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24" activeTab="9"/>
  </bookViews>
  <sheets>
    <sheet name="Sigortalı Sayıları" sheetId="1" r:id="rId1"/>
    <sheet name="Sigortalı_Sektör" sheetId="2" r:id="rId2"/>
    <sheet name="İşyeri_Sektör" sheetId="3" r:id="rId3"/>
    <sheet name="Sigortalı_İl" sheetId="4" r:id="rId4"/>
    <sheet name="İşyeri_İl" sheetId="5" r:id="rId5"/>
    <sheet name="Sigortalı_Kadın" sheetId="6" r:id="rId6"/>
    <sheet name="İl_Kadın" sheetId="7" r:id="rId7"/>
    <sheet name="İşsizlikSigortası_Başvuru" sheetId="8" r:id="rId8"/>
    <sheet name="İşsizlikSigortası_Ödeme" sheetId="9" r:id="rId9"/>
    <sheet name="Endeksler" sheetId="10" r:id="rId10"/>
  </sheets>
  <definedNames>
    <definedName name="_xlnm._FilterDatabase" localSheetId="6" hidden="1">'İl_Kadın'!$A$1:$N$89</definedName>
    <definedName name="_xlnm._FilterDatabase" localSheetId="7" hidden="1">'İşsizlikSigortası_Başvuru'!$A$1:$F$83</definedName>
    <definedName name="_xlnm._FilterDatabase" localSheetId="8" hidden="1">'İşsizlikSigortası_Ödeme'!$A$1:$F$83</definedName>
    <definedName name="_xlnm._FilterDatabase" localSheetId="4" hidden="1">'İşyeri_İl'!$A$1:$M$90</definedName>
    <definedName name="_xlnm._FilterDatabase" localSheetId="2" hidden="1">'İşyeri_Sektör'!$A$1:$M$90</definedName>
    <definedName name="_xlnm._FilterDatabase" localSheetId="0" hidden="1">'Sigortalı Sayıları'!$A$1:$H$46</definedName>
    <definedName name="_xlnm._FilterDatabase" localSheetId="3" hidden="1">'Sigortalı_İl'!$A$1:$M$90</definedName>
    <definedName name="_xlnm._FilterDatabase" localSheetId="5" hidden="1">'Sigortalı_Kadın'!$A$1:$M$90</definedName>
    <definedName name="_xlnm._FilterDatabase" localSheetId="1" hidden="1">'Sigortalı_Sektör'!$A$1:$M$90</definedName>
  </definedNames>
  <calcPr fullCalcOnLoad="1"/>
</workbook>
</file>

<file path=xl/sharedStrings.xml><?xml version="1.0" encoding="utf-8"?>
<sst xmlns="http://schemas.openxmlformats.org/spreadsheetml/2006/main" count="826" uniqueCount="318">
  <si>
    <t>Zorunlu Sigortalı Sayıları (4a)</t>
  </si>
  <si>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</si>
  <si>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</si>
  <si>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</si>
  <si>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</si>
  <si>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</si>
  <si>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</si>
  <si>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</si>
  <si>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</si>
  <si>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</si>
  <si>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</si>
  <si>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</si>
  <si>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</si>
  <si>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</si>
  <si>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</si>
  <si>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</si>
  <si>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</si>
  <si>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</si>
  <si>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</si>
  <si>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</si>
  <si>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</si>
  <si>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</si>
  <si>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</si>
  <si>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</si>
  <si>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</si>
  <si>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</si>
  <si>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</si>
  <si>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</si>
  <si>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</si>
  <si>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</si>
  <si>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</si>
  <si>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</si>
  <si>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</si>
  <si>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</si>
  <si>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</si>
  <si>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</si>
  <si>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</si>
  <si>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</si>
  <si>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</si>
  <si>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</si>
  <si>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</si>
  <si>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</si>
  <si>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</si>
  <si>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</si>
  <si>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</si>
  <si>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</si>
  <si>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</si>
  <si>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</si>
  <si>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</si>
  <si>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</si>
  <si>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</si>
  <si>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</si>
  <si>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</si>
  <si>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</si>
  <si>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</si>
  <si>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</si>
  <si>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</si>
  <si>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</si>
  <si>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</si>
  <si>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</si>
  <si>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</si>
  <si>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</si>
  <si>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</si>
  <si>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</si>
  <si>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</si>
  <si>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</si>
  <si>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</si>
  <si>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</si>
  <si>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</si>
  <si>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</si>
  <si>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</si>
  <si>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</si>
  <si>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</si>
  <si>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</si>
  <si>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</si>
  <si>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</si>
  <si>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</si>
  <si>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</si>
  <si>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</si>
  <si>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</si>
  <si>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</si>
  <si>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</si>
  <si>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</si>
  <si>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</si>
  <si>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</si>
  <si>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</si>
  <si>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</si>
  <si>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</si>
  <si>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</si>
  <si>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</si>
  <si>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</si>
  <si>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</si>
  <si>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</si>
  <si>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</si>
  <si>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</si>
  <si>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</si>
  <si>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</si>
  <si>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</si>
  <si>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</si>
  <si>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</si>
  <si>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</si>
  <si>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</si>
  <si>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</si>
  <si>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</si>
  <si>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</si>
  <si>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</si>
  <si>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</si>
  <si>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</si>
  <si>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</si>
  <si>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</si>
  <si>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</si>
  <si>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</si>
  <si>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</si>
  <si>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</si>
  <si>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</si>
  <si>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</si>
  <si>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</si>
  <si>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</si>
  <si>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</si>
  <si>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</si>
  <si>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</si>
  <si>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</si>
  <si>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</si>
  <si>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</si>
  <si>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</si>
  <si>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</si>
  <si>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</si>
  <si>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</si>
  <si>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</si>
  <si>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</si>
  <si>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</si>
  <si>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</si>
  <si>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</si>
  <si>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</si>
  <si>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</si>
  <si>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</si>
  <si>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</si>
  <si>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</si>
  <si>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</si>
  <si>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</si>
  <si>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</si>
  <si>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</si>
  <si>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</si>
  <si>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</si>
  <si>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</si>
  <si>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</si>
  <si>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</si>
  <si>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</si>
  <si>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</si>
  <si>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</si>
  <si>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</si>
  <si>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</si>
  <si>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</si>
  <si>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</si>
  <si>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</si>
  <si>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</si>
  <si>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</si>
  <si>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</si>
  <si>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</si>
  <si>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</si>
  <si>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</si>
  <si>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</si>
  <si>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</si>
  <si>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</si>
  <si>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</si>
  <si>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</si>
  <si>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</si>
  <si>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</si>
  <si>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</si>
  <si>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</si>
  <si>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</si>
  <si>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</si>
  <si>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</si>
  <si>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</si>
  <si>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</si>
  <si>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</si>
  <si>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</si>
  <si>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</si>
  <si>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</si>
  <si>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</si>
  <si>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</si>
  <si>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</si>
  <si>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</si>
  <si>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</si>
  <si>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</si>
  <si>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</si>
  <si>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</si>
  <si>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</si>
  <si>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</si>
  <si>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</si>
  <si>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</si>
  <si>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</si>
  <si>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</si>
  <si>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</si>
  <si>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</si>
  <si>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</si>
  <si>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</si>
  <si>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</si>
  <si>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</si>
  <si>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</si>
  <si>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</si>
  <si>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</si>
  <si>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</si>
  <si>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</si>
  <si>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</si>
  <si>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</si>
  <si>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</si>
  <si>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</si>
  <si>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</si>
  <si>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</si>
  <si>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</si>
  <si>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</si>
  <si>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</si>
  <si>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</si>
  <si>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</si>
  <si>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</si>
  <si>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</si>
  <si>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</si>
  <si>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</si>
  <si>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</si>
  <si>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</si>
  <si>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</si>
  <si>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</si>
  <si>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</si>
  <si>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</si>
  <si>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</si>
  <si>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</si>
  <si>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</si>
  <si>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</si>
  <si>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</si>
  <si>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</si>
  <si>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</si>
  <si>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</si>
  <si>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</si>
  <si>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</si>
  <si>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</si>
  <si>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</si>
  <si>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</si>
  <si>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</si>
  <si>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</si>
  <si>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</si>
  <si>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</si>
  <si>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</si>
  <si>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</si>
  <si>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</si>
  <si>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</si>
  <si>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</si>
  <si>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</si>
  <si>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</si>
  <si>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</si>
  <si>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</si>
  <si>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</si>
  <si>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</si>
  <si>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</si>
  <si>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</si>
  <si>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</si>
  <si>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</si>
  <si>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</si>
  <si>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</si>
  <si>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</si>
  <si>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</si>
  <si>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</si>
  <si>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</si>
  <si>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</si>
  <si>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Zorunlu Sigortalı Sayıları (4b)</t>
  </si>
  <si>
    <t>Aktif Sigortalı Sayıları (4c)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</si>
  <si>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</si>
  <si>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</si>
  <si>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</si>
  <si>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</si>
  <si>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Eğitim Sektöründe Kayıtlı İstihdam </t>
  </si>
  <si>
    <t xml:space="preserve">Eğitim Sektöründe Kayıtlı İstihdam (Mevsimsellikten Arındırılmış) </t>
  </si>
  <si>
    <t xml:space="preserve">Bina İnşaatı Sektöründe Kayıtlı İstihdam </t>
  </si>
  <si>
    <t xml:space="preserve">Bina İnşaatı Sektöründe Kayıtlı İstihdam (Mevsimsellikten Arındırılmış) </t>
  </si>
  <si>
    <t>Ekim 2011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</si>
  <si>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</si>
  <si>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</si>
  <si>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Sektörün payı (Kasım 2011)</t>
  </si>
  <si>
    <t>Çalışan Sayısında Değişim (Kasım 2011 - Kasım 2010)</t>
  </si>
  <si>
    <t>Çalışan Sayısındaki Fark (Kasım 2011 - Kasım 2010)</t>
  </si>
  <si>
    <t>Artışta Sektörün Payı (%) (Kasım 2011)</t>
  </si>
  <si>
    <t>Kasım 2011 (Mevsimsellikten Arındırılmış)</t>
  </si>
  <si>
    <t>Çalışan Sayısında Değişim (Ekim 2011 - Kasım 2011) (Mevsimsellikten Arındırılmış)</t>
  </si>
  <si>
    <t>Çalışan Sayısındaki Fark (Ekim 2011 - Kasım 2011) (Mevsimsellikten Arındırılmış)</t>
  </si>
  <si>
    <t>İşyeri Sayısında Değişim (Kasım 2011 - Kasım 2010)</t>
  </si>
  <si>
    <t>İşyeri Sayısındaki Fark (Kasım 2011 - Kasım 2010)</t>
  </si>
  <si>
    <t>İlin Payı (Kasım 2011)</t>
  </si>
  <si>
    <t>Artışta İlin Payı (%) (Kasım 2011)</t>
  </si>
  <si>
    <t>Sektörün Sigortalı Kadın İstihdamındaki Payı (Kasım 2011)</t>
  </si>
  <si>
    <t xml:space="preserve">İldeki Kadın İstihdamının Toplam İstihdama Oranı (Kasım 2011) </t>
  </si>
  <si>
    <t>Kadın İstihdamındaki Değişim (Kasım 2011 - Kasım 2010)</t>
  </si>
  <si>
    <t>Kadın İstihdamındaki Fark (Kasım 2011 - Kasım 2010)</t>
  </si>
  <si>
    <t>Başvuru Sayısındaki Değişim (Kasım 2011 - Kasım 2010)</t>
  </si>
  <si>
    <t>Başvuru Sayısındaki Fark (Kasım 2011 - Kasım 2010)</t>
  </si>
  <si>
    <t>Ödeme Yapılan Kişi Sayısındaki Değişim (Kasım 2011 - Kasım 2010)</t>
  </si>
  <si>
    <t>Ödeme Yapılan Kişi Sayısındaki Fark (Kasım 2011 - Kasım 2010)</t>
  </si>
  <si>
    <t>Kadın İstihdamında Değişim (Kasım 2011 - Ekim 2011) (Mevsimsellikten Arındırılmış)</t>
  </si>
  <si>
    <t>Kadın İstihdamında Fark (Kasım 2011 - Ekim 2011) (Mevsimsellikten Arındırılmış)</t>
  </si>
  <si>
    <t>Sigortalı Kadın Sayısında Değişim (Kasım 2011 - Ekim 2011) (Mevsimsellikten Arındırılmış)</t>
  </si>
  <si>
    <t>Sigortalı Kadın Sayısındaki Fark (Kasım 2011 - Ekim 2011) (Mevsimsellikten Arındırılmış)</t>
  </si>
  <si>
    <t>İşyeri Sayısında Değişim (Kasım 2011 - Ekim 2011) (Mevsimsellikten Arındırılmış)</t>
  </si>
  <si>
    <t>İşyeri Sayısındaki Fark (Kasım 2011 - Ekim 2011) (Mevsimsellikten Arındırılmış)</t>
  </si>
  <si>
    <t>Çalışan Sayısında Değişim (Kasım 2011 - Ekim 2011) (Mevsimsellikten Arındırılmış)</t>
  </si>
  <si>
    <t>Çalışan Sayısındaki Fark (Kasım 2011 - Ekim 2011) (Mevsimsellikten Arındırılmış)</t>
  </si>
  <si>
    <t xml:space="preserve">Tekstil Ürünleri İmalatı Sektöründe Kayıtlı İstihdam </t>
  </si>
  <si>
    <t xml:space="preserve">Tekstil Ürünleri İmalatı Sektöründe Kayıtlı İstihdam (Mevsimsellikten Arındırılmış) </t>
  </si>
  <si>
    <t xml:space="preserve">Şanlıurfa'da Kayıtlı İstihdam </t>
  </si>
  <si>
    <t xml:space="preserve">Şanlıurfa'da Kayıtlı İstihdam (Mevsimsellikten Arındırılmış) </t>
  </si>
  <si>
    <t>Perakende Ticaret Sektöründe İşyeri Sayısı</t>
  </si>
  <si>
    <t xml:space="preserve">Perakende Ticaret Sektöründe İşyeri Sayısı (Mevsimsellikten Arındırılmış) </t>
  </si>
  <si>
    <t>Hatay'da İşyeri Sayısı</t>
  </si>
  <si>
    <t xml:space="preserve">Hatay'da İşyeri Sayısı (Mevsimsellikten Arındırılmış) </t>
  </si>
  <si>
    <t xml:space="preserve">Konaklama Sektöründe Kayıtlı Kadın İstihdamı </t>
  </si>
  <si>
    <t xml:space="preserve">Konaklama Sektöründe Kayıtlı Kadın İstihdamı  (Mevsimsellikten Arındırılmış) </t>
  </si>
  <si>
    <t xml:space="preserve">İzmir'de Kayıtlı Kadın İstihdamı </t>
  </si>
  <si>
    <t xml:space="preserve">İzmir'de Kayıtlı Kadın İstihdamı  (Mevsimsellikten Arındırılmış) </t>
  </si>
  <si>
    <t>Mobilya İmalatı Sektöründe İşyeri Sayısı</t>
  </si>
  <si>
    <t xml:space="preserve">Mobilya İmalatı Sektöründe İşyeri Sayısı (Mevsimsellikten Arındırılmış) 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</si>
</sst>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;[Red]#,##0"/>
    <numFmt numFmtId="173" formatCode="0.0%"/>
    <numFmt numFmtId="174" formatCode="0.0"/>
    <numFmt numFmtId="175" formatCode="[$-41F]dd\ mmmm\ yyyy\ dddd"/>
    <numFmt numFmtId="176" formatCode="#,##0.00\ &quot;TL&quot;"/>
    <numFmt numFmtId="177" formatCode="0.000"/>
    <numFmt numFmtId="178" formatCode="#,##0.000\ &quot;TL&quot;"/>
    <numFmt numFmtId="179" formatCode="#,##0.0000\ &quot;TL&quot;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#,##0.0"/>
    <numFmt numFmtId="185" formatCode="#,##0.000"/>
    <numFmt numFmtId="18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33" borderId="10" xfId="54" applyFont="1" applyFill="1" applyBorder="1" applyAlignment="1" quotePrefix="1">
      <alignment horizontal="center" vertical="top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4" applyFont="1" applyFill="1" applyBorder="1" applyAlignment="1" quotePrefix="1">
      <alignment horizontal="center" vertical="top"/>
      <protection/>
    </xf>
    <xf numFmtId="0" fontId="3" fillId="33" borderId="13" xfId="54" applyFont="1" applyFill="1" applyBorder="1" applyAlignment="1" quotePrefix="1">
      <alignment horizontal="center" vertical="top"/>
      <protection/>
    </xf>
    <xf numFmtId="0" fontId="4" fillId="0" borderId="14" xfId="54" applyFont="1" applyFill="1" applyBorder="1" applyAlignment="1">
      <alignment vertical="center"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6" xfId="54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5" fillId="34" borderId="19" xfId="0" applyNumberFormat="1" applyFont="1" applyFill="1" applyBorder="1" applyAlignment="1">
      <alignment horizontal="center" vertical="center"/>
    </xf>
    <xf numFmtId="17" fontId="45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 wrapText="1"/>
    </xf>
    <xf numFmtId="173" fontId="0" fillId="0" borderId="21" xfId="0" applyNumberFormat="1" applyBorder="1" applyAlignment="1">
      <alignment/>
    </xf>
    <xf numFmtId="173" fontId="0" fillId="0" borderId="22" xfId="0" applyNumberFormat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5" fillId="34" borderId="23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6" xfId="52" applyFont="1" applyBorder="1">
      <alignment/>
      <protection/>
    </xf>
    <xf numFmtId="172" fontId="0" fillId="0" borderId="18" xfId="0" applyNumberFormat="1" applyBorder="1" applyAlignment="1">
      <alignment/>
    </xf>
    <xf numFmtId="173" fontId="45" fillId="0" borderId="23" xfId="0" applyNumberFormat="1" applyFon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/>
    </xf>
    <xf numFmtId="0" fontId="4" fillId="0" borderId="25" xfId="54" applyFont="1" applyFill="1" applyBorder="1" applyAlignment="1">
      <alignment vertical="center"/>
      <protection/>
    </xf>
    <xf numFmtId="0" fontId="4" fillId="0" borderId="26" xfId="54" applyFont="1" applyFill="1" applyBorder="1" applyAlignment="1">
      <alignment vertical="center"/>
      <protection/>
    </xf>
    <xf numFmtId="0" fontId="4" fillId="0" borderId="27" xfId="54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5" fillId="0" borderId="19" xfId="0" applyFont="1" applyBorder="1" applyAlignment="1">
      <alignment/>
    </xf>
    <xf numFmtId="0" fontId="45" fillId="0" borderId="23" xfId="0" applyFont="1" applyBorder="1" applyAlignment="1">
      <alignment/>
    </xf>
    <xf numFmtId="173" fontId="0" fillId="0" borderId="22" xfId="67" applyNumberFormat="1" applyFont="1" applyBorder="1" applyAlignment="1">
      <alignment/>
    </xf>
    <xf numFmtId="173" fontId="0" fillId="0" borderId="28" xfId="67" applyNumberFormat="1" applyFont="1" applyBorder="1" applyAlignment="1">
      <alignment/>
    </xf>
    <xf numFmtId="173" fontId="45" fillId="0" borderId="23" xfId="67" applyNumberFormat="1" applyFont="1" applyBorder="1" applyAlignment="1">
      <alignment/>
    </xf>
    <xf numFmtId="173" fontId="45" fillId="0" borderId="20" xfId="67" applyNumberFormat="1" applyFont="1" applyBorder="1" applyAlignment="1">
      <alignment/>
    </xf>
    <xf numFmtId="0" fontId="45" fillId="34" borderId="19" xfId="0" applyFont="1" applyFill="1" applyBorder="1" applyAlignment="1">
      <alignment horizontal="center" vertical="center" wrapText="1"/>
    </xf>
    <xf numFmtId="173" fontId="0" fillId="0" borderId="29" xfId="0" applyNumberFormat="1" applyBorder="1" applyAlignment="1">
      <alignment/>
    </xf>
    <xf numFmtId="173" fontId="0" fillId="0" borderId="18" xfId="0" applyNumberFormat="1" applyBorder="1" applyAlignment="1">
      <alignment/>
    </xf>
    <xf numFmtId="17" fontId="45" fillId="34" borderId="21" xfId="0" applyNumberFormat="1" applyFont="1" applyFill="1" applyBorder="1" applyAlignment="1">
      <alignment horizontal="center" vertical="center" wrapText="1"/>
    </xf>
    <xf numFmtId="173" fontId="45" fillId="0" borderId="19" xfId="0" applyNumberFormat="1" applyFont="1" applyBorder="1" applyAlignment="1">
      <alignment/>
    </xf>
    <xf numFmtId="17" fontId="45" fillId="34" borderId="30" xfId="0" applyNumberFormat="1" applyFont="1" applyFill="1" applyBorder="1" applyAlignment="1">
      <alignment horizontal="center" vertical="center" wrapText="1"/>
    </xf>
    <xf numFmtId="173" fontId="0" fillId="0" borderId="21" xfId="67" applyNumberFormat="1" applyFont="1" applyBorder="1" applyAlignment="1">
      <alignment/>
    </xf>
    <xf numFmtId="17" fontId="45" fillId="34" borderId="29" xfId="0" applyNumberFormat="1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" fillId="0" borderId="32" xfId="54" applyFont="1" applyFill="1" applyBorder="1" applyAlignment="1">
      <alignment vertical="center"/>
      <protection/>
    </xf>
    <xf numFmtId="0" fontId="4" fillId="33" borderId="13" xfId="52" applyFont="1" applyFill="1" applyBorder="1" applyAlignment="1">
      <alignment horizontal="center"/>
      <protection/>
    </xf>
    <xf numFmtId="0" fontId="4" fillId="0" borderId="32" xfId="52" applyFont="1" applyBorder="1">
      <alignment/>
      <protection/>
    </xf>
    <xf numFmtId="0" fontId="45" fillId="34" borderId="23" xfId="0" applyFont="1" applyFill="1" applyBorder="1" applyAlignment="1">
      <alignment horizontal="center" wrapText="1"/>
    </xf>
    <xf numFmtId="174" fontId="0" fillId="0" borderId="18" xfId="0" applyNumberFormat="1" applyBorder="1" applyAlignment="1">
      <alignment/>
    </xf>
    <xf numFmtId="174" fontId="0" fillId="0" borderId="22" xfId="0" applyNumberFormat="1" applyBorder="1" applyAlignment="1">
      <alignment/>
    </xf>
    <xf numFmtId="17" fontId="45" fillId="34" borderId="17" xfId="0" applyNumberFormat="1" applyFont="1" applyFill="1" applyBorder="1" applyAlignment="1">
      <alignment horizontal="center" vertical="center" wrapText="1"/>
    </xf>
    <xf numFmtId="172" fontId="0" fillId="0" borderId="22" xfId="0" applyNumberFormat="1" applyBorder="1" applyAlignment="1">
      <alignment/>
    </xf>
    <xf numFmtId="3" fontId="45" fillId="0" borderId="23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172" fontId="45" fillId="0" borderId="19" xfId="0" applyNumberFormat="1" applyFont="1" applyBorder="1" applyAlignment="1">
      <alignment/>
    </xf>
    <xf numFmtId="172" fontId="45" fillId="0" borderId="23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5" fillId="34" borderId="31" xfId="0" applyFont="1" applyFill="1" applyBorder="1" applyAlignment="1">
      <alignment horizontal="center"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73" fontId="0" fillId="0" borderId="24" xfId="67" applyNumberFormat="1" applyFont="1" applyBorder="1" applyAlignment="1">
      <alignment/>
    </xf>
    <xf numFmtId="173" fontId="45" fillId="0" borderId="24" xfId="67" applyNumberFormat="1" applyFont="1" applyBorder="1" applyAlignment="1">
      <alignment/>
    </xf>
    <xf numFmtId="3" fontId="0" fillId="0" borderId="33" xfId="0" applyNumberFormat="1" applyBorder="1" applyAlignment="1">
      <alignment/>
    </xf>
    <xf numFmtId="172" fontId="0" fillId="0" borderId="33" xfId="0" applyNumberFormat="1" applyBorder="1" applyAlignment="1">
      <alignment/>
    </xf>
    <xf numFmtId="3" fontId="45" fillId="0" borderId="20" xfId="0" applyNumberFormat="1" applyFont="1" applyBorder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6" fillId="0" borderId="0" xfId="0" applyFont="1" applyAlignment="1">
      <alignment/>
    </xf>
    <xf numFmtId="17" fontId="26" fillId="34" borderId="17" xfId="0" applyNumberFormat="1" applyFont="1" applyFill="1" applyBorder="1" applyAlignment="1">
      <alignment horizontal="center" vertical="center" wrapText="1"/>
    </xf>
    <xf numFmtId="17" fontId="26" fillId="34" borderId="23" xfId="0" applyNumberFormat="1" applyFont="1" applyFill="1" applyBorder="1" applyAlignment="1">
      <alignment horizontal="center" vertical="center" wrapText="1"/>
    </xf>
    <xf numFmtId="17" fontId="26" fillId="34" borderId="21" xfId="0" applyNumberFormat="1" applyFont="1" applyFill="1" applyBorder="1" applyAlignment="1">
      <alignment horizontal="center" vertical="center" wrapText="1"/>
    </xf>
    <xf numFmtId="17" fontId="26" fillId="34" borderId="19" xfId="0" applyNumberFormat="1" applyFont="1" applyFill="1" applyBorder="1" applyAlignment="1">
      <alignment horizontal="center" vertical="center" wrapText="1"/>
    </xf>
    <xf numFmtId="17" fontId="26" fillId="34" borderId="31" xfId="0" applyNumberFormat="1" applyFont="1" applyFill="1" applyBorder="1" applyAlignment="1">
      <alignment horizontal="center" vertical="center"/>
    </xf>
    <xf numFmtId="17" fontId="26" fillId="34" borderId="23" xfId="0" applyNumberFormat="1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 wrapText="1"/>
    </xf>
    <xf numFmtId="17" fontId="26" fillId="34" borderId="19" xfId="0" applyNumberFormat="1" applyFont="1" applyFill="1" applyBorder="1" applyAlignment="1">
      <alignment horizontal="center" vertical="center"/>
    </xf>
    <xf numFmtId="3" fontId="45" fillId="0" borderId="31" xfId="0" applyNumberFormat="1" applyFont="1" applyBorder="1" applyAlignment="1">
      <alignment/>
    </xf>
    <xf numFmtId="172" fontId="45" fillId="0" borderId="31" xfId="0" applyNumberFormat="1" applyFont="1" applyBorder="1" applyAlignment="1">
      <alignment/>
    </xf>
    <xf numFmtId="172" fontId="27" fillId="0" borderId="22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17" fontId="0" fillId="0" borderId="0" xfId="0" applyNumberFormat="1" applyAlignment="1">
      <alignment/>
    </xf>
    <xf numFmtId="173" fontId="0" fillId="0" borderId="0" xfId="67" applyNumberFormat="1" applyFont="1" applyAlignment="1">
      <alignment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45" fillId="0" borderId="20" xfId="0" applyNumberFormat="1" applyFont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0" xfId="67" applyNumberFormat="1" applyFont="1" applyAlignment="1">
      <alignment/>
    </xf>
    <xf numFmtId="17" fontId="26" fillId="34" borderId="20" xfId="0" applyNumberFormat="1" applyFont="1" applyFill="1" applyBorder="1" applyAlignment="1">
      <alignment horizontal="center" vertical="center"/>
    </xf>
    <xf numFmtId="172" fontId="45" fillId="0" borderId="20" xfId="0" applyNumberFormat="1" applyFont="1" applyBorder="1" applyAlignment="1">
      <alignment/>
    </xf>
    <xf numFmtId="173" fontId="0" fillId="0" borderId="0" xfId="67" applyNumberFormat="1" applyFont="1" applyAlignment="1">
      <alignment/>
    </xf>
    <xf numFmtId="1" fontId="0" fillId="0" borderId="0" xfId="0" applyNumberFormat="1" applyAlignment="1">
      <alignment/>
    </xf>
    <xf numFmtId="173" fontId="0" fillId="0" borderId="0" xfId="67" applyNumberFormat="1" applyFont="1" applyAlignment="1">
      <alignment/>
    </xf>
    <xf numFmtId="0" fontId="6" fillId="33" borderId="19" xfId="54" applyFont="1" applyFill="1" applyBorder="1" applyAlignment="1">
      <alignment horizontal="center" vertical="top" wrapText="1"/>
      <protection/>
    </xf>
    <xf numFmtId="0" fontId="6" fillId="33" borderId="31" xfId="54" applyFont="1" applyFill="1" applyBorder="1" applyAlignment="1" quotePrefix="1">
      <alignment horizontal="center" vertical="top" wrapText="1"/>
      <protection/>
    </xf>
    <xf numFmtId="0" fontId="3" fillId="33" borderId="19" xfId="52" applyFont="1" applyFill="1" applyBorder="1" applyAlignment="1">
      <alignment horizontal="center"/>
      <protection/>
    </xf>
    <xf numFmtId="0" fontId="3" fillId="33" borderId="31" xfId="52" applyFont="1" applyFill="1" applyBorder="1" applyAlignment="1">
      <alignment horizont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4 2 2" xfId="53"/>
    <cellStyle name="Normal_Sayfa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Sayıları'!$G$1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Sayıları'!$A$11:$A$48</c:f>
              <c:strCache/>
            </c:strRef>
          </c:cat>
          <c:val>
            <c:numRef>
              <c:f>'Sigortalı Sayıları'!$G$11:$G$48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Sayıları'!$H$1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'Sigortalı Sayıları'!$A$11:$A$48</c:f>
              <c:strCache/>
            </c:strRef>
          </c:cat>
          <c:val>
            <c:numRef>
              <c:f>'Sigortalı Sayıları'!$H$11:$H$48</c:f>
              <c:numCache/>
            </c:numRef>
          </c:val>
          <c:smooth val="1"/>
        </c:ser>
        <c:marker val="1"/>
        <c:axId val="35523785"/>
        <c:axId val="51278610"/>
      </c:lineChart>
      <c:dateAx>
        <c:axId val="3552378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7861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1278610"/>
        <c:scaling>
          <c:orientation val="minMax"/>
          <c:max val="12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23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775"/>
          <c:w val="0.9667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Endeksler!$FH$1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Endeksler!$FG$2:$FG$39</c:f>
              <c:strCache/>
            </c:strRef>
          </c:cat>
          <c:val>
            <c:numRef>
              <c:f>Endeksler!$FH$2:$FH$39</c:f>
              <c:numCache/>
            </c:numRef>
          </c:val>
          <c:smooth val="1"/>
        </c:ser>
        <c:ser>
          <c:idx val="1"/>
          <c:order val="1"/>
          <c:tx>
            <c:strRef>
              <c:f>Endeksler!$FI$1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Endeksler!$FG$2:$FG$39</c:f>
              <c:strCache/>
            </c:strRef>
          </c:cat>
          <c:val>
            <c:numRef>
              <c:f>Endeksler!$FI$2:$FI$39</c:f>
              <c:numCache/>
            </c:numRef>
          </c:val>
          <c:smooth val="1"/>
        </c:ser>
        <c:marker val="1"/>
        <c:axId val="45555443"/>
        <c:axId val="7345804"/>
      </c:lineChart>
      <c:dateAx>
        <c:axId val="455554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4580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7345804"/>
        <c:scaling>
          <c:orientation val="minMax"/>
          <c:max val="0.25"/>
          <c:min val="0.2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55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5"/>
          <c:y val="0.85475"/>
          <c:w val="0.6325"/>
          <c:h val="0.1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Endeksler!$CP$1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Endeksler!$CM$2:$CM$39</c:f>
              <c:strCache/>
            </c:strRef>
          </c:cat>
          <c:val>
            <c:numRef>
              <c:f>Endeksler!$CP$2:$CP$39</c:f>
              <c:numCache/>
            </c:numRef>
          </c:val>
          <c:smooth val="1"/>
        </c:ser>
        <c:ser>
          <c:idx val="1"/>
          <c:order val="1"/>
          <c:tx>
            <c:strRef>
              <c:f>Endeksler!$CQ$1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Endeksler!$CM$2:$CM$39</c:f>
              <c:strCache/>
            </c:strRef>
          </c:cat>
          <c:val>
            <c:numRef>
              <c:f>Endeksler!$CQ$2:$CQ$39</c:f>
              <c:numCache/>
            </c:numRef>
          </c:val>
          <c:smooth val="1"/>
        </c:ser>
        <c:marker val="1"/>
        <c:axId val="66112237"/>
        <c:axId val="58139222"/>
      </c:lineChart>
      <c:dateAx>
        <c:axId val="6611223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3922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8139222"/>
        <c:scaling>
          <c:orientation val="minMax"/>
          <c:max val="650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1223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Endeksler!$A$2:$A$39</c:f>
              <c:strCache/>
            </c:strRef>
          </c:cat>
          <c:val>
            <c:numRef>
              <c:f>Endeksler!$D$2:$D$39</c:f>
              <c:numCache/>
            </c:numRef>
          </c:val>
          <c:smooth val="1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Endeksler!$A$2:$A$39</c:f>
              <c:strCache/>
            </c:strRef>
          </c:cat>
          <c:val>
            <c:numRef>
              <c:f>Endeksler!$E$2:$E$39</c:f>
              <c:numCache/>
            </c:numRef>
          </c:val>
          <c:smooth val="1"/>
        </c:ser>
        <c:marker val="1"/>
        <c:axId val="58854307"/>
        <c:axId val="59926716"/>
      </c:lineChart>
      <c:dateAx>
        <c:axId val="5885430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671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9926716"/>
        <c:scaling>
          <c:orientation val="minMax"/>
          <c:max val="14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4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Endeksler!$V$1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Endeksler!$S$2:$S$39</c:f>
              <c:strCache/>
            </c:strRef>
          </c:cat>
          <c:val>
            <c:numRef>
              <c:f>Endeksler!$V$2:$V$39</c:f>
              <c:numCache/>
            </c:numRef>
          </c:val>
          <c:smooth val="1"/>
        </c:ser>
        <c:ser>
          <c:idx val="1"/>
          <c:order val="1"/>
          <c:tx>
            <c:strRef>
              <c:f>Endeksler!$W$1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Endeksler!$S$2:$S$39</c:f>
              <c:strCache/>
            </c:strRef>
          </c:cat>
          <c:val>
            <c:numRef>
              <c:f>Endeksler!$W$2:$W$39</c:f>
              <c:numCache/>
            </c:numRef>
          </c:val>
          <c:smooth val="1"/>
        </c:ser>
        <c:marker val="1"/>
        <c:axId val="2469533"/>
        <c:axId val="22225798"/>
      </c:lineChart>
      <c:dateAx>
        <c:axId val="24695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579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2225798"/>
        <c:scaling>
          <c:orientation val="minMax"/>
          <c:max val="18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Endeksler!$AN$1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Endeksler!$AK$2:$AK$39</c:f>
              <c:strCache/>
            </c:strRef>
          </c:cat>
          <c:val>
            <c:numRef>
              <c:f>Endeksler!$AN$2:$AN$39</c:f>
              <c:numCache/>
            </c:numRef>
          </c:val>
          <c:smooth val="1"/>
        </c:ser>
        <c:ser>
          <c:idx val="1"/>
          <c:order val="1"/>
          <c:tx>
            <c:strRef>
              <c:f>Endeksler!$AO$1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Endeksler!$AK$2:$AK$39</c:f>
              <c:strCache/>
            </c:strRef>
          </c:cat>
          <c:val>
            <c:numRef>
              <c:f>Endeksler!$AO$2:$AO$39</c:f>
              <c:numCache/>
            </c:numRef>
          </c:val>
          <c:smooth val="1"/>
        </c:ser>
        <c:marker val="1"/>
        <c:axId val="65814455"/>
        <c:axId val="55459184"/>
      </c:lineChart>
      <c:dateAx>
        <c:axId val="658144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5918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5459184"/>
        <c:scaling>
          <c:orientation val="minMax"/>
          <c:max val="1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4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Endeksler!$BF$1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Endeksler!$BC$2:$BC$39</c:f>
              <c:strCache/>
            </c:strRef>
          </c:cat>
          <c:val>
            <c:numRef>
              <c:f>Endeksler!$BF$2:$BF$39</c:f>
              <c:numCache/>
            </c:numRef>
          </c:val>
          <c:smooth val="1"/>
        </c:ser>
        <c:ser>
          <c:idx val="1"/>
          <c:order val="1"/>
          <c:tx>
            <c:strRef>
              <c:f>Endeksler!$BG$1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Endeksler!$BC$2:$BC$39</c:f>
              <c:strCache/>
            </c:strRef>
          </c:cat>
          <c:val>
            <c:numRef>
              <c:f>Endeksler!$BG$2:$BG$39</c:f>
              <c:numCache/>
            </c:numRef>
          </c:val>
          <c:smooth val="1"/>
        </c:ser>
        <c:marker val="1"/>
        <c:axId val="29370609"/>
        <c:axId val="63008890"/>
      </c:lineChart>
      <c:dateAx>
        <c:axId val="293706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889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3008890"/>
        <c:scaling>
          <c:orientation val="minMax"/>
          <c:max val="17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70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Endeksler!$BX$1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Endeksler!$BU$2:$BU$39</c:f>
              <c:strCache/>
            </c:strRef>
          </c:cat>
          <c:val>
            <c:numRef>
              <c:f>Endeksler!$BX$2:$BX$39</c:f>
              <c:numCache/>
            </c:numRef>
          </c:val>
          <c:smooth val="1"/>
        </c:ser>
        <c:ser>
          <c:idx val="1"/>
          <c:order val="1"/>
          <c:tx>
            <c:strRef>
              <c:f>Endeksler!$BY$1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Endeksler!$BU$2:$BU$39</c:f>
              <c:strCache/>
            </c:strRef>
          </c:cat>
          <c:val>
            <c:numRef>
              <c:f>Endeksler!$BY$2:$BY$39</c:f>
              <c:numCache/>
            </c:numRef>
          </c:val>
          <c:smooth val="1"/>
        </c:ser>
        <c:marker val="1"/>
        <c:axId val="30209099"/>
        <c:axId val="3446436"/>
      </c:lineChart>
      <c:dateAx>
        <c:axId val="302090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43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446436"/>
        <c:scaling>
          <c:orientation val="minMax"/>
          <c:max val="135"/>
          <c:min val="9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Endeksler!$DH$1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Endeksler!$DE$2:$DE$39</c:f>
              <c:strCache/>
            </c:strRef>
          </c:cat>
          <c:val>
            <c:numRef>
              <c:f>Endeksler!$DH$2:$DH$39</c:f>
              <c:numCache/>
            </c:numRef>
          </c:val>
          <c:smooth val="1"/>
        </c:ser>
        <c:ser>
          <c:idx val="1"/>
          <c:order val="1"/>
          <c:tx>
            <c:strRef>
              <c:f>Endeksler!$DI$1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Endeksler!$DE$2:$DE$39</c:f>
              <c:strCache/>
            </c:strRef>
          </c:cat>
          <c:val>
            <c:numRef>
              <c:f>Endeksler!$DI$2:$DI$39</c:f>
              <c:numCache/>
            </c:numRef>
          </c:val>
          <c:smooth val="1"/>
        </c:ser>
        <c:marker val="1"/>
        <c:axId val="31017925"/>
        <c:axId val="10725870"/>
      </c:lineChart>
      <c:dateAx>
        <c:axId val="3101792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587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0725870"/>
        <c:scaling>
          <c:orientation val="minMax"/>
          <c:max val="135"/>
          <c:min val="9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7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Endeksler!$DZ$1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Endeksler!$DW$2:$DW$39</c:f>
              <c:strCache/>
            </c:strRef>
          </c:cat>
          <c:val>
            <c:numRef>
              <c:f>Endeksler!$DZ$2:$DZ$39</c:f>
              <c:numCache/>
            </c:numRef>
          </c:val>
          <c:smooth val="1"/>
        </c:ser>
        <c:ser>
          <c:idx val="1"/>
          <c:order val="1"/>
          <c:tx>
            <c:strRef>
              <c:f>Endeksler!$EA$1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Endeksler!$DW$2:$DW$39</c:f>
              <c:strCache/>
            </c:strRef>
          </c:cat>
          <c:val>
            <c:numRef>
              <c:f>Endeksler!$EA$2:$EA$39</c:f>
              <c:numCache/>
            </c:numRef>
          </c:val>
          <c:smooth val="1"/>
        </c:ser>
        <c:marker val="1"/>
        <c:axId val="29423967"/>
        <c:axId val="63489112"/>
      </c:lineChart>
      <c:dateAx>
        <c:axId val="2942396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911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3489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23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Endeksler!$ER$1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Endeksler!$EO$2:$EO$39</c:f>
              <c:strCache/>
            </c:strRef>
          </c:cat>
          <c:val>
            <c:numRef>
              <c:f>Endeksler!$ER$2:$ER$39</c:f>
              <c:numCache/>
            </c:numRef>
          </c:val>
          <c:smooth val="1"/>
        </c:ser>
        <c:ser>
          <c:idx val="1"/>
          <c:order val="1"/>
          <c:tx>
            <c:strRef>
              <c:f>Endeksler!$ES$1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Endeksler!$EO$2:$EO$39</c:f>
              <c:strCache/>
            </c:strRef>
          </c:cat>
          <c:val>
            <c:numRef>
              <c:f>Endeksler!$ES$2:$ES$39</c:f>
              <c:numCache/>
            </c:numRef>
          </c:val>
          <c:smooth val="1"/>
        </c:ser>
        <c:marker val="1"/>
        <c:axId val="34531097"/>
        <c:axId val="42344418"/>
      </c:lineChart>
      <c:dateAx>
        <c:axId val="3453109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4441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2344418"/>
        <c:scaling>
          <c:orientation val="minMax"/>
          <c:max val="13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1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06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0.556</cdr:y>
    </cdr:from>
    <cdr:to>
      <cdr:x>0.92425</cdr:x>
      <cdr:y>0.55725</cdr:y>
    </cdr:to>
    <cdr:sp>
      <cdr:nvSpPr>
        <cdr:cNvPr id="1" name="2 Düz Bağlayıcı"/>
        <cdr:cNvSpPr>
          <a:spLocks/>
        </cdr:cNvSpPr>
      </cdr:nvSpPr>
      <cdr:spPr>
        <a:xfrm>
          <a:off x="447675" y="1685925"/>
          <a:ext cx="5734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0.6025</cdr:y>
    </cdr:from>
    <cdr:to>
      <cdr:x>0.9725</cdr:x>
      <cdr:y>0.60325</cdr:y>
    </cdr:to>
    <cdr:sp>
      <cdr:nvSpPr>
        <cdr:cNvPr id="1" name="2 Düz Bağlayıcı"/>
        <cdr:cNvSpPr>
          <a:spLocks/>
        </cdr:cNvSpPr>
      </cdr:nvSpPr>
      <cdr:spPr>
        <a:xfrm>
          <a:off x="485775" y="1828800"/>
          <a:ext cx="6029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0.3095</cdr:y>
    </cdr:from>
    <cdr:to>
      <cdr:x>0.9075</cdr:x>
      <cdr:y>0.31025</cdr:y>
    </cdr:to>
    <cdr:sp>
      <cdr:nvSpPr>
        <cdr:cNvPr id="1" name="2 Düz Bağlayıcı"/>
        <cdr:cNvSpPr>
          <a:spLocks/>
        </cdr:cNvSpPr>
      </cdr:nvSpPr>
      <cdr:spPr>
        <a:xfrm>
          <a:off x="495300" y="933450"/>
          <a:ext cx="558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16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5067300" y="1152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34</xdr:col>
      <xdr:colOff>600075</xdr:colOff>
      <xdr:row>16</xdr:row>
      <xdr:rowOff>180975</xdr:rowOff>
    </xdr:to>
    <xdr:graphicFrame>
      <xdr:nvGraphicFramePr>
        <xdr:cNvPr id="2" name="2 Grafik"/>
        <xdr:cNvGraphicFramePr/>
      </xdr:nvGraphicFramePr>
      <xdr:xfrm>
        <a:off x="17287875" y="1152525"/>
        <a:ext cx="6696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1</xdr:row>
      <xdr:rowOff>0</xdr:rowOff>
    </xdr:from>
    <xdr:to>
      <xdr:col>52</xdr:col>
      <xdr:colOff>600075</xdr:colOff>
      <xdr:row>16</xdr:row>
      <xdr:rowOff>180975</xdr:rowOff>
    </xdr:to>
    <xdr:graphicFrame>
      <xdr:nvGraphicFramePr>
        <xdr:cNvPr id="3" name="3 Grafik"/>
        <xdr:cNvGraphicFramePr/>
      </xdr:nvGraphicFramePr>
      <xdr:xfrm>
        <a:off x="29394150" y="1152525"/>
        <a:ext cx="6696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60</xdr:col>
      <xdr:colOff>0</xdr:colOff>
      <xdr:row>1</xdr:row>
      <xdr:rowOff>0</xdr:rowOff>
    </xdr:from>
    <xdr:to>
      <xdr:col>70</xdr:col>
      <xdr:colOff>600075</xdr:colOff>
      <xdr:row>16</xdr:row>
      <xdr:rowOff>180975</xdr:rowOff>
    </xdr:to>
    <xdr:graphicFrame>
      <xdr:nvGraphicFramePr>
        <xdr:cNvPr id="4" name="4 Grafik"/>
        <xdr:cNvGraphicFramePr/>
      </xdr:nvGraphicFramePr>
      <xdr:xfrm>
        <a:off x="41748075" y="1152525"/>
        <a:ext cx="66960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600075</xdr:colOff>
      <xdr:row>16</xdr:row>
      <xdr:rowOff>180975</xdr:rowOff>
    </xdr:to>
    <xdr:graphicFrame>
      <xdr:nvGraphicFramePr>
        <xdr:cNvPr id="5" name="4 Grafik"/>
        <xdr:cNvGraphicFramePr/>
      </xdr:nvGraphicFramePr>
      <xdr:xfrm>
        <a:off x="54216300" y="1152525"/>
        <a:ext cx="669607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114</xdr:col>
      <xdr:colOff>0</xdr:colOff>
      <xdr:row>1</xdr:row>
      <xdr:rowOff>0</xdr:rowOff>
    </xdr:from>
    <xdr:to>
      <xdr:col>124</xdr:col>
      <xdr:colOff>600075</xdr:colOff>
      <xdr:row>16</xdr:row>
      <xdr:rowOff>180975</xdr:rowOff>
    </xdr:to>
    <xdr:graphicFrame>
      <xdr:nvGraphicFramePr>
        <xdr:cNvPr id="6" name="4 Grafik"/>
        <xdr:cNvGraphicFramePr/>
      </xdr:nvGraphicFramePr>
      <xdr:xfrm>
        <a:off x="78362175" y="1152525"/>
        <a:ext cx="669607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132</xdr:col>
      <xdr:colOff>0</xdr:colOff>
      <xdr:row>1</xdr:row>
      <xdr:rowOff>0</xdr:rowOff>
    </xdr:from>
    <xdr:to>
      <xdr:col>142</xdr:col>
      <xdr:colOff>600075</xdr:colOff>
      <xdr:row>16</xdr:row>
      <xdr:rowOff>180975</xdr:rowOff>
    </xdr:to>
    <xdr:graphicFrame>
      <xdr:nvGraphicFramePr>
        <xdr:cNvPr id="7" name="4 Grafik"/>
        <xdr:cNvGraphicFramePr/>
      </xdr:nvGraphicFramePr>
      <xdr:xfrm>
        <a:off x="90820875" y="1152525"/>
        <a:ext cx="6696075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150</xdr:col>
      <xdr:colOff>0</xdr:colOff>
      <xdr:row>1</xdr:row>
      <xdr:rowOff>0</xdr:rowOff>
    </xdr:from>
    <xdr:to>
      <xdr:col>160</xdr:col>
      <xdr:colOff>600075</xdr:colOff>
      <xdr:row>16</xdr:row>
      <xdr:rowOff>180975</xdr:rowOff>
    </xdr:to>
    <xdr:graphicFrame>
      <xdr:nvGraphicFramePr>
        <xdr:cNvPr id="8" name="4 Grafik"/>
        <xdr:cNvGraphicFramePr/>
      </xdr:nvGraphicFramePr>
      <xdr:xfrm>
        <a:off x="102860475" y="1152525"/>
        <a:ext cx="6696075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166</xdr:col>
      <xdr:colOff>0</xdr:colOff>
      <xdr:row>1</xdr:row>
      <xdr:rowOff>0</xdr:rowOff>
    </xdr:from>
    <xdr:to>
      <xdr:col>176</xdr:col>
      <xdr:colOff>600075</xdr:colOff>
      <xdr:row>16</xdr:row>
      <xdr:rowOff>180975</xdr:rowOff>
    </xdr:to>
    <xdr:graphicFrame>
      <xdr:nvGraphicFramePr>
        <xdr:cNvPr id="9" name="4 Grafik"/>
        <xdr:cNvGraphicFramePr/>
      </xdr:nvGraphicFramePr>
      <xdr:xfrm>
        <a:off x="113490375" y="1152525"/>
        <a:ext cx="6696075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96</xdr:col>
      <xdr:colOff>0</xdr:colOff>
      <xdr:row>1</xdr:row>
      <xdr:rowOff>0</xdr:rowOff>
    </xdr:from>
    <xdr:to>
      <xdr:col>106</xdr:col>
      <xdr:colOff>600075</xdr:colOff>
      <xdr:row>16</xdr:row>
      <xdr:rowOff>180975</xdr:rowOff>
    </xdr:to>
    <xdr:graphicFrame>
      <xdr:nvGraphicFramePr>
        <xdr:cNvPr id="10" name="4 Grafik"/>
        <xdr:cNvGraphicFramePr/>
      </xdr:nvGraphicFramePr>
      <xdr:xfrm>
        <a:off x="66408300" y="1152525"/>
        <a:ext cx="6696075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19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8696325" y="5810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0.46825</cdr:y>
    </cdr:from>
    <cdr:to>
      <cdr:x>0.9625</cdr:x>
      <cdr:y>0.46825</cdr:y>
    </cdr:to>
    <cdr:sp>
      <cdr:nvSpPr>
        <cdr:cNvPr id="1" name="2 Düz Bağlayıcı"/>
        <cdr:cNvSpPr>
          <a:spLocks/>
        </cdr:cNvSpPr>
      </cdr:nvSpPr>
      <cdr:spPr>
        <a:xfrm>
          <a:off x="457200" y="14192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0.71125</cdr:y>
    </cdr:from>
    <cdr:to>
      <cdr:x>0.9625</cdr:x>
      <cdr:y>0.71125</cdr:y>
    </cdr:to>
    <cdr:sp>
      <cdr:nvSpPr>
        <cdr:cNvPr id="1" name="2 Düz Bağlayıcı"/>
        <cdr:cNvSpPr>
          <a:spLocks/>
        </cdr:cNvSpPr>
      </cdr:nvSpPr>
      <cdr:spPr>
        <a:xfrm flipV="1">
          <a:off x="476250" y="2152650"/>
          <a:ext cx="5962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0.40125</cdr:y>
    </cdr:from>
    <cdr:to>
      <cdr:x>0.94</cdr:x>
      <cdr:y>0.40125</cdr:y>
    </cdr:to>
    <cdr:sp>
      <cdr:nvSpPr>
        <cdr:cNvPr id="1" name="2 Düz Bağlayıcı"/>
        <cdr:cNvSpPr>
          <a:spLocks/>
        </cdr:cNvSpPr>
      </cdr:nvSpPr>
      <cdr:spPr>
        <a:xfrm>
          <a:off x="485775" y="1209675"/>
          <a:ext cx="581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0.60575</cdr:y>
    </cdr:from>
    <cdr:to>
      <cdr:x>0.9455</cdr:x>
      <cdr:y>0.60575</cdr:y>
    </cdr:to>
    <cdr:sp>
      <cdr:nvSpPr>
        <cdr:cNvPr id="1" name="2 Düz Bağlayıcı"/>
        <cdr:cNvSpPr>
          <a:spLocks/>
        </cdr:cNvSpPr>
      </cdr:nvSpPr>
      <cdr:spPr>
        <a:xfrm flipV="1">
          <a:off x="495300" y="1838325"/>
          <a:ext cx="582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0.677</cdr:y>
    </cdr:from>
    <cdr:to>
      <cdr:x>0.9555</cdr:x>
      <cdr:y>0.677</cdr:y>
    </cdr:to>
    <cdr:sp>
      <cdr:nvSpPr>
        <cdr:cNvPr id="1" name="2 Düz Bağlayıcı"/>
        <cdr:cNvSpPr>
          <a:spLocks/>
        </cdr:cNvSpPr>
      </cdr:nvSpPr>
      <cdr:spPr>
        <a:xfrm flipV="1">
          <a:off x="457200" y="2047875"/>
          <a:ext cx="593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0.677</cdr:y>
    </cdr:from>
    <cdr:to>
      <cdr:x>0.94175</cdr:x>
      <cdr:y>0.677</cdr:y>
    </cdr:to>
    <cdr:sp>
      <cdr:nvSpPr>
        <cdr:cNvPr id="1" name="2 Düz Bağlayıcı"/>
        <cdr:cNvSpPr>
          <a:spLocks/>
        </cdr:cNvSpPr>
      </cdr:nvSpPr>
      <cdr:spPr>
        <a:xfrm flipV="1">
          <a:off x="457200" y="2047875"/>
          <a:ext cx="5838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0.6025</cdr:y>
    </cdr:from>
    <cdr:to>
      <cdr:x>0.97625</cdr:x>
      <cdr:y>0.60325</cdr:y>
    </cdr:to>
    <cdr:sp>
      <cdr:nvSpPr>
        <cdr:cNvPr id="1" name="2 Düz Bağlayıcı"/>
        <cdr:cNvSpPr>
          <a:spLocks/>
        </cdr:cNvSpPr>
      </cdr:nvSpPr>
      <cdr:spPr>
        <a:xfrm>
          <a:off x="485775" y="1828800"/>
          <a:ext cx="6048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22.57421875" style="0" customWidth="1"/>
    <col min="7" max="7" width="7.57421875" style="0" customWidth="1"/>
    <col min="8" max="8" width="18.00390625" style="0" customWidth="1"/>
    <col min="9" max="9" width="10.140625" style="0" bestFit="1" customWidth="1"/>
  </cols>
  <sheetData>
    <row r="1" spans="1:8" ht="45.75" thickBot="1">
      <c r="A1" s="22" t="s">
        <v>1</v>
      </c>
      <c r="B1" s="22" t="s">
        <v>0</v>
      </c>
      <c r="C1" s="49" t="s">
        <v>264</v>
      </c>
      <c r="D1" s="22" t="s">
        <v>265</v>
      </c>
      <c r="E1" s="49" t="s">
        <v>266</v>
      </c>
      <c r="F1" s="83" t="s">
        <v>267</v>
      </c>
      <c r="G1" s="65" t="s">
        <v>268</v>
      </c>
      <c r="H1" s="53" t="s">
        <v>269</v>
      </c>
    </row>
    <row r="2" spans="1:8" ht="15">
      <c r="A2" s="63">
        <v>39448</v>
      </c>
      <c r="B2" s="15">
        <v>8449577</v>
      </c>
      <c r="C2" s="10">
        <v>3124938</v>
      </c>
      <c r="D2" s="15">
        <v>2188536.741667897</v>
      </c>
      <c r="E2" s="10">
        <f>SUM(B2:D2)</f>
        <v>13763051.741667897</v>
      </c>
      <c r="F2" s="15"/>
      <c r="G2" s="62"/>
      <c r="H2" s="55"/>
    </row>
    <row r="3" spans="1:8" ht="15">
      <c r="A3" s="64">
        <v>39479</v>
      </c>
      <c r="B3" s="16">
        <v>8474374</v>
      </c>
      <c r="C3" s="12">
        <v>3120508</v>
      </c>
      <c r="D3" s="16">
        <v>2187729.3742594407</v>
      </c>
      <c r="E3" s="12">
        <f aca="true" t="shared" si="0" ref="E3:E44">SUM(B3:D3)</f>
        <v>13782611.37425944</v>
      </c>
      <c r="F3" s="16"/>
      <c r="G3" s="62"/>
      <c r="H3" s="55"/>
    </row>
    <row r="4" spans="1:8" ht="15">
      <c r="A4" s="64">
        <v>39508</v>
      </c>
      <c r="B4" s="16">
        <v>8704188</v>
      </c>
      <c r="C4" s="12">
        <v>3114771</v>
      </c>
      <c r="D4" s="16">
        <v>2186579.1889824276</v>
      </c>
      <c r="E4" s="12">
        <f t="shared" si="0"/>
        <v>14005538.188982427</v>
      </c>
      <c r="F4" s="16"/>
      <c r="G4" s="62"/>
      <c r="H4" s="55"/>
    </row>
    <row r="5" spans="1:8" ht="15">
      <c r="A5" s="64">
        <v>39539</v>
      </c>
      <c r="B5" s="16">
        <v>10097779</v>
      </c>
      <c r="C5" s="12">
        <v>3116223</v>
      </c>
      <c r="D5" s="16">
        <v>2188697.8571152603</v>
      </c>
      <c r="E5" s="12">
        <f t="shared" si="0"/>
        <v>15402699.857115261</v>
      </c>
      <c r="F5" s="16"/>
      <c r="G5" s="62"/>
      <c r="H5" s="55"/>
    </row>
    <row r="6" spans="1:8" ht="15">
      <c r="A6" s="64">
        <v>39569</v>
      </c>
      <c r="B6" s="16">
        <v>9703722</v>
      </c>
      <c r="C6" s="12">
        <v>3090399</v>
      </c>
      <c r="D6" s="16">
        <v>2187336.431585037</v>
      </c>
      <c r="E6" s="12">
        <f t="shared" si="0"/>
        <v>14981457.431585036</v>
      </c>
      <c r="F6" s="16"/>
      <c r="G6" s="62"/>
      <c r="H6" s="55"/>
    </row>
    <row r="7" spans="1:8" ht="15">
      <c r="A7" s="64">
        <v>39600</v>
      </c>
      <c r="B7" s="16">
        <v>9188005</v>
      </c>
      <c r="C7" s="12">
        <v>3103104</v>
      </c>
      <c r="D7" s="16">
        <v>2187929.873482827</v>
      </c>
      <c r="E7" s="12">
        <f t="shared" si="0"/>
        <v>14479038.873482827</v>
      </c>
      <c r="F7" s="16"/>
      <c r="G7" s="62"/>
      <c r="H7" s="55"/>
    </row>
    <row r="8" spans="1:8" ht="15">
      <c r="A8" s="64">
        <v>39630</v>
      </c>
      <c r="B8" s="16">
        <v>9127041</v>
      </c>
      <c r="C8" s="12">
        <v>3136366</v>
      </c>
      <c r="D8" s="16">
        <v>2188256.579806648</v>
      </c>
      <c r="E8" s="12">
        <f t="shared" si="0"/>
        <v>14451663.579806648</v>
      </c>
      <c r="F8" s="16"/>
      <c r="G8" s="62"/>
      <c r="H8" s="55"/>
    </row>
    <row r="9" spans="1:8" ht="15">
      <c r="A9" s="64">
        <v>39661</v>
      </c>
      <c r="B9" s="16">
        <v>9117005</v>
      </c>
      <c r="C9" s="12">
        <v>3143098</v>
      </c>
      <c r="D9" s="16">
        <v>2185030.6905160993</v>
      </c>
      <c r="E9" s="12">
        <f t="shared" si="0"/>
        <v>14445133.6905161</v>
      </c>
      <c r="F9" s="16"/>
      <c r="G9" s="62"/>
      <c r="H9" s="55"/>
    </row>
    <row r="10" spans="1:8" ht="15">
      <c r="A10" s="64">
        <v>39692</v>
      </c>
      <c r="B10" s="16">
        <v>9163639</v>
      </c>
      <c r="C10" s="12">
        <v>3143137</v>
      </c>
      <c r="D10" s="16">
        <v>2183772.1998550254</v>
      </c>
      <c r="E10" s="12">
        <f t="shared" si="0"/>
        <v>14490548.199855026</v>
      </c>
      <c r="F10" s="16"/>
      <c r="G10" s="62"/>
      <c r="H10" s="55"/>
    </row>
    <row r="11" spans="1:10" ht="15">
      <c r="A11" s="64">
        <v>39722</v>
      </c>
      <c r="B11" s="16">
        <v>9119936</v>
      </c>
      <c r="C11" s="12">
        <v>3034113</v>
      </c>
      <c r="D11" s="16">
        <v>2187772.3383787386</v>
      </c>
      <c r="E11" s="12">
        <f t="shared" si="0"/>
        <v>14341821.338378739</v>
      </c>
      <c r="F11" s="16">
        <v>14193812</v>
      </c>
      <c r="G11" s="54">
        <f aca="true" t="shared" si="1" ref="G11:G18">(E11/$E$11)*100</f>
        <v>100</v>
      </c>
      <c r="H11" s="55">
        <f>F11/$F$11*100</f>
        <v>100</v>
      </c>
      <c r="I11" s="11"/>
      <c r="J11" s="67"/>
    </row>
    <row r="12" spans="1:10" ht="15">
      <c r="A12" s="64">
        <v>39753</v>
      </c>
      <c r="B12" s="16">
        <v>9022823</v>
      </c>
      <c r="C12" s="12">
        <v>3038435</v>
      </c>
      <c r="D12" s="16">
        <v>2199424.56556641</v>
      </c>
      <c r="E12" s="12">
        <f t="shared" si="0"/>
        <v>14260682.56556641</v>
      </c>
      <c r="F12" s="16">
        <v>14207158</v>
      </c>
      <c r="G12" s="54">
        <f t="shared" si="1"/>
        <v>99.43425056763745</v>
      </c>
      <c r="H12" s="55">
        <f aca="true" t="shared" si="2" ref="H12:H43">F12/$F$11*100</f>
        <v>100.09402689002785</v>
      </c>
      <c r="I12" s="11"/>
      <c r="J12" s="67"/>
    </row>
    <row r="13" spans="1:10" ht="15">
      <c r="A13" s="64">
        <v>39783</v>
      </c>
      <c r="B13" s="16">
        <v>8802989</v>
      </c>
      <c r="C13" s="12">
        <v>3025650</v>
      </c>
      <c r="D13" s="16">
        <v>2205675.844924122</v>
      </c>
      <c r="E13" s="12">
        <f t="shared" si="0"/>
        <v>14034314.844924122</v>
      </c>
      <c r="F13" s="16">
        <v>14097587</v>
      </c>
      <c r="G13" s="54">
        <f t="shared" si="1"/>
        <v>97.85587558093664</v>
      </c>
      <c r="H13" s="55">
        <f t="shared" si="2"/>
        <v>99.32206372748912</v>
      </c>
      <c r="I13" s="11"/>
      <c r="J13" s="67"/>
    </row>
    <row r="14" spans="1:10" ht="15">
      <c r="A14" s="64">
        <v>39814</v>
      </c>
      <c r="B14" s="16">
        <v>8481011</v>
      </c>
      <c r="C14" s="12">
        <v>3042821</v>
      </c>
      <c r="D14" s="16">
        <v>2208984.3586915084</v>
      </c>
      <c r="E14" s="12">
        <f t="shared" si="0"/>
        <v>13732816.358691508</v>
      </c>
      <c r="F14" s="16">
        <v>14034625</v>
      </c>
      <c r="G14" s="54">
        <f t="shared" si="1"/>
        <v>95.75364268373967</v>
      </c>
      <c r="H14" s="55">
        <f t="shared" si="2"/>
        <v>98.87847605703105</v>
      </c>
      <c r="I14" s="11"/>
      <c r="J14" s="67"/>
    </row>
    <row r="15" spans="1:10" ht="15">
      <c r="A15" s="64">
        <v>39845</v>
      </c>
      <c r="B15" s="16">
        <v>8362290</v>
      </c>
      <c r="C15" s="12">
        <v>3052613</v>
      </c>
      <c r="D15" s="16">
        <v>2213459.802852991</v>
      </c>
      <c r="E15" s="12">
        <f t="shared" si="0"/>
        <v>13628362.802852992</v>
      </c>
      <c r="F15" s="16">
        <v>13986012</v>
      </c>
      <c r="G15" s="54">
        <f t="shared" si="1"/>
        <v>95.02532824323693</v>
      </c>
      <c r="H15" s="55">
        <f t="shared" si="2"/>
        <v>98.53598173626648</v>
      </c>
      <c r="I15" s="11"/>
      <c r="J15" s="67"/>
    </row>
    <row r="16" spans="1:10" ht="15">
      <c r="A16" s="64">
        <v>39873</v>
      </c>
      <c r="B16" s="16">
        <v>8410234</v>
      </c>
      <c r="C16" s="12">
        <v>3052927</v>
      </c>
      <c r="D16" s="16">
        <v>2279020</v>
      </c>
      <c r="E16" s="12">
        <f t="shared" si="0"/>
        <v>13742181</v>
      </c>
      <c r="F16" s="16">
        <v>13950498</v>
      </c>
      <c r="G16" s="54">
        <f t="shared" si="1"/>
        <v>95.8189387231167</v>
      </c>
      <c r="H16" s="55">
        <f t="shared" si="2"/>
        <v>98.2857741105772</v>
      </c>
      <c r="I16" s="11"/>
      <c r="J16" s="67"/>
    </row>
    <row r="17" spans="1:10" ht="15">
      <c r="A17" s="64">
        <v>39904</v>
      </c>
      <c r="B17" s="16">
        <v>8503053</v>
      </c>
      <c r="C17" s="12">
        <v>3067756</v>
      </c>
      <c r="D17" s="16">
        <v>2271908</v>
      </c>
      <c r="E17" s="12">
        <f t="shared" si="0"/>
        <v>13842717</v>
      </c>
      <c r="F17" s="16">
        <v>13921062</v>
      </c>
      <c r="G17" s="54">
        <f t="shared" si="1"/>
        <v>96.51993755463168</v>
      </c>
      <c r="H17" s="55">
        <f t="shared" si="2"/>
        <v>98.07838796230357</v>
      </c>
      <c r="I17" s="11"/>
      <c r="J17" s="67"/>
    </row>
    <row r="18" spans="1:10" ht="15">
      <c r="A18" s="64">
        <v>39934</v>
      </c>
      <c r="B18" s="16">
        <v>8674726</v>
      </c>
      <c r="C18" s="12">
        <v>3085783</v>
      </c>
      <c r="D18" s="16">
        <v>2270276</v>
      </c>
      <c r="E18" s="12">
        <f t="shared" si="0"/>
        <v>14030785</v>
      </c>
      <c r="F18" s="16">
        <v>13938519</v>
      </c>
      <c r="G18" s="54">
        <f t="shared" si="1"/>
        <v>97.83126333092433</v>
      </c>
      <c r="H18" s="55">
        <f t="shared" si="2"/>
        <v>98.20137817803985</v>
      </c>
      <c r="I18" s="11"/>
      <c r="J18" s="67"/>
    </row>
    <row r="19" spans="1:10" ht="15">
      <c r="A19" s="64">
        <v>39965</v>
      </c>
      <c r="B19" s="16">
        <v>8922743</v>
      </c>
      <c r="C19" s="12">
        <v>3051391</v>
      </c>
      <c r="D19" s="16">
        <v>2271485</v>
      </c>
      <c r="E19" s="12">
        <f t="shared" si="0"/>
        <v>14245619</v>
      </c>
      <c r="F19" s="16">
        <v>13992294</v>
      </c>
      <c r="G19" s="54">
        <f aca="true" t="shared" si="3" ref="G19:G45">(E19/$E$11)*100</f>
        <v>99.32921812293603</v>
      </c>
      <c r="H19" s="55">
        <f t="shared" si="2"/>
        <v>98.58024045971582</v>
      </c>
      <c r="I19" s="11"/>
      <c r="J19" s="67"/>
    </row>
    <row r="20" spans="1:47" ht="15">
      <c r="A20" s="64">
        <v>39995</v>
      </c>
      <c r="B20" s="16">
        <v>9013349</v>
      </c>
      <c r="C20" s="12">
        <v>2877507</v>
      </c>
      <c r="D20" s="16">
        <v>2260614</v>
      </c>
      <c r="E20" s="12">
        <f t="shared" si="0"/>
        <v>14151470</v>
      </c>
      <c r="F20" s="16">
        <v>13921155</v>
      </c>
      <c r="G20" s="54">
        <f t="shared" si="3"/>
        <v>98.67275338405341</v>
      </c>
      <c r="H20" s="55">
        <f t="shared" si="2"/>
        <v>98.07904317740717</v>
      </c>
      <c r="I20" s="11"/>
      <c r="J20" s="67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</row>
    <row r="21" spans="1:47" ht="15">
      <c r="A21" s="64">
        <v>40026</v>
      </c>
      <c r="B21" s="16">
        <v>8977653</v>
      </c>
      <c r="C21" s="12">
        <v>2837520</v>
      </c>
      <c r="D21" s="16">
        <v>2248048</v>
      </c>
      <c r="E21" s="12">
        <f t="shared" si="0"/>
        <v>14063221</v>
      </c>
      <c r="F21" s="16">
        <v>13958097</v>
      </c>
      <c r="G21" s="54">
        <f t="shared" si="3"/>
        <v>98.0574270742503</v>
      </c>
      <c r="H21" s="55">
        <f t="shared" si="2"/>
        <v>98.3393115253323</v>
      </c>
      <c r="I21" s="11"/>
      <c r="J21" s="67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</row>
    <row r="22" spans="1:47" ht="15">
      <c r="A22" s="64">
        <v>40057</v>
      </c>
      <c r="B22" s="16">
        <v>8950211</v>
      </c>
      <c r="C22" s="12">
        <v>2878242</v>
      </c>
      <c r="D22" s="16">
        <v>2262750</v>
      </c>
      <c r="E22" s="12">
        <f t="shared" si="0"/>
        <v>14091203</v>
      </c>
      <c r="F22" s="16">
        <v>14007711</v>
      </c>
      <c r="G22" s="54">
        <f t="shared" si="3"/>
        <v>98.25253478992877</v>
      </c>
      <c r="H22" s="55">
        <f t="shared" si="2"/>
        <v>98.68885821511515</v>
      </c>
      <c r="I22" s="11"/>
      <c r="J22" s="67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</row>
    <row r="23" spans="1:10" ht="15">
      <c r="A23" s="64">
        <v>40087</v>
      </c>
      <c r="B23" s="16">
        <v>9046769</v>
      </c>
      <c r="C23" s="12">
        <v>2891157</v>
      </c>
      <c r="D23" s="16">
        <v>2279402</v>
      </c>
      <c r="E23" s="12">
        <f t="shared" si="0"/>
        <v>14217328</v>
      </c>
      <c r="F23" s="16">
        <v>14104167</v>
      </c>
      <c r="G23" s="54">
        <f t="shared" si="3"/>
        <v>99.13195586919218</v>
      </c>
      <c r="H23" s="55">
        <f t="shared" si="2"/>
        <v>99.36842195739946</v>
      </c>
      <c r="I23" s="11"/>
      <c r="J23" s="67"/>
    </row>
    <row r="24" spans="1:10" ht="15">
      <c r="A24" s="64">
        <v>40118</v>
      </c>
      <c r="B24" s="16">
        <v>8975981</v>
      </c>
      <c r="C24" s="12">
        <v>2898808</v>
      </c>
      <c r="D24" s="16">
        <v>2266276</v>
      </c>
      <c r="E24" s="12">
        <f t="shared" si="0"/>
        <v>14141065</v>
      </c>
      <c r="F24" s="16">
        <v>14151851</v>
      </c>
      <c r="G24" s="54">
        <f t="shared" si="3"/>
        <v>98.60020332395639</v>
      </c>
      <c r="H24" s="55">
        <f t="shared" si="2"/>
        <v>99.70437117245177</v>
      </c>
      <c r="I24" s="11"/>
      <c r="J24" s="67"/>
    </row>
    <row r="25" spans="1:10" ht="15">
      <c r="A25" s="64">
        <v>40148</v>
      </c>
      <c r="B25" s="16">
        <v>9030202</v>
      </c>
      <c r="C25" s="12">
        <v>2847081</v>
      </c>
      <c r="D25" s="16">
        <v>2241418</v>
      </c>
      <c r="E25" s="12">
        <f t="shared" si="0"/>
        <v>14118701</v>
      </c>
      <c r="F25" s="16">
        <v>14199882</v>
      </c>
      <c r="G25" s="54">
        <f t="shared" si="3"/>
        <v>98.44426775989973</v>
      </c>
      <c r="H25" s="55">
        <f t="shared" si="2"/>
        <v>100.04276511482611</v>
      </c>
      <c r="I25" s="11"/>
      <c r="J25" s="67"/>
    </row>
    <row r="26" spans="1:10" ht="15">
      <c r="A26" s="64">
        <v>40179</v>
      </c>
      <c r="B26" s="16">
        <v>8874966</v>
      </c>
      <c r="C26" s="12">
        <v>2851378</v>
      </c>
      <c r="D26" s="16">
        <v>2224741</v>
      </c>
      <c r="E26" s="12">
        <f t="shared" si="0"/>
        <v>13951085</v>
      </c>
      <c r="F26" s="16">
        <v>14247550</v>
      </c>
      <c r="G26" s="54">
        <f t="shared" si="3"/>
        <v>97.27554590759594</v>
      </c>
      <c r="H26" s="55">
        <f t="shared" si="2"/>
        <v>100.3786016046993</v>
      </c>
      <c r="I26" s="11"/>
      <c r="J26" s="67"/>
    </row>
    <row r="27" spans="1:10" ht="15">
      <c r="A27" s="64">
        <v>40210</v>
      </c>
      <c r="B27" s="16">
        <v>8900113</v>
      </c>
      <c r="C27" s="12">
        <v>2870824</v>
      </c>
      <c r="D27" s="16">
        <v>2232394</v>
      </c>
      <c r="E27" s="12">
        <f t="shared" si="0"/>
        <v>14003331</v>
      </c>
      <c r="F27" s="16">
        <v>14348015</v>
      </c>
      <c r="G27" s="54">
        <f t="shared" si="3"/>
        <v>97.6398371560177</v>
      </c>
      <c r="H27" s="55">
        <f t="shared" si="2"/>
        <v>101.08641004967518</v>
      </c>
      <c r="I27" s="11"/>
      <c r="J27" s="67"/>
    </row>
    <row r="28" spans="1:10" ht="15">
      <c r="A28" s="64">
        <v>40238</v>
      </c>
      <c r="B28" s="16">
        <v>9136036</v>
      </c>
      <c r="C28" s="12">
        <v>2878843</v>
      </c>
      <c r="D28" s="16">
        <v>2233661</v>
      </c>
      <c r="E28" s="12">
        <f t="shared" si="0"/>
        <v>14248540</v>
      </c>
      <c r="F28" s="16">
        <v>14429706</v>
      </c>
      <c r="G28" s="54">
        <f t="shared" si="3"/>
        <v>99.34958513163792</v>
      </c>
      <c r="H28" s="55">
        <f t="shared" si="2"/>
        <v>101.66194958760902</v>
      </c>
      <c r="I28" s="11"/>
      <c r="J28" s="67"/>
    </row>
    <row r="29" spans="1:10" ht="15">
      <c r="A29" s="64">
        <v>40269</v>
      </c>
      <c r="B29" s="16">
        <v>9361665</v>
      </c>
      <c r="C29" s="12">
        <v>2888488</v>
      </c>
      <c r="D29" s="16">
        <v>2228659</v>
      </c>
      <c r="E29" s="12">
        <f t="shared" si="0"/>
        <v>14478812</v>
      </c>
      <c r="F29" s="16">
        <v>14517107</v>
      </c>
      <c r="G29" s="54">
        <f t="shared" si="3"/>
        <v>100.955183155536</v>
      </c>
      <c r="H29" s="55">
        <f aca="true" t="shared" si="4" ref="H29:H34">F29/$F$11*100</f>
        <v>102.27771792383894</v>
      </c>
      <c r="I29" s="11"/>
      <c r="J29" s="67"/>
    </row>
    <row r="30" spans="1:10" ht="15">
      <c r="A30" s="64">
        <v>40299</v>
      </c>
      <c r="B30" s="16">
        <v>9604589</v>
      </c>
      <c r="C30" s="12">
        <v>2896308</v>
      </c>
      <c r="D30" s="16">
        <v>2220134</v>
      </c>
      <c r="E30" s="12">
        <f t="shared" si="0"/>
        <v>14721031</v>
      </c>
      <c r="F30" s="16">
        <v>14601234</v>
      </c>
      <c r="G30" s="54">
        <f t="shared" si="3"/>
        <v>102.64408301201253</v>
      </c>
      <c r="H30" s="55">
        <f t="shared" si="4"/>
        <v>102.87041987029278</v>
      </c>
      <c r="I30" s="11"/>
      <c r="J30" s="67"/>
    </row>
    <row r="31" spans="1:10" ht="15">
      <c r="A31" s="64">
        <v>40330</v>
      </c>
      <c r="B31" s="16">
        <v>9743072</v>
      </c>
      <c r="C31" s="12">
        <v>2888898</v>
      </c>
      <c r="D31" s="16">
        <v>2250200.232</v>
      </c>
      <c r="E31" s="12">
        <f t="shared" si="0"/>
        <v>14882170.232</v>
      </c>
      <c r="F31" s="16">
        <v>14614438</v>
      </c>
      <c r="G31" s="54">
        <f t="shared" si="3"/>
        <v>103.76764485397186</v>
      </c>
      <c r="H31" s="55">
        <f t="shared" si="4"/>
        <v>102.96344632435598</v>
      </c>
      <c r="I31" s="11"/>
      <c r="J31" s="67"/>
    </row>
    <row r="32" spans="1:10" ht="15">
      <c r="A32" s="64">
        <v>40360</v>
      </c>
      <c r="B32" s="16">
        <v>9976855</v>
      </c>
      <c r="C32" s="12">
        <v>2926292</v>
      </c>
      <c r="D32" s="16">
        <v>2238882</v>
      </c>
      <c r="E32" s="12">
        <f t="shared" si="0"/>
        <v>15142029</v>
      </c>
      <c r="F32" s="16">
        <v>14865607</v>
      </c>
      <c r="G32" s="54">
        <f t="shared" si="3"/>
        <v>105.57954002313433</v>
      </c>
      <c r="H32" s="55">
        <f t="shared" si="4"/>
        <v>104.73301323139972</v>
      </c>
      <c r="I32" s="11"/>
      <c r="J32" s="67"/>
    </row>
    <row r="33" spans="1:10" ht="15">
      <c r="A33" s="64">
        <v>40391</v>
      </c>
      <c r="B33" s="16">
        <v>9937919</v>
      </c>
      <c r="C33" s="12">
        <v>2935390</v>
      </c>
      <c r="D33" s="16">
        <v>2244534</v>
      </c>
      <c r="E33" s="12">
        <f t="shared" si="0"/>
        <v>15117843</v>
      </c>
      <c r="F33" s="16">
        <v>14989010</v>
      </c>
      <c r="G33" s="54">
        <f t="shared" si="3"/>
        <v>105.4109003543687</v>
      </c>
      <c r="H33" s="55">
        <f t="shared" si="4"/>
        <v>105.60242731128184</v>
      </c>
      <c r="I33" s="11"/>
      <c r="J33" s="67"/>
    </row>
    <row r="34" spans="1:10" ht="15">
      <c r="A34" s="64">
        <v>40422</v>
      </c>
      <c r="B34" s="16">
        <v>9959685</v>
      </c>
      <c r="C34" s="12">
        <v>2900001</v>
      </c>
      <c r="D34" s="16">
        <v>2246537</v>
      </c>
      <c r="E34" s="12">
        <f t="shared" si="0"/>
        <v>15106223</v>
      </c>
      <c r="F34" s="16">
        <v>15015134</v>
      </c>
      <c r="G34" s="54">
        <f t="shared" si="3"/>
        <v>105.32987856692735</v>
      </c>
      <c r="H34" s="55">
        <f t="shared" si="4"/>
        <v>105.78647934747903</v>
      </c>
      <c r="I34" s="11"/>
      <c r="J34" s="67"/>
    </row>
    <row r="35" spans="1:10" ht="15">
      <c r="A35" s="64">
        <v>40452</v>
      </c>
      <c r="B35" s="16">
        <v>9992591</v>
      </c>
      <c r="C35" s="12">
        <v>2912220.72069272</v>
      </c>
      <c r="D35" s="16">
        <v>2263441.58976</v>
      </c>
      <c r="E35" s="12">
        <f t="shared" si="0"/>
        <v>15168253.31045272</v>
      </c>
      <c r="F35" s="16">
        <v>15093007</v>
      </c>
      <c r="G35" s="54">
        <f t="shared" si="3"/>
        <v>105.76239204613746</v>
      </c>
      <c r="H35" s="55">
        <f t="shared" si="2"/>
        <v>106.33511983954698</v>
      </c>
      <c r="I35" s="11"/>
      <c r="J35" s="67"/>
    </row>
    <row r="36" spans="1:10" ht="15">
      <c r="A36" s="64">
        <v>40483</v>
      </c>
      <c r="B36" s="16">
        <v>9914876</v>
      </c>
      <c r="C36" s="12">
        <v>2926501</v>
      </c>
      <c r="D36" s="16">
        <v>2260299</v>
      </c>
      <c r="E36" s="12">
        <f t="shared" si="0"/>
        <v>15101676</v>
      </c>
      <c r="F36" s="16">
        <v>15200895</v>
      </c>
      <c r="G36" s="54">
        <f t="shared" si="3"/>
        <v>105.29817408607573</v>
      </c>
      <c r="H36" s="55">
        <f t="shared" si="2"/>
        <v>107.09522572230772</v>
      </c>
      <c r="I36" s="11"/>
      <c r="J36" s="67"/>
    </row>
    <row r="37" spans="1:10" ht="15">
      <c r="A37" s="64">
        <v>40513</v>
      </c>
      <c r="B37" s="16">
        <v>10030810</v>
      </c>
      <c r="C37" s="12">
        <v>2963322</v>
      </c>
      <c r="D37" s="16">
        <v>2282511</v>
      </c>
      <c r="E37" s="12">
        <f t="shared" si="0"/>
        <v>15276643</v>
      </c>
      <c r="F37" s="16">
        <v>15392562</v>
      </c>
      <c r="G37" s="54">
        <f t="shared" si="3"/>
        <v>106.51815163196656</v>
      </c>
      <c r="H37" s="55">
        <f t="shared" si="2"/>
        <v>108.4455817788766</v>
      </c>
      <c r="I37" s="11"/>
      <c r="J37" s="67"/>
    </row>
    <row r="38" spans="1:10" ht="15">
      <c r="A38" s="64">
        <v>40544</v>
      </c>
      <c r="B38" s="16">
        <v>9960858</v>
      </c>
      <c r="C38" s="12">
        <v>2991561.6954112365</v>
      </c>
      <c r="D38" s="16">
        <v>2287486.867606679</v>
      </c>
      <c r="E38" s="12">
        <f t="shared" si="0"/>
        <v>15239906.563017916</v>
      </c>
      <c r="F38" s="16">
        <v>15553973</v>
      </c>
      <c r="G38" s="54">
        <f t="shared" si="3"/>
        <v>106.26200259681036</v>
      </c>
      <c r="H38" s="55">
        <f t="shared" si="2"/>
        <v>109.5827745217423</v>
      </c>
      <c r="I38" s="11"/>
      <c r="J38" s="67"/>
    </row>
    <row r="39" spans="1:10" ht="15">
      <c r="A39" s="64">
        <v>40575</v>
      </c>
      <c r="B39" s="16">
        <v>9970036</v>
      </c>
      <c r="C39" s="12">
        <v>3027766.3283948246</v>
      </c>
      <c r="D39" s="16">
        <v>2301439</v>
      </c>
      <c r="E39" s="12">
        <f t="shared" si="0"/>
        <v>15299241.328394825</v>
      </c>
      <c r="F39" s="16">
        <v>15659199</v>
      </c>
      <c r="G39" s="54">
        <f t="shared" si="3"/>
        <v>106.67572107772692</v>
      </c>
      <c r="H39" s="55">
        <f t="shared" si="2"/>
        <v>110.32412575282807</v>
      </c>
      <c r="I39" s="11"/>
      <c r="J39" s="67"/>
    </row>
    <row r="40" spans="1:10" ht="15">
      <c r="A40" s="64">
        <v>40603</v>
      </c>
      <c r="B40" s="16">
        <v>10252034</v>
      </c>
      <c r="C40" s="12">
        <v>3059010</v>
      </c>
      <c r="D40" s="16">
        <v>2306478</v>
      </c>
      <c r="E40" s="12">
        <f t="shared" si="0"/>
        <v>15617522</v>
      </c>
      <c r="F40" s="16">
        <v>15787447</v>
      </c>
      <c r="G40" s="54">
        <f t="shared" si="3"/>
        <v>108.8949696940338</v>
      </c>
      <c r="H40" s="55">
        <f t="shared" si="2"/>
        <v>111.22767442601042</v>
      </c>
      <c r="I40" s="11"/>
      <c r="J40" s="67"/>
    </row>
    <row r="41" spans="1:10" ht="15">
      <c r="A41" s="64">
        <v>40634</v>
      </c>
      <c r="B41" s="16">
        <v>10511792</v>
      </c>
      <c r="C41" s="12">
        <v>3102039.400431247</v>
      </c>
      <c r="D41" s="16">
        <v>2305863</v>
      </c>
      <c r="E41" s="12">
        <f t="shared" si="0"/>
        <v>15919694.400431247</v>
      </c>
      <c r="F41" s="16">
        <v>15919942</v>
      </c>
      <c r="G41" s="54">
        <f t="shared" si="3"/>
        <v>111.00190153554708</v>
      </c>
      <c r="H41" s="55">
        <f t="shared" si="2"/>
        <v>112.16114458892368</v>
      </c>
      <c r="I41" s="11"/>
      <c r="J41" s="67"/>
    </row>
    <row r="42" spans="1:10" ht="15">
      <c r="A42" s="64">
        <v>40664</v>
      </c>
      <c r="B42" s="16">
        <v>10771209</v>
      </c>
      <c r="C42" s="12">
        <v>3103246</v>
      </c>
      <c r="D42" s="16">
        <v>2312096</v>
      </c>
      <c r="E42" s="12">
        <f t="shared" si="0"/>
        <v>16186551</v>
      </c>
      <c r="F42" s="16">
        <v>16019669</v>
      </c>
      <c r="G42" s="54">
        <f t="shared" si="3"/>
        <v>112.86258989076067</v>
      </c>
      <c r="H42" s="55">
        <f t="shared" si="2"/>
        <v>112.86375358501297</v>
      </c>
      <c r="I42" s="11"/>
      <c r="J42" s="67"/>
    </row>
    <row r="43" spans="1:10" ht="15">
      <c r="A43" s="64">
        <v>40695</v>
      </c>
      <c r="B43" s="16">
        <v>11045909</v>
      </c>
      <c r="C43" s="12">
        <v>3089309</v>
      </c>
      <c r="D43" s="16">
        <v>2370551</v>
      </c>
      <c r="E43" s="12">
        <f t="shared" si="0"/>
        <v>16505769</v>
      </c>
      <c r="F43" s="16">
        <v>16172808</v>
      </c>
      <c r="G43" s="54">
        <f t="shared" si="3"/>
        <v>115.08837413718531</v>
      </c>
      <c r="H43" s="55">
        <f t="shared" si="2"/>
        <v>113.9426674102771</v>
      </c>
      <c r="I43" s="11"/>
      <c r="J43" s="67"/>
    </row>
    <row r="44" spans="1:10" ht="15">
      <c r="A44" s="64">
        <v>40725</v>
      </c>
      <c r="B44" s="16">
        <v>11112453</v>
      </c>
      <c r="C44" s="12">
        <v>3053242</v>
      </c>
      <c r="D44" s="16">
        <v>2376533</v>
      </c>
      <c r="E44" s="12">
        <f t="shared" si="0"/>
        <v>16542228</v>
      </c>
      <c r="F44" s="16">
        <v>16226553</v>
      </c>
      <c r="G44" s="54">
        <f t="shared" si="3"/>
        <v>115.34258871105143</v>
      </c>
      <c r="H44" s="55">
        <f>F44/$F$11*100</f>
        <v>114.32131833224224</v>
      </c>
      <c r="I44" s="11"/>
      <c r="J44" s="67"/>
    </row>
    <row r="45" spans="1:10" ht="15">
      <c r="A45" s="64">
        <v>40756</v>
      </c>
      <c r="B45" s="16">
        <v>10886860</v>
      </c>
      <c r="C45" s="12">
        <v>3043525</v>
      </c>
      <c r="D45" s="16">
        <v>2509484</v>
      </c>
      <c r="E45" s="12">
        <f>SUM(B45:D45)</f>
        <v>16439869</v>
      </c>
      <c r="F45" s="16">
        <v>16313371</v>
      </c>
      <c r="G45" s="54">
        <f t="shared" si="3"/>
        <v>114.6288788022124</v>
      </c>
      <c r="H45" s="55">
        <f>F45/$F$11*100</f>
        <v>114.9329792447582</v>
      </c>
      <c r="I45" s="11"/>
      <c r="J45" s="67"/>
    </row>
    <row r="46" spans="1:10" ht="15">
      <c r="A46" s="64">
        <v>40787</v>
      </c>
      <c r="B46" s="16">
        <v>11061597</v>
      </c>
      <c r="C46" s="16">
        <v>3020725</v>
      </c>
      <c r="D46" s="16">
        <v>2537648.3709038096</v>
      </c>
      <c r="E46" s="16">
        <f>SUM(B46:D46)</f>
        <v>16619970.370903809</v>
      </c>
      <c r="F46" s="16">
        <v>16509583</v>
      </c>
      <c r="G46" s="54">
        <f>(E46/$E$11)*100</f>
        <v>115.884656340187</v>
      </c>
      <c r="H46" s="55">
        <f>F46/$F$11*100</f>
        <v>116.31535629751895</v>
      </c>
      <c r="I46" s="11"/>
      <c r="J46" s="67"/>
    </row>
    <row r="47" spans="1:10" ht="15">
      <c r="A47" s="64">
        <v>40817</v>
      </c>
      <c r="B47" s="16">
        <v>11078121</v>
      </c>
      <c r="C47" s="16">
        <v>3023173</v>
      </c>
      <c r="D47" s="16">
        <v>2579366</v>
      </c>
      <c r="E47" s="16">
        <f>SUM(B47:D47)</f>
        <v>16680660</v>
      </c>
      <c r="F47" s="16">
        <v>16613786</v>
      </c>
      <c r="G47" s="54">
        <f>(E47/$E$11)*100</f>
        <v>116.30782176432868</v>
      </c>
      <c r="H47" s="55">
        <f>F47/$F$11*100</f>
        <v>117.04950016246516</v>
      </c>
      <c r="I47" s="4"/>
      <c r="J47" s="67"/>
    </row>
    <row r="48" spans="1:8" ht="15">
      <c r="A48" s="64">
        <v>40848</v>
      </c>
      <c r="B48" s="4">
        <v>10984191</v>
      </c>
      <c r="C48" s="16">
        <v>3021556</v>
      </c>
      <c r="D48" s="4">
        <v>2543634</v>
      </c>
      <c r="E48" s="16">
        <f>SUM(B48:D48)</f>
        <v>16549381</v>
      </c>
      <c r="F48" s="16">
        <v>16710645</v>
      </c>
      <c r="G48" s="54">
        <f>(E48/$E$11)*100</f>
        <v>115.39246382684902</v>
      </c>
      <c r="H48" s="55">
        <f>F48/$F$11*100</f>
        <v>117.7319031701984</v>
      </c>
    </row>
    <row r="49" spans="2:5" ht="15">
      <c r="B49" s="4"/>
      <c r="C49" s="4"/>
      <c r="D49" s="4"/>
      <c r="E49" s="4"/>
    </row>
    <row r="50" spans="2:5" ht="15">
      <c r="B50" s="98"/>
      <c r="C50" s="98"/>
      <c r="D50" s="98"/>
      <c r="E50" s="98"/>
    </row>
  </sheetData>
  <sheetProtection/>
  <autoFilter ref="A1:H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I48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2" max="2" width="13.7109375" style="0" customWidth="1"/>
    <col min="3" max="3" width="16.8515625" style="0" customWidth="1"/>
    <col min="5" max="5" width="16.57421875" style="0" customWidth="1"/>
    <col min="6" max="6" width="10.57421875" style="0" customWidth="1"/>
    <col min="20" max="20" width="11.57421875" style="0" customWidth="1"/>
    <col min="21" max="21" width="17.57421875" style="0" customWidth="1"/>
    <col min="23" max="23" width="17.00390625" style="0" customWidth="1"/>
    <col min="38" max="38" width="11.421875" style="0" customWidth="1"/>
    <col min="39" max="39" width="16.7109375" style="0" customWidth="1"/>
    <col min="41" max="41" width="16.28125" style="0" customWidth="1"/>
    <col min="56" max="56" width="14.00390625" style="0" customWidth="1"/>
    <col min="57" max="57" width="17.00390625" style="0" customWidth="1"/>
    <col min="59" max="59" width="17.140625" style="0" customWidth="1"/>
    <col min="74" max="74" width="15.421875" style="0" customWidth="1"/>
    <col min="75" max="75" width="17.57421875" style="0" customWidth="1"/>
    <col min="77" max="77" width="16.8515625" style="0" customWidth="1"/>
    <col min="92" max="92" width="12.28125" style="0" customWidth="1"/>
    <col min="93" max="93" width="17.00390625" style="0" customWidth="1"/>
    <col min="95" max="95" width="16.421875" style="0" customWidth="1"/>
    <col min="111" max="111" width="16.28125" style="0" customWidth="1"/>
    <col min="113" max="113" width="16.7109375" style="0" customWidth="1"/>
    <col min="128" max="128" width="14.7109375" style="0" customWidth="1"/>
    <col min="129" max="129" width="18.421875" style="0" customWidth="1"/>
    <col min="131" max="131" width="16.57421875" style="0" customWidth="1"/>
    <col min="146" max="146" width="10.7109375" style="0" customWidth="1"/>
    <col min="147" max="147" width="16.421875" style="0" customWidth="1"/>
    <col min="149" max="149" width="16.28125" style="0" customWidth="1"/>
    <col min="164" max="164" width="12.57421875" style="0" customWidth="1"/>
    <col min="165" max="165" width="18.8515625" style="0" customWidth="1"/>
  </cols>
  <sheetData>
    <row r="1" spans="1:165" ht="90.75" thickBot="1">
      <c r="A1" s="22" t="s">
        <v>1</v>
      </c>
      <c r="B1" s="22" t="s">
        <v>272</v>
      </c>
      <c r="C1" s="22" t="s">
        <v>273</v>
      </c>
      <c r="D1" s="22" t="s">
        <v>268</v>
      </c>
      <c r="E1" s="22" t="s">
        <v>269</v>
      </c>
      <c r="S1" s="22" t="s">
        <v>1</v>
      </c>
      <c r="T1" s="22" t="s">
        <v>270</v>
      </c>
      <c r="U1" s="22" t="s">
        <v>271</v>
      </c>
      <c r="V1" s="22" t="s">
        <v>268</v>
      </c>
      <c r="W1" s="22" t="s">
        <v>269</v>
      </c>
      <c r="AK1" s="22" t="s">
        <v>1</v>
      </c>
      <c r="AL1" s="22" t="s">
        <v>304</v>
      </c>
      <c r="AM1" s="22" t="s">
        <v>305</v>
      </c>
      <c r="AN1" s="22" t="s">
        <v>268</v>
      </c>
      <c r="AO1" s="22" t="s">
        <v>269</v>
      </c>
      <c r="BC1" s="22" t="s">
        <v>1</v>
      </c>
      <c r="BD1" s="22" t="s">
        <v>306</v>
      </c>
      <c r="BE1" s="22" t="s">
        <v>307</v>
      </c>
      <c r="BF1" s="22" t="s">
        <v>268</v>
      </c>
      <c r="BG1" s="22" t="s">
        <v>269</v>
      </c>
      <c r="BU1" s="22" t="s">
        <v>1</v>
      </c>
      <c r="BV1" s="22" t="s">
        <v>308</v>
      </c>
      <c r="BW1" s="22" t="s">
        <v>309</v>
      </c>
      <c r="BX1" s="22" t="s">
        <v>268</v>
      </c>
      <c r="BY1" s="22" t="s">
        <v>269</v>
      </c>
      <c r="CM1" s="22" t="s">
        <v>1</v>
      </c>
      <c r="CN1" s="22" t="s">
        <v>316</v>
      </c>
      <c r="CO1" s="22" t="s">
        <v>317</v>
      </c>
      <c r="CP1" s="22" t="s">
        <v>268</v>
      </c>
      <c r="CQ1" s="22" t="s">
        <v>269</v>
      </c>
      <c r="DE1" s="22" t="s">
        <v>1</v>
      </c>
      <c r="DF1" s="22" t="s">
        <v>310</v>
      </c>
      <c r="DG1" s="22" t="s">
        <v>311</v>
      </c>
      <c r="DH1" s="22" t="s">
        <v>268</v>
      </c>
      <c r="DI1" s="22" t="s">
        <v>269</v>
      </c>
      <c r="DW1" s="22" t="s">
        <v>1</v>
      </c>
      <c r="DX1" s="22" t="s">
        <v>312</v>
      </c>
      <c r="DY1" s="22" t="s">
        <v>313</v>
      </c>
      <c r="DZ1" s="22" t="s">
        <v>268</v>
      </c>
      <c r="EA1" s="22" t="s">
        <v>269</v>
      </c>
      <c r="EO1" s="22" t="s">
        <v>1</v>
      </c>
      <c r="EP1" s="22" t="s">
        <v>314</v>
      </c>
      <c r="EQ1" s="22" t="s">
        <v>315</v>
      </c>
      <c r="ER1" s="22" t="s">
        <v>268</v>
      </c>
      <c r="ES1" s="22" t="s">
        <v>269</v>
      </c>
      <c r="FG1" s="22" t="s">
        <v>1</v>
      </c>
      <c r="FH1" s="22" t="s">
        <v>275</v>
      </c>
      <c r="FI1" s="22" t="s">
        <v>276</v>
      </c>
    </row>
    <row r="2" spans="1:165" ht="15">
      <c r="A2" s="64">
        <v>39722</v>
      </c>
      <c r="B2" s="4">
        <v>808545</v>
      </c>
      <c r="C2" s="4">
        <v>733045.97</v>
      </c>
      <c r="D2" s="74">
        <f>(B2/$B$2)*100</f>
        <v>100</v>
      </c>
      <c r="E2" s="74">
        <f>C2/$C$2*100</f>
        <v>100</v>
      </c>
      <c r="F2" s="4"/>
      <c r="S2" s="64">
        <v>39722</v>
      </c>
      <c r="T2" s="4">
        <v>319728</v>
      </c>
      <c r="U2" s="4">
        <v>333758.65</v>
      </c>
      <c r="V2" s="74">
        <f>(T2/$T$2)*100</f>
        <v>100</v>
      </c>
      <c r="W2" s="74">
        <f>(U2/$U$2)*100</f>
        <v>100</v>
      </c>
      <c r="AK2" s="64">
        <v>39722</v>
      </c>
      <c r="AL2" s="4">
        <v>348368</v>
      </c>
      <c r="AM2" s="4">
        <v>338290.71</v>
      </c>
      <c r="AN2" s="74">
        <f aca="true" t="shared" si="0" ref="AN2:AN11">(AL2/$AL$2)*100</f>
        <v>100</v>
      </c>
      <c r="AO2" s="74">
        <f aca="true" t="shared" si="1" ref="AO2:AO7">(AM2/$AM$2)*100</f>
        <v>100</v>
      </c>
      <c r="BC2" s="64">
        <v>39722</v>
      </c>
      <c r="BD2" s="75">
        <v>58072</v>
      </c>
      <c r="BE2" s="4">
        <v>53546.358</v>
      </c>
      <c r="BF2" s="74">
        <f>(BD2/$BD$2)*100</f>
        <v>100</v>
      </c>
      <c r="BG2" s="74">
        <f>(BE2/$BE$2)*100</f>
        <v>100</v>
      </c>
      <c r="BU2" s="64">
        <v>39722</v>
      </c>
      <c r="BV2" s="4">
        <v>187658</v>
      </c>
      <c r="BW2" s="4">
        <v>186565.73</v>
      </c>
      <c r="BX2" s="74">
        <f>BV2/$BV$2*100</f>
        <v>100</v>
      </c>
      <c r="BY2" s="74">
        <f>BW2/$BW$2*100</f>
        <v>100</v>
      </c>
      <c r="CM2" s="64">
        <v>39722</v>
      </c>
      <c r="CN2" s="4">
        <v>2730</v>
      </c>
      <c r="CO2" s="4">
        <v>2680.7889</v>
      </c>
      <c r="CP2" s="74">
        <f>CN2/$CN$2*100</f>
        <v>100</v>
      </c>
      <c r="CQ2" s="74">
        <f>CO2/$CO$2*100</f>
        <v>100</v>
      </c>
      <c r="DE2" s="64">
        <v>39722</v>
      </c>
      <c r="DF2" s="75">
        <v>13026</v>
      </c>
      <c r="DG2" s="4">
        <v>12914.404</v>
      </c>
      <c r="DH2" s="74">
        <f>DF2/$DF$2*100</f>
        <v>100</v>
      </c>
      <c r="DI2" s="74">
        <f>DG2/$DG$2*100</f>
        <v>100</v>
      </c>
      <c r="DW2" s="64">
        <v>39722</v>
      </c>
      <c r="DX2" s="4">
        <v>20137</v>
      </c>
      <c r="DY2" s="4">
        <v>14464.622</v>
      </c>
      <c r="DZ2" s="74">
        <f aca="true" t="shared" si="2" ref="DZ2:DZ39">DX2/$DX$2*100</f>
        <v>100</v>
      </c>
      <c r="EA2" s="74">
        <f aca="true" t="shared" si="3" ref="EA2:EA39">DY2/$DY$2*100</f>
        <v>100</v>
      </c>
      <c r="EO2" s="64">
        <v>39722</v>
      </c>
      <c r="EP2" s="4">
        <v>168217</v>
      </c>
      <c r="EQ2" s="4">
        <v>163871.64</v>
      </c>
      <c r="ER2" s="74">
        <f aca="true" t="shared" si="4" ref="ER2:ER39">EP2/$EP$2*100</f>
        <v>100</v>
      </c>
      <c r="ES2" s="74">
        <f>EQ2/$EQ$2*100</f>
        <v>100</v>
      </c>
      <c r="FG2" s="64">
        <v>39722</v>
      </c>
      <c r="FH2" s="98">
        <v>0.22645685232878826</v>
      </c>
      <c r="FI2" s="95">
        <v>0.228736</v>
      </c>
    </row>
    <row r="3" spans="1:165" ht="15">
      <c r="A3" s="64">
        <v>39753</v>
      </c>
      <c r="B3" s="4">
        <v>795356</v>
      </c>
      <c r="C3" s="4">
        <v>725514.56</v>
      </c>
      <c r="D3" s="74">
        <f>(B3/$B$2)*100</f>
        <v>98.3687982734418</v>
      </c>
      <c r="E3" s="74">
        <f aca="true" t="shared" si="5" ref="E3:E38">C3/$C$2*100</f>
        <v>98.97258694430856</v>
      </c>
      <c r="F3" s="4"/>
      <c r="S3" s="64">
        <v>39753</v>
      </c>
      <c r="T3" s="4">
        <v>338640</v>
      </c>
      <c r="U3" s="4">
        <v>343592.84</v>
      </c>
      <c r="V3" s="74">
        <f aca="true" t="shared" si="6" ref="V3:V39">(T3/$T$2)*100</f>
        <v>105.91502777360758</v>
      </c>
      <c r="W3" s="74">
        <f>(U3/$U$2)*100</f>
        <v>102.94649741662126</v>
      </c>
      <c r="AK3" s="64">
        <v>39753</v>
      </c>
      <c r="AL3" s="4">
        <v>345297</v>
      </c>
      <c r="AM3" s="4">
        <v>335913.14</v>
      </c>
      <c r="AN3" s="74">
        <f t="shared" si="0"/>
        <v>99.11846093785883</v>
      </c>
      <c r="AO3" s="74">
        <f t="shared" si="1"/>
        <v>99.29718140944514</v>
      </c>
      <c r="BC3" s="64">
        <v>39753</v>
      </c>
      <c r="BD3" s="75">
        <v>59459</v>
      </c>
      <c r="BE3" s="4">
        <v>54240.006</v>
      </c>
      <c r="BF3" s="74">
        <f>(BD3/$BD$2)*100</f>
        <v>102.3884143821463</v>
      </c>
      <c r="BG3" s="74">
        <f aca="true" t="shared" si="7" ref="BG3:BG39">(BE3/$BE$2)*100</f>
        <v>101.2954158338836</v>
      </c>
      <c r="BU3" s="64">
        <v>39753</v>
      </c>
      <c r="BV3" s="4">
        <v>188325</v>
      </c>
      <c r="BW3" s="4">
        <v>187978.23</v>
      </c>
      <c r="BX3" s="74">
        <f aca="true" t="shared" si="8" ref="BX3:BX38">BV3/$BV$2*100</f>
        <v>100.35543382110008</v>
      </c>
      <c r="BY3" s="74">
        <f aca="true" t="shared" si="9" ref="BY3:BY39">BW3/$BW$2*100</f>
        <v>100.75710582002387</v>
      </c>
      <c r="CM3" s="64">
        <v>39753</v>
      </c>
      <c r="CN3" s="4">
        <v>3083</v>
      </c>
      <c r="CO3" s="4">
        <v>3051.4872</v>
      </c>
      <c r="CP3" s="74">
        <f aca="true" t="shared" si="10" ref="CP3:CP39">CN3/$CN$2*100</f>
        <v>112.93040293040293</v>
      </c>
      <c r="CQ3" s="74">
        <f aca="true" t="shared" si="11" ref="CQ3:CQ39">CO3/$CO$2*100</f>
        <v>113.82795564395242</v>
      </c>
      <c r="DE3" s="64">
        <v>39753</v>
      </c>
      <c r="DF3" s="75">
        <v>13067</v>
      </c>
      <c r="DG3" s="4">
        <v>12948.393</v>
      </c>
      <c r="DH3" s="74">
        <f aca="true" t="shared" si="12" ref="DH3:DH39">DF3/$DF$2*100</f>
        <v>100.31475510517427</v>
      </c>
      <c r="DI3" s="74">
        <f aca="true" t="shared" si="13" ref="DI3:DI39">DG3/$DG$2*100</f>
        <v>100.26318674868774</v>
      </c>
      <c r="DW3" s="64">
        <v>39753</v>
      </c>
      <c r="DX3" s="4">
        <v>14960</v>
      </c>
      <c r="DY3" s="4">
        <v>15908.935</v>
      </c>
      <c r="DZ3" s="74">
        <f t="shared" si="2"/>
        <v>74.29110592441774</v>
      </c>
      <c r="EA3" s="74">
        <f t="shared" si="3"/>
        <v>109.98514167878012</v>
      </c>
      <c r="EO3" s="64">
        <v>39753</v>
      </c>
      <c r="EP3" s="4">
        <v>164987</v>
      </c>
      <c r="EQ3" s="4">
        <v>163033.34</v>
      </c>
      <c r="ER3" s="74">
        <f t="shared" si="4"/>
        <v>98.07986113175244</v>
      </c>
      <c r="ES3" s="74">
        <f aca="true" t="shared" si="14" ref="ES3:ES37">EQ3/$EQ$2*100</f>
        <v>99.48844107497794</v>
      </c>
      <c r="FG3" s="64">
        <v>39753</v>
      </c>
      <c r="FH3" s="98">
        <v>0.2274872287752957</v>
      </c>
      <c r="FI3" s="95">
        <v>0.227952</v>
      </c>
    </row>
    <row r="4" spans="1:165" ht="15">
      <c r="A4" s="64">
        <v>39783</v>
      </c>
      <c r="B4" s="4">
        <v>733071</v>
      </c>
      <c r="C4" s="4">
        <v>706482.98</v>
      </c>
      <c r="D4" s="74">
        <f aca="true" t="shared" si="15" ref="D4:D39">(B4/$B$2)*100</f>
        <v>90.6654546129158</v>
      </c>
      <c r="E4" s="74">
        <f t="shared" si="5"/>
        <v>96.3763541323336</v>
      </c>
      <c r="F4" s="4"/>
      <c r="S4" s="64">
        <v>39783</v>
      </c>
      <c r="T4" s="4">
        <v>341712</v>
      </c>
      <c r="U4" s="4">
        <v>350094.98</v>
      </c>
      <c r="V4" s="74">
        <f t="shared" si="6"/>
        <v>106.87584446779763</v>
      </c>
      <c r="W4" s="74">
        <f>(U4/$U$2)*100</f>
        <v>104.89465366665402</v>
      </c>
      <c r="AK4" s="64">
        <v>39783</v>
      </c>
      <c r="AL4" s="4">
        <v>336353</v>
      </c>
      <c r="AM4" s="4">
        <v>329462.02</v>
      </c>
      <c r="AN4" s="74">
        <f t="shared" si="0"/>
        <v>96.5510609470445</v>
      </c>
      <c r="AO4" s="74">
        <f t="shared" si="1"/>
        <v>97.39020619277426</v>
      </c>
      <c r="BC4" s="64">
        <v>39783</v>
      </c>
      <c r="BD4" s="75">
        <v>58289</v>
      </c>
      <c r="BE4" s="4">
        <v>54686.586</v>
      </c>
      <c r="BF4" s="74">
        <f>(BD4/$BD$2)*100</f>
        <v>100.37367405978786</v>
      </c>
      <c r="BG4" s="74">
        <f t="shared" si="7"/>
        <v>102.12942213548865</v>
      </c>
      <c r="BU4" s="64">
        <v>39783</v>
      </c>
      <c r="BV4" s="4">
        <v>188229</v>
      </c>
      <c r="BW4" s="4">
        <v>188203.16</v>
      </c>
      <c r="BX4" s="74">
        <f t="shared" si="8"/>
        <v>100.30427692930756</v>
      </c>
      <c r="BY4" s="74">
        <f t="shared" si="9"/>
        <v>100.87766922681887</v>
      </c>
      <c r="CM4" s="64">
        <v>39783</v>
      </c>
      <c r="CN4" s="4">
        <v>3289</v>
      </c>
      <c r="CO4" s="4">
        <v>3330.0546</v>
      </c>
      <c r="CP4" s="74">
        <f t="shared" si="10"/>
        <v>120.47619047619047</v>
      </c>
      <c r="CQ4" s="74">
        <f t="shared" si="11"/>
        <v>124.21920278765701</v>
      </c>
      <c r="DE4" s="64">
        <v>39783</v>
      </c>
      <c r="DF4" s="75">
        <v>13044</v>
      </c>
      <c r="DG4" s="4">
        <v>12953.277</v>
      </c>
      <c r="DH4" s="74">
        <f t="shared" si="12"/>
        <v>100.13818516812529</v>
      </c>
      <c r="DI4" s="74">
        <f t="shared" si="13"/>
        <v>100.30100498637024</v>
      </c>
      <c r="DW4" s="64">
        <v>39783</v>
      </c>
      <c r="DX4" s="4">
        <v>12515</v>
      </c>
      <c r="DY4" s="4">
        <v>17238.444</v>
      </c>
      <c r="DZ4" s="74">
        <f t="shared" si="2"/>
        <v>62.14927744947112</v>
      </c>
      <c r="EA4" s="74">
        <f t="shared" si="3"/>
        <v>119.17659514365464</v>
      </c>
      <c r="EO4" s="64">
        <v>39783</v>
      </c>
      <c r="EP4" s="4">
        <v>162025</v>
      </c>
      <c r="EQ4" s="4">
        <v>162274.93</v>
      </c>
      <c r="ER4" s="74">
        <f t="shared" si="4"/>
        <v>96.31904028724801</v>
      </c>
      <c r="ES4" s="74">
        <f t="shared" si="14"/>
        <v>99.02563372161282</v>
      </c>
      <c r="FG4" s="64">
        <v>39783</v>
      </c>
      <c r="FH4" s="98">
        <v>0.23042877822521418</v>
      </c>
      <c r="FI4" s="95">
        <v>0.229515</v>
      </c>
    </row>
    <row r="5" spans="1:165" ht="15">
      <c r="A5" s="64">
        <v>39814</v>
      </c>
      <c r="B5" s="4">
        <v>607012</v>
      </c>
      <c r="C5" s="4">
        <v>691230.57</v>
      </c>
      <c r="D5" s="74">
        <f t="shared" si="15"/>
        <v>75.07460932910351</v>
      </c>
      <c r="E5" s="74">
        <f t="shared" si="5"/>
        <v>94.29566470435681</v>
      </c>
      <c r="F5" s="4"/>
      <c r="S5" s="64">
        <v>39814</v>
      </c>
      <c r="T5" s="4">
        <v>347222</v>
      </c>
      <c r="U5" s="4">
        <v>360253.05</v>
      </c>
      <c r="V5" s="74">
        <f t="shared" si="6"/>
        <v>108.59918430666067</v>
      </c>
      <c r="W5" s="74">
        <f>(U5/$U$2)*100</f>
        <v>107.9381912648556</v>
      </c>
      <c r="AK5" s="64">
        <v>39814</v>
      </c>
      <c r="AL5" s="4">
        <v>324625</v>
      </c>
      <c r="AM5" s="4">
        <v>324424.39</v>
      </c>
      <c r="AN5" s="74">
        <f t="shared" si="0"/>
        <v>93.18450603959032</v>
      </c>
      <c r="AO5" s="74">
        <f t="shared" si="1"/>
        <v>95.90106391038643</v>
      </c>
      <c r="BC5" s="64">
        <v>39814</v>
      </c>
      <c r="BD5" s="75">
        <v>52929</v>
      </c>
      <c r="BE5" s="4">
        <v>55046.313</v>
      </c>
      <c r="BF5" s="74">
        <f>(BD5/$BD$2)*100</f>
        <v>91.14375258300042</v>
      </c>
      <c r="BG5" s="74">
        <f t="shared" si="7"/>
        <v>102.80122692938332</v>
      </c>
      <c r="BU5" s="64">
        <v>39814</v>
      </c>
      <c r="BV5" s="4">
        <v>187009</v>
      </c>
      <c r="BW5" s="4">
        <v>188762.78</v>
      </c>
      <c r="BX5" s="74">
        <f t="shared" si="8"/>
        <v>99.65415809611102</v>
      </c>
      <c r="BY5" s="74">
        <f t="shared" si="9"/>
        <v>101.17762785266082</v>
      </c>
      <c r="CM5" s="64">
        <v>39814</v>
      </c>
      <c r="CN5" s="4">
        <v>3470</v>
      </c>
      <c r="CO5" s="4">
        <v>3624.865</v>
      </c>
      <c r="CP5" s="74">
        <f t="shared" si="10"/>
        <v>127.1062271062271</v>
      </c>
      <c r="CQ5" s="74">
        <f t="shared" si="11"/>
        <v>135.21635366365473</v>
      </c>
      <c r="DE5" s="64">
        <v>39814</v>
      </c>
      <c r="DF5" s="75">
        <v>12811</v>
      </c>
      <c r="DG5" s="4">
        <v>13010.342</v>
      </c>
      <c r="DH5" s="74">
        <f t="shared" si="12"/>
        <v>98.34945493628129</v>
      </c>
      <c r="DI5" s="74">
        <f t="shared" si="13"/>
        <v>100.74287593914515</v>
      </c>
      <c r="DW5" s="64">
        <v>39814</v>
      </c>
      <c r="DX5" s="4">
        <v>12354</v>
      </c>
      <c r="DY5" s="4">
        <v>18503.741</v>
      </c>
      <c r="DZ5" s="74">
        <f t="shared" si="2"/>
        <v>61.34975418384069</v>
      </c>
      <c r="EA5" s="74">
        <f t="shared" si="3"/>
        <v>127.92412411468479</v>
      </c>
      <c r="EO5" s="64">
        <v>39814</v>
      </c>
      <c r="EP5" s="4">
        <v>158634</v>
      </c>
      <c r="EQ5" s="4">
        <v>161666.14</v>
      </c>
      <c r="ER5" s="74">
        <f t="shared" si="4"/>
        <v>94.303191710707</v>
      </c>
      <c r="ES5" s="74">
        <f t="shared" si="14"/>
        <v>98.65412953699615</v>
      </c>
      <c r="FG5" s="64">
        <v>39814</v>
      </c>
      <c r="FH5" s="98">
        <v>0.23536168034683602</v>
      </c>
      <c r="FI5" s="95">
        <v>0.231225</v>
      </c>
    </row>
    <row r="6" spans="1:165" ht="15">
      <c r="A6" s="64">
        <v>39845</v>
      </c>
      <c r="B6" s="4">
        <v>589317</v>
      </c>
      <c r="C6" s="4">
        <v>683070.79</v>
      </c>
      <c r="D6" s="74">
        <f t="shared" si="15"/>
        <v>72.88611023505185</v>
      </c>
      <c r="E6" s="74">
        <f t="shared" si="5"/>
        <v>93.1825312401622</v>
      </c>
      <c r="F6" s="4"/>
      <c r="S6" s="64">
        <v>39845</v>
      </c>
      <c r="T6" s="4">
        <v>349228</v>
      </c>
      <c r="U6" s="4">
        <v>367044.61</v>
      </c>
      <c r="V6" s="74">
        <f t="shared" si="6"/>
        <v>109.22659260371314</v>
      </c>
      <c r="W6" s="74">
        <f>(U6/$U$2)*100</f>
        <v>109.97306287043047</v>
      </c>
      <c r="AK6" s="64">
        <v>39845</v>
      </c>
      <c r="AL6" s="4">
        <v>316137</v>
      </c>
      <c r="AM6" s="4">
        <v>320439.73</v>
      </c>
      <c r="AN6" s="74">
        <f t="shared" si="0"/>
        <v>90.7480021127084</v>
      </c>
      <c r="AO6" s="74">
        <f t="shared" si="1"/>
        <v>94.72318350095986</v>
      </c>
      <c r="BC6" s="64">
        <v>39845</v>
      </c>
      <c r="BD6" s="75">
        <v>52430</v>
      </c>
      <c r="BE6" s="4">
        <v>55524.365</v>
      </c>
      <c r="BF6" s="74">
        <f>(BD6/$BD$2)*100</f>
        <v>90.28447444551591</v>
      </c>
      <c r="BG6" s="74">
        <f t="shared" si="7"/>
        <v>103.69400847019325</v>
      </c>
      <c r="BU6" s="64">
        <v>39845</v>
      </c>
      <c r="BV6" s="4">
        <v>187261</v>
      </c>
      <c r="BW6" s="4">
        <v>189510.09</v>
      </c>
      <c r="BX6" s="74">
        <f t="shared" si="8"/>
        <v>99.78844493706637</v>
      </c>
      <c r="BY6" s="74">
        <f t="shared" si="9"/>
        <v>101.5781890918552</v>
      </c>
      <c r="CM6" s="64">
        <v>39845</v>
      </c>
      <c r="CN6" s="4">
        <v>3643</v>
      </c>
      <c r="CO6" s="4">
        <v>3875.387</v>
      </c>
      <c r="CP6" s="74">
        <f t="shared" si="10"/>
        <v>133.44322344322345</v>
      </c>
      <c r="CQ6" s="74">
        <f t="shared" si="11"/>
        <v>144.5614386123428</v>
      </c>
      <c r="DE6" s="64">
        <v>39845</v>
      </c>
      <c r="DF6" s="75">
        <v>12888</v>
      </c>
      <c r="DG6" s="4">
        <v>13090.061</v>
      </c>
      <c r="DH6" s="74">
        <f t="shared" si="12"/>
        <v>98.94058037770613</v>
      </c>
      <c r="DI6" s="74">
        <f t="shared" si="13"/>
        <v>101.3601634268217</v>
      </c>
      <c r="DW6" s="64">
        <v>39845</v>
      </c>
      <c r="DX6" s="4">
        <v>12435</v>
      </c>
      <c r="DY6" s="4">
        <v>19231.432</v>
      </c>
      <c r="DZ6" s="74">
        <f t="shared" si="2"/>
        <v>61.751998808164075</v>
      </c>
      <c r="EA6" s="74">
        <f t="shared" si="3"/>
        <v>132.95495727437608</v>
      </c>
      <c r="EO6" s="64">
        <v>39845</v>
      </c>
      <c r="EP6" s="4">
        <v>157075</v>
      </c>
      <c r="EQ6" s="4">
        <v>161623.14</v>
      </c>
      <c r="ER6" s="74">
        <f t="shared" si="4"/>
        <v>93.37641260990269</v>
      </c>
      <c r="ES6" s="74">
        <f t="shared" si="14"/>
        <v>98.62788948716202</v>
      </c>
      <c r="FG6" s="64">
        <v>39845</v>
      </c>
      <c r="FH6" s="98">
        <v>0.23670968119976704</v>
      </c>
      <c r="FI6" s="95">
        <v>0.232833</v>
      </c>
    </row>
    <row r="7" spans="1:165" ht="15">
      <c r="A7" s="64">
        <v>39873</v>
      </c>
      <c r="B7" s="4">
        <v>596289</v>
      </c>
      <c r="C7" s="4">
        <v>674228.79</v>
      </c>
      <c r="D7" s="74">
        <f t="shared" si="15"/>
        <v>73.74839990353041</v>
      </c>
      <c r="E7" s="74">
        <f t="shared" si="5"/>
        <v>91.97633130702569</v>
      </c>
      <c r="F7" s="4"/>
      <c r="S7" s="64">
        <v>39873</v>
      </c>
      <c r="T7" s="4">
        <v>366153</v>
      </c>
      <c r="U7" s="4">
        <v>375470.23</v>
      </c>
      <c r="V7" s="74">
        <f t="shared" si="6"/>
        <v>114.52015463143672</v>
      </c>
      <c r="W7" s="74">
        <f aca="true" t="shared" si="16" ref="W7:W39">(U7/$U$2)*100</f>
        <v>112.49752777942983</v>
      </c>
      <c r="AK7" s="64">
        <v>39873</v>
      </c>
      <c r="AL7" s="4">
        <v>309316</v>
      </c>
      <c r="AM7" s="4">
        <v>315865.29</v>
      </c>
      <c r="AN7" s="74">
        <f t="shared" si="0"/>
        <v>88.79001515638635</v>
      </c>
      <c r="AO7" s="74">
        <f t="shared" si="1"/>
        <v>93.37096191615784</v>
      </c>
      <c r="BC7" s="64">
        <v>39873</v>
      </c>
      <c r="BD7" s="75">
        <v>53780</v>
      </c>
      <c r="BE7" s="4">
        <v>56124.534</v>
      </c>
      <c r="BF7" s="74">
        <f aca="true" t="shared" si="17" ref="BF7:BF39">(BD7/$BD$2)*100</f>
        <v>92.60917481746797</v>
      </c>
      <c r="BG7" s="74">
        <f t="shared" si="7"/>
        <v>104.81484847204734</v>
      </c>
      <c r="BU7" s="64">
        <v>39873</v>
      </c>
      <c r="BV7" s="4">
        <v>188176</v>
      </c>
      <c r="BW7" s="4">
        <v>190503.09</v>
      </c>
      <c r="BX7" s="74">
        <f t="shared" si="8"/>
        <v>100.2760340619638</v>
      </c>
      <c r="BY7" s="74">
        <f t="shared" si="9"/>
        <v>102.11044118338346</v>
      </c>
      <c r="CM7" s="64">
        <v>39873</v>
      </c>
      <c r="CN7" s="4">
        <v>3834</v>
      </c>
      <c r="CO7" s="4">
        <v>4069.7231</v>
      </c>
      <c r="CP7" s="74">
        <f t="shared" si="10"/>
        <v>140.43956043956044</v>
      </c>
      <c r="CQ7" s="74">
        <f t="shared" si="11"/>
        <v>151.81065170778646</v>
      </c>
      <c r="DE7" s="64">
        <v>39873</v>
      </c>
      <c r="DF7" s="75">
        <v>13012</v>
      </c>
      <c r="DG7" s="4">
        <v>13115.323</v>
      </c>
      <c r="DH7" s="74">
        <f t="shared" si="12"/>
        <v>99.89252264701366</v>
      </c>
      <c r="DI7" s="74">
        <f t="shared" si="13"/>
        <v>101.55577446702146</v>
      </c>
      <c r="DW7" s="64">
        <v>39873</v>
      </c>
      <c r="DX7" s="4">
        <v>14103</v>
      </c>
      <c r="DY7" s="4">
        <v>19376.161</v>
      </c>
      <c r="DZ7" s="74">
        <f t="shared" si="2"/>
        <v>70.035258479416</v>
      </c>
      <c r="EA7" s="74">
        <f t="shared" si="3"/>
        <v>133.95552956724345</v>
      </c>
      <c r="EO7" s="64">
        <v>39873</v>
      </c>
      <c r="EP7" s="4">
        <v>157242</v>
      </c>
      <c r="EQ7" s="4">
        <v>161188.26</v>
      </c>
      <c r="ER7" s="74">
        <f t="shared" si="4"/>
        <v>93.47568913962321</v>
      </c>
      <c r="ES7" s="74">
        <f t="shared" si="14"/>
        <v>98.36251104828145</v>
      </c>
      <c r="FG7" s="64">
        <v>39873</v>
      </c>
      <c r="FH7" s="98">
        <v>0.23721361379481237</v>
      </c>
      <c r="FI7" s="95">
        <v>0.233021</v>
      </c>
    </row>
    <row r="8" spans="1:165" ht="15">
      <c r="A8" s="64">
        <v>39904</v>
      </c>
      <c r="B8" s="4">
        <v>621509</v>
      </c>
      <c r="C8" s="4">
        <v>667835.42</v>
      </c>
      <c r="D8" s="74">
        <f t="shared" si="15"/>
        <v>76.86758312771708</v>
      </c>
      <c r="E8" s="74">
        <f t="shared" si="5"/>
        <v>91.10416635944402</v>
      </c>
      <c r="F8" s="4"/>
      <c r="S8" s="64">
        <v>39904</v>
      </c>
      <c r="T8" s="4">
        <v>372324</v>
      </c>
      <c r="U8" s="4">
        <v>383260.45</v>
      </c>
      <c r="V8" s="74">
        <f t="shared" si="6"/>
        <v>116.45023269779313</v>
      </c>
      <c r="W8" s="74">
        <f t="shared" si="16"/>
        <v>114.83161560007508</v>
      </c>
      <c r="AK8" s="64">
        <v>39904</v>
      </c>
      <c r="AL8" s="4">
        <v>306511</v>
      </c>
      <c r="AM8" s="4">
        <v>313669.41</v>
      </c>
      <c r="AN8" s="74">
        <f t="shared" si="0"/>
        <v>87.98483213153906</v>
      </c>
      <c r="AO8" s="74">
        <f aca="true" t="shared" si="18" ref="AO8:AO39">(AM8/$AM$2)*100</f>
        <v>92.72185156961595</v>
      </c>
      <c r="BC8" s="64">
        <v>39904</v>
      </c>
      <c r="BD8" s="75">
        <v>54460</v>
      </c>
      <c r="BE8" s="4">
        <v>56503.902</v>
      </c>
      <c r="BF8" s="74">
        <f t="shared" si="17"/>
        <v>93.7801350048216</v>
      </c>
      <c r="BG8" s="74">
        <f t="shared" si="7"/>
        <v>105.52333363176633</v>
      </c>
      <c r="BU8" s="64">
        <v>39904</v>
      </c>
      <c r="BV8" s="4">
        <v>189432</v>
      </c>
      <c r="BW8" s="4">
        <v>190904.7</v>
      </c>
      <c r="BX8" s="74">
        <f t="shared" si="8"/>
        <v>100.94533672958255</v>
      </c>
      <c r="BY8" s="74">
        <f t="shared" si="9"/>
        <v>102.32570579816563</v>
      </c>
      <c r="CM8" s="64">
        <v>39904</v>
      </c>
      <c r="CN8" s="4">
        <v>4017</v>
      </c>
      <c r="CO8" s="4">
        <v>4176.0134</v>
      </c>
      <c r="CP8" s="74">
        <f t="shared" si="10"/>
        <v>147.14285714285717</v>
      </c>
      <c r="CQ8" s="74">
        <f t="shared" si="11"/>
        <v>155.77554055076845</v>
      </c>
      <c r="DE8" s="64">
        <v>39904</v>
      </c>
      <c r="DF8" s="75">
        <v>13068</v>
      </c>
      <c r="DG8" s="4">
        <v>13141.994</v>
      </c>
      <c r="DH8" s="74">
        <f t="shared" si="12"/>
        <v>100.32243205895901</v>
      </c>
      <c r="DI8" s="74">
        <f t="shared" si="13"/>
        <v>101.76229580552072</v>
      </c>
      <c r="DW8" s="64">
        <v>39904</v>
      </c>
      <c r="DX8" s="4">
        <v>19034</v>
      </c>
      <c r="DY8" s="4">
        <v>19907.403</v>
      </c>
      <c r="DZ8" s="74">
        <f t="shared" si="2"/>
        <v>94.5225207329791</v>
      </c>
      <c r="EA8" s="74">
        <f t="shared" si="3"/>
        <v>137.62822837679408</v>
      </c>
      <c r="EO8" s="64">
        <v>39904</v>
      </c>
      <c r="EP8" s="4">
        <v>159152</v>
      </c>
      <c r="EQ8" s="4">
        <v>161067.17</v>
      </c>
      <c r="ER8" s="74">
        <f t="shared" si="4"/>
        <v>94.61112729391203</v>
      </c>
      <c r="ES8" s="74">
        <f t="shared" si="14"/>
        <v>98.2886178474811</v>
      </c>
      <c r="FG8" s="64">
        <v>39904</v>
      </c>
      <c r="FH8" s="98">
        <v>0.23647000671405904</v>
      </c>
      <c r="FI8" s="95">
        <v>0.233716</v>
      </c>
    </row>
    <row r="9" spans="1:165" ht="15">
      <c r="A9" s="64">
        <v>39934</v>
      </c>
      <c r="B9" s="4">
        <v>656984</v>
      </c>
      <c r="C9" s="4">
        <v>663855.64</v>
      </c>
      <c r="D9" s="74">
        <f t="shared" si="15"/>
        <v>81.25509402692491</v>
      </c>
      <c r="E9" s="74">
        <f t="shared" si="5"/>
        <v>90.56125634249105</v>
      </c>
      <c r="F9" s="4"/>
      <c r="S9" s="64">
        <v>39934</v>
      </c>
      <c r="T9" s="4">
        <v>379299</v>
      </c>
      <c r="U9" s="4">
        <v>391919.38</v>
      </c>
      <c r="V9" s="74">
        <f t="shared" si="6"/>
        <v>118.63177450833209</v>
      </c>
      <c r="W9" s="74">
        <f t="shared" si="16"/>
        <v>117.42598431531286</v>
      </c>
      <c r="AK9" s="64">
        <v>39934</v>
      </c>
      <c r="AL9" s="4">
        <v>307846</v>
      </c>
      <c r="AM9" s="4">
        <v>311334</v>
      </c>
      <c r="AN9" s="74">
        <f t="shared" si="0"/>
        <v>88.36804758186744</v>
      </c>
      <c r="AO9" s="74">
        <f t="shared" si="18"/>
        <v>92.03149563285376</v>
      </c>
      <c r="BC9" s="64">
        <v>39934</v>
      </c>
      <c r="BD9" s="75">
        <v>55703</v>
      </c>
      <c r="BE9" s="4">
        <v>57363.192</v>
      </c>
      <c r="BF9" s="74">
        <f t="shared" si="17"/>
        <v>95.92058134729301</v>
      </c>
      <c r="BG9" s="74">
        <f t="shared" si="7"/>
        <v>107.12809263330291</v>
      </c>
      <c r="BU9" s="64">
        <v>39934</v>
      </c>
      <c r="BV9" s="4">
        <v>191587</v>
      </c>
      <c r="BW9" s="4">
        <v>191436.19</v>
      </c>
      <c r="BX9" s="74">
        <f t="shared" si="8"/>
        <v>102.09370237346663</v>
      </c>
      <c r="BY9" s="74">
        <f t="shared" si="9"/>
        <v>102.61058662810152</v>
      </c>
      <c r="CM9" s="64">
        <v>39934</v>
      </c>
      <c r="CN9" s="4">
        <v>4233</v>
      </c>
      <c r="CO9" s="4">
        <v>4251.3799</v>
      </c>
      <c r="CP9" s="74">
        <f t="shared" si="10"/>
        <v>155.05494505494505</v>
      </c>
      <c r="CQ9" s="74">
        <f t="shared" si="11"/>
        <v>158.5868958201073</v>
      </c>
      <c r="DE9" s="64">
        <v>39934</v>
      </c>
      <c r="DF9" s="75">
        <v>13220</v>
      </c>
      <c r="DG9" s="4">
        <v>13202.56</v>
      </c>
      <c r="DH9" s="74">
        <f t="shared" si="12"/>
        <v>101.48932903423922</v>
      </c>
      <c r="DI9" s="74">
        <f t="shared" si="13"/>
        <v>102.23127602326826</v>
      </c>
      <c r="DW9" s="64">
        <v>39934</v>
      </c>
      <c r="DX9" s="4">
        <v>24349</v>
      </c>
      <c r="DY9" s="4">
        <v>20195.608</v>
      </c>
      <c r="DZ9" s="74">
        <f t="shared" si="2"/>
        <v>120.91672046481601</v>
      </c>
      <c r="EA9" s="74">
        <f t="shared" si="3"/>
        <v>139.6207104478776</v>
      </c>
      <c r="EO9" s="64">
        <v>39934</v>
      </c>
      <c r="EP9" s="4">
        <v>160717</v>
      </c>
      <c r="EQ9" s="4">
        <v>161163.01</v>
      </c>
      <c r="ER9" s="74">
        <f t="shared" si="4"/>
        <v>95.54147321614343</v>
      </c>
      <c r="ES9" s="74">
        <f t="shared" si="14"/>
        <v>98.34710264692535</v>
      </c>
      <c r="FG9" s="64">
        <v>39934</v>
      </c>
      <c r="FH9" s="98">
        <v>0.23470216811458944</v>
      </c>
      <c r="FI9" s="95">
        <v>0.233808</v>
      </c>
    </row>
    <row r="10" spans="1:165" ht="15">
      <c r="A10" s="64">
        <v>39965</v>
      </c>
      <c r="B10" s="4">
        <v>687055</v>
      </c>
      <c r="C10" s="4">
        <v>668334.41</v>
      </c>
      <c r="D10" s="74">
        <f t="shared" si="15"/>
        <v>84.97424385779394</v>
      </c>
      <c r="E10" s="74">
        <f t="shared" si="5"/>
        <v>91.17223712450122</v>
      </c>
      <c r="F10" s="4"/>
      <c r="S10" s="64">
        <v>39965</v>
      </c>
      <c r="T10" s="4">
        <v>443489</v>
      </c>
      <c r="U10" s="4">
        <v>397448.71</v>
      </c>
      <c r="V10" s="74">
        <f t="shared" si="6"/>
        <v>138.70821448230996</v>
      </c>
      <c r="W10" s="74">
        <f t="shared" si="16"/>
        <v>119.08266946789243</v>
      </c>
      <c r="AK10" s="64">
        <v>39965</v>
      </c>
      <c r="AL10" s="4">
        <v>311356</v>
      </c>
      <c r="AM10" s="4">
        <v>312283.89</v>
      </c>
      <c r="AN10" s="74">
        <f t="shared" si="0"/>
        <v>89.37560281082074</v>
      </c>
      <c r="AO10" s="74">
        <f t="shared" si="18"/>
        <v>92.3122866720165</v>
      </c>
      <c r="BC10" s="64">
        <v>39965</v>
      </c>
      <c r="BD10" s="75">
        <v>57255</v>
      </c>
      <c r="BE10" s="4">
        <v>58139.959</v>
      </c>
      <c r="BF10" s="74">
        <f t="shared" si="17"/>
        <v>98.59312577490013</v>
      </c>
      <c r="BG10" s="74">
        <f t="shared" si="7"/>
        <v>108.57873657812544</v>
      </c>
      <c r="BU10" s="64">
        <v>39965</v>
      </c>
      <c r="BV10" s="4">
        <v>193742</v>
      </c>
      <c r="BW10" s="4">
        <v>191891.71</v>
      </c>
      <c r="BX10" s="74">
        <f t="shared" si="8"/>
        <v>103.24206801735072</v>
      </c>
      <c r="BY10" s="74">
        <f t="shared" si="9"/>
        <v>102.85474722501287</v>
      </c>
      <c r="CM10" s="64">
        <v>39965</v>
      </c>
      <c r="CN10" s="4">
        <v>4469</v>
      </c>
      <c r="CO10" s="4">
        <v>4327.0341</v>
      </c>
      <c r="CP10" s="74">
        <f t="shared" si="10"/>
        <v>163.6996336996337</v>
      </c>
      <c r="CQ10" s="74">
        <f t="shared" si="11"/>
        <v>161.40898300496545</v>
      </c>
      <c r="DE10" s="64">
        <v>39965</v>
      </c>
      <c r="DF10" s="75">
        <v>13410</v>
      </c>
      <c r="DG10" s="4">
        <v>13312.587</v>
      </c>
      <c r="DH10" s="74">
        <f t="shared" si="12"/>
        <v>102.94795025333947</v>
      </c>
      <c r="DI10" s="74">
        <f t="shared" si="13"/>
        <v>103.08324720211633</v>
      </c>
      <c r="DW10" s="64">
        <v>39965</v>
      </c>
      <c r="DX10" s="4">
        <v>27682</v>
      </c>
      <c r="DY10" s="4">
        <v>21225.071</v>
      </c>
      <c r="DZ10" s="74">
        <f t="shared" si="2"/>
        <v>137.46834185827083</v>
      </c>
      <c r="EA10" s="74">
        <f t="shared" si="3"/>
        <v>146.73782004120122</v>
      </c>
      <c r="EO10" s="64">
        <v>39965</v>
      </c>
      <c r="EP10" s="4">
        <v>163452</v>
      </c>
      <c r="EQ10" s="4">
        <v>161431.7</v>
      </c>
      <c r="ER10" s="74">
        <f t="shared" si="4"/>
        <v>97.16734931665646</v>
      </c>
      <c r="ES10" s="74">
        <f t="shared" si="14"/>
        <v>98.51106634436563</v>
      </c>
      <c r="FG10" s="64">
        <v>39965</v>
      </c>
      <c r="FH10" s="98">
        <v>0.2345513033379982</v>
      </c>
      <c r="FI10" s="95">
        <v>0.23381</v>
      </c>
    </row>
    <row r="11" spans="1:165" ht="15">
      <c r="A11" s="64">
        <v>39995</v>
      </c>
      <c r="B11" s="4">
        <v>710157</v>
      </c>
      <c r="C11" s="4">
        <v>666547.92</v>
      </c>
      <c r="D11" s="74">
        <f t="shared" si="15"/>
        <v>87.83147505704692</v>
      </c>
      <c r="E11" s="74">
        <f t="shared" si="5"/>
        <v>90.92852935266804</v>
      </c>
      <c r="F11" s="4"/>
      <c r="S11" s="64">
        <v>39995</v>
      </c>
      <c r="T11" s="4">
        <v>455260</v>
      </c>
      <c r="U11" s="4">
        <v>405714.22</v>
      </c>
      <c r="V11" s="74">
        <f t="shared" si="6"/>
        <v>142.389781314117</v>
      </c>
      <c r="W11" s="74">
        <f t="shared" si="16"/>
        <v>121.55916258649775</v>
      </c>
      <c r="AK11" s="64">
        <v>39995</v>
      </c>
      <c r="AL11" s="4">
        <v>315221</v>
      </c>
      <c r="AM11" s="4">
        <v>315899.28</v>
      </c>
      <c r="AN11" s="74">
        <f t="shared" si="0"/>
        <v>90.4850617737565</v>
      </c>
      <c r="AO11" s="74">
        <f t="shared" si="18"/>
        <v>93.38100948737257</v>
      </c>
      <c r="BC11" s="64">
        <v>39995</v>
      </c>
      <c r="BD11" s="75">
        <v>59317</v>
      </c>
      <c r="BE11" s="4">
        <v>58912.406</v>
      </c>
      <c r="BF11" s="74">
        <f t="shared" si="17"/>
        <v>102.14389034302245</v>
      </c>
      <c r="BG11" s="74">
        <f t="shared" si="7"/>
        <v>110.0213127473581</v>
      </c>
      <c r="BU11" s="64">
        <v>39995</v>
      </c>
      <c r="BV11" s="4">
        <v>195068</v>
      </c>
      <c r="BW11" s="4">
        <v>193208.16</v>
      </c>
      <c r="BX11" s="74">
        <f t="shared" si="8"/>
        <v>103.94867258523483</v>
      </c>
      <c r="BY11" s="74">
        <f t="shared" si="9"/>
        <v>103.5603698492751</v>
      </c>
      <c r="CM11" s="64">
        <v>39995</v>
      </c>
      <c r="CN11" s="4">
        <v>4676</v>
      </c>
      <c r="CO11" s="4">
        <v>4447.74619999999</v>
      </c>
      <c r="CP11" s="74">
        <f t="shared" si="10"/>
        <v>171.28205128205127</v>
      </c>
      <c r="CQ11" s="74">
        <f t="shared" si="11"/>
        <v>165.91184035415804</v>
      </c>
      <c r="DE11" s="64">
        <v>39995</v>
      </c>
      <c r="DF11" s="75">
        <v>13497</v>
      </c>
      <c r="DG11" s="4">
        <v>13451.013</v>
      </c>
      <c r="DH11" s="74">
        <f t="shared" si="12"/>
        <v>103.61584523261169</v>
      </c>
      <c r="DI11" s="74">
        <f t="shared" si="13"/>
        <v>104.15512012788201</v>
      </c>
      <c r="DW11" s="64">
        <v>39995</v>
      </c>
      <c r="DX11" s="4">
        <v>28827</v>
      </c>
      <c r="DY11" s="4">
        <v>22050.8</v>
      </c>
      <c r="DZ11" s="74">
        <f t="shared" si="2"/>
        <v>143.15439241197797</v>
      </c>
      <c r="EA11" s="74">
        <f t="shared" si="3"/>
        <v>152.44643102322343</v>
      </c>
      <c r="EO11" s="64">
        <v>39995</v>
      </c>
      <c r="EP11" s="4">
        <v>162355</v>
      </c>
      <c r="EQ11" s="4">
        <v>161550.62</v>
      </c>
      <c r="ER11" s="74">
        <f t="shared" si="4"/>
        <v>96.5152154657377</v>
      </c>
      <c r="ES11" s="74">
        <f t="shared" si="14"/>
        <v>98.5836353379999</v>
      </c>
      <c r="FG11" s="64">
        <v>39995</v>
      </c>
      <c r="FH11" s="98">
        <v>0.23114660266677792</v>
      </c>
      <c r="FI11" s="95">
        <v>0.235031</v>
      </c>
    </row>
    <row r="12" spans="1:165" ht="15">
      <c r="A12" s="64">
        <v>40026</v>
      </c>
      <c r="B12" s="4">
        <v>720199</v>
      </c>
      <c r="C12" s="4">
        <v>669425.47</v>
      </c>
      <c r="D12" s="74">
        <f t="shared" si="15"/>
        <v>89.07345911482972</v>
      </c>
      <c r="E12" s="74">
        <f t="shared" si="5"/>
        <v>91.3210763575987</v>
      </c>
      <c r="F12" s="4"/>
      <c r="S12" s="64">
        <v>40026</v>
      </c>
      <c r="T12" s="4">
        <v>410959</v>
      </c>
      <c r="U12" s="4">
        <v>414578.13</v>
      </c>
      <c r="V12" s="74">
        <f t="shared" si="6"/>
        <v>128.53394135014761</v>
      </c>
      <c r="W12" s="74">
        <f t="shared" si="16"/>
        <v>124.21494693845388</v>
      </c>
      <c r="AK12" s="64">
        <v>40026</v>
      </c>
      <c r="AL12" s="4">
        <v>313341</v>
      </c>
      <c r="AM12" s="4">
        <v>316353.66</v>
      </c>
      <c r="AN12" s="74">
        <f aca="true" t="shared" si="19" ref="AN12:AN39">(AL12/$AL$2)*100</f>
        <v>89.94540256280715</v>
      </c>
      <c r="AO12" s="74">
        <f t="shared" si="18"/>
        <v>93.51532591598509</v>
      </c>
      <c r="BC12" s="64">
        <v>40026</v>
      </c>
      <c r="BD12" s="75">
        <v>59812</v>
      </c>
      <c r="BE12" s="4">
        <v>59917.628</v>
      </c>
      <c r="BF12" s="74">
        <f t="shared" si="17"/>
        <v>102.99628047940487</v>
      </c>
      <c r="BG12" s="74">
        <f t="shared" si="7"/>
        <v>111.89860569041876</v>
      </c>
      <c r="BU12" s="64">
        <v>40026</v>
      </c>
      <c r="BV12" s="4">
        <v>194992</v>
      </c>
      <c r="BW12" s="4">
        <v>193619.69</v>
      </c>
      <c r="BX12" s="74">
        <f t="shared" si="8"/>
        <v>103.90817337923244</v>
      </c>
      <c r="BY12" s="74">
        <f t="shared" si="9"/>
        <v>103.78095162493133</v>
      </c>
      <c r="CM12" s="64">
        <v>40026</v>
      </c>
      <c r="CN12" s="4">
        <v>4799</v>
      </c>
      <c r="CO12" s="4">
        <v>4567.3741</v>
      </c>
      <c r="CP12" s="74">
        <f t="shared" si="10"/>
        <v>175.78754578754578</v>
      </c>
      <c r="CQ12" s="74">
        <f t="shared" si="11"/>
        <v>170.37425438459553</v>
      </c>
      <c r="DE12" s="64">
        <v>40026</v>
      </c>
      <c r="DF12" s="75">
        <v>13590</v>
      </c>
      <c r="DG12" s="4">
        <v>13556.237</v>
      </c>
      <c r="DH12" s="74">
        <f t="shared" si="12"/>
        <v>104.32980193459235</v>
      </c>
      <c r="DI12" s="74">
        <f t="shared" si="13"/>
        <v>104.96990027569215</v>
      </c>
      <c r="DW12" s="64">
        <v>40026</v>
      </c>
      <c r="DX12" s="4">
        <v>28735</v>
      </c>
      <c r="DY12" s="4">
        <v>21804.07</v>
      </c>
      <c r="DZ12" s="74">
        <f t="shared" si="2"/>
        <v>142.69752197447485</v>
      </c>
      <c r="EA12" s="74">
        <f t="shared" si="3"/>
        <v>150.74068302649044</v>
      </c>
      <c r="EO12" s="64">
        <v>40026</v>
      </c>
      <c r="EP12" s="4">
        <v>161561</v>
      </c>
      <c r="EQ12" s="4">
        <v>162315.3</v>
      </c>
      <c r="ER12" s="74">
        <f t="shared" si="4"/>
        <v>96.04320609688676</v>
      </c>
      <c r="ES12" s="74">
        <f t="shared" si="14"/>
        <v>99.05026885677105</v>
      </c>
      <c r="FG12" s="64">
        <v>40026</v>
      </c>
      <c r="FH12" s="98">
        <v>0.229076352137914</v>
      </c>
      <c r="FI12" s="95">
        <v>0.236165</v>
      </c>
    </row>
    <row r="13" spans="1:165" ht="15">
      <c r="A13" s="64">
        <v>40057</v>
      </c>
      <c r="B13" s="4">
        <v>682386</v>
      </c>
      <c r="C13" s="4">
        <v>667344.07</v>
      </c>
      <c r="D13" s="74">
        <f t="shared" si="15"/>
        <v>84.39678682077064</v>
      </c>
      <c r="E13" s="74">
        <f t="shared" si="5"/>
        <v>91.03713782097458</v>
      </c>
      <c r="F13" s="4"/>
      <c r="S13" s="64">
        <v>40057</v>
      </c>
      <c r="T13" s="4">
        <v>422329</v>
      </c>
      <c r="U13" s="4">
        <v>422861.45</v>
      </c>
      <c r="V13" s="74">
        <f t="shared" si="6"/>
        <v>132.09008907571436</v>
      </c>
      <c r="W13" s="74">
        <f t="shared" si="16"/>
        <v>126.69677624834593</v>
      </c>
      <c r="AK13" s="64">
        <v>40057</v>
      </c>
      <c r="AL13" s="4">
        <v>316107</v>
      </c>
      <c r="AM13" s="4">
        <v>317070.37</v>
      </c>
      <c r="AN13" s="74">
        <f t="shared" si="19"/>
        <v>90.73939052955495</v>
      </c>
      <c r="AO13" s="74">
        <f t="shared" si="18"/>
        <v>93.72718807442273</v>
      </c>
      <c r="BC13" s="64">
        <v>40057</v>
      </c>
      <c r="BD13" s="75">
        <v>60214</v>
      </c>
      <c r="BE13" s="4">
        <v>60493.587</v>
      </c>
      <c r="BF13" s="74">
        <f t="shared" si="17"/>
        <v>103.68852459016394</v>
      </c>
      <c r="BG13" s="74">
        <f t="shared" si="7"/>
        <v>112.97423253323784</v>
      </c>
      <c r="BU13" s="64">
        <v>40057</v>
      </c>
      <c r="BV13" s="4">
        <v>196619</v>
      </c>
      <c r="BW13" s="4">
        <v>195444.79</v>
      </c>
      <c r="BX13" s="74">
        <f t="shared" si="8"/>
        <v>104.77517611825769</v>
      </c>
      <c r="BY13" s="74">
        <f t="shared" si="9"/>
        <v>104.7592127450202</v>
      </c>
      <c r="CM13" s="64">
        <v>40057</v>
      </c>
      <c r="CN13" s="4">
        <v>4994</v>
      </c>
      <c r="CO13" s="4">
        <v>4764.98139999999</v>
      </c>
      <c r="CP13" s="74">
        <f t="shared" si="10"/>
        <v>182.93040293040292</v>
      </c>
      <c r="CQ13" s="74">
        <f t="shared" si="11"/>
        <v>177.7454912619188</v>
      </c>
      <c r="DE13" s="64">
        <v>40057</v>
      </c>
      <c r="DF13" s="75">
        <v>13684</v>
      </c>
      <c r="DG13" s="4">
        <v>13622.899</v>
      </c>
      <c r="DH13" s="74">
        <f t="shared" si="12"/>
        <v>105.05143559035774</v>
      </c>
      <c r="DI13" s="74">
        <f t="shared" si="13"/>
        <v>105.48608360091569</v>
      </c>
      <c r="DW13" s="64">
        <v>40057</v>
      </c>
      <c r="DX13" s="4">
        <v>27344</v>
      </c>
      <c r="DY13" s="4">
        <v>22217.239</v>
      </c>
      <c r="DZ13" s="74">
        <f t="shared" si="2"/>
        <v>135.78983959874859</v>
      </c>
      <c r="EA13" s="74">
        <f t="shared" si="3"/>
        <v>153.5970936537436</v>
      </c>
      <c r="EO13" s="64">
        <v>40057</v>
      </c>
      <c r="EP13" s="4">
        <v>165834</v>
      </c>
      <c r="EQ13" s="4">
        <v>163036.63</v>
      </c>
      <c r="ER13" s="74">
        <f t="shared" si="4"/>
        <v>98.5833774232093</v>
      </c>
      <c r="ES13" s="74">
        <f t="shared" si="14"/>
        <v>99.49044874390711</v>
      </c>
      <c r="FG13" s="64">
        <v>40057</v>
      </c>
      <c r="FH13" s="98">
        <v>0.23377973994132653</v>
      </c>
      <c r="FI13" s="95">
        <v>0.237583</v>
      </c>
    </row>
    <row r="14" spans="1:165" ht="15">
      <c r="A14" s="64">
        <v>40087</v>
      </c>
      <c r="B14" s="4">
        <v>708274</v>
      </c>
      <c r="C14" s="4">
        <v>674762.15</v>
      </c>
      <c r="D14" s="74">
        <f t="shared" si="15"/>
        <v>87.59858758634337</v>
      </c>
      <c r="E14" s="74">
        <f t="shared" si="5"/>
        <v>92.04909072755697</v>
      </c>
      <c r="F14" s="4"/>
      <c r="S14" s="64">
        <v>40087</v>
      </c>
      <c r="T14" s="4">
        <v>406061</v>
      </c>
      <c r="U14" s="4">
        <v>425910.51</v>
      </c>
      <c r="V14" s="74">
        <f t="shared" si="6"/>
        <v>127.00201421208025</v>
      </c>
      <c r="W14" s="74">
        <f t="shared" si="16"/>
        <v>127.61032860122125</v>
      </c>
      <c r="AK14" s="64">
        <v>40087</v>
      </c>
      <c r="AL14" s="4">
        <v>324994</v>
      </c>
      <c r="AM14" s="4">
        <v>319532.91</v>
      </c>
      <c r="AN14" s="74">
        <f t="shared" si="19"/>
        <v>93.29042851237772</v>
      </c>
      <c r="AO14" s="74">
        <f t="shared" si="18"/>
        <v>94.45512411499564</v>
      </c>
      <c r="BC14" s="64">
        <v>40087</v>
      </c>
      <c r="BD14" s="75">
        <v>65228</v>
      </c>
      <c r="BE14" s="4">
        <v>61732.587</v>
      </c>
      <c r="BF14" s="74">
        <f t="shared" si="17"/>
        <v>112.32263397162143</v>
      </c>
      <c r="BG14" s="74">
        <f t="shared" si="7"/>
        <v>115.28811539339425</v>
      </c>
      <c r="BU14" s="64">
        <v>40087</v>
      </c>
      <c r="BV14" s="4">
        <v>198200</v>
      </c>
      <c r="BW14" s="4">
        <v>197068.82</v>
      </c>
      <c r="BX14" s="74">
        <f t="shared" si="8"/>
        <v>105.61766617996568</v>
      </c>
      <c r="BY14" s="74">
        <f t="shared" si="9"/>
        <v>105.62969951662613</v>
      </c>
      <c r="CM14" s="64">
        <v>40087</v>
      </c>
      <c r="CN14" s="4">
        <v>5154</v>
      </c>
      <c r="CO14" s="4">
        <v>4982.84469999999</v>
      </c>
      <c r="CP14" s="74">
        <f t="shared" si="10"/>
        <v>188.7912087912088</v>
      </c>
      <c r="CQ14" s="74">
        <f t="shared" si="11"/>
        <v>185.87232661251284</v>
      </c>
      <c r="DE14" s="64">
        <v>40087</v>
      </c>
      <c r="DF14" s="75">
        <v>13830</v>
      </c>
      <c r="DG14" s="4">
        <v>13732.981</v>
      </c>
      <c r="DH14" s="74">
        <f t="shared" si="12"/>
        <v>106.17227084292952</v>
      </c>
      <c r="DI14" s="74">
        <f t="shared" si="13"/>
        <v>106.33848066081872</v>
      </c>
      <c r="DW14" s="64">
        <v>40087</v>
      </c>
      <c r="DX14" s="4">
        <v>24948</v>
      </c>
      <c r="DY14" s="4">
        <v>22858.753</v>
      </c>
      <c r="DZ14" s="74">
        <f t="shared" si="2"/>
        <v>123.89134429160251</v>
      </c>
      <c r="EA14" s="74">
        <f t="shared" si="3"/>
        <v>158.03214905996163</v>
      </c>
      <c r="EO14" s="64">
        <v>40087</v>
      </c>
      <c r="EP14" s="4">
        <v>165989</v>
      </c>
      <c r="EQ14" s="4">
        <v>163635.16</v>
      </c>
      <c r="ER14" s="74">
        <f t="shared" si="4"/>
        <v>98.67552031007567</v>
      </c>
      <c r="ES14" s="74">
        <f t="shared" si="14"/>
        <v>99.85569193058664</v>
      </c>
      <c r="FG14" s="64">
        <v>40087</v>
      </c>
      <c r="FH14" s="98">
        <v>0.2346934026943763</v>
      </c>
      <c r="FI14" s="95">
        <v>0.236973</v>
      </c>
    </row>
    <row r="15" spans="1:165" ht="15">
      <c r="A15" s="64">
        <v>40118</v>
      </c>
      <c r="B15" s="4">
        <v>688600</v>
      </c>
      <c r="C15" s="4">
        <v>674678.07</v>
      </c>
      <c r="D15" s="74">
        <f t="shared" si="15"/>
        <v>85.16532784198778</v>
      </c>
      <c r="E15" s="74">
        <f t="shared" si="5"/>
        <v>92.03762077840766</v>
      </c>
      <c r="F15" s="4"/>
      <c r="S15" s="64">
        <v>40118</v>
      </c>
      <c r="T15" s="4">
        <v>419109</v>
      </c>
      <c r="U15" s="4">
        <v>429669.02</v>
      </c>
      <c r="V15" s="74">
        <f t="shared" si="6"/>
        <v>131.08298303558024</v>
      </c>
      <c r="W15" s="74">
        <f t="shared" si="16"/>
        <v>128.7364447333425</v>
      </c>
      <c r="AK15" s="64">
        <v>40118</v>
      </c>
      <c r="AL15" s="4">
        <v>327202</v>
      </c>
      <c r="AM15" s="4">
        <v>322112.36</v>
      </c>
      <c r="AN15" s="74">
        <f t="shared" si="19"/>
        <v>93.92424103247141</v>
      </c>
      <c r="AO15" s="74">
        <f t="shared" si="18"/>
        <v>95.21761918912878</v>
      </c>
      <c r="BC15" s="64">
        <v>40118</v>
      </c>
      <c r="BD15" s="75">
        <v>64737</v>
      </c>
      <c r="BE15" s="4">
        <v>62313.775</v>
      </c>
      <c r="BF15" s="74">
        <f t="shared" si="17"/>
        <v>111.47713183634109</v>
      </c>
      <c r="BG15" s="74">
        <f t="shared" si="7"/>
        <v>116.37350760625027</v>
      </c>
      <c r="BU15" s="64">
        <v>40118</v>
      </c>
      <c r="BV15" s="4">
        <v>199739</v>
      </c>
      <c r="BW15" s="4">
        <v>199432.8</v>
      </c>
      <c r="BX15" s="74">
        <f t="shared" si="8"/>
        <v>106.43777510151446</v>
      </c>
      <c r="BY15" s="74">
        <f t="shared" si="9"/>
        <v>106.89680253710046</v>
      </c>
      <c r="CM15" s="64">
        <v>40118</v>
      </c>
      <c r="CN15" s="4">
        <v>5357</v>
      </c>
      <c r="CO15" s="4">
        <v>5262.3581</v>
      </c>
      <c r="CP15" s="74">
        <f t="shared" si="10"/>
        <v>196.22710622710622</v>
      </c>
      <c r="CQ15" s="74">
        <f t="shared" si="11"/>
        <v>196.2988618760694</v>
      </c>
      <c r="DE15" s="64">
        <v>40118</v>
      </c>
      <c r="DF15" s="75">
        <v>13981</v>
      </c>
      <c r="DG15" s="4">
        <v>13876.765</v>
      </c>
      <c r="DH15" s="74">
        <f t="shared" si="12"/>
        <v>107.33149086442499</v>
      </c>
      <c r="DI15" s="74">
        <f t="shared" si="13"/>
        <v>107.45184214463168</v>
      </c>
      <c r="DW15" s="64">
        <v>40118</v>
      </c>
      <c r="DX15" s="4">
        <v>18203</v>
      </c>
      <c r="DY15" s="4">
        <v>22774.817</v>
      </c>
      <c r="DZ15" s="74">
        <f t="shared" si="2"/>
        <v>90.39578884640214</v>
      </c>
      <c r="EA15" s="74">
        <f t="shared" si="3"/>
        <v>157.4518642796196</v>
      </c>
      <c r="EO15" s="64">
        <v>40118</v>
      </c>
      <c r="EP15" s="4">
        <v>165829</v>
      </c>
      <c r="EQ15" s="4">
        <v>164969.49</v>
      </c>
      <c r="ER15" s="74">
        <f t="shared" si="4"/>
        <v>98.58040507202007</v>
      </c>
      <c r="ES15" s="74">
        <f t="shared" si="14"/>
        <v>100.66994508628827</v>
      </c>
      <c r="FG15" s="64">
        <v>40118</v>
      </c>
      <c r="FH15" s="98">
        <v>0.23747265062169806</v>
      </c>
      <c r="FI15" s="95">
        <v>0.23791</v>
      </c>
    </row>
    <row r="16" spans="1:165" ht="15">
      <c r="A16" s="64">
        <v>40148</v>
      </c>
      <c r="B16" s="4">
        <v>702389</v>
      </c>
      <c r="C16" s="4">
        <v>687173.22</v>
      </c>
      <c r="D16" s="74">
        <f t="shared" si="15"/>
        <v>86.87073694104843</v>
      </c>
      <c r="E16" s="74">
        <f t="shared" si="5"/>
        <v>93.74217281352765</v>
      </c>
      <c r="F16" s="4"/>
      <c r="S16" s="64">
        <v>40148</v>
      </c>
      <c r="T16" s="4">
        <v>430279</v>
      </c>
      <c r="U16" s="4">
        <v>438008.43</v>
      </c>
      <c r="V16" s="74">
        <f t="shared" si="6"/>
        <v>134.57657759095233</v>
      </c>
      <c r="W16" s="74">
        <f t="shared" si="16"/>
        <v>131.23507960018412</v>
      </c>
      <c r="AK16" s="64">
        <v>40148</v>
      </c>
      <c r="AL16" s="4">
        <v>331438</v>
      </c>
      <c r="AM16" s="4">
        <v>325793.6</v>
      </c>
      <c r="AN16" s="74">
        <f t="shared" si="19"/>
        <v>95.14019657373811</v>
      </c>
      <c r="AO16" s="74">
        <f t="shared" si="18"/>
        <v>96.30580751094227</v>
      </c>
      <c r="BC16" s="64">
        <v>40148</v>
      </c>
      <c r="BD16" s="75">
        <v>65269</v>
      </c>
      <c r="BE16" s="4">
        <v>63471.312</v>
      </c>
      <c r="BF16" s="74">
        <f t="shared" si="17"/>
        <v>112.39323598291774</v>
      </c>
      <c r="BG16" s="74">
        <f t="shared" si="7"/>
        <v>118.53525500277722</v>
      </c>
      <c r="BU16" s="64">
        <v>40148</v>
      </c>
      <c r="BV16" s="4">
        <v>201116</v>
      </c>
      <c r="BW16" s="4">
        <v>201120.33</v>
      </c>
      <c r="BX16" s="74">
        <f t="shared" si="8"/>
        <v>107.17155676816337</v>
      </c>
      <c r="BY16" s="74">
        <f t="shared" si="9"/>
        <v>107.80132557034992</v>
      </c>
      <c r="CM16" s="64">
        <v>40148</v>
      </c>
      <c r="CN16" s="4">
        <v>5541</v>
      </c>
      <c r="CO16" s="4">
        <v>5601.1294</v>
      </c>
      <c r="CP16" s="74">
        <f t="shared" si="10"/>
        <v>202.96703296703296</v>
      </c>
      <c r="CQ16" s="74">
        <f t="shared" si="11"/>
        <v>208.93586212625692</v>
      </c>
      <c r="DE16" s="64">
        <v>40148</v>
      </c>
      <c r="DF16" s="75">
        <v>14092</v>
      </c>
      <c r="DG16" s="4">
        <v>13999.167</v>
      </c>
      <c r="DH16" s="74">
        <f t="shared" si="12"/>
        <v>108.18363273453093</v>
      </c>
      <c r="DI16" s="74">
        <f t="shared" si="13"/>
        <v>108.39963656085096</v>
      </c>
      <c r="DW16" s="64">
        <v>40148</v>
      </c>
      <c r="DX16" s="4">
        <v>15627</v>
      </c>
      <c r="DY16" s="4">
        <v>23495.904</v>
      </c>
      <c r="DZ16" s="74">
        <f t="shared" si="2"/>
        <v>77.60341659631524</v>
      </c>
      <c r="EA16" s="74">
        <f t="shared" si="3"/>
        <v>162.43704121683925</v>
      </c>
      <c r="EO16" s="64">
        <v>40148</v>
      </c>
      <c r="EP16" s="4">
        <v>166333</v>
      </c>
      <c r="EQ16" s="4">
        <v>165895.13</v>
      </c>
      <c r="ER16" s="74">
        <f t="shared" si="4"/>
        <v>98.88001807189522</v>
      </c>
      <c r="ES16" s="74">
        <f t="shared" si="14"/>
        <v>101.23480182415945</v>
      </c>
      <c r="FG16" s="64">
        <v>40148</v>
      </c>
      <c r="FH16" s="98">
        <v>0.23913662174998965</v>
      </c>
      <c r="FI16" s="95">
        <v>0.238211</v>
      </c>
    </row>
    <row r="17" spans="1:165" ht="15">
      <c r="A17" s="64">
        <v>40179</v>
      </c>
      <c r="B17" s="4">
        <v>638778</v>
      </c>
      <c r="C17" s="4">
        <v>696613.36</v>
      </c>
      <c r="D17" s="74">
        <f t="shared" si="15"/>
        <v>79.00339498729198</v>
      </c>
      <c r="E17" s="74">
        <f t="shared" si="5"/>
        <v>95.02996926645679</v>
      </c>
      <c r="F17" s="4"/>
      <c r="S17" s="64">
        <v>40179</v>
      </c>
      <c r="T17" s="4">
        <v>423927</v>
      </c>
      <c r="U17" s="4">
        <v>440267.18</v>
      </c>
      <c r="V17" s="74">
        <f t="shared" si="6"/>
        <v>132.58988890556972</v>
      </c>
      <c r="W17" s="74">
        <f t="shared" si="16"/>
        <v>131.91184108636585</v>
      </c>
      <c r="AK17" s="64">
        <v>40179</v>
      </c>
      <c r="AL17" s="4">
        <v>329725</v>
      </c>
      <c r="AM17" s="4">
        <v>328759.06</v>
      </c>
      <c r="AN17" s="74">
        <f t="shared" si="19"/>
        <v>94.6484751756763</v>
      </c>
      <c r="AO17" s="74">
        <f t="shared" si="18"/>
        <v>97.18240858579887</v>
      </c>
      <c r="BC17" s="64">
        <v>40179</v>
      </c>
      <c r="BD17" s="75">
        <v>62318</v>
      </c>
      <c r="BE17" s="4">
        <v>64517.395</v>
      </c>
      <c r="BF17" s="74">
        <f t="shared" si="17"/>
        <v>107.3116131698581</v>
      </c>
      <c r="BG17" s="74">
        <f t="shared" si="7"/>
        <v>120.48885752416625</v>
      </c>
      <c r="BU17" s="64">
        <v>40179</v>
      </c>
      <c r="BV17" s="4">
        <v>200714</v>
      </c>
      <c r="BW17" s="4">
        <v>202611.03</v>
      </c>
      <c r="BX17" s="74">
        <f t="shared" si="8"/>
        <v>106.95733728378221</v>
      </c>
      <c r="BY17" s="74">
        <f t="shared" si="9"/>
        <v>108.60034691258677</v>
      </c>
      <c r="CM17" s="64">
        <v>40179</v>
      </c>
      <c r="CN17" s="4">
        <v>5741</v>
      </c>
      <c r="CO17" s="4">
        <v>5987.3591</v>
      </c>
      <c r="CP17" s="74">
        <f t="shared" si="10"/>
        <v>210.2930402930403</v>
      </c>
      <c r="CQ17" s="74">
        <f t="shared" si="11"/>
        <v>223.34317707746402</v>
      </c>
      <c r="DE17" s="64">
        <v>40179</v>
      </c>
      <c r="DF17" s="75">
        <v>13849</v>
      </c>
      <c r="DG17" s="4">
        <v>14047.322</v>
      </c>
      <c r="DH17" s="74">
        <f t="shared" si="12"/>
        <v>106.31813296483956</v>
      </c>
      <c r="DI17" s="74">
        <f t="shared" si="13"/>
        <v>108.77251478271859</v>
      </c>
      <c r="DW17" s="64">
        <v>40179</v>
      </c>
      <c r="DX17" s="4">
        <v>15558</v>
      </c>
      <c r="DY17" s="4">
        <v>24900.517</v>
      </c>
      <c r="DZ17" s="74">
        <f t="shared" si="2"/>
        <v>77.26076376818791</v>
      </c>
      <c r="EA17" s="74">
        <f t="shared" si="3"/>
        <v>172.14772014090656</v>
      </c>
      <c r="EO17" s="64">
        <v>40179</v>
      </c>
      <c r="EP17" s="4">
        <v>165322</v>
      </c>
      <c r="EQ17" s="4">
        <v>167158.95</v>
      </c>
      <c r="ER17" s="74">
        <f t="shared" si="4"/>
        <v>98.27900866143136</v>
      </c>
      <c r="ES17" s="74">
        <f t="shared" si="14"/>
        <v>102.00602740047027</v>
      </c>
      <c r="FG17" s="64">
        <v>40179</v>
      </c>
      <c r="FH17" s="98">
        <v>0.2422480266403274</v>
      </c>
      <c r="FI17" s="95">
        <v>0.238113</v>
      </c>
    </row>
    <row r="18" spans="1:165" ht="15">
      <c r="A18" s="64">
        <v>40210</v>
      </c>
      <c r="B18" s="4">
        <v>639413</v>
      </c>
      <c r="C18" s="4">
        <v>706160.97</v>
      </c>
      <c r="D18" s="74">
        <f t="shared" si="15"/>
        <v>79.08193112319042</v>
      </c>
      <c r="E18" s="74">
        <f t="shared" si="5"/>
        <v>96.33242646433212</v>
      </c>
      <c r="F18" s="4"/>
      <c r="S18" s="64">
        <v>40210</v>
      </c>
      <c r="T18" s="4">
        <v>430236</v>
      </c>
      <c r="U18" s="4">
        <v>445137.87</v>
      </c>
      <c r="V18" s="74">
        <f t="shared" si="6"/>
        <v>134.56312865936047</v>
      </c>
      <c r="W18" s="74">
        <f t="shared" si="16"/>
        <v>133.37118603517843</v>
      </c>
      <c r="AK18" s="64">
        <v>40210</v>
      </c>
      <c r="AL18" s="4">
        <v>330387</v>
      </c>
      <c r="AM18" s="4">
        <v>332882.13</v>
      </c>
      <c r="AN18" s="74">
        <f t="shared" si="19"/>
        <v>94.8385041105957</v>
      </c>
      <c r="AO18" s="74">
        <f t="shared" si="18"/>
        <v>98.4012035092539</v>
      </c>
      <c r="BC18" s="64">
        <v>40210</v>
      </c>
      <c r="BD18" s="75">
        <v>63517</v>
      </c>
      <c r="BE18" s="4">
        <v>65878.15</v>
      </c>
      <c r="BF18" s="74">
        <f t="shared" si="17"/>
        <v>109.37629150020665</v>
      </c>
      <c r="BG18" s="74">
        <f t="shared" si="7"/>
        <v>123.03012279565306</v>
      </c>
      <c r="BU18" s="64">
        <v>40210</v>
      </c>
      <c r="BV18" s="4">
        <v>201970</v>
      </c>
      <c r="BW18" s="4">
        <v>204409.61</v>
      </c>
      <c r="BX18" s="74">
        <f t="shared" si="8"/>
        <v>107.62663995140096</v>
      </c>
      <c r="BY18" s="74">
        <f t="shared" si="9"/>
        <v>109.56439320340341</v>
      </c>
      <c r="CM18" s="64">
        <v>40210</v>
      </c>
      <c r="CN18" s="4">
        <v>5949</v>
      </c>
      <c r="CO18" s="4">
        <v>6344.2607</v>
      </c>
      <c r="CP18" s="74">
        <f t="shared" si="10"/>
        <v>217.91208791208788</v>
      </c>
      <c r="CQ18" s="74">
        <f t="shared" si="11"/>
        <v>236.6564819781222</v>
      </c>
      <c r="DE18" s="64">
        <v>40210</v>
      </c>
      <c r="DF18" s="75">
        <v>13921</v>
      </c>
      <c r="DG18" s="4">
        <v>14131.864</v>
      </c>
      <c r="DH18" s="74">
        <f t="shared" si="12"/>
        <v>106.87087363734071</v>
      </c>
      <c r="DI18" s="74">
        <f t="shared" si="13"/>
        <v>109.4271481672712</v>
      </c>
      <c r="DW18" s="64">
        <v>40210</v>
      </c>
      <c r="DX18" s="4">
        <v>15273</v>
      </c>
      <c r="DY18" s="4">
        <v>25228.612</v>
      </c>
      <c r="DZ18" s="74">
        <f t="shared" si="2"/>
        <v>75.84545860853156</v>
      </c>
      <c r="EA18" s="74">
        <f t="shared" si="3"/>
        <v>174.4159785164106</v>
      </c>
      <c r="EO18" s="64">
        <v>40210</v>
      </c>
      <c r="EP18" s="4">
        <v>163671</v>
      </c>
      <c r="EQ18" s="4">
        <v>167702.67</v>
      </c>
      <c r="ER18" s="74">
        <f t="shared" si="4"/>
        <v>97.29753829874508</v>
      </c>
      <c r="ES18" s="74">
        <f t="shared" si="14"/>
        <v>102.33782367711703</v>
      </c>
      <c r="FG18" s="64">
        <v>40210</v>
      </c>
      <c r="FH18" s="98">
        <v>0.23973201239130335</v>
      </c>
      <c r="FI18" s="95">
        <v>0.235862</v>
      </c>
    </row>
    <row r="19" spans="1:165" ht="15">
      <c r="A19" s="64">
        <v>40238</v>
      </c>
      <c r="B19" s="4">
        <v>739591</v>
      </c>
      <c r="C19" s="4">
        <v>786354.23</v>
      </c>
      <c r="D19" s="74">
        <f t="shared" si="15"/>
        <v>91.47184139410918</v>
      </c>
      <c r="E19" s="74">
        <f t="shared" si="5"/>
        <v>107.27215784297948</v>
      </c>
      <c r="F19" s="4"/>
      <c r="S19" s="64">
        <v>40238</v>
      </c>
      <c r="T19" s="4">
        <v>445164</v>
      </c>
      <c r="U19" s="4">
        <v>447823.98</v>
      </c>
      <c r="V19" s="74">
        <f t="shared" si="6"/>
        <v>139.2320972826903</v>
      </c>
      <c r="W19" s="74">
        <f t="shared" si="16"/>
        <v>134.17599214282535</v>
      </c>
      <c r="AK19" s="64">
        <v>40238</v>
      </c>
      <c r="AL19" s="4">
        <v>333715</v>
      </c>
      <c r="AM19" s="4">
        <v>336991.17</v>
      </c>
      <c r="AN19" s="74">
        <f t="shared" si="19"/>
        <v>95.79381573508473</v>
      </c>
      <c r="AO19" s="74">
        <f t="shared" si="18"/>
        <v>99.61585111219873</v>
      </c>
      <c r="BC19" s="64">
        <v>40238</v>
      </c>
      <c r="BD19" s="75">
        <v>65727</v>
      </c>
      <c r="BE19" s="4">
        <v>66516.616</v>
      </c>
      <c r="BF19" s="74">
        <f t="shared" si="17"/>
        <v>113.18191210910594</v>
      </c>
      <c r="BG19" s="74">
        <f t="shared" si="7"/>
        <v>124.22248400161966</v>
      </c>
      <c r="BU19" s="64">
        <v>40238</v>
      </c>
      <c r="BV19" s="4">
        <v>202951</v>
      </c>
      <c r="BW19" s="4">
        <v>205473.55</v>
      </c>
      <c r="BX19" s="74">
        <f t="shared" si="8"/>
        <v>108.14939943940574</v>
      </c>
      <c r="BY19" s="74">
        <f t="shared" si="9"/>
        <v>110.1346694272308</v>
      </c>
      <c r="CM19" s="64">
        <v>40238</v>
      </c>
      <c r="CN19" s="4">
        <v>6114</v>
      </c>
      <c r="CO19" s="4">
        <v>6526.793</v>
      </c>
      <c r="CP19" s="74">
        <f t="shared" si="10"/>
        <v>223.95604395604397</v>
      </c>
      <c r="CQ19" s="74">
        <f t="shared" si="11"/>
        <v>243.46538438740924</v>
      </c>
      <c r="DE19" s="64">
        <v>40238</v>
      </c>
      <c r="DF19" s="75">
        <v>14164</v>
      </c>
      <c r="DG19" s="4">
        <v>14256.085</v>
      </c>
      <c r="DH19" s="74">
        <f t="shared" si="12"/>
        <v>108.73637340703209</v>
      </c>
      <c r="DI19" s="74">
        <f t="shared" si="13"/>
        <v>110.38902763147256</v>
      </c>
      <c r="DW19" s="64">
        <v>40238</v>
      </c>
      <c r="DX19" s="4">
        <v>18671</v>
      </c>
      <c r="DY19" s="4">
        <v>27204.507</v>
      </c>
      <c r="DZ19" s="74">
        <f t="shared" si="2"/>
        <v>92.71986889804836</v>
      </c>
      <c r="EA19" s="74">
        <f t="shared" si="3"/>
        <v>188.0761695673762</v>
      </c>
      <c r="EO19" s="64">
        <v>40238</v>
      </c>
      <c r="EP19" s="4">
        <v>171525</v>
      </c>
      <c r="EQ19" s="4">
        <v>174052.48</v>
      </c>
      <c r="ER19" s="74">
        <f t="shared" si="4"/>
        <v>101.96650754679968</v>
      </c>
      <c r="ES19" s="74">
        <f t="shared" si="14"/>
        <v>106.21269183612247</v>
      </c>
      <c r="FG19" s="64">
        <v>40238</v>
      </c>
      <c r="FH19" s="98">
        <v>0.2425300206785525</v>
      </c>
      <c r="FI19" s="95">
        <v>0.238347</v>
      </c>
    </row>
    <row r="20" spans="1:165" ht="15">
      <c r="A20" s="64">
        <v>40269</v>
      </c>
      <c r="B20" s="4">
        <v>774658</v>
      </c>
      <c r="C20" s="4">
        <v>777082.27</v>
      </c>
      <c r="D20" s="74">
        <f t="shared" si="15"/>
        <v>95.80889128001535</v>
      </c>
      <c r="E20" s="74">
        <f t="shared" si="5"/>
        <v>106.00730401669081</v>
      </c>
      <c r="F20" s="4"/>
      <c r="S20" s="64">
        <v>40269</v>
      </c>
      <c r="T20" s="4">
        <v>446129</v>
      </c>
      <c r="U20" s="4">
        <v>452030.73</v>
      </c>
      <c r="V20" s="74">
        <f t="shared" si="6"/>
        <v>139.53391632887954</v>
      </c>
      <c r="W20" s="74">
        <f t="shared" si="16"/>
        <v>135.43640891404613</v>
      </c>
      <c r="AK20" s="64">
        <v>40269</v>
      </c>
      <c r="AL20" s="4">
        <v>336672</v>
      </c>
      <c r="AM20" s="4">
        <v>340386.49</v>
      </c>
      <c r="AN20" s="74">
        <f t="shared" si="19"/>
        <v>96.64263078124281</v>
      </c>
      <c r="AO20" s="74">
        <f t="shared" si="18"/>
        <v>100.61952041189662</v>
      </c>
      <c r="BC20" s="64">
        <v>40269</v>
      </c>
      <c r="BD20" s="75">
        <v>68419</v>
      </c>
      <c r="BE20" s="4">
        <v>68028.589</v>
      </c>
      <c r="BF20" s="74">
        <f t="shared" si="17"/>
        <v>117.8175368508059</v>
      </c>
      <c r="BG20" s="74">
        <f t="shared" si="7"/>
        <v>127.04615503448433</v>
      </c>
      <c r="BU20" s="64">
        <v>40269</v>
      </c>
      <c r="BV20" s="4">
        <v>206294</v>
      </c>
      <c r="BW20" s="4">
        <v>207890.23</v>
      </c>
      <c r="BX20" s="74">
        <f t="shared" si="8"/>
        <v>109.93083161922219</v>
      </c>
      <c r="BY20" s="74">
        <f t="shared" si="9"/>
        <v>111.4300198648487</v>
      </c>
      <c r="CM20" s="64">
        <v>40269</v>
      </c>
      <c r="CN20" s="4">
        <v>7051</v>
      </c>
      <c r="CO20" s="4">
        <v>7389.7424</v>
      </c>
      <c r="CP20" s="74">
        <f t="shared" si="10"/>
        <v>258.2783882783883</v>
      </c>
      <c r="CQ20" s="74">
        <f t="shared" si="11"/>
        <v>275.65551319613417</v>
      </c>
      <c r="DE20" s="64">
        <v>40269</v>
      </c>
      <c r="DF20" s="75">
        <v>14328</v>
      </c>
      <c r="DG20" s="4">
        <v>14367.5</v>
      </c>
      <c r="DH20" s="74">
        <f t="shared" si="12"/>
        <v>109.99539382772916</v>
      </c>
      <c r="DI20" s="74">
        <f t="shared" si="13"/>
        <v>111.25174649949001</v>
      </c>
      <c r="DW20" s="64">
        <v>40269</v>
      </c>
      <c r="DX20" s="4">
        <v>27639</v>
      </c>
      <c r="DY20" s="4">
        <v>30360.979</v>
      </c>
      <c r="DZ20" s="74">
        <f t="shared" si="2"/>
        <v>137.2548045885683</v>
      </c>
      <c r="EA20" s="74">
        <f t="shared" si="3"/>
        <v>209.89818468813078</v>
      </c>
      <c r="EO20" s="64">
        <v>40269</v>
      </c>
      <c r="EP20" s="4">
        <v>175549</v>
      </c>
      <c r="EQ20" s="4">
        <v>175810.14</v>
      </c>
      <c r="ER20" s="74">
        <f t="shared" si="4"/>
        <v>104.35865578389819</v>
      </c>
      <c r="ES20" s="74">
        <f t="shared" si="14"/>
        <v>107.28527523127246</v>
      </c>
      <c r="FG20" s="64">
        <v>40269</v>
      </c>
      <c r="FH20" s="98">
        <v>0.24122461122033315</v>
      </c>
      <c r="FI20" s="95">
        <v>0.238479</v>
      </c>
    </row>
    <row r="21" spans="1:165" ht="15">
      <c r="A21" s="64">
        <v>40299</v>
      </c>
      <c r="B21" s="4">
        <v>803951</v>
      </c>
      <c r="C21" s="4">
        <v>774080.54</v>
      </c>
      <c r="D21" s="74">
        <f t="shared" si="15"/>
        <v>99.43181888453951</v>
      </c>
      <c r="E21" s="74">
        <f t="shared" si="5"/>
        <v>105.5978167371959</v>
      </c>
      <c r="F21" s="4"/>
      <c r="S21" s="64">
        <v>40299</v>
      </c>
      <c r="T21" s="4">
        <v>444478</v>
      </c>
      <c r="U21" s="4">
        <v>450778.2</v>
      </c>
      <c r="V21" s="74">
        <f t="shared" si="6"/>
        <v>139.01753990892257</v>
      </c>
      <c r="W21" s="74">
        <f t="shared" si="16"/>
        <v>135.0611287527679</v>
      </c>
      <c r="AK21" s="64">
        <v>40299</v>
      </c>
      <c r="AL21" s="4">
        <v>347852</v>
      </c>
      <c r="AM21" s="4">
        <v>347231.02</v>
      </c>
      <c r="AN21" s="74">
        <f t="shared" si="19"/>
        <v>99.85188076976071</v>
      </c>
      <c r="AO21" s="74">
        <f t="shared" si="18"/>
        <v>102.64278909698703</v>
      </c>
      <c r="BC21" s="64">
        <v>40299</v>
      </c>
      <c r="BD21" s="75">
        <v>68739</v>
      </c>
      <c r="BE21" s="4">
        <v>68976.085</v>
      </c>
      <c r="BF21" s="74">
        <f t="shared" si="17"/>
        <v>118.36857693897231</v>
      </c>
      <c r="BG21" s="74">
        <f t="shared" si="7"/>
        <v>128.81564232622506</v>
      </c>
      <c r="BU21" s="64">
        <v>40299</v>
      </c>
      <c r="BV21" s="4">
        <v>211105</v>
      </c>
      <c r="BW21" s="4">
        <v>210911.42</v>
      </c>
      <c r="BX21" s="74">
        <f t="shared" si="8"/>
        <v>112.49453793603257</v>
      </c>
      <c r="BY21" s="74">
        <f t="shared" si="9"/>
        <v>113.04939015327197</v>
      </c>
      <c r="CM21" s="64">
        <v>40299</v>
      </c>
      <c r="CN21" s="4">
        <v>10022</v>
      </c>
      <c r="CO21" s="4">
        <v>10168.92</v>
      </c>
      <c r="CP21" s="74">
        <f t="shared" si="10"/>
        <v>367.1062271062271</v>
      </c>
      <c r="CQ21" s="74">
        <f t="shared" si="11"/>
        <v>379.3256529822247</v>
      </c>
      <c r="DE21" s="64">
        <v>40299</v>
      </c>
      <c r="DF21" s="75">
        <v>14526</v>
      </c>
      <c r="DG21" s="4">
        <v>14469.065</v>
      </c>
      <c r="DH21" s="74">
        <f t="shared" si="12"/>
        <v>111.51543067710732</v>
      </c>
      <c r="DI21" s="74">
        <f t="shared" si="13"/>
        <v>112.03819394220594</v>
      </c>
      <c r="DW21" s="64">
        <v>40299</v>
      </c>
      <c r="DX21" s="4">
        <v>41586</v>
      </c>
      <c r="DY21" s="4">
        <v>35718.506</v>
      </c>
      <c r="DZ21" s="74">
        <f t="shared" si="2"/>
        <v>206.51536971743556</v>
      </c>
      <c r="EA21" s="74">
        <f t="shared" si="3"/>
        <v>246.93701639766323</v>
      </c>
      <c r="EO21" s="64">
        <v>40299</v>
      </c>
      <c r="EP21" s="4">
        <v>178175</v>
      </c>
      <c r="EQ21" s="4">
        <v>177062.73</v>
      </c>
      <c r="ER21" s="74">
        <f t="shared" si="4"/>
        <v>105.91973462848583</v>
      </c>
      <c r="ES21" s="74">
        <f t="shared" si="14"/>
        <v>108.04964788294058</v>
      </c>
      <c r="FG21" s="64">
        <v>40299</v>
      </c>
      <c r="FH21" s="98">
        <v>0.23962430875490873</v>
      </c>
      <c r="FI21" s="95">
        <v>0.23873</v>
      </c>
    </row>
    <row r="22" spans="1:165" ht="15">
      <c r="A22" s="64">
        <v>40330</v>
      </c>
      <c r="B22" s="4">
        <v>781189</v>
      </c>
      <c r="C22" s="4">
        <v>760981.1</v>
      </c>
      <c r="D22" s="74">
        <f t="shared" si="15"/>
        <v>96.61663852970459</v>
      </c>
      <c r="E22" s="74">
        <f t="shared" si="5"/>
        <v>103.81082921716356</v>
      </c>
      <c r="F22" s="4"/>
      <c r="S22" s="64">
        <v>40330</v>
      </c>
      <c r="T22" s="4">
        <v>524286</v>
      </c>
      <c r="U22" s="4">
        <v>457158.32</v>
      </c>
      <c r="V22" s="74">
        <f t="shared" si="6"/>
        <v>163.9787569434019</v>
      </c>
      <c r="W22" s="74">
        <f t="shared" si="16"/>
        <v>136.97272565070597</v>
      </c>
      <c r="AK22" s="64">
        <v>40330</v>
      </c>
      <c r="AL22" s="4">
        <v>350553</v>
      </c>
      <c r="AM22" s="4">
        <v>348590.93</v>
      </c>
      <c r="AN22" s="74">
        <f t="shared" si="19"/>
        <v>100.62721030634272</v>
      </c>
      <c r="AO22" s="74">
        <f t="shared" si="18"/>
        <v>103.04478358273568</v>
      </c>
      <c r="BC22" s="64">
        <v>40330</v>
      </c>
      <c r="BD22" s="75">
        <v>69155</v>
      </c>
      <c r="BE22" s="4">
        <v>70040.81</v>
      </c>
      <c r="BF22" s="74">
        <f t="shared" si="17"/>
        <v>119.08492905358865</v>
      </c>
      <c r="BG22" s="74">
        <f t="shared" si="7"/>
        <v>130.80405954033324</v>
      </c>
      <c r="BU22" s="64">
        <v>40330</v>
      </c>
      <c r="BV22" s="4">
        <v>216863</v>
      </c>
      <c r="BW22" s="4">
        <v>214750.86</v>
      </c>
      <c r="BX22" s="74">
        <f t="shared" si="8"/>
        <v>115.56288567500452</v>
      </c>
      <c r="BY22" s="74">
        <f t="shared" si="9"/>
        <v>115.10734581318872</v>
      </c>
      <c r="CM22" s="64">
        <v>40330</v>
      </c>
      <c r="CN22" s="4">
        <v>11689</v>
      </c>
      <c r="CO22" s="4">
        <v>11455.301</v>
      </c>
      <c r="CP22" s="74">
        <f t="shared" si="10"/>
        <v>428.16849816849816</v>
      </c>
      <c r="CQ22" s="74">
        <f t="shared" si="11"/>
        <v>427.31081884142384</v>
      </c>
      <c r="DE22" s="64">
        <v>40330</v>
      </c>
      <c r="DF22" s="75">
        <v>14685</v>
      </c>
      <c r="DG22" s="4">
        <v>14570.666</v>
      </c>
      <c r="DH22" s="74">
        <f t="shared" si="12"/>
        <v>112.7360663288807</v>
      </c>
      <c r="DI22" s="74">
        <f t="shared" si="13"/>
        <v>112.82492014343053</v>
      </c>
      <c r="DW22" s="64">
        <v>40330</v>
      </c>
      <c r="DX22" s="4">
        <v>47450</v>
      </c>
      <c r="DY22" s="4">
        <v>37549.703</v>
      </c>
      <c r="DZ22" s="74">
        <f t="shared" si="2"/>
        <v>235.63589412524212</v>
      </c>
      <c r="EA22" s="74">
        <f t="shared" si="3"/>
        <v>259.5968494717664</v>
      </c>
      <c r="EO22" s="64">
        <v>40330</v>
      </c>
      <c r="EP22" s="4">
        <v>182036</v>
      </c>
      <c r="EQ22" s="4">
        <v>178483.84</v>
      </c>
      <c r="ER22" s="74">
        <f t="shared" si="4"/>
        <v>108.2149842168152</v>
      </c>
      <c r="ES22" s="74">
        <f t="shared" si="14"/>
        <v>108.91685712060975</v>
      </c>
      <c r="FG22" s="64">
        <v>40330</v>
      </c>
      <c r="FH22" s="98">
        <v>0.2410910029198183</v>
      </c>
      <c r="FI22" s="95">
        <v>0.240346</v>
      </c>
    </row>
    <row r="23" spans="1:165" ht="15">
      <c r="A23" s="64">
        <v>40360</v>
      </c>
      <c r="B23" s="4">
        <v>799008</v>
      </c>
      <c r="C23" s="4">
        <v>765996.64</v>
      </c>
      <c r="D23" s="74">
        <f t="shared" si="15"/>
        <v>98.82047381407342</v>
      </c>
      <c r="E23" s="74">
        <f t="shared" si="5"/>
        <v>104.49503460199092</v>
      </c>
      <c r="F23" s="4"/>
      <c r="S23" s="64">
        <v>40360</v>
      </c>
      <c r="T23" s="4">
        <v>517627</v>
      </c>
      <c r="U23" s="4">
        <v>457700.46</v>
      </c>
      <c r="V23" s="74">
        <f t="shared" si="6"/>
        <v>161.8960491417705</v>
      </c>
      <c r="W23" s="74">
        <f t="shared" si="16"/>
        <v>137.1351603920977</v>
      </c>
      <c r="AK23" s="64">
        <v>40360</v>
      </c>
      <c r="AL23" s="4">
        <v>344498</v>
      </c>
      <c r="AM23" s="4">
        <v>345273.78</v>
      </c>
      <c r="AN23" s="74">
        <f t="shared" si="19"/>
        <v>98.88910577320534</v>
      </c>
      <c r="AO23" s="74">
        <f t="shared" si="18"/>
        <v>102.06422162760545</v>
      </c>
      <c r="BC23" s="64">
        <v>40360</v>
      </c>
      <c r="BD23" s="75">
        <v>71571</v>
      </c>
      <c r="BE23" s="4">
        <v>70903.239</v>
      </c>
      <c r="BF23" s="74">
        <f t="shared" si="17"/>
        <v>123.24528171924507</v>
      </c>
      <c r="BG23" s="74">
        <f t="shared" si="7"/>
        <v>132.41468075195704</v>
      </c>
      <c r="BU23" s="64">
        <v>40360</v>
      </c>
      <c r="BV23" s="4">
        <v>219266</v>
      </c>
      <c r="BW23" s="4">
        <v>217143.49</v>
      </c>
      <c r="BX23" s="74">
        <f t="shared" si="8"/>
        <v>116.84340662268595</v>
      </c>
      <c r="BY23" s="74">
        <f t="shared" si="9"/>
        <v>116.38980535171169</v>
      </c>
      <c r="CM23" s="64">
        <v>40360</v>
      </c>
      <c r="CN23" s="4">
        <v>12924</v>
      </c>
      <c r="CO23" s="4">
        <v>12434.093</v>
      </c>
      <c r="CP23" s="74">
        <f t="shared" si="10"/>
        <v>473.4065934065934</v>
      </c>
      <c r="CQ23" s="74">
        <f t="shared" si="11"/>
        <v>463.8221607079916</v>
      </c>
      <c r="DE23" s="64">
        <v>40360</v>
      </c>
      <c r="DF23" s="75">
        <v>14757</v>
      </c>
      <c r="DG23" s="4">
        <v>14719.146</v>
      </c>
      <c r="DH23" s="74">
        <f t="shared" si="12"/>
        <v>113.28880700138184</v>
      </c>
      <c r="DI23" s="74">
        <f t="shared" si="13"/>
        <v>113.97464412604717</v>
      </c>
      <c r="DW23" s="64">
        <v>40360</v>
      </c>
      <c r="DX23" s="4">
        <v>50212</v>
      </c>
      <c r="DY23" s="4">
        <v>39361.303</v>
      </c>
      <c r="DZ23" s="74">
        <f t="shared" si="2"/>
        <v>249.3519392163679</v>
      </c>
      <c r="EA23" s="74">
        <f t="shared" si="3"/>
        <v>272.12120026365017</v>
      </c>
      <c r="EO23" s="64">
        <v>40360</v>
      </c>
      <c r="EP23" s="4">
        <v>182787</v>
      </c>
      <c r="EQ23" s="4">
        <v>180449.25</v>
      </c>
      <c r="ER23" s="74">
        <f t="shared" si="4"/>
        <v>108.66143136543869</v>
      </c>
      <c r="ES23" s="74">
        <f t="shared" si="14"/>
        <v>110.11621657048163</v>
      </c>
      <c r="FG23" s="64">
        <v>40360</v>
      </c>
      <c r="FH23" s="98">
        <v>0.23630332404349869</v>
      </c>
      <c r="FI23" s="95">
        <v>0.240189</v>
      </c>
    </row>
    <row r="24" spans="1:165" ht="15">
      <c r="A24" s="64">
        <v>40391</v>
      </c>
      <c r="B24" s="4">
        <v>804809</v>
      </c>
      <c r="C24" s="4">
        <v>774706.9</v>
      </c>
      <c r="D24" s="74">
        <f t="shared" si="15"/>
        <v>99.53793542721803</v>
      </c>
      <c r="E24" s="74">
        <f t="shared" si="5"/>
        <v>105.68326294734285</v>
      </c>
      <c r="F24" s="4"/>
      <c r="S24" s="64">
        <v>40391</v>
      </c>
      <c r="T24" s="4">
        <v>439029</v>
      </c>
      <c r="U24" s="4">
        <v>457706.7</v>
      </c>
      <c r="V24" s="74">
        <f t="shared" si="6"/>
        <v>137.31327878696894</v>
      </c>
      <c r="W24" s="74">
        <f t="shared" si="16"/>
        <v>137.13703000656312</v>
      </c>
      <c r="AK24" s="64">
        <v>40391</v>
      </c>
      <c r="AL24" s="4">
        <v>342915</v>
      </c>
      <c r="AM24" s="4">
        <v>347083.43</v>
      </c>
      <c r="AN24" s="74">
        <f t="shared" si="19"/>
        <v>98.43470123547513</v>
      </c>
      <c r="AO24" s="74">
        <f t="shared" si="18"/>
        <v>102.59916094060047</v>
      </c>
      <c r="BC24" s="64">
        <v>40391</v>
      </c>
      <c r="BD24" s="75">
        <v>71722</v>
      </c>
      <c r="BE24" s="4">
        <v>72365.1459999999</v>
      </c>
      <c r="BF24" s="74">
        <f t="shared" si="17"/>
        <v>123.5053037608486</v>
      </c>
      <c r="BG24" s="74">
        <f t="shared" si="7"/>
        <v>135.14485149484844</v>
      </c>
      <c r="BU24" s="64">
        <v>40391</v>
      </c>
      <c r="BV24" s="4">
        <v>221734</v>
      </c>
      <c r="BW24" s="4">
        <v>220114.83</v>
      </c>
      <c r="BX24" s="74">
        <f t="shared" si="8"/>
        <v>118.15856504918523</v>
      </c>
      <c r="BY24" s="74">
        <f t="shared" si="9"/>
        <v>117.98245583473448</v>
      </c>
      <c r="CM24" s="64">
        <v>40391</v>
      </c>
      <c r="CN24" s="4">
        <v>14226</v>
      </c>
      <c r="CO24" s="4">
        <v>13646.073</v>
      </c>
      <c r="CP24" s="74">
        <f t="shared" si="10"/>
        <v>521.0989010989011</v>
      </c>
      <c r="CQ24" s="74">
        <f t="shared" si="11"/>
        <v>509.0319868155229</v>
      </c>
      <c r="DE24" s="64">
        <v>40391</v>
      </c>
      <c r="DF24" s="75">
        <v>14901</v>
      </c>
      <c r="DG24" s="4">
        <v>14883.443</v>
      </c>
      <c r="DH24" s="74">
        <f t="shared" si="12"/>
        <v>114.39428834638417</v>
      </c>
      <c r="DI24" s="74">
        <f t="shared" si="13"/>
        <v>115.24684375678504</v>
      </c>
      <c r="DW24" s="64">
        <v>40391</v>
      </c>
      <c r="DX24" s="4">
        <v>58807</v>
      </c>
      <c r="DY24" s="4">
        <v>44909.861</v>
      </c>
      <c r="DZ24" s="74">
        <f t="shared" si="2"/>
        <v>292.0345632417937</v>
      </c>
      <c r="EA24" s="74">
        <f t="shared" si="3"/>
        <v>310.4807094163954</v>
      </c>
      <c r="EO24" s="64">
        <v>40391</v>
      </c>
      <c r="EP24" s="4">
        <v>180572</v>
      </c>
      <c r="EQ24" s="4">
        <v>181940.35</v>
      </c>
      <c r="ER24" s="74">
        <f t="shared" si="4"/>
        <v>107.34467978860638</v>
      </c>
      <c r="ES24" s="74">
        <f t="shared" si="14"/>
        <v>111.02613606600873</v>
      </c>
      <c r="FG24" s="64">
        <v>40391</v>
      </c>
      <c r="FH24" s="98">
        <v>0.23365646268600096</v>
      </c>
      <c r="FI24" s="95">
        <v>0.240754</v>
      </c>
    </row>
    <row r="25" spans="1:165" ht="15">
      <c r="A25" s="64">
        <v>40422</v>
      </c>
      <c r="B25" s="4">
        <v>788082</v>
      </c>
      <c r="C25" s="4">
        <v>778843.55</v>
      </c>
      <c r="D25" s="74">
        <f t="shared" si="15"/>
        <v>97.46915756080367</v>
      </c>
      <c r="E25" s="74">
        <f t="shared" si="5"/>
        <v>106.24757271361851</v>
      </c>
      <c r="F25" s="4"/>
      <c r="S25" s="64">
        <v>40422</v>
      </c>
      <c r="T25" s="4">
        <v>432379</v>
      </c>
      <c r="U25" s="4">
        <v>456883.12</v>
      </c>
      <c r="V25" s="74">
        <f t="shared" si="6"/>
        <v>135.23338587799628</v>
      </c>
      <c r="W25" s="74">
        <f t="shared" si="16"/>
        <v>136.89027085889757</v>
      </c>
      <c r="AK25" s="64">
        <v>40422</v>
      </c>
      <c r="AL25" s="4">
        <v>344645</v>
      </c>
      <c r="AM25" s="4">
        <v>347284.41</v>
      </c>
      <c r="AN25" s="74">
        <f t="shared" si="19"/>
        <v>98.93130253065723</v>
      </c>
      <c r="AO25" s="74">
        <f t="shared" si="18"/>
        <v>102.65857138081029</v>
      </c>
      <c r="BC25" s="64">
        <v>40422</v>
      </c>
      <c r="BD25" s="75">
        <v>73330</v>
      </c>
      <c r="BE25" s="4">
        <v>73077.143</v>
      </c>
      <c r="BF25" s="74">
        <f t="shared" si="17"/>
        <v>126.27428020388483</v>
      </c>
      <c r="BG25" s="74">
        <f t="shared" si="7"/>
        <v>136.47453483204217</v>
      </c>
      <c r="BU25" s="64">
        <v>40422</v>
      </c>
      <c r="BV25" s="4">
        <v>222800</v>
      </c>
      <c r="BW25" s="4">
        <v>221435.19</v>
      </c>
      <c r="BX25" s="74">
        <f t="shared" si="8"/>
        <v>118.72661970179794</v>
      </c>
      <c r="BY25" s="74">
        <f t="shared" si="9"/>
        <v>118.69017423510738</v>
      </c>
      <c r="CM25" s="64">
        <v>40422</v>
      </c>
      <c r="CN25" s="4">
        <v>14296</v>
      </c>
      <c r="CO25" s="4">
        <v>13707.64</v>
      </c>
      <c r="CP25" s="74">
        <f t="shared" si="10"/>
        <v>523.6630036630037</v>
      </c>
      <c r="CQ25" s="74">
        <f t="shared" si="11"/>
        <v>511.32858689470095</v>
      </c>
      <c r="DE25" s="64">
        <v>40422</v>
      </c>
      <c r="DF25" s="75">
        <v>15089</v>
      </c>
      <c r="DG25" s="4">
        <v>15035.296</v>
      </c>
      <c r="DH25" s="74">
        <f t="shared" si="12"/>
        <v>115.83755565791493</v>
      </c>
      <c r="DI25" s="74">
        <f t="shared" si="13"/>
        <v>116.42268586301002</v>
      </c>
      <c r="DW25" s="64">
        <v>40422</v>
      </c>
      <c r="DX25" s="4">
        <v>57116</v>
      </c>
      <c r="DY25" s="4">
        <v>46285.077</v>
      </c>
      <c r="DZ25" s="74">
        <f t="shared" si="2"/>
        <v>283.637085961166</v>
      </c>
      <c r="EA25" s="74">
        <f t="shared" si="3"/>
        <v>319.9881545470044</v>
      </c>
      <c r="EO25" s="64">
        <v>40422</v>
      </c>
      <c r="EP25" s="4">
        <v>184737</v>
      </c>
      <c r="EQ25" s="4">
        <v>183044.18</v>
      </c>
      <c r="ER25" s="74">
        <f t="shared" si="4"/>
        <v>109.8206483292414</v>
      </c>
      <c r="ES25" s="74">
        <f t="shared" si="14"/>
        <v>111.69973034992509</v>
      </c>
      <c r="FG25" s="64">
        <v>40422</v>
      </c>
      <c r="FH25" s="98">
        <v>0.23743672616152017</v>
      </c>
      <c r="FI25" s="95">
        <v>0.241258</v>
      </c>
    </row>
    <row r="26" spans="1:165" ht="15">
      <c r="A26" s="64">
        <v>40452</v>
      </c>
      <c r="B26" s="4">
        <v>803937</v>
      </c>
      <c r="C26" s="4">
        <v>789664.3</v>
      </c>
      <c r="D26" s="74">
        <f t="shared" si="15"/>
        <v>99.43008737918112</v>
      </c>
      <c r="E26" s="74">
        <f t="shared" si="5"/>
        <v>107.7237079688195</v>
      </c>
      <c r="F26" s="4"/>
      <c r="S26" s="64">
        <v>40452</v>
      </c>
      <c r="T26" s="4">
        <v>430089</v>
      </c>
      <c r="U26" s="4">
        <v>461743.11</v>
      </c>
      <c r="V26" s="74">
        <f t="shared" si="6"/>
        <v>134.5171520792674</v>
      </c>
      <c r="W26" s="74">
        <f t="shared" si="16"/>
        <v>138.34640989829026</v>
      </c>
      <c r="AK26" s="64">
        <v>40452</v>
      </c>
      <c r="AL26" s="4">
        <v>350389</v>
      </c>
      <c r="AM26" s="4">
        <v>347964.19</v>
      </c>
      <c r="AN26" s="74">
        <f t="shared" si="19"/>
        <v>100.58013365177054</v>
      </c>
      <c r="AO26" s="74">
        <f t="shared" si="18"/>
        <v>102.85951689302965</v>
      </c>
      <c r="BC26" s="64">
        <v>40452</v>
      </c>
      <c r="BD26" s="75">
        <v>75733</v>
      </c>
      <c r="BE26" s="4">
        <v>73522.652</v>
      </c>
      <c r="BF26" s="74">
        <f t="shared" si="17"/>
        <v>130.4122468659595</v>
      </c>
      <c r="BG26" s="74">
        <f t="shared" si="7"/>
        <v>137.30654099761557</v>
      </c>
      <c r="BU26" s="64">
        <v>40452</v>
      </c>
      <c r="BV26" s="4">
        <v>224578</v>
      </c>
      <c r="BW26" s="4">
        <v>223297.6</v>
      </c>
      <c r="BX26" s="74">
        <f t="shared" si="8"/>
        <v>119.67408796853852</v>
      </c>
      <c r="BY26" s="74">
        <f t="shared" si="9"/>
        <v>119.6884336689273</v>
      </c>
      <c r="CM26" s="64">
        <v>40452</v>
      </c>
      <c r="CN26" s="4">
        <v>14419</v>
      </c>
      <c r="CO26" s="4">
        <v>13972.056</v>
      </c>
      <c r="CP26" s="74">
        <f t="shared" si="10"/>
        <v>528.1684981684981</v>
      </c>
      <c r="CQ26" s="74">
        <f t="shared" si="11"/>
        <v>521.1919521152897</v>
      </c>
      <c r="DE26" s="64">
        <v>40452</v>
      </c>
      <c r="DF26" s="75">
        <v>15178</v>
      </c>
      <c r="DG26" s="4">
        <v>15100.777</v>
      </c>
      <c r="DH26" s="74">
        <f t="shared" si="12"/>
        <v>116.52080454475664</v>
      </c>
      <c r="DI26" s="74">
        <f t="shared" si="13"/>
        <v>116.92972436048925</v>
      </c>
      <c r="DW26" s="64">
        <v>40452</v>
      </c>
      <c r="DX26" s="4">
        <v>53328</v>
      </c>
      <c r="DY26" s="4">
        <v>48312.743</v>
      </c>
      <c r="DZ26" s="74">
        <f t="shared" si="2"/>
        <v>264.82594229527734</v>
      </c>
      <c r="EA26" s="74">
        <f t="shared" si="3"/>
        <v>334.0062602396385</v>
      </c>
      <c r="EO26" s="64">
        <v>40452</v>
      </c>
      <c r="EP26" s="4">
        <v>185628</v>
      </c>
      <c r="EQ26" s="4">
        <v>185260.52</v>
      </c>
      <c r="ER26" s="74">
        <f t="shared" si="4"/>
        <v>110.35032131116355</v>
      </c>
      <c r="ES26" s="74">
        <f t="shared" si="14"/>
        <v>113.052215746422</v>
      </c>
      <c r="FG26" s="64">
        <v>40452</v>
      </c>
      <c r="FH26" s="98">
        <v>0.23926347030514908</v>
      </c>
      <c r="FI26" s="95">
        <v>0.24155</v>
      </c>
    </row>
    <row r="27" spans="1:165" ht="15">
      <c r="A27" s="64">
        <v>40483</v>
      </c>
      <c r="B27" s="4">
        <v>784248</v>
      </c>
      <c r="C27" s="4">
        <v>798614.14</v>
      </c>
      <c r="D27" s="74">
        <f t="shared" si="15"/>
        <v>96.99497245051296</v>
      </c>
      <c r="E27" s="74">
        <f t="shared" si="5"/>
        <v>108.94461912122647</v>
      </c>
      <c r="F27" s="4"/>
      <c r="S27" s="64">
        <v>40483</v>
      </c>
      <c r="T27" s="4">
        <v>445379</v>
      </c>
      <c r="U27" s="4">
        <v>461997.11</v>
      </c>
      <c r="V27" s="74">
        <f t="shared" si="6"/>
        <v>139.29934194064955</v>
      </c>
      <c r="W27" s="74">
        <f t="shared" si="16"/>
        <v>138.42251279479947</v>
      </c>
      <c r="AK27" s="64">
        <v>40483</v>
      </c>
      <c r="AL27" s="4">
        <v>350867</v>
      </c>
      <c r="AM27" s="4">
        <v>349069.35</v>
      </c>
      <c r="AN27" s="74">
        <f t="shared" si="19"/>
        <v>100.71734487668213</v>
      </c>
      <c r="AO27" s="74">
        <f t="shared" si="18"/>
        <v>103.18620632532296</v>
      </c>
      <c r="BC27" s="64">
        <v>40483</v>
      </c>
      <c r="BD27" s="75">
        <v>75815</v>
      </c>
      <c r="BE27" s="4">
        <v>74810.848</v>
      </c>
      <c r="BF27" s="74">
        <f t="shared" si="17"/>
        <v>130.55345088855213</v>
      </c>
      <c r="BG27" s="74">
        <f t="shared" si="7"/>
        <v>139.71229938738315</v>
      </c>
      <c r="BU27" s="64">
        <v>40483</v>
      </c>
      <c r="BV27" s="4">
        <v>224728</v>
      </c>
      <c r="BW27" s="4">
        <v>224461.5</v>
      </c>
      <c r="BX27" s="74">
        <f t="shared" si="8"/>
        <v>119.75402061196432</v>
      </c>
      <c r="BY27" s="74">
        <f t="shared" si="9"/>
        <v>120.31228886462695</v>
      </c>
      <c r="CM27" s="64">
        <v>40483</v>
      </c>
      <c r="CN27" s="4">
        <v>14527</v>
      </c>
      <c r="CO27" s="4">
        <v>14268.201</v>
      </c>
      <c r="CP27" s="74">
        <f t="shared" si="10"/>
        <v>532.1245421245421</v>
      </c>
      <c r="CQ27" s="74">
        <f t="shared" si="11"/>
        <v>532.2388868440927</v>
      </c>
      <c r="DE27" s="64">
        <v>40483</v>
      </c>
      <c r="DF27" s="75">
        <v>15294</v>
      </c>
      <c r="DG27" s="4">
        <v>15224.446</v>
      </c>
      <c r="DH27" s="74">
        <f t="shared" si="12"/>
        <v>117.41133118378629</v>
      </c>
      <c r="DI27" s="74">
        <f t="shared" si="13"/>
        <v>117.88732952755699</v>
      </c>
      <c r="DW27" s="64">
        <v>40483</v>
      </c>
      <c r="DX27" s="4">
        <v>41225</v>
      </c>
      <c r="DY27" s="4">
        <v>50477.2339999999</v>
      </c>
      <c r="DZ27" s="74">
        <f t="shared" si="2"/>
        <v>204.7226498485375</v>
      </c>
      <c r="EA27" s="74">
        <f t="shared" si="3"/>
        <v>348.9702945572992</v>
      </c>
      <c r="EO27" s="64">
        <v>40483</v>
      </c>
      <c r="EP27" s="4">
        <v>184551</v>
      </c>
      <c r="EQ27" s="4">
        <v>186429.98</v>
      </c>
      <c r="ER27" s="74">
        <f t="shared" si="4"/>
        <v>109.71007686500175</v>
      </c>
      <c r="ES27" s="74">
        <f t="shared" si="14"/>
        <v>113.76585966918987</v>
      </c>
      <c r="FG27" s="64">
        <v>40483</v>
      </c>
      <c r="FH27" s="98">
        <v>0.24172171470712586</v>
      </c>
      <c r="FI27" s="95">
        <v>0.242138</v>
      </c>
    </row>
    <row r="28" spans="1:165" ht="15">
      <c r="A28" s="64">
        <v>40513</v>
      </c>
      <c r="B28" s="4">
        <v>818926</v>
      </c>
      <c r="C28" s="4">
        <v>811054.87</v>
      </c>
      <c r="D28" s="74">
        <f t="shared" si="15"/>
        <v>101.28391122324669</v>
      </c>
      <c r="E28" s="74">
        <f t="shared" si="5"/>
        <v>110.64174733816489</v>
      </c>
      <c r="F28" s="4"/>
      <c r="S28" s="64">
        <v>40513</v>
      </c>
      <c r="T28" s="4">
        <v>449264</v>
      </c>
      <c r="U28" s="4">
        <v>461491.63</v>
      </c>
      <c r="V28" s="74">
        <f t="shared" si="6"/>
        <v>140.51443727168095</v>
      </c>
      <c r="W28" s="74">
        <f t="shared" si="16"/>
        <v>138.2710620383921</v>
      </c>
      <c r="AK28" s="64">
        <v>40513</v>
      </c>
      <c r="AL28" s="4">
        <v>356477</v>
      </c>
      <c r="AM28" s="4">
        <v>351756.73</v>
      </c>
      <c r="AN28" s="74">
        <f t="shared" si="19"/>
        <v>102.32771092637671</v>
      </c>
      <c r="AO28" s="74">
        <f t="shared" si="18"/>
        <v>103.98060591140678</v>
      </c>
      <c r="BC28" s="64">
        <v>40513</v>
      </c>
      <c r="BD28" s="75">
        <v>76518</v>
      </c>
      <c r="BE28" s="4">
        <v>75674.442</v>
      </c>
      <c r="BF28" s="74">
        <f t="shared" si="17"/>
        <v>131.76401708224273</v>
      </c>
      <c r="BG28" s="74">
        <f t="shared" si="7"/>
        <v>141.3250962838593</v>
      </c>
      <c r="BU28" s="64">
        <v>40513</v>
      </c>
      <c r="BV28" s="4">
        <v>227088</v>
      </c>
      <c r="BW28" s="4">
        <v>227137.65</v>
      </c>
      <c r="BX28" s="74">
        <f t="shared" si="8"/>
        <v>121.01162753519701</v>
      </c>
      <c r="BY28" s="74">
        <f t="shared" si="9"/>
        <v>121.74671629135747</v>
      </c>
      <c r="CM28" s="64">
        <v>40513</v>
      </c>
      <c r="CN28" s="4">
        <v>14692</v>
      </c>
      <c r="CO28" s="4">
        <v>14814.338</v>
      </c>
      <c r="CP28" s="74">
        <f t="shared" si="10"/>
        <v>538.1684981684982</v>
      </c>
      <c r="CQ28" s="74">
        <f t="shared" si="11"/>
        <v>552.6111362218786</v>
      </c>
      <c r="DE28" s="64">
        <v>40513</v>
      </c>
      <c r="DF28" s="75">
        <v>15498</v>
      </c>
      <c r="DG28" s="4">
        <v>15437.416</v>
      </c>
      <c r="DH28" s="74">
        <f t="shared" si="12"/>
        <v>118.97742975587286</v>
      </c>
      <c r="DI28" s="74">
        <f t="shared" si="13"/>
        <v>119.53641840537124</v>
      </c>
      <c r="DW28" s="64">
        <v>40513</v>
      </c>
      <c r="DX28" s="4">
        <v>35932</v>
      </c>
      <c r="DY28" s="4">
        <v>52487.958</v>
      </c>
      <c r="DZ28" s="74">
        <f t="shared" si="2"/>
        <v>178.43770174306005</v>
      </c>
      <c r="EA28" s="74">
        <f t="shared" si="3"/>
        <v>362.87127309652476</v>
      </c>
      <c r="EO28" s="64">
        <v>40513</v>
      </c>
      <c r="EP28" s="4">
        <v>187205</v>
      </c>
      <c r="EQ28" s="4">
        <v>188503.02</v>
      </c>
      <c r="ER28" s="74">
        <f t="shared" si="4"/>
        <v>111.28780087624912</v>
      </c>
      <c r="ES28" s="74">
        <f t="shared" si="14"/>
        <v>115.03089857403023</v>
      </c>
      <c r="FG28" s="64">
        <v>40513</v>
      </c>
      <c r="FH28" s="98">
        <v>0.2424198045820826</v>
      </c>
      <c r="FI28" s="95">
        <v>0.241486</v>
      </c>
    </row>
    <row r="29" spans="1:165" ht="15">
      <c r="A29" s="64">
        <v>40544</v>
      </c>
      <c r="B29" s="4">
        <v>769393</v>
      </c>
      <c r="C29" s="4">
        <v>824543.54</v>
      </c>
      <c r="D29" s="74">
        <f t="shared" si="15"/>
        <v>95.15772158630627</v>
      </c>
      <c r="E29" s="74">
        <f t="shared" si="5"/>
        <v>112.4818324831661</v>
      </c>
      <c r="F29" s="4"/>
      <c r="S29" s="64">
        <v>40544</v>
      </c>
      <c r="T29" s="4">
        <v>439103</v>
      </c>
      <c r="U29" s="4">
        <v>461370.02</v>
      </c>
      <c r="V29" s="74">
        <f t="shared" si="6"/>
        <v>137.33642345994096</v>
      </c>
      <c r="W29" s="74">
        <f t="shared" si="16"/>
        <v>138.23462552955556</v>
      </c>
      <c r="AK29" s="64">
        <v>40544</v>
      </c>
      <c r="AL29" s="4">
        <v>358590</v>
      </c>
      <c r="AM29" s="4">
        <v>357141.73</v>
      </c>
      <c r="AN29" s="74">
        <f t="shared" si="19"/>
        <v>102.93425343315114</v>
      </c>
      <c r="AO29" s="74">
        <f t="shared" si="18"/>
        <v>105.57243206589976</v>
      </c>
      <c r="BC29" s="64">
        <v>40544</v>
      </c>
      <c r="BD29" s="75">
        <v>74928</v>
      </c>
      <c r="BE29" s="4">
        <v>76969.952</v>
      </c>
      <c r="BF29" s="74">
        <f t="shared" si="17"/>
        <v>129.02603664416586</v>
      </c>
      <c r="BG29" s="74">
        <f t="shared" si="7"/>
        <v>143.74451386591036</v>
      </c>
      <c r="BU29" s="64">
        <v>40544</v>
      </c>
      <c r="BV29" s="4">
        <v>227400</v>
      </c>
      <c r="BW29" s="4">
        <v>229559.37</v>
      </c>
      <c r="BX29" s="74">
        <f t="shared" si="8"/>
        <v>121.17788743352268</v>
      </c>
      <c r="BY29" s="74">
        <f t="shared" si="9"/>
        <v>123.04476818974202</v>
      </c>
      <c r="CM29" s="64">
        <v>40544</v>
      </c>
      <c r="CN29" s="4">
        <v>14729</v>
      </c>
      <c r="CO29" s="4">
        <v>15262.614</v>
      </c>
      <c r="CP29" s="74">
        <f t="shared" si="10"/>
        <v>539.5238095238095</v>
      </c>
      <c r="CQ29" s="74">
        <f t="shared" si="11"/>
        <v>569.3329303176389</v>
      </c>
      <c r="DE29" s="64">
        <v>40544</v>
      </c>
      <c r="DF29" s="75">
        <v>15444</v>
      </c>
      <c r="DG29" s="4">
        <v>15652.638</v>
      </c>
      <c r="DH29" s="74">
        <f t="shared" si="12"/>
        <v>118.562874251497</v>
      </c>
      <c r="DI29" s="74">
        <f t="shared" si="13"/>
        <v>121.20294517656409</v>
      </c>
      <c r="DW29" s="64">
        <v>40544</v>
      </c>
      <c r="DX29" s="4">
        <v>35288</v>
      </c>
      <c r="DY29" s="4">
        <v>54134.369</v>
      </c>
      <c r="DZ29" s="74">
        <f t="shared" si="2"/>
        <v>175.2396086805383</v>
      </c>
      <c r="EA29" s="74">
        <f t="shared" si="3"/>
        <v>374.25360303228115</v>
      </c>
      <c r="EO29" s="64">
        <v>40544</v>
      </c>
      <c r="EP29" s="4">
        <v>187437</v>
      </c>
      <c r="EQ29" s="4">
        <v>190296.03</v>
      </c>
      <c r="ER29" s="74">
        <f t="shared" si="4"/>
        <v>111.42571797142975</v>
      </c>
      <c r="ES29" s="74">
        <f t="shared" si="14"/>
        <v>116.12505373107878</v>
      </c>
      <c r="FG29" s="64">
        <v>40544</v>
      </c>
      <c r="FH29" s="98">
        <v>0.24513811962784732</v>
      </c>
      <c r="FI29" s="95">
        <v>0.241002</v>
      </c>
    </row>
    <row r="30" spans="1:165" ht="15">
      <c r="A30" s="64">
        <v>40575</v>
      </c>
      <c r="B30" s="4">
        <v>765585</v>
      </c>
      <c r="C30" s="4">
        <v>833210.41</v>
      </c>
      <c r="D30" s="74">
        <f t="shared" si="15"/>
        <v>94.686752128824</v>
      </c>
      <c r="E30" s="74">
        <f t="shared" si="5"/>
        <v>113.66414169086832</v>
      </c>
      <c r="F30" s="4"/>
      <c r="S30" s="64">
        <v>40575</v>
      </c>
      <c r="T30" s="4">
        <v>448963</v>
      </c>
      <c r="U30" s="4">
        <v>461700.07</v>
      </c>
      <c r="V30" s="74">
        <f t="shared" si="6"/>
        <v>140.42029475053798</v>
      </c>
      <c r="W30" s="74">
        <f t="shared" si="16"/>
        <v>138.3335143523621</v>
      </c>
      <c r="AK30" s="64">
        <v>40575</v>
      </c>
      <c r="AL30" s="4">
        <v>358733</v>
      </c>
      <c r="AM30" s="4">
        <v>360484.75</v>
      </c>
      <c r="AN30" s="74">
        <f t="shared" si="19"/>
        <v>102.97530197951592</v>
      </c>
      <c r="AO30" s="74">
        <f t="shared" si="18"/>
        <v>106.56064128985392</v>
      </c>
      <c r="BC30" s="64">
        <v>40575</v>
      </c>
      <c r="BD30" s="75">
        <v>74965</v>
      </c>
      <c r="BE30" s="4">
        <v>77787.742</v>
      </c>
      <c r="BF30" s="74">
        <f t="shared" si="17"/>
        <v>129.0897506543601</v>
      </c>
      <c r="BG30" s="74">
        <f t="shared" si="7"/>
        <v>145.2717699306459</v>
      </c>
      <c r="BU30" s="64">
        <v>40575</v>
      </c>
      <c r="BV30" s="4">
        <v>228772</v>
      </c>
      <c r="BW30" s="4">
        <v>231526.65</v>
      </c>
      <c r="BX30" s="74">
        <f t="shared" si="8"/>
        <v>121.90900467872406</v>
      </c>
      <c r="BY30" s="74">
        <f t="shared" si="9"/>
        <v>124.09923837566524</v>
      </c>
      <c r="CM30" s="64">
        <v>40575</v>
      </c>
      <c r="CN30" s="4">
        <v>14970</v>
      </c>
      <c r="CO30" s="4">
        <v>15831.296</v>
      </c>
      <c r="CP30" s="74">
        <f t="shared" si="10"/>
        <v>548.3516483516484</v>
      </c>
      <c r="CQ30" s="74">
        <f t="shared" si="11"/>
        <v>590.5461634819511</v>
      </c>
      <c r="DE30" s="64">
        <v>40575</v>
      </c>
      <c r="DF30" s="75">
        <v>15574</v>
      </c>
      <c r="DG30" s="4">
        <v>15793.093</v>
      </c>
      <c r="DH30" s="74">
        <f t="shared" si="12"/>
        <v>119.56087824351297</v>
      </c>
      <c r="DI30" s="74">
        <f t="shared" si="13"/>
        <v>122.2905292416127</v>
      </c>
      <c r="DW30" s="64">
        <v>40575</v>
      </c>
      <c r="DX30" s="4">
        <v>36430</v>
      </c>
      <c r="DY30" s="4">
        <v>56934.957</v>
      </c>
      <c r="DZ30" s="74">
        <f t="shared" si="2"/>
        <v>180.9107612851964</v>
      </c>
      <c r="EA30" s="74">
        <f t="shared" si="3"/>
        <v>393.61524276265226</v>
      </c>
      <c r="EO30" s="64">
        <v>40575</v>
      </c>
      <c r="EP30" s="4">
        <v>189046</v>
      </c>
      <c r="EQ30" s="4">
        <v>192540.73</v>
      </c>
      <c r="ER30" s="74">
        <f t="shared" si="4"/>
        <v>112.38222058412646</v>
      </c>
      <c r="ES30" s="74">
        <f t="shared" si="14"/>
        <v>117.49484535579188</v>
      </c>
      <c r="FG30" s="64">
        <v>40575</v>
      </c>
      <c r="FH30" s="98">
        <v>0.24666992175354233</v>
      </c>
      <c r="FI30" s="95">
        <v>0.242788</v>
      </c>
    </row>
    <row r="31" spans="1:165" ht="15">
      <c r="A31" s="64">
        <v>40603</v>
      </c>
      <c r="B31" s="4">
        <v>815330</v>
      </c>
      <c r="C31" s="4">
        <v>846725.45</v>
      </c>
      <c r="D31" s="74">
        <f t="shared" si="15"/>
        <v>100.83916170404864</v>
      </c>
      <c r="E31" s="74">
        <f t="shared" si="5"/>
        <v>115.50782415460247</v>
      </c>
      <c r="F31" s="4"/>
      <c r="S31" s="64">
        <v>40603</v>
      </c>
      <c r="T31" s="4">
        <v>464367</v>
      </c>
      <c r="U31" s="4">
        <v>461051.34</v>
      </c>
      <c r="V31" s="74">
        <f t="shared" si="6"/>
        <v>145.2381399189311</v>
      </c>
      <c r="W31" s="74">
        <f t="shared" si="16"/>
        <v>138.13914336002978</v>
      </c>
      <c r="AK31" s="64">
        <v>40603</v>
      </c>
      <c r="AL31" s="4">
        <v>363427</v>
      </c>
      <c r="AM31" s="4">
        <v>364876.26</v>
      </c>
      <c r="AN31" s="74">
        <f t="shared" si="19"/>
        <v>104.32272769025859</v>
      </c>
      <c r="AO31" s="74">
        <f t="shared" si="18"/>
        <v>107.85878808200202</v>
      </c>
      <c r="BC31" s="64">
        <v>40603</v>
      </c>
      <c r="BD31" s="75">
        <v>79782</v>
      </c>
      <c r="BE31" s="4">
        <v>79292.188</v>
      </c>
      <c r="BF31" s="74">
        <f t="shared" si="17"/>
        <v>137.38462598154015</v>
      </c>
      <c r="BG31" s="74">
        <f t="shared" si="7"/>
        <v>148.08138398506952</v>
      </c>
      <c r="BU31" s="64">
        <v>40603</v>
      </c>
      <c r="BV31" s="4">
        <v>231322</v>
      </c>
      <c r="BW31" s="4">
        <v>234150.2</v>
      </c>
      <c r="BX31" s="74">
        <f t="shared" si="8"/>
        <v>123.26785961696278</v>
      </c>
      <c r="BY31" s="74">
        <f t="shared" si="9"/>
        <v>125.50547198566424</v>
      </c>
      <c r="CM31" s="64">
        <v>40603</v>
      </c>
      <c r="CN31" s="4">
        <v>15226</v>
      </c>
      <c r="CO31" s="4">
        <v>16098.005</v>
      </c>
      <c r="CP31" s="74">
        <f t="shared" si="10"/>
        <v>557.7289377289377</v>
      </c>
      <c r="CQ31" s="74">
        <f t="shared" si="11"/>
        <v>600.4950632256049</v>
      </c>
      <c r="DE31" s="64">
        <v>40603</v>
      </c>
      <c r="DF31" s="75">
        <v>15885</v>
      </c>
      <c r="DG31" s="4">
        <v>15968.7</v>
      </c>
      <c r="DH31" s="74">
        <f t="shared" si="12"/>
        <v>121.94841087056656</v>
      </c>
      <c r="DI31" s="74">
        <f t="shared" si="13"/>
        <v>123.65030550383898</v>
      </c>
      <c r="DW31" s="64">
        <v>40603</v>
      </c>
      <c r="DX31" s="4">
        <v>42157</v>
      </c>
      <c r="DY31" s="4">
        <v>57819.116</v>
      </c>
      <c r="DZ31" s="74">
        <f t="shared" si="2"/>
        <v>209.35094601976462</v>
      </c>
      <c r="EA31" s="74">
        <f t="shared" si="3"/>
        <v>399.7278048468878</v>
      </c>
      <c r="EO31" s="64">
        <v>40603</v>
      </c>
      <c r="EP31" s="4">
        <v>195208</v>
      </c>
      <c r="EQ31" s="4">
        <v>194869.78</v>
      </c>
      <c r="ER31" s="74">
        <f t="shared" si="4"/>
        <v>116.045346189743</v>
      </c>
      <c r="ES31" s="74">
        <f t="shared" si="14"/>
        <v>118.91611019454005</v>
      </c>
      <c r="FG31" s="64">
        <v>40603</v>
      </c>
      <c r="FH31" s="98">
        <v>0.24543636901711408</v>
      </c>
      <c r="FI31" s="95">
        <v>0.241253</v>
      </c>
    </row>
    <row r="32" spans="1:165" ht="15">
      <c r="A32" s="64">
        <v>40634</v>
      </c>
      <c r="B32" s="4">
        <v>862232</v>
      </c>
      <c r="C32" s="4">
        <v>856115.01</v>
      </c>
      <c r="D32" s="74">
        <f t="shared" si="15"/>
        <v>106.63995201256577</v>
      </c>
      <c r="E32" s="74">
        <f t="shared" si="5"/>
        <v>116.7887206309858</v>
      </c>
      <c r="F32" s="4"/>
      <c r="S32" s="64">
        <v>40634</v>
      </c>
      <c r="T32" s="4">
        <v>459352</v>
      </c>
      <c r="U32" s="4">
        <v>458445.61</v>
      </c>
      <c r="V32" s="74">
        <f t="shared" si="6"/>
        <v>143.66961917629985</v>
      </c>
      <c r="W32" s="74">
        <f t="shared" si="16"/>
        <v>137.35842052333325</v>
      </c>
      <c r="AK32" s="64">
        <v>40634</v>
      </c>
      <c r="AL32" s="4">
        <v>365798</v>
      </c>
      <c r="AM32" s="4">
        <v>367632.77</v>
      </c>
      <c r="AN32" s="74">
        <f t="shared" si="19"/>
        <v>105.00332981215266</v>
      </c>
      <c r="AO32" s="74">
        <f t="shared" si="18"/>
        <v>108.67362275481938</v>
      </c>
      <c r="BC32" s="64">
        <v>40634</v>
      </c>
      <c r="BD32" s="75">
        <v>81561</v>
      </c>
      <c r="BE32" s="4">
        <v>80099.919</v>
      </c>
      <c r="BF32" s="74">
        <f t="shared" si="17"/>
        <v>140.44806447169032</v>
      </c>
      <c r="BG32" s="74">
        <f t="shared" si="7"/>
        <v>149.58985445844888</v>
      </c>
      <c r="BU32" s="64">
        <v>40634</v>
      </c>
      <c r="BV32" s="4">
        <v>234344</v>
      </c>
      <c r="BW32" s="4">
        <v>236089.85</v>
      </c>
      <c r="BX32" s="74">
        <f t="shared" si="8"/>
        <v>124.87823593984801</v>
      </c>
      <c r="BY32" s="74">
        <f t="shared" si="9"/>
        <v>126.54513237774161</v>
      </c>
      <c r="CM32" s="64">
        <v>40634</v>
      </c>
      <c r="CN32" s="4">
        <v>15508</v>
      </c>
      <c r="CO32" s="4">
        <v>16083.653</v>
      </c>
      <c r="CP32" s="74">
        <f t="shared" si="10"/>
        <v>568.0586080586081</v>
      </c>
      <c r="CQ32" s="74">
        <f t="shared" si="11"/>
        <v>599.9596984305628</v>
      </c>
      <c r="DE32" s="64">
        <v>40634</v>
      </c>
      <c r="DF32" s="75">
        <v>16174</v>
      </c>
      <c r="DG32" s="4">
        <v>16183.473</v>
      </c>
      <c r="DH32" s="74">
        <f t="shared" si="12"/>
        <v>124.1670505143559</v>
      </c>
      <c r="DI32" s="74">
        <f t="shared" si="13"/>
        <v>125.31335553696476</v>
      </c>
      <c r="DT32" s="99"/>
      <c r="DW32" s="64">
        <v>40634</v>
      </c>
      <c r="DX32" s="4">
        <v>53679</v>
      </c>
      <c r="DY32" s="4">
        <v>55491.649</v>
      </c>
      <c r="DZ32" s="74">
        <f t="shared" si="2"/>
        <v>266.569002334012</v>
      </c>
      <c r="EA32" s="74">
        <f t="shared" si="3"/>
        <v>383.63704907048384</v>
      </c>
      <c r="EO32" s="64">
        <v>40634</v>
      </c>
      <c r="EP32" s="4">
        <v>198164</v>
      </c>
      <c r="EQ32" s="4">
        <v>196480.81</v>
      </c>
      <c r="ER32" s="74">
        <f t="shared" si="4"/>
        <v>117.80260021282034</v>
      </c>
      <c r="ES32" s="74">
        <f t="shared" si="14"/>
        <v>119.89921501975569</v>
      </c>
      <c r="FG32" s="64">
        <v>40634</v>
      </c>
      <c r="FH32" s="98">
        <v>0.2443101043095221</v>
      </c>
      <c r="FI32" s="95">
        <v>0.241565</v>
      </c>
    </row>
    <row r="33" spans="1:165" ht="15">
      <c r="A33" s="64">
        <v>40664</v>
      </c>
      <c r="B33" s="4">
        <v>900133</v>
      </c>
      <c r="C33" s="4">
        <v>865653.21</v>
      </c>
      <c r="D33" s="74">
        <f t="shared" si="15"/>
        <v>111.32750805459189</v>
      </c>
      <c r="E33" s="74">
        <f t="shared" si="5"/>
        <v>118.08989414401938</v>
      </c>
      <c r="F33" s="4"/>
      <c r="S33" s="64">
        <v>40664</v>
      </c>
      <c r="T33" s="4">
        <v>468359</v>
      </c>
      <c r="U33" s="4">
        <v>459162.69</v>
      </c>
      <c r="V33" s="74">
        <f t="shared" si="6"/>
        <v>146.4867011960166</v>
      </c>
      <c r="W33" s="74">
        <f t="shared" si="16"/>
        <v>137.57327038565143</v>
      </c>
      <c r="AK33" s="64">
        <v>40664</v>
      </c>
      <c r="AL33" s="4">
        <v>368023</v>
      </c>
      <c r="AM33" s="4">
        <v>367161.14</v>
      </c>
      <c r="AN33" s="74">
        <f t="shared" si="19"/>
        <v>105.64202222936665</v>
      </c>
      <c r="AO33" s="74">
        <f t="shared" si="18"/>
        <v>108.53420716164509</v>
      </c>
      <c r="BC33" s="64">
        <v>40664</v>
      </c>
      <c r="BD33" s="75">
        <v>82510</v>
      </c>
      <c r="BE33" s="4">
        <v>80982.903</v>
      </c>
      <c r="BF33" s="74">
        <f t="shared" si="17"/>
        <v>142.08224273315884</v>
      </c>
      <c r="BG33" s="74">
        <f t="shared" si="7"/>
        <v>151.23886296804724</v>
      </c>
      <c r="BU33" s="64">
        <v>40664</v>
      </c>
      <c r="BV33" s="4">
        <v>237587</v>
      </c>
      <c r="BW33" s="4">
        <v>237321.51</v>
      </c>
      <c r="BX33" s="74">
        <f t="shared" si="8"/>
        <v>126.60637969071395</v>
      </c>
      <c r="BY33" s="74">
        <f t="shared" si="9"/>
        <v>127.2053072126376</v>
      </c>
      <c r="CM33" s="64">
        <v>40664</v>
      </c>
      <c r="CN33" s="4">
        <v>15770</v>
      </c>
      <c r="CO33" s="4">
        <v>15824.291</v>
      </c>
      <c r="CP33" s="74">
        <f t="shared" si="10"/>
        <v>577.6556776556777</v>
      </c>
      <c r="CQ33" s="74">
        <f t="shared" si="11"/>
        <v>590.2848598037689</v>
      </c>
      <c r="DE33" s="64">
        <v>40664</v>
      </c>
      <c r="DF33" s="75">
        <v>16480</v>
      </c>
      <c r="DG33" s="4">
        <v>16379.39</v>
      </c>
      <c r="DH33" s="74">
        <f t="shared" si="12"/>
        <v>126.5161983724858</v>
      </c>
      <c r="DI33" s="74">
        <f t="shared" si="13"/>
        <v>126.8303980578585</v>
      </c>
      <c r="DW33" s="64">
        <v>40664</v>
      </c>
      <c r="DX33" s="4">
        <v>62802</v>
      </c>
      <c r="DY33" s="4">
        <v>50983.197</v>
      </c>
      <c r="DZ33" s="74">
        <f t="shared" si="2"/>
        <v>311.87366539206437</v>
      </c>
      <c r="EA33" s="74">
        <f t="shared" si="3"/>
        <v>352.4682290349516</v>
      </c>
      <c r="EO33" s="64">
        <v>40664</v>
      </c>
      <c r="EP33" s="4">
        <v>201777</v>
      </c>
      <c r="EQ33" s="4">
        <v>198702.89</v>
      </c>
      <c r="ER33" s="74">
        <f t="shared" si="4"/>
        <v>119.95042118216352</v>
      </c>
      <c r="ES33" s="74">
        <f t="shared" si="14"/>
        <v>121.25520315778861</v>
      </c>
      <c r="FG33" s="64">
        <v>40664</v>
      </c>
      <c r="FH33" s="98">
        <v>0.24326266438614272</v>
      </c>
      <c r="FI33" s="95">
        <v>0.242361</v>
      </c>
    </row>
    <row r="34" spans="1:165" ht="15">
      <c r="A34" s="64">
        <v>40695</v>
      </c>
      <c r="B34" s="4">
        <v>924647</v>
      </c>
      <c r="C34" s="4">
        <v>883660.72</v>
      </c>
      <c r="D34" s="74">
        <f t="shared" si="15"/>
        <v>114.35937393713398</v>
      </c>
      <c r="E34" s="74">
        <f t="shared" si="5"/>
        <v>120.54642630393289</v>
      </c>
      <c r="F34" s="4"/>
      <c r="S34" s="64">
        <v>40695</v>
      </c>
      <c r="T34" s="4">
        <v>535398</v>
      </c>
      <c r="U34" s="4">
        <v>454583.63</v>
      </c>
      <c r="V34" s="74">
        <f t="shared" si="6"/>
        <v>167.45421107941752</v>
      </c>
      <c r="W34" s="74">
        <f t="shared" si="16"/>
        <v>136.20130294750413</v>
      </c>
      <c r="AK34" s="64">
        <v>40695</v>
      </c>
      <c r="AL34" s="4">
        <v>370438</v>
      </c>
      <c r="AM34" s="4">
        <v>368917.77</v>
      </c>
      <c r="AN34" s="74">
        <f t="shared" si="19"/>
        <v>106.33525467321911</v>
      </c>
      <c r="AO34" s="74">
        <f t="shared" si="18"/>
        <v>109.05347356420162</v>
      </c>
      <c r="BC34" s="64">
        <v>40695</v>
      </c>
      <c r="BD34" s="4">
        <v>82412</v>
      </c>
      <c r="BE34" s="4">
        <v>81955.664</v>
      </c>
      <c r="BF34" s="74">
        <f t="shared" si="17"/>
        <v>141.91348670615787</v>
      </c>
      <c r="BG34" s="74">
        <f t="shared" si="7"/>
        <v>153.05553367420433</v>
      </c>
      <c r="BU34" s="64">
        <v>40695</v>
      </c>
      <c r="BV34" s="4">
        <v>240227</v>
      </c>
      <c r="BW34" s="4">
        <v>237881.69</v>
      </c>
      <c r="BX34" s="74">
        <f t="shared" si="8"/>
        <v>128.01319421500816</v>
      </c>
      <c r="BY34" s="74">
        <f t="shared" si="9"/>
        <v>127.50556600078696</v>
      </c>
      <c r="CM34" s="64">
        <v>40695</v>
      </c>
      <c r="CN34" s="4">
        <v>16004</v>
      </c>
      <c r="CO34" s="4">
        <v>15504.066</v>
      </c>
      <c r="CP34" s="74">
        <f t="shared" si="10"/>
        <v>586.2271062271062</v>
      </c>
      <c r="CQ34" s="74">
        <f t="shared" si="11"/>
        <v>578.3396820241982</v>
      </c>
      <c r="DE34" s="64">
        <v>40695</v>
      </c>
      <c r="DF34" s="4">
        <v>16676</v>
      </c>
      <c r="DG34" s="4">
        <v>16522.466</v>
      </c>
      <c r="DH34" s="74">
        <f t="shared" si="12"/>
        <v>128.0208813142945</v>
      </c>
      <c r="DI34" s="74">
        <f t="shared" si="13"/>
        <v>127.93827729100002</v>
      </c>
      <c r="DW34" s="64">
        <v>40695</v>
      </c>
      <c r="DX34" s="4">
        <v>68473</v>
      </c>
      <c r="DY34" s="4">
        <v>50869.51</v>
      </c>
      <c r="DZ34" s="74">
        <f t="shared" si="2"/>
        <v>340.0357550777176</v>
      </c>
      <c r="EA34" s="74">
        <f t="shared" si="3"/>
        <v>351.68226311064336</v>
      </c>
      <c r="EO34" s="64">
        <v>40695</v>
      </c>
      <c r="EP34" s="4">
        <v>206165</v>
      </c>
      <c r="EQ34" s="4">
        <v>200838.63</v>
      </c>
      <c r="ER34" s="74">
        <f t="shared" si="4"/>
        <v>122.55895658583853</v>
      </c>
      <c r="ES34" s="74">
        <f t="shared" si="14"/>
        <v>122.55850371668946</v>
      </c>
      <c r="FG34" s="64">
        <v>40695</v>
      </c>
      <c r="FH34" s="98">
        <v>0.24262720252357683</v>
      </c>
      <c r="FI34" s="95">
        <v>0.241879</v>
      </c>
    </row>
    <row r="35" spans="1:165" ht="15">
      <c r="A35" s="64">
        <v>40725</v>
      </c>
      <c r="B35" s="4">
        <v>943960</v>
      </c>
      <c r="C35" s="4">
        <v>895645.21</v>
      </c>
      <c r="D35" s="74">
        <f t="shared" si="15"/>
        <v>116.74798557903394</v>
      </c>
      <c r="E35" s="74">
        <f t="shared" si="5"/>
        <v>122.18131558652455</v>
      </c>
      <c r="F35" s="4"/>
      <c r="S35" s="64">
        <v>40725</v>
      </c>
      <c r="T35" s="4">
        <v>517424</v>
      </c>
      <c r="U35" s="4">
        <v>451496.13</v>
      </c>
      <c r="V35" s="74">
        <f t="shared" si="6"/>
        <v>161.83255767402292</v>
      </c>
      <c r="W35" s="74">
        <f t="shared" si="16"/>
        <v>135.27623329013346</v>
      </c>
      <c r="AK35" s="64">
        <v>40725</v>
      </c>
      <c r="AL35" s="4">
        <v>371480</v>
      </c>
      <c r="AM35" s="4">
        <v>372757.89</v>
      </c>
      <c r="AN35" s="74">
        <f t="shared" si="19"/>
        <v>106.63436366141552</v>
      </c>
      <c r="AO35" s="74">
        <f t="shared" si="18"/>
        <v>110.18862740865688</v>
      </c>
      <c r="BC35" s="64">
        <v>40725</v>
      </c>
      <c r="BD35" s="4">
        <v>83173</v>
      </c>
      <c r="BE35" s="4">
        <v>83247.685</v>
      </c>
      <c r="BF35" s="74">
        <f t="shared" si="17"/>
        <v>143.22392891582862</v>
      </c>
      <c r="BG35" s="74">
        <f t="shared" si="7"/>
        <v>155.46843540694215</v>
      </c>
      <c r="BU35" s="64">
        <v>40725</v>
      </c>
      <c r="BV35" s="4">
        <v>241441</v>
      </c>
      <c r="BW35" s="4">
        <v>239126.92</v>
      </c>
      <c r="BX35" s="74">
        <f t="shared" si="8"/>
        <v>128.66011574246767</v>
      </c>
      <c r="BY35" s="74">
        <f t="shared" si="9"/>
        <v>128.1730144115964</v>
      </c>
      <c r="CM35" s="64">
        <v>40725</v>
      </c>
      <c r="CN35" s="4">
        <v>16219</v>
      </c>
      <c r="CO35" s="4">
        <v>15435.385</v>
      </c>
      <c r="CP35" s="74">
        <f t="shared" si="10"/>
        <v>594.1025641025641</v>
      </c>
      <c r="CQ35" s="74">
        <f t="shared" si="11"/>
        <v>575.7777122995399</v>
      </c>
      <c r="DE35" s="64">
        <v>40725</v>
      </c>
      <c r="DF35" s="4">
        <v>16637</v>
      </c>
      <c r="DG35" s="4">
        <v>16600.786</v>
      </c>
      <c r="DH35" s="74">
        <f t="shared" si="12"/>
        <v>127.72148011668969</v>
      </c>
      <c r="DI35" s="74">
        <f t="shared" si="13"/>
        <v>128.54473191329618</v>
      </c>
      <c r="DW35" s="64">
        <v>40725</v>
      </c>
      <c r="DX35" s="4">
        <v>69950</v>
      </c>
      <c r="DY35" s="4">
        <v>51652.759</v>
      </c>
      <c r="DZ35" s="74">
        <f t="shared" si="2"/>
        <v>347.37051199284895</v>
      </c>
      <c r="EA35" s="74">
        <f t="shared" si="3"/>
        <v>357.0971920317033</v>
      </c>
      <c r="EO35" s="64">
        <v>40725</v>
      </c>
      <c r="EP35" s="4">
        <v>205434</v>
      </c>
      <c r="EQ35" s="4">
        <v>202872.01</v>
      </c>
      <c r="ER35" s="74">
        <f t="shared" si="4"/>
        <v>122.12439884197197</v>
      </c>
      <c r="ES35" s="74">
        <f t="shared" si="14"/>
        <v>123.79934075231075</v>
      </c>
      <c r="FG35" s="64">
        <v>40725</v>
      </c>
      <c r="FH35" s="98">
        <v>0.23806624873913979</v>
      </c>
      <c r="FI35" s="95">
        <v>0.241953</v>
      </c>
    </row>
    <row r="36" spans="1:165" ht="15">
      <c r="A36" s="64">
        <v>40756</v>
      </c>
      <c r="B36" s="4">
        <v>918949</v>
      </c>
      <c r="C36" s="4">
        <v>902667.69</v>
      </c>
      <c r="D36" s="74">
        <f t="shared" si="15"/>
        <v>113.65465125626896</v>
      </c>
      <c r="E36" s="74">
        <f t="shared" si="5"/>
        <v>123.13930189125793</v>
      </c>
      <c r="F36" s="4"/>
      <c r="S36" s="64">
        <v>40756</v>
      </c>
      <c r="T36" s="4">
        <v>426720</v>
      </c>
      <c r="U36" s="4">
        <v>447110.51</v>
      </c>
      <c r="V36" s="74">
        <f t="shared" si="6"/>
        <v>133.46344392733823</v>
      </c>
      <c r="W36" s="74">
        <f t="shared" si="16"/>
        <v>133.96222390041424</v>
      </c>
      <c r="AK36" s="64">
        <v>40756</v>
      </c>
      <c r="AL36" s="4">
        <v>369776</v>
      </c>
      <c r="AM36" s="4">
        <v>375082.31</v>
      </c>
      <c r="AN36" s="74">
        <f t="shared" si="19"/>
        <v>106.14522573829971</v>
      </c>
      <c r="AO36" s="74">
        <f t="shared" si="18"/>
        <v>110.87573466028671</v>
      </c>
      <c r="BC36" s="64">
        <v>40756</v>
      </c>
      <c r="BD36" s="4">
        <v>76543</v>
      </c>
      <c r="BE36" s="4">
        <v>83533.95</v>
      </c>
      <c r="BF36" s="74">
        <f t="shared" si="17"/>
        <v>131.80706708913073</v>
      </c>
      <c r="BG36" s="74">
        <f t="shared" si="7"/>
        <v>156.00304692991443</v>
      </c>
      <c r="BU36" s="64">
        <v>40756</v>
      </c>
      <c r="BV36" s="4">
        <v>242761</v>
      </c>
      <c r="BW36" s="4">
        <v>240995.1</v>
      </c>
      <c r="BX36" s="74">
        <f t="shared" si="8"/>
        <v>129.3635230046148</v>
      </c>
      <c r="BY36" s="74">
        <f t="shared" si="9"/>
        <v>129.17436658919084</v>
      </c>
      <c r="CM36" s="64">
        <v>40756</v>
      </c>
      <c r="CN36" s="4">
        <v>16353</v>
      </c>
      <c r="CO36" s="4">
        <v>15549.301</v>
      </c>
      <c r="CP36" s="74">
        <f t="shared" si="10"/>
        <v>599.010989010989</v>
      </c>
      <c r="CQ36" s="74">
        <f t="shared" si="11"/>
        <v>580.0270584528308</v>
      </c>
      <c r="DE36" s="64">
        <v>40756</v>
      </c>
      <c r="DF36" s="4">
        <v>16709</v>
      </c>
      <c r="DG36" s="4">
        <v>16711.686</v>
      </c>
      <c r="DH36" s="74">
        <f t="shared" si="12"/>
        <v>128.27422078919085</v>
      </c>
      <c r="DI36" s="74">
        <f t="shared" si="13"/>
        <v>129.4034629859806</v>
      </c>
      <c r="DW36" s="64">
        <v>40756</v>
      </c>
      <c r="DX36" s="4">
        <v>69088</v>
      </c>
      <c r="DY36" s="4">
        <v>50668.658</v>
      </c>
      <c r="DZ36" s="74">
        <f t="shared" si="2"/>
        <v>343.08983463276553</v>
      </c>
      <c r="EA36" s="74">
        <f t="shared" si="3"/>
        <v>350.29368897438184</v>
      </c>
      <c r="EO36" s="64">
        <v>40756</v>
      </c>
      <c r="EP36" s="4">
        <v>201861</v>
      </c>
      <c r="EQ36" s="4">
        <v>204956.13</v>
      </c>
      <c r="ER36" s="74">
        <f t="shared" si="4"/>
        <v>120.00035668214271</v>
      </c>
      <c r="ES36" s="74">
        <f t="shared" si="14"/>
        <v>125.07114104673633</v>
      </c>
      <c r="FG36" s="64">
        <v>40756</v>
      </c>
      <c r="FH36" s="98">
        <v>0.23427765214212362</v>
      </c>
      <c r="FI36" s="95">
        <v>0.241386</v>
      </c>
    </row>
    <row r="37" spans="1:165" ht="15">
      <c r="A37" s="64">
        <v>40787</v>
      </c>
      <c r="B37" s="4">
        <v>948665</v>
      </c>
      <c r="C37" s="4">
        <v>926044.83</v>
      </c>
      <c r="D37" s="74">
        <f t="shared" si="15"/>
        <v>117.32989505840739</v>
      </c>
      <c r="E37" s="74">
        <f t="shared" si="5"/>
        <v>126.32834336433226</v>
      </c>
      <c r="F37" s="4"/>
      <c r="S37" s="64">
        <v>40787</v>
      </c>
      <c r="T37" s="4">
        <v>412551</v>
      </c>
      <c r="U37" s="4">
        <v>443013.62</v>
      </c>
      <c r="V37" s="74">
        <f t="shared" si="6"/>
        <v>129.03186458489716</v>
      </c>
      <c r="W37" s="74">
        <f t="shared" si="16"/>
        <v>132.73472313002225</v>
      </c>
      <c r="AK37" s="64">
        <v>40787</v>
      </c>
      <c r="AL37" s="4">
        <v>375810</v>
      </c>
      <c r="AM37" s="4">
        <v>379085.33</v>
      </c>
      <c r="AN37" s="74">
        <f t="shared" si="19"/>
        <v>107.87730216322969</v>
      </c>
      <c r="AO37" s="74">
        <f t="shared" si="18"/>
        <v>112.05904235442942</v>
      </c>
      <c r="BC37" s="64">
        <v>40787</v>
      </c>
      <c r="BD37" s="4">
        <v>83385</v>
      </c>
      <c r="BE37" s="4">
        <v>85307.8</v>
      </c>
      <c r="BF37" s="74">
        <f t="shared" si="17"/>
        <v>143.5889929742389</v>
      </c>
      <c r="BG37" s="74">
        <f t="shared" si="7"/>
        <v>159.31578390448144</v>
      </c>
      <c r="BU37" s="64">
        <v>40787</v>
      </c>
      <c r="BV37" s="4">
        <v>244546</v>
      </c>
      <c r="BW37" s="4">
        <v>243052.59</v>
      </c>
      <c r="BX37" s="74">
        <f t="shared" si="8"/>
        <v>130.31472146138188</v>
      </c>
      <c r="BY37" s="74">
        <f t="shared" si="9"/>
        <v>130.2771897068127</v>
      </c>
      <c r="CM37" s="64">
        <v>40787</v>
      </c>
      <c r="CN37" s="4">
        <v>16436</v>
      </c>
      <c r="CO37" s="4">
        <v>15651.809</v>
      </c>
      <c r="CP37" s="74">
        <f t="shared" si="10"/>
        <v>602.051282051282</v>
      </c>
      <c r="CQ37" s="74">
        <f t="shared" si="11"/>
        <v>583.8508582305753</v>
      </c>
      <c r="DE37" s="64">
        <v>40787</v>
      </c>
      <c r="DF37" s="4">
        <v>16915</v>
      </c>
      <c r="DG37" s="4">
        <v>16876.405</v>
      </c>
      <c r="DH37" s="74">
        <f t="shared" si="12"/>
        <v>129.8556732688469</v>
      </c>
      <c r="DI37" s="74">
        <f t="shared" si="13"/>
        <v>130.67893028590402</v>
      </c>
      <c r="DW37" s="64">
        <v>40787</v>
      </c>
      <c r="DX37" s="4">
        <v>68196</v>
      </c>
      <c r="DY37" s="4">
        <v>53620.697</v>
      </c>
      <c r="DZ37" s="74">
        <f t="shared" si="2"/>
        <v>338.660177782192</v>
      </c>
      <c r="EA37" s="74">
        <f t="shared" si="3"/>
        <v>370.7023730035946</v>
      </c>
      <c r="EO37" s="64">
        <v>40787</v>
      </c>
      <c r="EP37" s="4">
        <v>208977</v>
      </c>
      <c r="EQ37" s="4">
        <v>207866.48</v>
      </c>
      <c r="ER37" s="74">
        <f t="shared" si="4"/>
        <v>124.23060689466583</v>
      </c>
      <c r="ES37" s="74">
        <f t="shared" si="14"/>
        <v>126.84713474521887</v>
      </c>
      <c r="FG37" s="64">
        <v>40787</v>
      </c>
      <c r="FH37" s="98">
        <v>0.23677602790989402</v>
      </c>
      <c r="FI37" s="95">
        <v>0.24062</v>
      </c>
    </row>
    <row r="38" spans="1:165" ht="15">
      <c r="A38" s="64">
        <v>40817</v>
      </c>
      <c r="B38" s="4">
        <v>941304</v>
      </c>
      <c r="C38" s="4">
        <v>934986.18</v>
      </c>
      <c r="D38" s="74">
        <f t="shared" si="15"/>
        <v>116.4194942767564</v>
      </c>
      <c r="E38" s="74">
        <f t="shared" si="5"/>
        <v>127.54809633562272</v>
      </c>
      <c r="F38" s="4"/>
      <c r="S38" s="64">
        <v>40817</v>
      </c>
      <c r="T38" s="4">
        <v>403267</v>
      </c>
      <c r="U38" s="4">
        <v>437970.97</v>
      </c>
      <c r="V38" s="74">
        <f t="shared" si="6"/>
        <v>126.1281464244608</v>
      </c>
      <c r="W38" s="74">
        <f t="shared" si="16"/>
        <v>131.22385592103754</v>
      </c>
      <c r="AK38" s="64">
        <v>40817</v>
      </c>
      <c r="AL38" s="4">
        <v>382009</v>
      </c>
      <c r="AM38" s="4">
        <v>380726.75</v>
      </c>
      <c r="AN38" s="74">
        <f t="shared" si="19"/>
        <v>109.65674229550359</v>
      </c>
      <c r="AO38" s="74">
        <f t="shared" si="18"/>
        <v>112.54425224978834</v>
      </c>
      <c r="BC38" s="64">
        <v>40817</v>
      </c>
      <c r="BD38" s="4">
        <v>91854</v>
      </c>
      <c r="BE38" s="4">
        <v>86604.662</v>
      </c>
      <c r="BF38" s="74">
        <f t="shared" si="17"/>
        <v>158.17261330761815</v>
      </c>
      <c r="BG38" s="74">
        <f t="shared" si="7"/>
        <v>161.73772640148562</v>
      </c>
      <c r="BU38" s="64">
        <v>40817</v>
      </c>
      <c r="BV38" s="4">
        <v>246117</v>
      </c>
      <c r="BW38" s="4">
        <v>244727.4</v>
      </c>
      <c r="BX38" s="74">
        <f t="shared" si="8"/>
        <v>131.15188268019483</v>
      </c>
      <c r="BY38" s="74">
        <f t="shared" si="9"/>
        <v>131.17489476765104</v>
      </c>
      <c r="CM38" s="64">
        <v>40817</v>
      </c>
      <c r="CN38" s="4">
        <v>16639</v>
      </c>
      <c r="CO38" s="4">
        <v>16036.392</v>
      </c>
      <c r="CP38" s="74">
        <f t="shared" si="10"/>
        <v>609.4871794871794</v>
      </c>
      <c r="CQ38" s="74">
        <f t="shared" si="11"/>
        <v>598.1967472336222</v>
      </c>
      <c r="DE38" s="64">
        <v>40817</v>
      </c>
      <c r="DF38" s="4">
        <v>17172</v>
      </c>
      <c r="DG38" s="4">
        <v>17082.738</v>
      </c>
      <c r="DH38" s="74">
        <f t="shared" si="12"/>
        <v>131.82865039152466</v>
      </c>
      <c r="DI38" s="74">
        <f t="shared" si="13"/>
        <v>132.27662693531968</v>
      </c>
      <c r="DW38" s="64">
        <v>40817</v>
      </c>
      <c r="DX38" s="4">
        <v>62721</v>
      </c>
      <c r="DY38" s="4">
        <v>55719.127</v>
      </c>
      <c r="DZ38" s="74">
        <f t="shared" si="2"/>
        <v>311.471420767741</v>
      </c>
      <c r="EA38" s="74">
        <f t="shared" si="3"/>
        <v>385.2096999147299</v>
      </c>
      <c r="EO38" s="64">
        <v>40817</v>
      </c>
      <c r="EP38" s="4">
        <v>208442</v>
      </c>
      <c r="EQ38" s="4">
        <v>209982.57</v>
      </c>
      <c r="ER38" s="74">
        <f t="shared" si="4"/>
        <v>123.91256531741739</v>
      </c>
      <c r="ES38" s="74">
        <f>EQ38/$EQ$2*100</f>
        <v>128.13844421157924</v>
      </c>
      <c r="FG38" s="64">
        <v>40817</v>
      </c>
      <c r="FH38" s="98">
        <v>0.23965770007386633</v>
      </c>
      <c r="FI38" s="95">
        <v>0.241958</v>
      </c>
    </row>
    <row r="39" spans="1:165" ht="15">
      <c r="A39" s="64">
        <v>40848</v>
      </c>
      <c r="B39" s="4">
        <v>919897</v>
      </c>
      <c r="C39" s="4">
        <v>953105.74</v>
      </c>
      <c r="D39" s="74">
        <f t="shared" si="15"/>
        <v>113.77189890482286</v>
      </c>
      <c r="E39" s="74">
        <f>C39/$C$2*100</f>
        <v>130.01991403076673</v>
      </c>
      <c r="S39" s="64">
        <v>40848</v>
      </c>
      <c r="T39" s="4">
        <v>415514</v>
      </c>
      <c r="U39" s="4">
        <v>433567.17</v>
      </c>
      <c r="V39" s="74">
        <f t="shared" si="6"/>
        <v>129.95858980133113</v>
      </c>
      <c r="W39" s="74">
        <f t="shared" si="16"/>
        <v>129.9043994814816</v>
      </c>
      <c r="AK39" s="64">
        <v>40848</v>
      </c>
      <c r="AL39" s="4">
        <v>385523</v>
      </c>
      <c r="AM39" s="4">
        <v>384512.77</v>
      </c>
      <c r="AN39" s="74">
        <f t="shared" si="19"/>
        <v>110.66544573554403</v>
      </c>
      <c r="AO39" s="74">
        <f t="shared" si="18"/>
        <v>113.663413931763</v>
      </c>
      <c r="BC39" s="64">
        <v>40848</v>
      </c>
      <c r="BD39" s="4">
        <v>92560</v>
      </c>
      <c r="BE39" s="4">
        <v>87686.626</v>
      </c>
      <c r="BF39" s="74">
        <f t="shared" si="17"/>
        <v>159.38834550213528</v>
      </c>
      <c r="BG39" s="74">
        <f t="shared" si="7"/>
        <v>163.7583381487869</v>
      </c>
      <c r="BU39" s="64">
        <v>40848</v>
      </c>
      <c r="BV39" s="4">
        <v>246230</v>
      </c>
      <c r="BW39" s="4">
        <v>245996.65</v>
      </c>
      <c r="BX39" s="74">
        <f>BV39/$BV$2*100</f>
        <v>131.21209860490893</v>
      </c>
      <c r="BY39" s="74">
        <f t="shared" si="9"/>
        <v>131.8552179974318</v>
      </c>
      <c r="CM39" s="64">
        <v>40848</v>
      </c>
      <c r="CN39" s="4">
        <v>16737</v>
      </c>
      <c r="CO39" s="4">
        <v>16376.074</v>
      </c>
      <c r="CP39" s="74">
        <f t="shared" si="10"/>
        <v>613.0769230769231</v>
      </c>
      <c r="CQ39" s="74">
        <f t="shared" si="11"/>
        <v>610.867718827096</v>
      </c>
      <c r="DE39" s="64">
        <v>40848</v>
      </c>
      <c r="DF39" s="4">
        <v>17287</v>
      </c>
      <c r="DG39" s="4">
        <v>17215.748</v>
      </c>
      <c r="DH39" s="74">
        <f t="shared" si="12"/>
        <v>132.71150007676954</v>
      </c>
      <c r="DI39" s="74">
        <f t="shared" si="13"/>
        <v>133.30656219210735</v>
      </c>
      <c r="DW39" s="64">
        <v>40848</v>
      </c>
      <c r="DX39" s="4">
        <v>50310</v>
      </c>
      <c r="DY39" s="4">
        <v>60897.183</v>
      </c>
      <c r="DZ39" s="74">
        <f t="shared" si="2"/>
        <v>249.838605551969</v>
      </c>
      <c r="EA39" s="74">
        <f t="shared" si="3"/>
        <v>421.0077733106334</v>
      </c>
      <c r="EO39" s="64">
        <v>40848</v>
      </c>
      <c r="EP39" s="4">
        <v>209275</v>
      </c>
      <c r="EQ39" s="4">
        <v>213009.14</v>
      </c>
      <c r="ER39" s="74">
        <f t="shared" si="4"/>
        <v>124.4077590255444</v>
      </c>
      <c r="ES39" s="74">
        <f>EQ39/$EQ$2*100</f>
        <v>129.98535927266</v>
      </c>
      <c r="FG39" s="64">
        <v>40848</v>
      </c>
      <c r="FH39" s="100">
        <v>0.24180406185580713</v>
      </c>
      <c r="FI39" s="100">
        <v>0.242211</v>
      </c>
    </row>
    <row r="40" spans="56:110" ht="15">
      <c r="BD40" s="75"/>
      <c r="DF40" s="75"/>
    </row>
    <row r="41" spans="56:110" ht="15">
      <c r="BD41" s="75"/>
      <c r="DF41" s="75"/>
    </row>
    <row r="42" spans="56:110" ht="15">
      <c r="BD42" s="75"/>
      <c r="DF42" s="75"/>
    </row>
    <row r="43" spans="56:110" ht="15">
      <c r="BD43" s="4"/>
      <c r="DF43" s="4"/>
    </row>
    <row r="44" spans="56:110" ht="15">
      <c r="BD44" s="4"/>
      <c r="DF44" s="4"/>
    </row>
    <row r="45" spans="56:110" ht="15">
      <c r="BD45" s="4"/>
      <c r="DF45" s="4"/>
    </row>
    <row r="46" spans="56:110" ht="15">
      <c r="BD46" s="4"/>
      <c r="DF46" s="4"/>
    </row>
    <row r="47" spans="56:110" ht="15">
      <c r="BD47" s="4"/>
      <c r="DF47" s="4"/>
    </row>
    <row r="48" ht="15">
      <c r="BD48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M7" sqref="M7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2</v>
      </c>
      <c r="B1" s="20" t="s">
        <v>100</v>
      </c>
      <c r="C1" s="82">
        <v>40483</v>
      </c>
      <c r="D1" s="82">
        <v>40817</v>
      </c>
      <c r="E1" s="96">
        <v>40848</v>
      </c>
      <c r="F1" s="44" t="s">
        <v>277</v>
      </c>
      <c r="G1" s="46" t="s">
        <v>278</v>
      </c>
      <c r="H1" s="17" t="s">
        <v>279</v>
      </c>
      <c r="I1" s="44" t="s">
        <v>280</v>
      </c>
      <c r="J1" s="80" t="s">
        <v>274</v>
      </c>
      <c r="K1" s="78" t="s">
        <v>281</v>
      </c>
      <c r="L1" s="56" t="s">
        <v>282</v>
      </c>
      <c r="M1" s="44" t="s">
        <v>283</v>
      </c>
    </row>
    <row r="2" spans="1:13" ht="15">
      <c r="A2" s="1" t="s">
        <v>3</v>
      </c>
      <c r="B2" s="7" t="s">
        <v>4</v>
      </c>
      <c r="C2" s="16">
        <v>76204</v>
      </c>
      <c r="D2" s="16">
        <v>81962</v>
      </c>
      <c r="E2" s="4">
        <v>81746</v>
      </c>
      <c r="F2" s="42">
        <f aca="true" t="shared" si="0" ref="F2:F33">E2/$E$90</f>
        <v>0.007442150268508623</v>
      </c>
      <c r="G2" s="18">
        <f aca="true" t="shared" si="1" ref="G2:G33">(E2-C2)/C2</f>
        <v>0.07272584116319353</v>
      </c>
      <c r="H2" s="11">
        <f aca="true" t="shared" si="2" ref="H2:H33">E2-C2</f>
        <v>5542</v>
      </c>
      <c r="I2" s="47">
        <f aca="true" t="shared" si="3" ref="I2:I33">H2/$H$90</f>
        <v>0.005183241911121711</v>
      </c>
      <c r="J2" s="12">
        <v>79571.887</v>
      </c>
      <c r="K2" s="16">
        <v>80677.05</v>
      </c>
      <c r="L2" s="47">
        <f aca="true" t="shared" si="4" ref="L2:L33">(K2-J2)/J2</f>
        <v>0.01388886253256757</v>
      </c>
      <c r="M2" s="16">
        <f aca="true" t="shared" si="5" ref="M2:M33">K2-J2</f>
        <v>1105.1630000000005</v>
      </c>
    </row>
    <row r="3" spans="1:13" ht="15">
      <c r="A3" s="5" t="s">
        <v>5</v>
      </c>
      <c r="B3" s="8" t="s">
        <v>6</v>
      </c>
      <c r="C3" s="16">
        <v>33326</v>
      </c>
      <c r="D3" s="16">
        <v>37512</v>
      </c>
      <c r="E3" s="4">
        <v>36900</v>
      </c>
      <c r="F3" s="43">
        <f t="shared" si="0"/>
        <v>0.003359373485038634</v>
      </c>
      <c r="G3" s="19">
        <f t="shared" si="1"/>
        <v>0.10724359359058994</v>
      </c>
      <c r="H3" s="11">
        <f t="shared" si="2"/>
        <v>3574</v>
      </c>
      <c r="I3" s="37">
        <f t="shared" si="3"/>
        <v>0.003342639225974196</v>
      </c>
      <c r="J3" s="12">
        <v>34030.1259999999</v>
      </c>
      <c r="K3" s="16">
        <v>34089.759</v>
      </c>
      <c r="L3" s="37">
        <f t="shared" si="4"/>
        <v>0.0017523590714914306</v>
      </c>
      <c r="M3" s="16">
        <f t="shared" si="5"/>
        <v>59.63300000009622</v>
      </c>
    </row>
    <row r="4" spans="1:13" ht="15">
      <c r="A4" s="5" t="s">
        <v>7</v>
      </c>
      <c r="B4" s="8" t="s">
        <v>8</v>
      </c>
      <c r="C4" s="16">
        <v>6305</v>
      </c>
      <c r="D4" s="16">
        <v>7872</v>
      </c>
      <c r="E4" s="4">
        <v>7993</v>
      </c>
      <c r="F4" s="43">
        <f t="shared" si="0"/>
        <v>0.0007276821752280163</v>
      </c>
      <c r="G4" s="19">
        <f t="shared" si="1"/>
        <v>0.2677240285487708</v>
      </c>
      <c r="H4" s="11">
        <f t="shared" si="2"/>
        <v>1688</v>
      </c>
      <c r="I4" s="37">
        <f t="shared" si="3"/>
        <v>0.0015787283193744945</v>
      </c>
      <c r="J4" s="12">
        <v>7820.092</v>
      </c>
      <c r="K4" s="16">
        <v>7958.2128</v>
      </c>
      <c r="L4" s="37">
        <f t="shared" si="4"/>
        <v>0.01766229860211371</v>
      </c>
      <c r="M4" s="16">
        <f t="shared" si="5"/>
        <v>138.1208000000006</v>
      </c>
    </row>
    <row r="5" spans="1:13" ht="15">
      <c r="A5" s="5" t="s">
        <v>9</v>
      </c>
      <c r="B5" s="8" t="s">
        <v>10</v>
      </c>
      <c r="C5" s="16">
        <v>52843</v>
      </c>
      <c r="D5" s="16">
        <v>51857</v>
      </c>
      <c r="E5" s="4">
        <v>53855</v>
      </c>
      <c r="F5" s="43">
        <f t="shared" si="0"/>
        <v>0.004902955529451372</v>
      </c>
      <c r="G5" s="19">
        <f t="shared" si="1"/>
        <v>0.01915107015120262</v>
      </c>
      <c r="H5" s="11">
        <f t="shared" si="2"/>
        <v>1012</v>
      </c>
      <c r="I5" s="37">
        <f t="shared" si="3"/>
        <v>0.0009464887791510594</v>
      </c>
      <c r="J5" s="12">
        <v>51760.055</v>
      </c>
      <c r="K5" s="16">
        <v>51804.809</v>
      </c>
      <c r="L5" s="37">
        <f t="shared" si="4"/>
        <v>0.0008646435943702303</v>
      </c>
      <c r="M5" s="16">
        <f t="shared" si="5"/>
        <v>44.754000000000815</v>
      </c>
    </row>
    <row r="6" spans="1:13" ht="15">
      <c r="A6" s="5" t="s">
        <v>11</v>
      </c>
      <c r="B6" s="8" t="s">
        <v>12</v>
      </c>
      <c r="C6" s="16">
        <v>3171</v>
      </c>
      <c r="D6" s="16">
        <v>3786</v>
      </c>
      <c r="E6" s="4">
        <v>3816</v>
      </c>
      <c r="F6" s="43">
        <f t="shared" si="0"/>
        <v>0.00034740837991619047</v>
      </c>
      <c r="G6" s="19">
        <f t="shared" si="1"/>
        <v>0.20340586565752128</v>
      </c>
      <c r="H6" s="11">
        <f t="shared" si="2"/>
        <v>645</v>
      </c>
      <c r="I6" s="37">
        <f t="shared" si="3"/>
        <v>0.0006032463068699934</v>
      </c>
      <c r="J6" s="12">
        <v>3786</v>
      </c>
      <c r="K6" s="16">
        <v>3816</v>
      </c>
      <c r="L6" s="37">
        <f t="shared" si="4"/>
        <v>0.00792393026941363</v>
      </c>
      <c r="M6" s="16">
        <f t="shared" si="5"/>
        <v>30</v>
      </c>
    </row>
    <row r="7" spans="1:13" ht="15">
      <c r="A7" s="5" t="s">
        <v>13</v>
      </c>
      <c r="B7" s="8" t="s">
        <v>14</v>
      </c>
      <c r="C7" s="16">
        <v>20376</v>
      </c>
      <c r="D7" s="16">
        <v>23452</v>
      </c>
      <c r="E7" s="4">
        <v>23584</v>
      </c>
      <c r="F7" s="43">
        <f t="shared" si="0"/>
        <v>0.002147085752605722</v>
      </c>
      <c r="G7" s="19">
        <f t="shared" si="1"/>
        <v>0.1574401256380055</v>
      </c>
      <c r="H7" s="11">
        <f t="shared" si="2"/>
        <v>3208</v>
      </c>
      <c r="I7" s="37">
        <f t="shared" si="3"/>
        <v>0.0030003320192851764</v>
      </c>
      <c r="J7" s="12">
        <v>22892.516</v>
      </c>
      <c r="K7" s="16">
        <v>23236.756</v>
      </c>
      <c r="L7" s="37">
        <f t="shared" si="4"/>
        <v>0.01503722876070073</v>
      </c>
      <c r="M7" s="16">
        <f t="shared" si="5"/>
        <v>344.2400000000016</v>
      </c>
    </row>
    <row r="8" spans="1:13" ht="15">
      <c r="A8" s="5" t="s">
        <v>15</v>
      </c>
      <c r="B8" s="8" t="s">
        <v>16</v>
      </c>
      <c r="C8" s="16">
        <v>52616</v>
      </c>
      <c r="D8" s="16">
        <v>60175</v>
      </c>
      <c r="E8" s="4">
        <v>58936</v>
      </c>
      <c r="F8" s="43">
        <f t="shared" si="0"/>
        <v>0.005365529423150052</v>
      </c>
      <c r="G8" s="19">
        <f t="shared" si="1"/>
        <v>0.12011555420404439</v>
      </c>
      <c r="H8" s="11">
        <f t="shared" si="2"/>
        <v>6320</v>
      </c>
      <c r="I8" s="37">
        <f t="shared" si="3"/>
        <v>0.005910878541733889</v>
      </c>
      <c r="J8" s="12">
        <v>58747.866</v>
      </c>
      <c r="K8" s="16">
        <v>59328.619</v>
      </c>
      <c r="L8" s="37">
        <f t="shared" si="4"/>
        <v>0.009885516522421376</v>
      </c>
      <c r="M8" s="16">
        <f t="shared" si="5"/>
        <v>580.752999999997</v>
      </c>
    </row>
    <row r="9" spans="1:13" ht="15">
      <c r="A9" s="5" t="s">
        <v>17</v>
      </c>
      <c r="B9" s="8" t="s">
        <v>18</v>
      </c>
      <c r="C9" s="16">
        <v>3193</v>
      </c>
      <c r="D9" s="16">
        <v>4436</v>
      </c>
      <c r="E9" s="4">
        <v>4562</v>
      </c>
      <c r="F9" s="43">
        <f t="shared" si="0"/>
        <v>0.00041532416907171405</v>
      </c>
      <c r="G9" s="19">
        <f t="shared" si="1"/>
        <v>0.4287503914813655</v>
      </c>
      <c r="H9" s="11">
        <f t="shared" si="2"/>
        <v>1369</v>
      </c>
      <c r="I9" s="37">
        <f t="shared" si="3"/>
        <v>0.0012803785955116604</v>
      </c>
      <c r="J9" s="12">
        <v>4698.8135</v>
      </c>
      <c r="K9" s="16">
        <v>4850.85009999999</v>
      </c>
      <c r="L9" s="37">
        <f t="shared" si="4"/>
        <v>0.03235638103108145</v>
      </c>
      <c r="M9" s="16">
        <f t="shared" si="5"/>
        <v>152.03659999998945</v>
      </c>
    </row>
    <row r="10" spans="1:13" ht="15">
      <c r="A10" s="5">
        <v>10</v>
      </c>
      <c r="B10" s="8" t="s">
        <v>19</v>
      </c>
      <c r="C10" s="16">
        <v>354743</v>
      </c>
      <c r="D10" s="16">
        <v>387975</v>
      </c>
      <c r="E10" s="4">
        <v>378505</v>
      </c>
      <c r="F10" s="43">
        <f t="shared" si="0"/>
        <v>0.034459069402562284</v>
      </c>
      <c r="G10" s="19">
        <f t="shared" si="1"/>
        <v>0.06698370369535128</v>
      </c>
      <c r="H10" s="11">
        <f t="shared" si="2"/>
        <v>23762</v>
      </c>
      <c r="I10" s="37">
        <f t="shared" si="3"/>
        <v>0.022223780998208965</v>
      </c>
      <c r="J10" s="12">
        <v>378206.19</v>
      </c>
      <c r="K10" s="16">
        <v>379136.68</v>
      </c>
      <c r="L10" s="37">
        <f t="shared" si="4"/>
        <v>0.002460271736959119</v>
      </c>
      <c r="M10" s="16">
        <f t="shared" si="5"/>
        <v>930.4899999999907</v>
      </c>
    </row>
    <row r="11" spans="1:13" ht="15">
      <c r="A11" s="5">
        <v>11</v>
      </c>
      <c r="B11" s="8" t="s">
        <v>20</v>
      </c>
      <c r="C11" s="16">
        <v>12031</v>
      </c>
      <c r="D11" s="16">
        <v>12637</v>
      </c>
      <c r="E11" s="4">
        <v>12279</v>
      </c>
      <c r="F11" s="43">
        <f t="shared" si="0"/>
        <v>0.0011178793231108235</v>
      </c>
      <c r="G11" s="19">
        <f t="shared" si="1"/>
        <v>0.020613415343695454</v>
      </c>
      <c r="H11" s="11">
        <f t="shared" si="2"/>
        <v>248</v>
      </c>
      <c r="I11" s="37">
        <f t="shared" si="3"/>
        <v>0.00023194586682753234</v>
      </c>
      <c r="J11" s="12">
        <v>12261.269</v>
      </c>
      <c r="K11" s="16">
        <v>12247.505</v>
      </c>
      <c r="L11" s="37">
        <f t="shared" si="4"/>
        <v>-0.001122559173932244</v>
      </c>
      <c r="M11" s="16">
        <f t="shared" si="5"/>
        <v>-13.764000000001033</v>
      </c>
    </row>
    <row r="12" spans="1:13" ht="15">
      <c r="A12" s="5">
        <v>12</v>
      </c>
      <c r="B12" s="8" t="s">
        <v>21</v>
      </c>
      <c r="C12" s="16">
        <v>3953</v>
      </c>
      <c r="D12" s="16">
        <v>4957</v>
      </c>
      <c r="E12" s="4">
        <v>5486</v>
      </c>
      <c r="F12" s="43">
        <f t="shared" si="0"/>
        <v>0.0004994450660954457</v>
      </c>
      <c r="G12" s="19">
        <f t="shared" si="1"/>
        <v>0.38780672906653174</v>
      </c>
      <c r="H12" s="11">
        <f t="shared" si="2"/>
        <v>1533</v>
      </c>
      <c r="I12" s="37">
        <f t="shared" si="3"/>
        <v>0.0014337621526072867</v>
      </c>
      <c r="J12" s="12">
        <v>5277.5058</v>
      </c>
      <c r="K12" s="16">
        <v>6116.7561</v>
      </c>
      <c r="L12" s="37">
        <f t="shared" si="4"/>
        <v>0.159024041243119</v>
      </c>
      <c r="M12" s="16">
        <f t="shared" si="5"/>
        <v>839.2502999999997</v>
      </c>
    </row>
    <row r="13" spans="1:13" ht="15">
      <c r="A13" s="5">
        <v>13</v>
      </c>
      <c r="B13" s="8" t="s">
        <v>22</v>
      </c>
      <c r="C13" s="16">
        <v>350867</v>
      </c>
      <c r="D13" s="16">
        <v>382009</v>
      </c>
      <c r="E13" s="4">
        <v>385523</v>
      </c>
      <c r="F13" s="43">
        <f t="shared" si="0"/>
        <v>0.03509798764424253</v>
      </c>
      <c r="G13" s="19">
        <f t="shared" si="1"/>
        <v>0.09877246934023433</v>
      </c>
      <c r="H13" s="11">
        <f t="shared" si="2"/>
        <v>34656</v>
      </c>
      <c r="I13" s="37">
        <f t="shared" si="3"/>
        <v>0.03241256435796355</v>
      </c>
      <c r="J13" s="12">
        <v>380726.75</v>
      </c>
      <c r="K13" s="16">
        <v>384512.77</v>
      </c>
      <c r="L13" s="37">
        <f t="shared" si="4"/>
        <v>0.009944192258621226</v>
      </c>
      <c r="M13" s="16">
        <f t="shared" si="5"/>
        <v>3786.0200000000186</v>
      </c>
    </row>
    <row r="14" spans="1:13" ht="15">
      <c r="A14" s="5">
        <v>14</v>
      </c>
      <c r="B14" s="8" t="s">
        <v>23</v>
      </c>
      <c r="C14" s="16">
        <v>382257</v>
      </c>
      <c r="D14" s="16">
        <v>404128</v>
      </c>
      <c r="E14" s="4">
        <v>405591</v>
      </c>
      <c r="F14" s="43">
        <f t="shared" si="0"/>
        <v>0.03692497699648522</v>
      </c>
      <c r="G14" s="19">
        <f t="shared" si="1"/>
        <v>0.0610427016379033</v>
      </c>
      <c r="H14" s="11">
        <f t="shared" si="2"/>
        <v>23334</v>
      </c>
      <c r="I14" s="37">
        <f t="shared" si="3"/>
        <v>0.021823487324813064</v>
      </c>
      <c r="J14" s="12">
        <v>405289.5</v>
      </c>
      <c r="K14" s="16">
        <v>407676.55</v>
      </c>
      <c r="L14" s="37">
        <f t="shared" si="4"/>
        <v>0.005889740543488021</v>
      </c>
      <c r="M14" s="16">
        <f t="shared" si="5"/>
        <v>2387.0499999999884</v>
      </c>
    </row>
    <row r="15" spans="1:13" ht="15">
      <c r="A15" s="5">
        <v>15</v>
      </c>
      <c r="B15" s="8" t="s">
        <v>24</v>
      </c>
      <c r="C15" s="16">
        <v>45408</v>
      </c>
      <c r="D15" s="16">
        <v>52510</v>
      </c>
      <c r="E15" s="4">
        <v>52585</v>
      </c>
      <c r="F15" s="43">
        <f t="shared" si="0"/>
        <v>0.004787334816009663</v>
      </c>
      <c r="G15" s="19">
        <f t="shared" si="1"/>
        <v>0.1580558491895701</v>
      </c>
      <c r="H15" s="11">
        <f t="shared" si="2"/>
        <v>7177</v>
      </c>
      <c r="I15" s="37">
        <f t="shared" si="3"/>
        <v>0.006712401154117741</v>
      </c>
      <c r="J15" s="12">
        <v>52535.131</v>
      </c>
      <c r="K15" s="16">
        <v>53160.133</v>
      </c>
      <c r="L15" s="37">
        <f t="shared" si="4"/>
        <v>0.011896839088494905</v>
      </c>
      <c r="M15" s="16">
        <f t="shared" si="5"/>
        <v>625.0020000000004</v>
      </c>
    </row>
    <row r="16" spans="1:13" ht="15">
      <c r="A16" s="5">
        <v>16</v>
      </c>
      <c r="B16" s="8" t="s">
        <v>25</v>
      </c>
      <c r="C16" s="16">
        <v>58748</v>
      </c>
      <c r="D16" s="16">
        <v>64921</v>
      </c>
      <c r="E16" s="4">
        <v>64980</v>
      </c>
      <c r="F16" s="43">
        <f t="shared" si="0"/>
        <v>0.005915774771214375</v>
      </c>
      <c r="G16" s="19">
        <f t="shared" si="1"/>
        <v>0.10608020698576973</v>
      </c>
      <c r="H16" s="11">
        <f t="shared" si="2"/>
        <v>6232</v>
      </c>
      <c r="I16" s="37">
        <f t="shared" si="3"/>
        <v>0.0058285751696337965</v>
      </c>
      <c r="J16" s="12">
        <v>64984.14</v>
      </c>
      <c r="K16" s="16">
        <v>65590.393</v>
      </c>
      <c r="L16" s="37">
        <f t="shared" si="4"/>
        <v>0.009329245566687456</v>
      </c>
      <c r="M16" s="16">
        <f t="shared" si="5"/>
        <v>606.252999999997</v>
      </c>
    </row>
    <row r="17" spans="1:13" ht="15">
      <c r="A17" s="5">
        <v>17</v>
      </c>
      <c r="B17" s="8" t="s">
        <v>26</v>
      </c>
      <c r="C17" s="16">
        <v>37076</v>
      </c>
      <c r="D17" s="16">
        <v>39038</v>
      </c>
      <c r="E17" s="4">
        <v>39263</v>
      </c>
      <c r="F17" s="43">
        <f t="shared" si="0"/>
        <v>0.003574500843985688</v>
      </c>
      <c r="G17" s="19">
        <f t="shared" si="1"/>
        <v>0.05898694573308879</v>
      </c>
      <c r="H17" s="11">
        <f t="shared" si="2"/>
        <v>2187</v>
      </c>
      <c r="I17" s="37">
        <f t="shared" si="3"/>
        <v>0.0020454258498056985</v>
      </c>
      <c r="J17" s="12">
        <v>38794.957</v>
      </c>
      <c r="K17" s="16">
        <v>39119.5369999999</v>
      </c>
      <c r="L17" s="37">
        <f t="shared" si="4"/>
        <v>0.00836655135356639</v>
      </c>
      <c r="M17" s="16">
        <f t="shared" si="5"/>
        <v>324.5799999998999</v>
      </c>
    </row>
    <row r="18" spans="1:13" ht="15">
      <c r="A18" s="5">
        <v>18</v>
      </c>
      <c r="B18" s="8" t="s">
        <v>27</v>
      </c>
      <c r="C18" s="16">
        <v>63574</v>
      </c>
      <c r="D18" s="16">
        <v>67916</v>
      </c>
      <c r="E18" s="4">
        <v>67850</v>
      </c>
      <c r="F18" s="43">
        <f t="shared" si="0"/>
        <v>0.006177059375606269</v>
      </c>
      <c r="G18" s="19">
        <f t="shared" si="1"/>
        <v>0.06726020071098247</v>
      </c>
      <c r="H18" s="11">
        <f t="shared" si="2"/>
        <v>4276</v>
      </c>
      <c r="I18" s="37">
        <f t="shared" si="3"/>
        <v>0.00399919567159084</v>
      </c>
      <c r="J18" s="12">
        <v>68237.966</v>
      </c>
      <c r="K18" s="16">
        <v>68614.967</v>
      </c>
      <c r="L18" s="37">
        <f t="shared" si="4"/>
        <v>0.005524798321216137</v>
      </c>
      <c r="M18" s="16">
        <f t="shared" si="5"/>
        <v>377.00100000000384</v>
      </c>
    </row>
    <row r="19" spans="1:13" ht="15">
      <c r="A19" s="5">
        <v>19</v>
      </c>
      <c r="B19" s="8" t="s">
        <v>28</v>
      </c>
      <c r="C19" s="16">
        <v>8142</v>
      </c>
      <c r="D19" s="16">
        <v>8512</v>
      </c>
      <c r="E19" s="4">
        <v>8709</v>
      </c>
      <c r="F19" s="43">
        <f t="shared" si="0"/>
        <v>0.000792866766428224</v>
      </c>
      <c r="G19" s="19">
        <f t="shared" si="1"/>
        <v>0.06963890935887988</v>
      </c>
      <c r="H19" s="11">
        <f t="shared" si="2"/>
        <v>567</v>
      </c>
      <c r="I19" s="37">
        <f t="shared" si="3"/>
        <v>0.0005302955906903663</v>
      </c>
      <c r="J19" s="12">
        <v>8729.9436</v>
      </c>
      <c r="K19" s="16">
        <v>8813.79099999999</v>
      </c>
      <c r="L19" s="37">
        <f t="shared" si="4"/>
        <v>0.009604575223142293</v>
      </c>
      <c r="M19" s="16">
        <f t="shared" si="5"/>
        <v>83.84739999998965</v>
      </c>
    </row>
    <row r="20" spans="1:13" ht="15">
      <c r="A20" s="5">
        <v>20</v>
      </c>
      <c r="B20" s="8" t="s">
        <v>29</v>
      </c>
      <c r="C20" s="16">
        <v>75012</v>
      </c>
      <c r="D20" s="16">
        <v>77179</v>
      </c>
      <c r="E20" s="4">
        <v>77354</v>
      </c>
      <c r="F20" s="43">
        <f t="shared" si="0"/>
        <v>0.007042302887850366</v>
      </c>
      <c r="G20" s="19">
        <f t="shared" si="1"/>
        <v>0.031221671199274784</v>
      </c>
      <c r="H20" s="11">
        <f t="shared" si="2"/>
        <v>2342</v>
      </c>
      <c r="I20" s="37">
        <f t="shared" si="3"/>
        <v>0.0021903920165729064</v>
      </c>
      <c r="J20" s="12">
        <v>77019.154</v>
      </c>
      <c r="K20" s="16">
        <v>77363.334</v>
      </c>
      <c r="L20" s="37">
        <f t="shared" si="4"/>
        <v>0.004468758511681491</v>
      </c>
      <c r="M20" s="16">
        <f t="shared" si="5"/>
        <v>344.18000000000757</v>
      </c>
    </row>
    <row r="21" spans="1:13" ht="15">
      <c r="A21" s="5">
        <v>21</v>
      </c>
      <c r="B21" s="8" t="s">
        <v>30</v>
      </c>
      <c r="C21" s="16">
        <v>9718</v>
      </c>
      <c r="D21" s="16">
        <v>10122</v>
      </c>
      <c r="E21" s="4">
        <v>10141</v>
      </c>
      <c r="F21" s="43">
        <f t="shared" si="0"/>
        <v>0.0009232359488286393</v>
      </c>
      <c r="G21" s="19">
        <f t="shared" si="1"/>
        <v>0.043527474789051245</v>
      </c>
      <c r="H21" s="11">
        <f t="shared" si="2"/>
        <v>423</v>
      </c>
      <c r="I21" s="37">
        <f t="shared" si="3"/>
        <v>0.0003956173454356701</v>
      </c>
      <c r="J21" s="12">
        <v>9965.5468</v>
      </c>
      <c r="K21" s="16">
        <v>10087.018</v>
      </c>
      <c r="L21" s="37">
        <f t="shared" si="4"/>
        <v>0.012189115403080536</v>
      </c>
      <c r="M21" s="16">
        <f t="shared" si="5"/>
        <v>121.47119999999995</v>
      </c>
    </row>
    <row r="22" spans="1:13" ht="15">
      <c r="A22" s="5">
        <v>22</v>
      </c>
      <c r="B22" s="8" t="s">
        <v>31</v>
      </c>
      <c r="C22" s="16">
        <v>140473</v>
      </c>
      <c r="D22" s="16">
        <v>158739</v>
      </c>
      <c r="E22" s="4">
        <v>158302</v>
      </c>
      <c r="F22" s="43">
        <f t="shared" si="0"/>
        <v>0.014411803290747585</v>
      </c>
      <c r="G22" s="19">
        <f t="shared" si="1"/>
        <v>0.1269211877015512</v>
      </c>
      <c r="H22" s="11">
        <f t="shared" si="2"/>
        <v>17829</v>
      </c>
      <c r="I22" s="37">
        <f t="shared" si="3"/>
        <v>0.016674850240597075</v>
      </c>
      <c r="J22" s="12">
        <v>159548.97</v>
      </c>
      <c r="K22" s="16">
        <v>161095.2</v>
      </c>
      <c r="L22" s="37">
        <f t="shared" si="4"/>
        <v>0.009691256546501117</v>
      </c>
      <c r="M22" s="16">
        <f t="shared" si="5"/>
        <v>1546.2300000000105</v>
      </c>
    </row>
    <row r="23" spans="1:13" ht="15">
      <c r="A23" s="5">
        <v>23</v>
      </c>
      <c r="B23" s="8" t="s">
        <v>32</v>
      </c>
      <c r="C23" s="16">
        <v>179201</v>
      </c>
      <c r="D23" s="16">
        <v>199327</v>
      </c>
      <c r="E23" s="4">
        <v>196055</v>
      </c>
      <c r="F23" s="43">
        <f t="shared" si="0"/>
        <v>0.017848833837649035</v>
      </c>
      <c r="G23" s="19">
        <f t="shared" si="1"/>
        <v>0.09405081444858009</v>
      </c>
      <c r="H23" s="11">
        <f t="shared" si="2"/>
        <v>16854</v>
      </c>
      <c r="I23" s="37">
        <f t="shared" si="3"/>
        <v>0.015762966288351735</v>
      </c>
      <c r="J23" s="12">
        <v>197774.67</v>
      </c>
      <c r="K23" s="16">
        <v>199448.91</v>
      </c>
      <c r="L23" s="37">
        <f t="shared" si="4"/>
        <v>0.008465391447752083</v>
      </c>
      <c r="M23" s="16">
        <f t="shared" si="5"/>
        <v>1674.2399999999907</v>
      </c>
    </row>
    <row r="24" spans="1:13" ht="15">
      <c r="A24" s="5">
        <v>24</v>
      </c>
      <c r="B24" s="8" t="s">
        <v>33</v>
      </c>
      <c r="C24" s="16">
        <v>143579</v>
      </c>
      <c r="D24" s="16">
        <v>155922</v>
      </c>
      <c r="E24" s="4">
        <v>157579</v>
      </c>
      <c r="F24" s="43">
        <f t="shared" si="0"/>
        <v>0.014345981420024469</v>
      </c>
      <c r="G24" s="19">
        <f t="shared" si="1"/>
        <v>0.09750729563515556</v>
      </c>
      <c r="H24" s="11">
        <f t="shared" si="2"/>
        <v>14000</v>
      </c>
      <c r="I24" s="37">
        <f t="shared" si="3"/>
        <v>0.01309371828865102</v>
      </c>
      <c r="J24" s="12">
        <v>153710.63</v>
      </c>
      <c r="K24" s="16">
        <v>156183.6</v>
      </c>
      <c r="L24" s="37">
        <f t="shared" si="4"/>
        <v>0.01608847742020185</v>
      </c>
      <c r="M24" s="16">
        <f t="shared" si="5"/>
        <v>2472.970000000001</v>
      </c>
    </row>
    <row r="25" spans="1:13" ht="15">
      <c r="A25" s="5">
        <v>25</v>
      </c>
      <c r="B25" s="8" t="s">
        <v>34</v>
      </c>
      <c r="C25" s="16">
        <v>319386</v>
      </c>
      <c r="D25" s="16">
        <v>354508</v>
      </c>
      <c r="E25" s="4">
        <v>354900</v>
      </c>
      <c r="F25" s="43">
        <f t="shared" si="0"/>
        <v>0.03231007181138784</v>
      </c>
      <c r="G25" s="19">
        <f t="shared" si="1"/>
        <v>0.11119460464766771</v>
      </c>
      <c r="H25" s="11">
        <f t="shared" si="2"/>
        <v>35514</v>
      </c>
      <c r="I25" s="37">
        <f t="shared" si="3"/>
        <v>0.03321502223593945</v>
      </c>
      <c r="J25" s="12">
        <v>354897.82</v>
      </c>
      <c r="K25" s="16">
        <v>358224.38</v>
      </c>
      <c r="L25" s="37">
        <f t="shared" si="4"/>
        <v>0.009373289472445893</v>
      </c>
      <c r="M25" s="16">
        <f t="shared" si="5"/>
        <v>3326.5599999999977</v>
      </c>
    </row>
    <row r="26" spans="1:13" ht="15">
      <c r="A26" s="5">
        <v>26</v>
      </c>
      <c r="B26" s="8" t="s">
        <v>35</v>
      </c>
      <c r="C26" s="16">
        <v>37479</v>
      </c>
      <c r="D26" s="16">
        <v>39216</v>
      </c>
      <c r="E26" s="4">
        <v>39714</v>
      </c>
      <c r="F26" s="43">
        <f t="shared" si="0"/>
        <v>0.0036155598532472714</v>
      </c>
      <c r="G26" s="19">
        <f t="shared" si="1"/>
        <v>0.05963339470103258</v>
      </c>
      <c r="H26" s="11">
        <f t="shared" si="2"/>
        <v>2235</v>
      </c>
      <c r="I26" s="37">
        <f t="shared" si="3"/>
        <v>0.0020903185982239308</v>
      </c>
      <c r="J26" s="12">
        <v>38665.005</v>
      </c>
      <c r="K26" s="16">
        <v>38974.708</v>
      </c>
      <c r="L26" s="37">
        <f t="shared" si="4"/>
        <v>0.008009904563571152</v>
      </c>
      <c r="M26" s="16">
        <f t="shared" si="5"/>
        <v>309.70300000000134</v>
      </c>
    </row>
    <row r="27" spans="1:13" ht="15">
      <c r="A27" s="5">
        <v>27</v>
      </c>
      <c r="B27" s="8" t="s">
        <v>36</v>
      </c>
      <c r="C27" s="16">
        <v>79090</v>
      </c>
      <c r="D27" s="16">
        <v>85516</v>
      </c>
      <c r="E27" s="4">
        <v>85522</v>
      </c>
      <c r="F27" s="43">
        <f t="shared" si="0"/>
        <v>0.007785917051151059</v>
      </c>
      <c r="G27" s="19">
        <f t="shared" si="1"/>
        <v>0.08132507270198508</v>
      </c>
      <c r="H27" s="11">
        <f t="shared" si="2"/>
        <v>6432</v>
      </c>
      <c r="I27" s="37">
        <f t="shared" si="3"/>
        <v>0.006015628288043097</v>
      </c>
      <c r="J27" s="12">
        <v>84021.475</v>
      </c>
      <c r="K27" s="16">
        <v>85008.015</v>
      </c>
      <c r="L27" s="37">
        <f t="shared" si="4"/>
        <v>0.011741522033503857</v>
      </c>
      <c r="M27" s="16">
        <f t="shared" si="5"/>
        <v>986.5399999999936</v>
      </c>
    </row>
    <row r="28" spans="1:13" ht="15">
      <c r="A28" s="5">
        <v>28</v>
      </c>
      <c r="B28" s="8" t="s">
        <v>37</v>
      </c>
      <c r="C28" s="16">
        <v>150494</v>
      </c>
      <c r="D28" s="16">
        <v>167245</v>
      </c>
      <c r="E28" s="4">
        <v>167360</v>
      </c>
      <c r="F28" s="43">
        <f t="shared" si="0"/>
        <v>0.015236442993389318</v>
      </c>
      <c r="G28" s="19">
        <f t="shared" si="1"/>
        <v>0.11207091312610469</v>
      </c>
      <c r="H28" s="11">
        <f t="shared" si="2"/>
        <v>16866</v>
      </c>
      <c r="I28" s="37">
        <f t="shared" si="3"/>
        <v>0.015774189475456293</v>
      </c>
      <c r="J28" s="12">
        <v>172488.4</v>
      </c>
      <c r="K28" s="16">
        <v>174804.66</v>
      </c>
      <c r="L28" s="37">
        <f t="shared" si="4"/>
        <v>0.013428497220682721</v>
      </c>
      <c r="M28" s="16">
        <f t="shared" si="5"/>
        <v>2316.2600000000093</v>
      </c>
    </row>
    <row r="29" spans="1:13" ht="15">
      <c r="A29" s="5">
        <v>29</v>
      </c>
      <c r="B29" s="8" t="s">
        <v>38</v>
      </c>
      <c r="C29" s="16">
        <v>80389</v>
      </c>
      <c r="D29" s="16">
        <v>96397</v>
      </c>
      <c r="E29" s="4">
        <v>96450</v>
      </c>
      <c r="F29" s="43">
        <f t="shared" si="0"/>
        <v>0.00878080142634082</v>
      </c>
      <c r="G29" s="19">
        <f t="shared" si="1"/>
        <v>0.19979101618380624</v>
      </c>
      <c r="H29" s="11">
        <f t="shared" si="2"/>
        <v>16061</v>
      </c>
      <c r="I29" s="37">
        <f t="shared" si="3"/>
        <v>0.015021300673858859</v>
      </c>
      <c r="J29" s="12">
        <v>94625.816</v>
      </c>
      <c r="K29" s="16">
        <v>95443.853</v>
      </c>
      <c r="L29" s="37">
        <f t="shared" si="4"/>
        <v>0.008644966401135146</v>
      </c>
      <c r="M29" s="16">
        <f t="shared" si="5"/>
        <v>818.0369999999966</v>
      </c>
    </row>
    <row r="30" spans="1:13" ht="15">
      <c r="A30" s="5">
        <v>30</v>
      </c>
      <c r="B30" s="8" t="s">
        <v>39</v>
      </c>
      <c r="C30" s="16">
        <v>31564</v>
      </c>
      <c r="D30" s="16">
        <v>35996</v>
      </c>
      <c r="E30" s="4">
        <v>35818</v>
      </c>
      <c r="F30" s="43">
        <f t="shared" si="0"/>
        <v>0.003260868278783572</v>
      </c>
      <c r="G30" s="19">
        <f t="shared" si="1"/>
        <v>0.1347737929286529</v>
      </c>
      <c r="H30" s="11">
        <f t="shared" si="2"/>
        <v>4254</v>
      </c>
      <c r="I30" s="37">
        <f t="shared" si="3"/>
        <v>0.003978619828565817</v>
      </c>
      <c r="J30" s="12">
        <v>36306.446</v>
      </c>
      <c r="K30" s="16">
        <v>36910.021</v>
      </c>
      <c r="L30" s="37">
        <f t="shared" si="4"/>
        <v>0.016624458367530577</v>
      </c>
      <c r="M30" s="16">
        <f t="shared" si="5"/>
        <v>603.5749999999971</v>
      </c>
    </row>
    <row r="31" spans="1:13" ht="15">
      <c r="A31" s="5">
        <v>31</v>
      </c>
      <c r="B31" s="8" t="s">
        <v>40</v>
      </c>
      <c r="C31" s="16">
        <v>95060</v>
      </c>
      <c r="D31" s="16">
        <v>114697</v>
      </c>
      <c r="E31" s="4">
        <v>115031</v>
      </c>
      <c r="F31" s="43">
        <f t="shared" si="0"/>
        <v>0.010472414399931684</v>
      </c>
      <c r="G31" s="19">
        <f t="shared" si="1"/>
        <v>0.21008836524300442</v>
      </c>
      <c r="H31" s="11">
        <f t="shared" si="2"/>
        <v>19971</v>
      </c>
      <c r="I31" s="37">
        <f t="shared" si="3"/>
        <v>0.018678189138760678</v>
      </c>
      <c r="J31" s="12">
        <v>112526.86</v>
      </c>
      <c r="K31" s="16">
        <v>115536.93</v>
      </c>
      <c r="L31" s="37">
        <f t="shared" si="4"/>
        <v>0.026749791116538687</v>
      </c>
      <c r="M31" s="16">
        <f t="shared" si="5"/>
        <v>3010.0699999999924</v>
      </c>
    </row>
    <row r="32" spans="1:13" ht="15">
      <c r="A32" s="5">
        <v>32</v>
      </c>
      <c r="B32" s="8" t="s">
        <v>41</v>
      </c>
      <c r="C32" s="16">
        <v>30244</v>
      </c>
      <c r="D32" s="16">
        <v>34334</v>
      </c>
      <c r="E32" s="4">
        <v>34410</v>
      </c>
      <c r="F32" s="43">
        <f t="shared" si="0"/>
        <v>0.0031326840547474095</v>
      </c>
      <c r="G32" s="19">
        <f t="shared" si="1"/>
        <v>0.13774632985054888</v>
      </c>
      <c r="H32" s="11">
        <f t="shared" si="2"/>
        <v>4166</v>
      </c>
      <c r="I32" s="37">
        <f t="shared" si="3"/>
        <v>0.003896316456465725</v>
      </c>
      <c r="J32" s="12">
        <v>34921.69</v>
      </c>
      <c r="K32" s="16">
        <v>35456.516</v>
      </c>
      <c r="L32" s="37">
        <f t="shared" si="4"/>
        <v>0.01531500909606611</v>
      </c>
      <c r="M32" s="16">
        <f t="shared" si="5"/>
        <v>534.8260000000009</v>
      </c>
    </row>
    <row r="33" spans="1:13" ht="15">
      <c r="A33" s="5">
        <v>33</v>
      </c>
      <c r="B33" s="8" t="s">
        <v>42</v>
      </c>
      <c r="C33" s="16">
        <v>150448</v>
      </c>
      <c r="D33" s="16">
        <v>157713</v>
      </c>
      <c r="E33" s="4">
        <v>159592</v>
      </c>
      <c r="F33" s="43">
        <f t="shared" si="0"/>
        <v>0.01452924480282617</v>
      </c>
      <c r="G33" s="19">
        <f t="shared" si="1"/>
        <v>0.06077847495480166</v>
      </c>
      <c r="H33" s="11">
        <f t="shared" si="2"/>
        <v>9144</v>
      </c>
      <c r="I33" s="37">
        <f t="shared" si="3"/>
        <v>0.008552068573673209</v>
      </c>
      <c r="J33" s="12">
        <v>157022.85</v>
      </c>
      <c r="K33" s="16">
        <v>158634.69</v>
      </c>
      <c r="L33" s="37">
        <f t="shared" si="4"/>
        <v>0.010265002832390294</v>
      </c>
      <c r="M33" s="16">
        <f t="shared" si="5"/>
        <v>1611.8399999999965</v>
      </c>
    </row>
    <row r="34" spans="1:13" ht="15">
      <c r="A34" s="5">
        <v>35</v>
      </c>
      <c r="B34" s="8" t="s">
        <v>43</v>
      </c>
      <c r="C34" s="16">
        <v>104110</v>
      </c>
      <c r="D34" s="16">
        <v>103411</v>
      </c>
      <c r="E34" s="4">
        <v>104392</v>
      </c>
      <c r="F34" s="43">
        <f aca="true" t="shared" si="6" ref="F34:F65">E34/$E$90</f>
        <v>0.009503840565044799</v>
      </c>
      <c r="G34" s="19">
        <f aca="true" t="shared" si="7" ref="G34:G65">(E34-C34)/C34</f>
        <v>0.0027086735183940065</v>
      </c>
      <c r="H34" s="11">
        <f aca="true" t="shared" si="8" ref="H34:H65">E34-C34</f>
        <v>282</v>
      </c>
      <c r="I34" s="37">
        <f aca="true" t="shared" si="9" ref="I34:I65">H34/$H$90</f>
        <v>0.0002637448969571134</v>
      </c>
      <c r="J34" s="12">
        <v>103444.11</v>
      </c>
      <c r="K34" s="16">
        <v>103338.81</v>
      </c>
      <c r="L34" s="37">
        <f aca="true" t="shared" si="10" ref="L34:L65">(K34-J34)/J34</f>
        <v>-0.0010179409924837954</v>
      </c>
      <c r="M34" s="16">
        <f aca="true" t="shared" si="11" ref="M34:M65">K34-J34</f>
        <v>-105.30000000000291</v>
      </c>
    </row>
    <row r="35" spans="1:13" ht="15">
      <c r="A35" s="5">
        <v>36</v>
      </c>
      <c r="B35" s="8" t="s">
        <v>44</v>
      </c>
      <c r="C35" s="16">
        <v>18978</v>
      </c>
      <c r="D35" s="16">
        <v>17667</v>
      </c>
      <c r="E35" s="4">
        <v>16742</v>
      </c>
      <c r="F35" s="43">
        <f t="shared" si="6"/>
        <v>0.001524190538929995</v>
      </c>
      <c r="G35" s="19">
        <f t="shared" si="7"/>
        <v>-0.11782063441880071</v>
      </c>
      <c r="H35" s="11">
        <f t="shared" si="8"/>
        <v>-2236</v>
      </c>
      <c r="I35" s="37">
        <f t="shared" si="9"/>
        <v>-0.002091253863815977</v>
      </c>
      <c r="J35" s="12">
        <v>17468.144</v>
      </c>
      <c r="K35" s="16">
        <v>17223.662</v>
      </c>
      <c r="L35" s="37">
        <f t="shared" si="10"/>
        <v>-0.01399587729526388</v>
      </c>
      <c r="M35" s="16">
        <f t="shared" si="11"/>
        <v>-244.48199999999997</v>
      </c>
    </row>
    <row r="36" spans="1:13" ht="15">
      <c r="A36" s="5">
        <v>37</v>
      </c>
      <c r="B36" s="8" t="s">
        <v>45</v>
      </c>
      <c r="C36" s="16">
        <v>3085</v>
      </c>
      <c r="D36" s="16">
        <v>3593</v>
      </c>
      <c r="E36" s="4">
        <v>3429</v>
      </c>
      <c r="F36" s="43">
        <f t="shared" si="6"/>
        <v>0.00031217592629261454</v>
      </c>
      <c r="G36" s="19">
        <f t="shared" si="7"/>
        <v>0.11150729335494328</v>
      </c>
      <c r="H36" s="11">
        <f t="shared" si="8"/>
        <v>344</v>
      </c>
      <c r="I36" s="37">
        <f t="shared" si="9"/>
        <v>0.0003217313636639965</v>
      </c>
      <c r="J36" s="12">
        <v>3611.8378</v>
      </c>
      <c r="K36" s="16">
        <v>3295.4488</v>
      </c>
      <c r="L36" s="37">
        <f t="shared" si="10"/>
        <v>-0.0875977874753954</v>
      </c>
      <c r="M36" s="16">
        <f t="shared" si="11"/>
        <v>-316.38899999999967</v>
      </c>
    </row>
    <row r="37" spans="1:13" ht="15">
      <c r="A37" s="5">
        <v>38</v>
      </c>
      <c r="B37" s="8" t="s">
        <v>46</v>
      </c>
      <c r="C37" s="16">
        <v>53636</v>
      </c>
      <c r="D37" s="16">
        <v>57125</v>
      </c>
      <c r="E37" s="4">
        <v>52439</v>
      </c>
      <c r="F37" s="43">
        <f t="shared" si="6"/>
        <v>0.004774042985960459</v>
      </c>
      <c r="G37" s="19">
        <f t="shared" si="7"/>
        <v>-0.02231710045491834</v>
      </c>
      <c r="H37" s="11">
        <f t="shared" si="8"/>
        <v>-1197</v>
      </c>
      <c r="I37" s="37">
        <f t="shared" si="9"/>
        <v>-0.0011195129136796621</v>
      </c>
      <c r="J37" s="12">
        <v>56001.634</v>
      </c>
      <c r="K37" s="16">
        <v>54576.5009999999</v>
      </c>
      <c r="L37" s="37">
        <f t="shared" si="10"/>
        <v>-0.02544806103336371</v>
      </c>
      <c r="M37" s="16">
        <f t="shared" si="11"/>
        <v>-1425.1330000000962</v>
      </c>
    </row>
    <row r="38" spans="1:13" ht="15">
      <c r="A38" s="5">
        <v>39</v>
      </c>
      <c r="B38" s="8" t="s">
        <v>47</v>
      </c>
      <c r="C38" s="16">
        <v>2615</v>
      </c>
      <c r="D38" s="16">
        <v>2772</v>
      </c>
      <c r="E38" s="4">
        <v>2609</v>
      </c>
      <c r="F38" s="43">
        <f t="shared" si="6"/>
        <v>0.0002375231821806449</v>
      </c>
      <c r="G38" s="19">
        <f t="shared" si="7"/>
        <v>-0.002294455066921606</v>
      </c>
      <c r="H38" s="11">
        <f t="shared" si="8"/>
        <v>-6</v>
      </c>
      <c r="I38" s="37">
        <f t="shared" si="9"/>
        <v>-5.6115935522790085E-06</v>
      </c>
      <c r="J38" s="12">
        <v>2741.2958</v>
      </c>
      <c r="K38" s="16">
        <v>2636.7088</v>
      </c>
      <c r="L38" s="37">
        <f t="shared" si="10"/>
        <v>-0.03815239493673028</v>
      </c>
      <c r="M38" s="16">
        <f t="shared" si="11"/>
        <v>-104.58699999999999</v>
      </c>
    </row>
    <row r="39" spans="1:13" ht="15">
      <c r="A39" s="5">
        <v>41</v>
      </c>
      <c r="B39" s="8" t="s">
        <v>48</v>
      </c>
      <c r="C39" s="16">
        <v>784248</v>
      </c>
      <c r="D39" s="16">
        <v>941304</v>
      </c>
      <c r="E39" s="4">
        <v>919897</v>
      </c>
      <c r="F39" s="43">
        <f t="shared" si="6"/>
        <v>0.08374736018337627</v>
      </c>
      <c r="G39" s="19">
        <f t="shared" si="7"/>
        <v>0.17296696963205516</v>
      </c>
      <c r="H39" s="11">
        <f t="shared" si="8"/>
        <v>135649</v>
      </c>
      <c r="I39" s="37">
        <f t="shared" si="9"/>
        <v>0.12686784229551587</v>
      </c>
      <c r="J39" s="12">
        <v>934986.18</v>
      </c>
      <c r="K39" s="16">
        <v>953105.74</v>
      </c>
      <c r="L39" s="37">
        <f t="shared" si="10"/>
        <v>0.019379494999594474</v>
      </c>
      <c r="M39" s="16">
        <f t="shared" si="11"/>
        <v>18119.55999999994</v>
      </c>
    </row>
    <row r="40" spans="1:13" ht="15">
      <c r="A40" s="5">
        <v>42</v>
      </c>
      <c r="B40" s="8" t="s">
        <v>49</v>
      </c>
      <c r="C40" s="16">
        <v>291087</v>
      </c>
      <c r="D40" s="16">
        <v>318460</v>
      </c>
      <c r="E40" s="4">
        <v>303966</v>
      </c>
      <c r="F40" s="43">
        <f t="shared" si="6"/>
        <v>0.027673043922852397</v>
      </c>
      <c r="G40" s="19">
        <f t="shared" si="7"/>
        <v>0.04424450422038772</v>
      </c>
      <c r="H40" s="11">
        <f t="shared" si="8"/>
        <v>12879</v>
      </c>
      <c r="I40" s="37">
        <f t="shared" si="9"/>
        <v>0.012045285559966892</v>
      </c>
      <c r="J40" s="12">
        <v>296233.92</v>
      </c>
      <c r="K40" s="16">
        <v>297024.5</v>
      </c>
      <c r="L40" s="37">
        <f t="shared" si="10"/>
        <v>0.0026687693293192634</v>
      </c>
      <c r="M40" s="16">
        <f t="shared" si="11"/>
        <v>790.5800000000163</v>
      </c>
    </row>
    <row r="41" spans="1:13" ht="15">
      <c r="A41" s="5">
        <v>43</v>
      </c>
      <c r="B41" s="8" t="s">
        <v>50</v>
      </c>
      <c r="C41" s="16">
        <v>339033</v>
      </c>
      <c r="D41" s="16">
        <v>404691</v>
      </c>
      <c r="E41" s="4">
        <v>400090</v>
      </c>
      <c r="F41" s="43">
        <f t="shared" si="6"/>
        <v>0.03642416633141212</v>
      </c>
      <c r="G41" s="19">
        <f t="shared" si="7"/>
        <v>0.18009161350075067</v>
      </c>
      <c r="H41" s="11">
        <f t="shared" si="8"/>
        <v>61057</v>
      </c>
      <c r="I41" s="37">
        <f t="shared" si="9"/>
        <v>0.057104511253583234</v>
      </c>
      <c r="J41" s="12">
        <v>386927.1</v>
      </c>
      <c r="K41" s="16">
        <v>387675.03</v>
      </c>
      <c r="L41" s="37">
        <f t="shared" si="10"/>
        <v>0.0019329997821296344</v>
      </c>
      <c r="M41" s="16">
        <f t="shared" si="11"/>
        <v>747.9300000000512</v>
      </c>
    </row>
    <row r="42" spans="1:13" ht="15">
      <c r="A42" s="5">
        <v>45</v>
      </c>
      <c r="B42" s="8" t="s">
        <v>51</v>
      </c>
      <c r="C42" s="16">
        <v>86172</v>
      </c>
      <c r="D42" s="16">
        <v>112583</v>
      </c>
      <c r="E42" s="4">
        <v>113192</v>
      </c>
      <c r="F42" s="43">
        <f t="shared" si="6"/>
        <v>0.010304991965270816</v>
      </c>
      <c r="G42" s="19">
        <f t="shared" si="7"/>
        <v>0.3135589286543193</v>
      </c>
      <c r="H42" s="11">
        <f t="shared" si="8"/>
        <v>27020</v>
      </c>
      <c r="I42" s="37">
        <f t="shared" si="9"/>
        <v>0.025270876297096467</v>
      </c>
      <c r="J42" s="12">
        <v>116141.63</v>
      </c>
      <c r="K42" s="16">
        <v>119123.94</v>
      </c>
      <c r="L42" s="37">
        <f t="shared" si="10"/>
        <v>0.025678217190511252</v>
      </c>
      <c r="M42" s="16">
        <f t="shared" si="11"/>
        <v>2982.3099999999977</v>
      </c>
    </row>
    <row r="43" spans="1:13" ht="15">
      <c r="A43" s="5">
        <v>46</v>
      </c>
      <c r="B43" s="8" t="s">
        <v>52</v>
      </c>
      <c r="C43" s="16">
        <v>427372</v>
      </c>
      <c r="D43" s="16">
        <v>471384</v>
      </c>
      <c r="E43" s="4">
        <v>471549</v>
      </c>
      <c r="F43" s="43">
        <f t="shared" si="6"/>
        <v>0.0429297888210429</v>
      </c>
      <c r="G43" s="19">
        <f t="shared" si="7"/>
        <v>0.10336896193480154</v>
      </c>
      <c r="H43" s="11">
        <f t="shared" si="8"/>
        <v>44177</v>
      </c>
      <c r="I43" s="37">
        <f t="shared" si="9"/>
        <v>0.04131722805983829</v>
      </c>
      <c r="J43" s="12">
        <v>471968.94</v>
      </c>
      <c r="K43" s="16">
        <v>475797.21</v>
      </c>
      <c r="L43" s="37">
        <f t="shared" si="10"/>
        <v>0.00811127528858153</v>
      </c>
      <c r="M43" s="16">
        <f t="shared" si="11"/>
        <v>3828.2700000000186</v>
      </c>
    </row>
    <row r="44" spans="1:13" ht="15">
      <c r="A44" s="5">
        <v>47</v>
      </c>
      <c r="B44" s="8" t="s">
        <v>53</v>
      </c>
      <c r="C44" s="16">
        <v>920857</v>
      </c>
      <c r="D44" s="16">
        <v>1051113</v>
      </c>
      <c r="E44" s="4">
        <v>1052409</v>
      </c>
      <c r="F44" s="43">
        <f t="shared" si="6"/>
        <v>0.09581124363187057</v>
      </c>
      <c r="G44" s="19">
        <f t="shared" si="7"/>
        <v>0.14285822880208326</v>
      </c>
      <c r="H44" s="11">
        <f t="shared" si="8"/>
        <v>131552</v>
      </c>
      <c r="I44" s="37">
        <f t="shared" si="9"/>
        <v>0.12303605916490136</v>
      </c>
      <c r="J44" s="12">
        <v>1056488</v>
      </c>
      <c r="K44" s="16">
        <v>1070235.4</v>
      </c>
      <c r="L44" s="37">
        <f t="shared" si="10"/>
        <v>0.013012357925504035</v>
      </c>
      <c r="M44" s="16">
        <f t="shared" si="11"/>
        <v>13747.399999999907</v>
      </c>
    </row>
    <row r="45" spans="1:13" ht="15">
      <c r="A45" s="5">
        <v>49</v>
      </c>
      <c r="B45" s="8" t="s">
        <v>54</v>
      </c>
      <c r="C45" s="16">
        <v>483714</v>
      </c>
      <c r="D45" s="16">
        <v>558814</v>
      </c>
      <c r="E45" s="4">
        <v>558362</v>
      </c>
      <c r="F45" s="43">
        <f t="shared" si="6"/>
        <v>0.05083323842420438</v>
      </c>
      <c r="G45" s="19">
        <f t="shared" si="7"/>
        <v>0.15432259558334058</v>
      </c>
      <c r="H45" s="11">
        <f t="shared" si="8"/>
        <v>74648</v>
      </c>
      <c r="I45" s="37">
        <f t="shared" si="9"/>
        <v>0.06981570591508723</v>
      </c>
      <c r="J45" s="12">
        <v>552669.75</v>
      </c>
      <c r="K45" s="16">
        <v>558606.459999999</v>
      </c>
      <c r="L45" s="37">
        <f t="shared" si="10"/>
        <v>0.01074187613850592</v>
      </c>
      <c r="M45" s="16">
        <f t="shared" si="11"/>
        <v>5936.709999999031</v>
      </c>
    </row>
    <row r="46" spans="1:13" ht="15">
      <c r="A46" s="5">
        <v>50</v>
      </c>
      <c r="B46" s="8" t="s">
        <v>55</v>
      </c>
      <c r="C46" s="16">
        <v>25304</v>
      </c>
      <c r="D46" s="16">
        <v>25749</v>
      </c>
      <c r="E46" s="4">
        <v>24563</v>
      </c>
      <c r="F46" s="43">
        <f t="shared" si="6"/>
        <v>0.0022362138458808666</v>
      </c>
      <c r="G46" s="19">
        <f t="shared" si="7"/>
        <v>-0.02928390768257983</v>
      </c>
      <c r="H46" s="11">
        <f t="shared" si="8"/>
        <v>-741</v>
      </c>
      <c r="I46" s="37">
        <f t="shared" si="9"/>
        <v>-0.0006930318037064575</v>
      </c>
      <c r="J46" s="12">
        <v>25280.204</v>
      </c>
      <c r="K46" s="16">
        <v>25384.601</v>
      </c>
      <c r="L46" s="37">
        <f t="shared" si="10"/>
        <v>0.004129594840294691</v>
      </c>
      <c r="M46" s="16">
        <f t="shared" si="11"/>
        <v>104.3969999999972</v>
      </c>
    </row>
    <row r="47" spans="1:13" ht="15">
      <c r="A47" s="5">
        <v>51</v>
      </c>
      <c r="B47" s="8" t="s">
        <v>56</v>
      </c>
      <c r="C47" s="16">
        <v>5955</v>
      </c>
      <c r="D47" s="16">
        <v>6378</v>
      </c>
      <c r="E47" s="4">
        <v>6207</v>
      </c>
      <c r="F47" s="43">
        <f t="shared" si="6"/>
        <v>0.0005650848569548727</v>
      </c>
      <c r="G47" s="19">
        <f t="shared" si="7"/>
        <v>0.04231738035264484</v>
      </c>
      <c r="H47" s="11">
        <f t="shared" si="8"/>
        <v>252</v>
      </c>
      <c r="I47" s="37">
        <f t="shared" si="9"/>
        <v>0.00023568692919571834</v>
      </c>
      <c r="J47" s="12">
        <v>6310.8519</v>
      </c>
      <c r="K47" s="16">
        <v>6220.9359</v>
      </c>
      <c r="L47" s="37">
        <f t="shared" si="10"/>
        <v>-0.01424783871096694</v>
      </c>
      <c r="M47" s="16">
        <f t="shared" si="11"/>
        <v>-89.91599999999926</v>
      </c>
    </row>
    <row r="48" spans="1:13" ht="15">
      <c r="A48" s="5">
        <v>52</v>
      </c>
      <c r="B48" s="8" t="s">
        <v>57</v>
      </c>
      <c r="C48" s="16">
        <v>180215</v>
      </c>
      <c r="D48" s="16">
        <v>200062</v>
      </c>
      <c r="E48" s="4">
        <v>198048</v>
      </c>
      <c r="F48" s="43">
        <f t="shared" si="6"/>
        <v>0.01803027642181386</v>
      </c>
      <c r="G48" s="19">
        <f t="shared" si="7"/>
        <v>0.0989540271342563</v>
      </c>
      <c r="H48" s="11">
        <f t="shared" si="8"/>
        <v>17833</v>
      </c>
      <c r="I48" s="37">
        <f t="shared" si="9"/>
        <v>0.01667859130296526</v>
      </c>
      <c r="J48" s="12">
        <v>200110.84</v>
      </c>
      <c r="K48" s="16">
        <v>202533.95</v>
      </c>
      <c r="L48" s="37">
        <f t="shared" si="10"/>
        <v>0.012108839281270396</v>
      </c>
      <c r="M48" s="16">
        <f t="shared" si="11"/>
        <v>2423.110000000015</v>
      </c>
    </row>
    <row r="49" spans="1:13" ht="15">
      <c r="A49" s="5">
        <v>53</v>
      </c>
      <c r="B49" s="8" t="s">
        <v>58</v>
      </c>
      <c r="C49" s="16">
        <v>13813</v>
      </c>
      <c r="D49" s="16">
        <v>16878</v>
      </c>
      <c r="E49" s="4">
        <v>16608</v>
      </c>
      <c r="F49" s="43">
        <f t="shared" si="6"/>
        <v>0.0015119911880629169</v>
      </c>
      <c r="G49" s="19">
        <f t="shared" si="7"/>
        <v>0.20234561644827337</v>
      </c>
      <c r="H49" s="11">
        <f t="shared" si="8"/>
        <v>2795</v>
      </c>
      <c r="I49" s="37">
        <f t="shared" si="9"/>
        <v>0.0026140673297699716</v>
      </c>
      <c r="J49" s="12">
        <v>16965.932</v>
      </c>
      <c r="K49" s="16">
        <v>16843.87</v>
      </c>
      <c r="L49" s="37">
        <f t="shared" si="10"/>
        <v>-0.007194535496193296</v>
      </c>
      <c r="M49" s="16">
        <f t="shared" si="11"/>
        <v>-122.06200000000172</v>
      </c>
    </row>
    <row r="50" spans="1:13" ht="15">
      <c r="A50" s="5">
        <v>55</v>
      </c>
      <c r="B50" s="8" t="s">
        <v>59</v>
      </c>
      <c r="C50" s="16">
        <v>156085</v>
      </c>
      <c r="D50" s="16">
        <v>226416</v>
      </c>
      <c r="E50" s="4">
        <v>180484</v>
      </c>
      <c r="F50" s="43">
        <f t="shared" si="6"/>
        <v>0.016431251058908206</v>
      </c>
      <c r="G50" s="19">
        <f t="shared" si="7"/>
        <v>0.15631867251817919</v>
      </c>
      <c r="H50" s="11">
        <f t="shared" si="8"/>
        <v>24399</v>
      </c>
      <c r="I50" s="37">
        <f t="shared" si="9"/>
        <v>0.022819545180342588</v>
      </c>
      <c r="J50" s="12">
        <v>203258.9</v>
      </c>
      <c r="K50" s="16">
        <v>218779.81</v>
      </c>
      <c r="L50" s="37">
        <f t="shared" si="10"/>
        <v>0.07636029713828031</v>
      </c>
      <c r="M50" s="16">
        <f t="shared" si="11"/>
        <v>15520.910000000003</v>
      </c>
    </row>
    <row r="51" spans="1:13" ht="15">
      <c r="A51" s="5">
        <v>56</v>
      </c>
      <c r="B51" s="8" t="s">
        <v>60</v>
      </c>
      <c r="C51" s="16">
        <v>321214</v>
      </c>
      <c r="D51" s="16">
        <v>372697</v>
      </c>
      <c r="E51" s="4">
        <v>370566</v>
      </c>
      <c r="F51" s="43">
        <f t="shared" si="6"/>
        <v>0.03373630338365383</v>
      </c>
      <c r="G51" s="19">
        <f t="shared" si="7"/>
        <v>0.15364212020646673</v>
      </c>
      <c r="H51" s="11">
        <f t="shared" si="8"/>
        <v>49352</v>
      </c>
      <c r="I51" s="37">
        <f t="shared" si="9"/>
        <v>0.04615722749867894</v>
      </c>
      <c r="J51" s="12">
        <v>369913.5</v>
      </c>
      <c r="K51" s="16">
        <v>367464.11</v>
      </c>
      <c r="L51" s="37">
        <f t="shared" si="10"/>
        <v>-0.006621520977201464</v>
      </c>
      <c r="M51" s="16">
        <f t="shared" si="11"/>
        <v>-2449.390000000014</v>
      </c>
    </row>
    <row r="52" spans="1:13" ht="15">
      <c r="A52" s="5">
        <v>58</v>
      </c>
      <c r="B52" s="8" t="s">
        <v>61</v>
      </c>
      <c r="C52" s="16">
        <v>15027</v>
      </c>
      <c r="D52" s="16">
        <v>15564</v>
      </c>
      <c r="E52" s="4">
        <v>15380</v>
      </c>
      <c r="F52" s="43">
        <f t="shared" si="6"/>
        <v>0.0014001941517586501</v>
      </c>
      <c r="G52" s="19">
        <f t="shared" si="7"/>
        <v>0.02349104944433353</v>
      </c>
      <c r="H52" s="11">
        <f t="shared" si="8"/>
        <v>353</v>
      </c>
      <c r="I52" s="37">
        <f t="shared" si="9"/>
        <v>0.000330148753992415</v>
      </c>
      <c r="J52" s="12">
        <v>15272.199</v>
      </c>
      <c r="K52" s="16">
        <v>15168.362</v>
      </c>
      <c r="L52" s="37">
        <f t="shared" si="10"/>
        <v>-0.006799086366017189</v>
      </c>
      <c r="M52" s="16">
        <f t="shared" si="11"/>
        <v>-103.83700000000135</v>
      </c>
    </row>
    <row r="53" spans="1:13" ht="15">
      <c r="A53" s="5">
        <v>59</v>
      </c>
      <c r="B53" s="8" t="s">
        <v>62</v>
      </c>
      <c r="C53" s="16">
        <v>11992</v>
      </c>
      <c r="D53" s="16">
        <v>13880</v>
      </c>
      <c r="E53" s="4">
        <v>15551</v>
      </c>
      <c r="F53" s="43">
        <f t="shared" si="6"/>
        <v>0.0014157619801039513</v>
      </c>
      <c r="G53" s="19">
        <f t="shared" si="7"/>
        <v>0.29678118745830556</v>
      </c>
      <c r="H53" s="11">
        <f t="shared" si="8"/>
        <v>3559</v>
      </c>
      <c r="I53" s="37">
        <f t="shared" si="9"/>
        <v>0.0033286102420934985</v>
      </c>
      <c r="J53" s="12">
        <v>13965.345</v>
      </c>
      <c r="K53" s="16">
        <v>15480.921</v>
      </c>
      <c r="L53" s="37">
        <f t="shared" si="10"/>
        <v>0.1085240643893868</v>
      </c>
      <c r="M53" s="16">
        <f t="shared" si="11"/>
        <v>1515.576000000001</v>
      </c>
    </row>
    <row r="54" spans="1:13" ht="15">
      <c r="A54" s="5">
        <v>60</v>
      </c>
      <c r="B54" s="8" t="s">
        <v>63</v>
      </c>
      <c r="C54" s="16">
        <v>4947</v>
      </c>
      <c r="D54" s="16">
        <v>5781</v>
      </c>
      <c r="E54" s="4">
        <v>5741</v>
      </c>
      <c r="F54" s="43">
        <f t="shared" si="6"/>
        <v>0.0005226602487156314</v>
      </c>
      <c r="G54" s="19">
        <f t="shared" si="7"/>
        <v>0.16050131392763292</v>
      </c>
      <c r="H54" s="11">
        <f t="shared" si="8"/>
        <v>794</v>
      </c>
      <c r="I54" s="37">
        <f t="shared" si="9"/>
        <v>0.0007426008800849221</v>
      </c>
      <c r="J54" s="12">
        <v>5685.8936</v>
      </c>
      <c r="K54" s="16">
        <v>5794.9254</v>
      </c>
      <c r="L54" s="37">
        <f t="shared" si="10"/>
        <v>0.019175842474435285</v>
      </c>
      <c r="M54" s="16">
        <f t="shared" si="11"/>
        <v>109.03179999999975</v>
      </c>
    </row>
    <row r="55" spans="1:13" ht="15">
      <c r="A55" s="5">
        <v>61</v>
      </c>
      <c r="B55" s="8" t="s">
        <v>64</v>
      </c>
      <c r="C55" s="16">
        <v>7542</v>
      </c>
      <c r="D55" s="16">
        <v>11373</v>
      </c>
      <c r="E55" s="4">
        <v>11857</v>
      </c>
      <c r="F55" s="43">
        <f t="shared" si="6"/>
        <v>0.0010794604718727123</v>
      </c>
      <c r="G55" s="19">
        <f t="shared" si="7"/>
        <v>0.5721294086449218</v>
      </c>
      <c r="H55" s="11">
        <f t="shared" si="8"/>
        <v>4315</v>
      </c>
      <c r="I55" s="37">
        <f t="shared" si="9"/>
        <v>0.004035671029680654</v>
      </c>
      <c r="J55" s="12">
        <v>11561.261</v>
      </c>
      <c r="K55" s="16">
        <v>12174.209</v>
      </c>
      <c r="L55" s="37">
        <f t="shared" si="10"/>
        <v>0.05301740009156443</v>
      </c>
      <c r="M55" s="16">
        <f t="shared" si="11"/>
        <v>612.9480000000003</v>
      </c>
    </row>
    <row r="56" spans="1:13" ht="15">
      <c r="A56" s="5">
        <v>62</v>
      </c>
      <c r="B56" s="8" t="s">
        <v>65</v>
      </c>
      <c r="C56" s="16">
        <v>30686</v>
      </c>
      <c r="D56" s="16">
        <v>36658</v>
      </c>
      <c r="E56" s="4">
        <v>36953</v>
      </c>
      <c r="F56" s="43">
        <f t="shared" si="6"/>
        <v>0.003364198601426359</v>
      </c>
      <c r="G56" s="19">
        <f t="shared" si="7"/>
        <v>0.2042299419930913</v>
      </c>
      <c r="H56" s="11">
        <f t="shared" si="8"/>
        <v>6267</v>
      </c>
      <c r="I56" s="37">
        <f t="shared" si="9"/>
        <v>0.005861309465355425</v>
      </c>
      <c r="J56" s="12">
        <v>36915.776</v>
      </c>
      <c r="K56" s="16">
        <v>37745.045</v>
      </c>
      <c r="L56" s="37">
        <f t="shared" si="10"/>
        <v>0.02246381059414816</v>
      </c>
      <c r="M56" s="16">
        <f t="shared" si="11"/>
        <v>829.2690000000002</v>
      </c>
    </row>
    <row r="57" spans="1:13" ht="15">
      <c r="A57" s="5">
        <v>63</v>
      </c>
      <c r="B57" s="8" t="s">
        <v>66</v>
      </c>
      <c r="C57" s="16">
        <v>37985</v>
      </c>
      <c r="D57" s="16">
        <v>42466</v>
      </c>
      <c r="E57" s="4">
        <v>42647</v>
      </c>
      <c r="F57" s="43">
        <f t="shared" si="6"/>
        <v>0.003882579973345329</v>
      </c>
      <c r="G57" s="19">
        <f t="shared" si="7"/>
        <v>0.12273265762801105</v>
      </c>
      <c r="H57" s="11">
        <f t="shared" si="8"/>
        <v>4662</v>
      </c>
      <c r="I57" s="37">
        <f t="shared" si="9"/>
        <v>0.00436020819012079</v>
      </c>
      <c r="J57" s="12">
        <v>43055.729</v>
      </c>
      <c r="K57" s="16">
        <v>43232.157</v>
      </c>
      <c r="L57" s="37">
        <f t="shared" si="10"/>
        <v>0.004097666073660021</v>
      </c>
      <c r="M57" s="16">
        <f t="shared" si="11"/>
        <v>176.42799999999988</v>
      </c>
    </row>
    <row r="58" spans="1:13" ht="15">
      <c r="A58" s="5">
        <v>64</v>
      </c>
      <c r="B58" s="8" t="s">
        <v>67</v>
      </c>
      <c r="C58" s="16">
        <v>81670</v>
      </c>
      <c r="D58" s="16">
        <v>85149</v>
      </c>
      <c r="E58" s="4">
        <v>85406</v>
      </c>
      <c r="F58" s="43">
        <f t="shared" si="6"/>
        <v>0.007775356419057171</v>
      </c>
      <c r="G58" s="19">
        <f t="shared" si="7"/>
        <v>0.0457450716297294</v>
      </c>
      <c r="H58" s="11">
        <f t="shared" si="8"/>
        <v>3736</v>
      </c>
      <c r="I58" s="37">
        <f t="shared" si="9"/>
        <v>0.0034941522518857292</v>
      </c>
      <c r="J58" s="12">
        <v>85662.616</v>
      </c>
      <c r="K58" s="16">
        <v>85934.448</v>
      </c>
      <c r="L58" s="37">
        <f t="shared" si="10"/>
        <v>0.0031732862325849287</v>
      </c>
      <c r="M58" s="16">
        <f t="shared" si="11"/>
        <v>271.83200000000943</v>
      </c>
    </row>
    <row r="59" spans="1:13" ht="15">
      <c r="A59" s="5">
        <v>65</v>
      </c>
      <c r="B59" s="8" t="s">
        <v>68</v>
      </c>
      <c r="C59" s="16">
        <v>22501</v>
      </c>
      <c r="D59" s="16">
        <v>23678</v>
      </c>
      <c r="E59" s="4">
        <v>23767</v>
      </c>
      <c r="F59" s="43">
        <f t="shared" si="6"/>
        <v>0.0021637460601331496</v>
      </c>
      <c r="G59" s="19">
        <f t="shared" si="7"/>
        <v>0.05626416603706502</v>
      </c>
      <c r="H59" s="11">
        <f t="shared" si="8"/>
        <v>1266</v>
      </c>
      <c r="I59" s="37">
        <f t="shared" si="9"/>
        <v>0.0011840462395308708</v>
      </c>
      <c r="J59" s="12">
        <v>24058.345</v>
      </c>
      <c r="K59" s="16">
        <v>24075.421</v>
      </c>
      <c r="L59" s="37">
        <f t="shared" si="10"/>
        <v>0.0007097745085955535</v>
      </c>
      <c r="M59" s="16">
        <f t="shared" si="11"/>
        <v>17.075999999997293</v>
      </c>
    </row>
    <row r="60" spans="1:13" ht="15">
      <c r="A60" s="5">
        <v>66</v>
      </c>
      <c r="B60" s="8" t="s">
        <v>69</v>
      </c>
      <c r="C60" s="16">
        <v>28251</v>
      </c>
      <c r="D60" s="16">
        <v>32047</v>
      </c>
      <c r="E60" s="4">
        <v>31975</v>
      </c>
      <c r="F60" s="43">
        <f t="shared" si="6"/>
        <v>0.002911001820707597</v>
      </c>
      <c r="G60" s="19">
        <f t="shared" si="7"/>
        <v>0.13181834271353227</v>
      </c>
      <c r="H60" s="11">
        <f t="shared" si="8"/>
        <v>3724</v>
      </c>
      <c r="I60" s="37">
        <f t="shared" si="9"/>
        <v>0.0034829290647811714</v>
      </c>
      <c r="J60" s="12">
        <v>29854.814</v>
      </c>
      <c r="K60" s="16">
        <v>30503.263</v>
      </c>
      <c r="L60" s="37">
        <f t="shared" si="10"/>
        <v>0.021720081726183272</v>
      </c>
      <c r="M60" s="16">
        <f t="shared" si="11"/>
        <v>648.4490000000005</v>
      </c>
    </row>
    <row r="61" spans="1:13" ht="15">
      <c r="A61" s="5">
        <v>68</v>
      </c>
      <c r="B61" s="8" t="s">
        <v>70</v>
      </c>
      <c r="C61" s="16">
        <v>11681</v>
      </c>
      <c r="D61" s="16">
        <v>16013</v>
      </c>
      <c r="E61" s="4">
        <v>16128</v>
      </c>
      <c r="F61" s="43">
        <f t="shared" si="6"/>
        <v>0.0014682920207778616</v>
      </c>
      <c r="G61" s="19">
        <f t="shared" si="7"/>
        <v>0.38070370687441146</v>
      </c>
      <c r="H61" s="11">
        <f t="shared" si="8"/>
        <v>4447</v>
      </c>
      <c r="I61" s="37">
        <f t="shared" si="9"/>
        <v>0.004159126087830792</v>
      </c>
      <c r="J61" s="12">
        <v>15804.509</v>
      </c>
      <c r="K61" s="16">
        <v>16103.555</v>
      </c>
      <c r="L61" s="37">
        <f t="shared" si="10"/>
        <v>0.018921562194687623</v>
      </c>
      <c r="M61" s="16">
        <f t="shared" si="11"/>
        <v>299.0460000000003</v>
      </c>
    </row>
    <row r="62" spans="1:13" ht="15">
      <c r="A62" s="5">
        <v>69</v>
      </c>
      <c r="B62" s="8" t="s">
        <v>71</v>
      </c>
      <c r="C62" s="16">
        <v>96370</v>
      </c>
      <c r="D62" s="16">
        <v>106076</v>
      </c>
      <c r="E62" s="4">
        <v>106495</v>
      </c>
      <c r="F62" s="43">
        <f t="shared" si="6"/>
        <v>0.009695297541712448</v>
      </c>
      <c r="G62" s="19">
        <f t="shared" si="7"/>
        <v>0.10506381654041715</v>
      </c>
      <c r="H62" s="11">
        <f t="shared" si="8"/>
        <v>10125</v>
      </c>
      <c r="I62" s="37">
        <f t="shared" si="9"/>
        <v>0.009469564119470827</v>
      </c>
      <c r="J62" s="12">
        <v>106008.93</v>
      </c>
      <c r="K62" s="16">
        <v>107650.6</v>
      </c>
      <c r="L62" s="37">
        <f t="shared" si="10"/>
        <v>0.01548614819525122</v>
      </c>
      <c r="M62" s="16">
        <f t="shared" si="11"/>
        <v>1641.6700000000128</v>
      </c>
    </row>
    <row r="63" spans="1:13" ht="15">
      <c r="A63" s="5">
        <v>70</v>
      </c>
      <c r="B63" s="8" t="s">
        <v>72</v>
      </c>
      <c r="C63" s="16">
        <v>293897</v>
      </c>
      <c r="D63" s="16">
        <v>282081</v>
      </c>
      <c r="E63" s="4">
        <v>282003</v>
      </c>
      <c r="F63" s="43">
        <f t="shared" si="6"/>
        <v>0.02567353389976558</v>
      </c>
      <c r="G63" s="19">
        <f t="shared" si="7"/>
        <v>-0.04046996056441542</v>
      </c>
      <c r="H63" s="11">
        <f t="shared" si="8"/>
        <v>-11894</v>
      </c>
      <c r="I63" s="37">
        <f t="shared" si="9"/>
        <v>-0.011124048951801089</v>
      </c>
      <c r="J63" s="12">
        <v>284722.92</v>
      </c>
      <c r="K63" s="16">
        <v>278638.74</v>
      </c>
      <c r="L63" s="37">
        <f t="shared" si="10"/>
        <v>-0.021368774947938835</v>
      </c>
      <c r="M63" s="16">
        <f t="shared" si="11"/>
        <v>-6084.179999999993</v>
      </c>
    </row>
    <row r="64" spans="1:13" ht="15">
      <c r="A64" s="5">
        <v>71</v>
      </c>
      <c r="B64" s="8" t="s">
        <v>73</v>
      </c>
      <c r="C64" s="16">
        <v>84865</v>
      </c>
      <c r="D64" s="16">
        <v>103424</v>
      </c>
      <c r="E64" s="4">
        <v>104841</v>
      </c>
      <c r="F64" s="43">
        <f t="shared" si="6"/>
        <v>0.009544717494442695</v>
      </c>
      <c r="G64" s="19">
        <f t="shared" si="7"/>
        <v>0.23538561244329229</v>
      </c>
      <c r="H64" s="11">
        <f t="shared" si="8"/>
        <v>19976</v>
      </c>
      <c r="I64" s="37">
        <f t="shared" si="9"/>
        <v>0.018682865466720912</v>
      </c>
      <c r="J64" s="12">
        <v>103171.67</v>
      </c>
      <c r="K64" s="16">
        <v>105986.76</v>
      </c>
      <c r="L64" s="37">
        <f t="shared" si="10"/>
        <v>0.027285494167148757</v>
      </c>
      <c r="M64" s="16">
        <f t="shared" si="11"/>
        <v>2815.0899999999965</v>
      </c>
    </row>
    <row r="65" spans="1:13" ht="15">
      <c r="A65" s="5">
        <v>72</v>
      </c>
      <c r="B65" s="8" t="s">
        <v>74</v>
      </c>
      <c r="C65" s="16">
        <v>4513</v>
      </c>
      <c r="D65" s="16">
        <v>6979</v>
      </c>
      <c r="E65" s="4">
        <v>7043</v>
      </c>
      <c r="F65" s="43">
        <f t="shared" si="6"/>
        <v>0.0006411942399763442</v>
      </c>
      <c r="G65" s="19">
        <f t="shared" si="7"/>
        <v>0.5606027033015732</v>
      </c>
      <c r="H65" s="11">
        <f t="shared" si="8"/>
        <v>2530</v>
      </c>
      <c r="I65" s="37">
        <f t="shared" si="9"/>
        <v>0.0023662219478776487</v>
      </c>
      <c r="J65" s="12">
        <v>7011.9234</v>
      </c>
      <c r="K65" s="16">
        <v>7112.5399</v>
      </c>
      <c r="L65" s="37">
        <f t="shared" si="10"/>
        <v>0.01434934386191385</v>
      </c>
      <c r="M65" s="16">
        <f t="shared" si="11"/>
        <v>100.61650000000009</v>
      </c>
    </row>
    <row r="66" spans="1:13" ht="15">
      <c r="A66" s="5">
        <v>73</v>
      </c>
      <c r="B66" s="8" t="s">
        <v>75</v>
      </c>
      <c r="C66" s="16">
        <v>42880</v>
      </c>
      <c r="D66" s="16">
        <v>51803</v>
      </c>
      <c r="E66" s="4">
        <v>52399</v>
      </c>
      <c r="F66" s="43">
        <f aca="true" t="shared" si="12" ref="F66:F90">E66/$E$90</f>
        <v>0.004770401388686704</v>
      </c>
      <c r="G66" s="19">
        <f aca="true" t="shared" si="13" ref="G66:G90">(E66-C66)/C66</f>
        <v>0.22199160447761193</v>
      </c>
      <c r="H66" s="11">
        <f aca="true" t="shared" si="14" ref="H66:H90">E66-C66</f>
        <v>9519</v>
      </c>
      <c r="I66" s="37">
        <f aca="true" t="shared" si="15" ref="I66:I90">H66/$H$90</f>
        <v>0.008902793170690647</v>
      </c>
      <c r="J66" s="12">
        <v>50887.785</v>
      </c>
      <c r="K66" s="16">
        <v>51755.202</v>
      </c>
      <c r="L66" s="37">
        <f aca="true" t="shared" si="16" ref="L66:L90">(K66-J66)/J66</f>
        <v>0.017045681984389653</v>
      </c>
      <c r="M66" s="16">
        <f aca="true" t="shared" si="17" ref="M66:M90">K66-J66</f>
        <v>867.416999999994</v>
      </c>
    </row>
    <row r="67" spans="1:13" ht="15">
      <c r="A67" s="5">
        <v>74</v>
      </c>
      <c r="B67" s="8" t="s">
        <v>76</v>
      </c>
      <c r="C67" s="16">
        <v>10594</v>
      </c>
      <c r="D67" s="16">
        <v>12130</v>
      </c>
      <c r="E67" s="4">
        <v>13072</v>
      </c>
      <c r="F67" s="43">
        <f t="shared" si="12"/>
        <v>0.0011900739890630088</v>
      </c>
      <c r="G67" s="19">
        <f t="shared" si="13"/>
        <v>0.23390598451953937</v>
      </c>
      <c r="H67" s="11">
        <f t="shared" si="14"/>
        <v>2478</v>
      </c>
      <c r="I67" s="37">
        <f t="shared" si="15"/>
        <v>0.0023175881370912305</v>
      </c>
      <c r="J67" s="12">
        <v>12478.699</v>
      </c>
      <c r="K67" s="16">
        <v>12814.575</v>
      </c>
      <c r="L67" s="37">
        <f t="shared" si="16"/>
        <v>0.0269159469268391</v>
      </c>
      <c r="M67" s="16">
        <f t="shared" si="17"/>
        <v>335.8760000000002</v>
      </c>
    </row>
    <row r="68" spans="1:13" ht="15">
      <c r="A68" s="5">
        <v>75</v>
      </c>
      <c r="B68" s="8" t="s">
        <v>77</v>
      </c>
      <c r="C68" s="16">
        <v>20953</v>
      </c>
      <c r="D68" s="16">
        <v>15350</v>
      </c>
      <c r="E68" s="4">
        <v>14685</v>
      </c>
      <c r="F68" s="43">
        <f t="shared" si="12"/>
        <v>0.0013369213991271639</v>
      </c>
      <c r="G68" s="19">
        <f t="shared" si="13"/>
        <v>-0.29914570705865506</v>
      </c>
      <c r="H68" s="11">
        <f t="shared" si="14"/>
        <v>-6268</v>
      </c>
      <c r="I68" s="37">
        <f t="shared" si="15"/>
        <v>-0.005862244730947471</v>
      </c>
      <c r="J68" s="12">
        <v>17013.349</v>
      </c>
      <c r="K68" s="16">
        <v>15897.69</v>
      </c>
      <c r="L68" s="37">
        <f t="shared" si="16"/>
        <v>-0.0655755077968481</v>
      </c>
      <c r="M68" s="16">
        <f t="shared" si="17"/>
        <v>-1115.6589999999978</v>
      </c>
    </row>
    <row r="69" spans="1:13" ht="15">
      <c r="A69" s="5">
        <v>77</v>
      </c>
      <c r="B69" s="8" t="s">
        <v>78</v>
      </c>
      <c r="C69" s="16">
        <v>35470</v>
      </c>
      <c r="D69" s="16">
        <v>33772</v>
      </c>
      <c r="E69" s="4">
        <v>33628</v>
      </c>
      <c r="F69" s="43">
        <f t="shared" si="12"/>
        <v>0.0030614908280455063</v>
      </c>
      <c r="G69" s="19">
        <f t="shared" si="13"/>
        <v>-0.05193120947279391</v>
      </c>
      <c r="H69" s="11">
        <f t="shared" si="14"/>
        <v>-1842</v>
      </c>
      <c r="I69" s="37">
        <f t="shared" si="15"/>
        <v>-0.0017227592205496555</v>
      </c>
      <c r="J69" s="12">
        <v>34577.5729999999</v>
      </c>
      <c r="K69" s="16">
        <v>33867.552</v>
      </c>
      <c r="L69" s="37">
        <f t="shared" si="16"/>
        <v>-0.020534147957692137</v>
      </c>
      <c r="M69" s="16">
        <f t="shared" si="17"/>
        <v>-710.0209999998988</v>
      </c>
    </row>
    <row r="70" spans="1:13" ht="15">
      <c r="A70" s="5">
        <v>78</v>
      </c>
      <c r="B70" s="8" t="s">
        <v>79</v>
      </c>
      <c r="C70" s="16">
        <v>6432</v>
      </c>
      <c r="D70" s="16">
        <v>9311</v>
      </c>
      <c r="E70" s="4">
        <v>9259</v>
      </c>
      <c r="F70" s="43">
        <f t="shared" si="12"/>
        <v>0.00084293872894235</v>
      </c>
      <c r="G70" s="19">
        <f t="shared" si="13"/>
        <v>0.43952114427860695</v>
      </c>
      <c r="H70" s="11">
        <f t="shared" si="14"/>
        <v>2827</v>
      </c>
      <c r="I70" s="37">
        <f t="shared" si="15"/>
        <v>0.0026439958287154596</v>
      </c>
      <c r="J70" s="12">
        <v>9272.0935</v>
      </c>
      <c r="K70" s="16">
        <v>9842.1882</v>
      </c>
      <c r="L70" s="37">
        <f t="shared" si="16"/>
        <v>0.061485003359812926</v>
      </c>
      <c r="M70" s="16">
        <f t="shared" si="17"/>
        <v>570.0946999999996</v>
      </c>
    </row>
    <row r="71" spans="1:13" ht="15">
      <c r="A71" s="5">
        <v>79</v>
      </c>
      <c r="B71" s="8" t="s">
        <v>80</v>
      </c>
      <c r="C71" s="16">
        <v>36991</v>
      </c>
      <c r="D71" s="16">
        <v>45452</v>
      </c>
      <c r="E71" s="4">
        <v>41117</v>
      </c>
      <c r="F71" s="43">
        <f t="shared" si="12"/>
        <v>0.0037432888776242146</v>
      </c>
      <c r="G71" s="19">
        <f t="shared" si="13"/>
        <v>0.11154064502176204</v>
      </c>
      <c r="H71" s="11">
        <f t="shared" si="14"/>
        <v>4126</v>
      </c>
      <c r="I71" s="37">
        <f t="shared" si="15"/>
        <v>0.0038589058327838646</v>
      </c>
      <c r="J71" s="12">
        <v>44713.392</v>
      </c>
      <c r="K71" s="16">
        <v>44073.648</v>
      </c>
      <c r="L71" s="37">
        <f t="shared" si="16"/>
        <v>-0.014307659772266858</v>
      </c>
      <c r="M71" s="16">
        <f t="shared" si="17"/>
        <v>-639.7439999999988</v>
      </c>
    </row>
    <row r="72" spans="1:13" ht="15">
      <c r="A72" s="5">
        <v>80</v>
      </c>
      <c r="B72" s="8" t="s">
        <v>81</v>
      </c>
      <c r="C72" s="16">
        <v>182133</v>
      </c>
      <c r="D72" s="16">
        <v>205825</v>
      </c>
      <c r="E72" s="4">
        <v>201410</v>
      </c>
      <c r="F72" s="43">
        <f t="shared" si="12"/>
        <v>0.018336352672672935</v>
      </c>
      <c r="G72" s="19">
        <f t="shared" si="13"/>
        <v>0.10584023762854618</v>
      </c>
      <c r="H72" s="11">
        <f t="shared" si="14"/>
        <v>19277</v>
      </c>
      <c r="I72" s="37">
        <f t="shared" si="15"/>
        <v>0.018029114817880408</v>
      </c>
      <c r="J72" s="12">
        <v>202950.68</v>
      </c>
      <c r="K72" s="16">
        <v>202163.31</v>
      </c>
      <c r="L72" s="37">
        <f t="shared" si="16"/>
        <v>-0.0038796125245798407</v>
      </c>
      <c r="M72" s="16">
        <f t="shared" si="17"/>
        <v>-787.3699999999953</v>
      </c>
    </row>
    <row r="73" spans="1:13" ht="15">
      <c r="A73" s="5">
        <v>81</v>
      </c>
      <c r="B73" s="8" t="s">
        <v>82</v>
      </c>
      <c r="C73" s="16">
        <v>185557</v>
      </c>
      <c r="D73" s="16">
        <v>256125</v>
      </c>
      <c r="E73" s="4">
        <v>256738</v>
      </c>
      <c r="F73" s="43">
        <f t="shared" si="12"/>
        <v>0.02337341002173032</v>
      </c>
      <c r="G73" s="19">
        <f t="shared" si="13"/>
        <v>0.383607193476937</v>
      </c>
      <c r="H73" s="11">
        <f t="shared" si="14"/>
        <v>71181</v>
      </c>
      <c r="I73" s="37">
        <f t="shared" si="15"/>
        <v>0.06657314010746201</v>
      </c>
      <c r="J73" s="12">
        <v>255195.73</v>
      </c>
      <c r="K73" s="16">
        <v>263713.84</v>
      </c>
      <c r="L73" s="37">
        <f t="shared" si="16"/>
        <v>0.03337873247330594</v>
      </c>
      <c r="M73" s="16">
        <f t="shared" si="17"/>
        <v>8518.110000000015</v>
      </c>
    </row>
    <row r="74" spans="1:13" ht="15">
      <c r="A74" s="5">
        <v>82</v>
      </c>
      <c r="B74" s="8" t="s">
        <v>83</v>
      </c>
      <c r="C74" s="16">
        <v>203811</v>
      </c>
      <c r="D74" s="16">
        <v>250599</v>
      </c>
      <c r="E74" s="4">
        <v>251779</v>
      </c>
      <c r="F74" s="43">
        <f t="shared" si="12"/>
        <v>0.02292194299971659</v>
      </c>
      <c r="G74" s="19">
        <f t="shared" si="13"/>
        <v>0.23535530466952226</v>
      </c>
      <c r="H74" s="11">
        <f t="shared" si="14"/>
        <v>47968</v>
      </c>
      <c r="I74" s="37">
        <f t="shared" si="15"/>
        <v>0.04486281991928658</v>
      </c>
      <c r="J74" s="12">
        <v>255450.83</v>
      </c>
      <c r="K74" s="16">
        <v>256471.19</v>
      </c>
      <c r="L74" s="37">
        <f t="shared" si="16"/>
        <v>0.003994349910704988</v>
      </c>
      <c r="M74" s="16">
        <f t="shared" si="17"/>
        <v>1020.3600000000151</v>
      </c>
    </row>
    <row r="75" spans="1:13" ht="15">
      <c r="A75" s="5">
        <v>84</v>
      </c>
      <c r="B75" s="8" t="s">
        <v>84</v>
      </c>
      <c r="C75" s="16">
        <v>10213</v>
      </c>
      <c r="D75" s="16">
        <v>10862</v>
      </c>
      <c r="E75" s="4">
        <v>10148</v>
      </c>
      <c r="F75" s="43">
        <f t="shared" si="12"/>
        <v>0.0009238732283515463</v>
      </c>
      <c r="G75" s="19">
        <f t="shared" si="13"/>
        <v>-0.006364437481641045</v>
      </c>
      <c r="H75" s="11">
        <f t="shared" si="14"/>
        <v>-65</v>
      </c>
      <c r="I75" s="37">
        <f t="shared" si="15"/>
        <v>-6.0792263483022594E-05</v>
      </c>
      <c r="J75" s="12">
        <v>10444.03</v>
      </c>
      <c r="K75" s="16">
        <v>10253.713</v>
      </c>
      <c r="L75" s="37">
        <f t="shared" si="16"/>
        <v>-0.018222563512360738</v>
      </c>
      <c r="M75" s="16">
        <f t="shared" si="17"/>
        <v>-190.31700000000092</v>
      </c>
    </row>
    <row r="76" spans="1:13" ht="15">
      <c r="A76" s="5">
        <v>85</v>
      </c>
      <c r="B76" s="8" t="s">
        <v>85</v>
      </c>
      <c r="C76" s="16">
        <v>445379</v>
      </c>
      <c r="D76" s="16">
        <v>403267</v>
      </c>
      <c r="E76" s="4">
        <v>415514</v>
      </c>
      <c r="F76" s="43">
        <f t="shared" si="12"/>
        <v>0.0378283662401719</v>
      </c>
      <c r="G76" s="19">
        <f t="shared" si="13"/>
        <v>-0.06705524957395836</v>
      </c>
      <c r="H76" s="11">
        <f t="shared" si="14"/>
        <v>-29865</v>
      </c>
      <c r="I76" s="37">
        <f t="shared" si="15"/>
        <v>-0.027931706906468765</v>
      </c>
      <c r="J76" s="12">
        <v>437970.97</v>
      </c>
      <c r="K76" s="16">
        <v>433567.17</v>
      </c>
      <c r="L76" s="37">
        <f t="shared" si="16"/>
        <v>-0.010055004330538138</v>
      </c>
      <c r="M76" s="16">
        <f t="shared" si="17"/>
        <v>-4403.799999999988</v>
      </c>
    </row>
    <row r="77" spans="1:13" ht="15">
      <c r="A77" s="5">
        <v>86</v>
      </c>
      <c r="B77" s="8" t="s">
        <v>86</v>
      </c>
      <c r="C77" s="16">
        <v>217126</v>
      </c>
      <c r="D77" s="16">
        <v>202576</v>
      </c>
      <c r="E77" s="4">
        <v>202779</v>
      </c>
      <c r="F77" s="43">
        <f t="shared" si="12"/>
        <v>0.018460986339367186</v>
      </c>
      <c r="G77" s="19">
        <f t="shared" si="13"/>
        <v>-0.06607684017575048</v>
      </c>
      <c r="H77" s="11">
        <f t="shared" si="14"/>
        <v>-14347</v>
      </c>
      <c r="I77" s="37">
        <f t="shared" si="15"/>
        <v>-0.013418255449091155</v>
      </c>
      <c r="J77" s="12">
        <v>204684.05</v>
      </c>
      <c r="K77" s="16">
        <v>205882.01</v>
      </c>
      <c r="L77" s="37">
        <f t="shared" si="16"/>
        <v>0.005852727655134931</v>
      </c>
      <c r="M77" s="16">
        <f t="shared" si="17"/>
        <v>1197.960000000021</v>
      </c>
    </row>
    <row r="78" spans="1:13" ht="15">
      <c r="A78" s="5">
        <v>87</v>
      </c>
      <c r="B78" s="8" t="s">
        <v>87</v>
      </c>
      <c r="C78" s="16">
        <v>13909</v>
      </c>
      <c r="D78" s="16">
        <v>14909</v>
      </c>
      <c r="E78" s="4">
        <v>15115</v>
      </c>
      <c r="F78" s="43">
        <f t="shared" si="12"/>
        <v>0.0013760685698200258</v>
      </c>
      <c r="G78" s="19">
        <f t="shared" si="13"/>
        <v>0.08670644906175858</v>
      </c>
      <c r="H78" s="11">
        <f t="shared" si="14"/>
        <v>1206</v>
      </c>
      <c r="I78" s="37">
        <f t="shared" si="15"/>
        <v>0.0011279303040080807</v>
      </c>
      <c r="J78" s="12">
        <v>14974.088</v>
      </c>
      <c r="K78" s="16">
        <v>15135.728</v>
      </c>
      <c r="L78" s="37">
        <f t="shared" si="16"/>
        <v>0.01079464739355074</v>
      </c>
      <c r="M78" s="16">
        <f t="shared" si="17"/>
        <v>161.63999999999942</v>
      </c>
    </row>
    <row r="79" spans="1:13" ht="15">
      <c r="A79" s="5">
        <v>88</v>
      </c>
      <c r="B79" s="8" t="s">
        <v>88</v>
      </c>
      <c r="C79" s="16">
        <v>21156</v>
      </c>
      <c r="D79" s="16">
        <v>24525</v>
      </c>
      <c r="E79" s="4">
        <v>24795</v>
      </c>
      <c r="F79" s="43">
        <f t="shared" si="12"/>
        <v>0.002257335110068643</v>
      </c>
      <c r="G79" s="19">
        <f t="shared" si="13"/>
        <v>0.17200794100964265</v>
      </c>
      <c r="H79" s="11">
        <f t="shared" si="14"/>
        <v>3639</v>
      </c>
      <c r="I79" s="37">
        <f t="shared" si="15"/>
        <v>0.0034034314894572184</v>
      </c>
      <c r="J79" s="12">
        <v>24190.722</v>
      </c>
      <c r="K79" s="16">
        <v>24619.667</v>
      </c>
      <c r="L79" s="37">
        <f t="shared" si="16"/>
        <v>0.017731798166255627</v>
      </c>
      <c r="M79" s="16">
        <f t="shared" si="17"/>
        <v>428.9449999999997</v>
      </c>
    </row>
    <row r="80" spans="1:13" ht="15">
      <c r="A80" s="5">
        <v>90</v>
      </c>
      <c r="B80" s="8" t="s">
        <v>89</v>
      </c>
      <c r="C80" s="16">
        <v>9051</v>
      </c>
      <c r="D80" s="16">
        <v>10893</v>
      </c>
      <c r="E80" s="4">
        <v>10228</v>
      </c>
      <c r="F80" s="43">
        <f t="shared" si="12"/>
        <v>0.0009311564228990556</v>
      </c>
      <c r="G80" s="19">
        <f t="shared" si="13"/>
        <v>0.13004087946083306</v>
      </c>
      <c r="H80" s="11">
        <f t="shared" si="14"/>
        <v>1177</v>
      </c>
      <c r="I80" s="37">
        <f t="shared" si="15"/>
        <v>0.0011008076018387321</v>
      </c>
      <c r="J80" s="12">
        <v>10588.765</v>
      </c>
      <c r="K80" s="16">
        <v>10508.38</v>
      </c>
      <c r="L80" s="37">
        <f t="shared" si="16"/>
        <v>-0.007591536878946716</v>
      </c>
      <c r="M80" s="16">
        <f t="shared" si="17"/>
        <v>-80.38500000000022</v>
      </c>
    </row>
    <row r="81" spans="1:13" ht="15">
      <c r="A81" s="5">
        <v>91</v>
      </c>
      <c r="B81" s="8" t="s">
        <v>90</v>
      </c>
      <c r="C81" s="16">
        <v>1559</v>
      </c>
      <c r="D81" s="16">
        <v>1725</v>
      </c>
      <c r="E81" s="4">
        <v>1884</v>
      </c>
      <c r="F81" s="43">
        <f t="shared" si="12"/>
        <v>0.00017151923159384246</v>
      </c>
      <c r="G81" s="19">
        <f t="shared" si="13"/>
        <v>0.20846696600384862</v>
      </c>
      <c r="H81" s="11">
        <f t="shared" si="14"/>
        <v>325</v>
      </c>
      <c r="I81" s="37">
        <f t="shared" si="15"/>
        <v>0.00030396131741511296</v>
      </c>
      <c r="J81" s="12">
        <v>1767.3028</v>
      </c>
      <c r="K81" s="16">
        <v>1769.2054</v>
      </c>
      <c r="L81" s="37">
        <f t="shared" si="16"/>
        <v>0.0010765557549052265</v>
      </c>
      <c r="M81" s="16">
        <f t="shared" si="17"/>
        <v>1.9026000000001204</v>
      </c>
    </row>
    <row r="82" spans="1:13" ht="15">
      <c r="A82" s="5">
        <v>92</v>
      </c>
      <c r="B82" s="8" t="s">
        <v>91</v>
      </c>
      <c r="C82" s="16">
        <v>24156</v>
      </c>
      <c r="D82" s="16">
        <v>22769</v>
      </c>
      <c r="E82" s="4">
        <v>21653</v>
      </c>
      <c r="F82" s="43">
        <f t="shared" si="12"/>
        <v>0.001971287644215218</v>
      </c>
      <c r="G82" s="19">
        <f t="shared" si="13"/>
        <v>-0.10361814870011592</v>
      </c>
      <c r="H82" s="11">
        <f t="shared" si="14"/>
        <v>-2503</v>
      </c>
      <c r="I82" s="37">
        <f t="shared" si="15"/>
        <v>-0.002340969776892393</v>
      </c>
      <c r="J82" s="12">
        <v>24134.897</v>
      </c>
      <c r="K82" s="16">
        <v>22676.264</v>
      </c>
      <c r="L82" s="37">
        <f t="shared" si="16"/>
        <v>-0.0604366780599893</v>
      </c>
      <c r="M82" s="16">
        <f t="shared" si="17"/>
        <v>-1458.6330000000016</v>
      </c>
    </row>
    <row r="83" spans="1:13" ht="15">
      <c r="A83" s="5">
        <v>93</v>
      </c>
      <c r="B83" s="8" t="s">
        <v>92</v>
      </c>
      <c r="C83" s="16">
        <v>31357</v>
      </c>
      <c r="D83" s="16">
        <v>43101</v>
      </c>
      <c r="E83" s="4">
        <v>40654</v>
      </c>
      <c r="F83" s="43">
        <f t="shared" si="12"/>
        <v>0.003701137389180505</v>
      </c>
      <c r="G83" s="19">
        <f t="shared" si="13"/>
        <v>0.2964888222725388</v>
      </c>
      <c r="H83" s="11">
        <f t="shared" si="14"/>
        <v>9297</v>
      </c>
      <c r="I83" s="37">
        <f t="shared" si="15"/>
        <v>0.008695164209256324</v>
      </c>
      <c r="J83" s="12">
        <v>41045.107</v>
      </c>
      <c r="K83" s="16">
        <v>41840.754</v>
      </c>
      <c r="L83" s="37">
        <f t="shared" si="16"/>
        <v>0.019384697912957008</v>
      </c>
      <c r="M83" s="16">
        <f t="shared" si="17"/>
        <v>795.6469999999972</v>
      </c>
    </row>
    <row r="84" spans="1:13" ht="15">
      <c r="A84" s="5">
        <v>94</v>
      </c>
      <c r="B84" s="8" t="s">
        <v>93</v>
      </c>
      <c r="C84" s="16">
        <v>34808</v>
      </c>
      <c r="D84" s="16">
        <v>33135</v>
      </c>
      <c r="E84" s="4">
        <v>32880</v>
      </c>
      <c r="F84" s="43">
        <f t="shared" si="12"/>
        <v>0.002993392959026295</v>
      </c>
      <c r="G84" s="19">
        <f t="shared" si="13"/>
        <v>-0.05538956561709952</v>
      </c>
      <c r="H84" s="11">
        <f t="shared" si="14"/>
        <v>-1928</v>
      </c>
      <c r="I84" s="37">
        <f t="shared" si="15"/>
        <v>-0.0018031920614656547</v>
      </c>
      <c r="J84" s="12">
        <v>32731.113</v>
      </c>
      <c r="K84" s="16">
        <v>32738.352</v>
      </c>
      <c r="L84" s="37">
        <f t="shared" si="16"/>
        <v>0.00022116571471302422</v>
      </c>
      <c r="M84" s="16">
        <f t="shared" si="17"/>
        <v>7.238999999997759</v>
      </c>
    </row>
    <row r="85" spans="1:13" ht="15">
      <c r="A85" s="5">
        <v>95</v>
      </c>
      <c r="B85" s="8" t="s">
        <v>94</v>
      </c>
      <c r="C85" s="16">
        <v>73259</v>
      </c>
      <c r="D85" s="16">
        <v>77438</v>
      </c>
      <c r="E85" s="4">
        <v>77957</v>
      </c>
      <c r="F85" s="43">
        <f t="shared" si="12"/>
        <v>0.007097199966752217</v>
      </c>
      <c r="G85" s="19">
        <f t="shared" si="13"/>
        <v>0.06412863948456844</v>
      </c>
      <c r="H85" s="11">
        <f t="shared" si="14"/>
        <v>4698</v>
      </c>
      <c r="I85" s="37">
        <f t="shared" si="15"/>
        <v>0.004393877751434463</v>
      </c>
      <c r="J85" s="12">
        <v>78632.939</v>
      </c>
      <c r="K85" s="16">
        <v>78679.34</v>
      </c>
      <c r="L85" s="37">
        <f t="shared" si="16"/>
        <v>0.0005900962190920783</v>
      </c>
      <c r="M85" s="16">
        <f t="shared" si="17"/>
        <v>46.40099999999802</v>
      </c>
    </row>
    <row r="86" spans="1:13" ht="15">
      <c r="A86" s="5">
        <v>96</v>
      </c>
      <c r="B86" s="8" t="s">
        <v>95</v>
      </c>
      <c r="C86" s="16">
        <v>262800</v>
      </c>
      <c r="D86" s="16">
        <v>287770</v>
      </c>
      <c r="E86" s="4">
        <v>284756</v>
      </c>
      <c r="F86" s="43">
        <f t="shared" si="12"/>
        <v>0.025924166832131744</v>
      </c>
      <c r="G86" s="19">
        <f t="shared" si="13"/>
        <v>0.08354642313546423</v>
      </c>
      <c r="H86" s="11">
        <f t="shared" si="14"/>
        <v>21956</v>
      </c>
      <c r="I86" s="37">
        <f t="shared" si="15"/>
        <v>0.020534691338972986</v>
      </c>
      <c r="J86" s="12">
        <v>279975.17</v>
      </c>
      <c r="K86" s="16">
        <v>279230.82</v>
      </c>
      <c r="L86" s="37">
        <f t="shared" si="16"/>
        <v>-0.0026586286205308018</v>
      </c>
      <c r="M86" s="16">
        <f t="shared" si="17"/>
        <v>-744.3499999999767</v>
      </c>
    </row>
    <row r="87" spans="1:13" ht="15">
      <c r="A87" s="5">
        <v>97</v>
      </c>
      <c r="B87" s="8" t="s">
        <v>96</v>
      </c>
      <c r="C87" s="16">
        <v>3124</v>
      </c>
      <c r="D87" s="16">
        <v>3917</v>
      </c>
      <c r="E87" s="4">
        <v>4010</v>
      </c>
      <c r="F87" s="43">
        <f t="shared" si="12"/>
        <v>0.0003650701266939003</v>
      </c>
      <c r="G87" s="19">
        <f t="shared" si="13"/>
        <v>0.28361075544174136</v>
      </c>
      <c r="H87" s="11">
        <f t="shared" si="14"/>
        <v>886</v>
      </c>
      <c r="I87" s="37">
        <f t="shared" si="15"/>
        <v>0.0008286453145532003</v>
      </c>
      <c r="J87" s="12">
        <v>3893.9836</v>
      </c>
      <c r="K87" s="16">
        <v>4007.6232</v>
      </c>
      <c r="L87" s="37">
        <f t="shared" si="16"/>
        <v>0.029183379200672536</v>
      </c>
      <c r="M87" s="16">
        <f t="shared" si="17"/>
        <v>113.63959999999997</v>
      </c>
    </row>
    <row r="88" spans="1:13" ht="15">
      <c r="A88" s="5">
        <v>98</v>
      </c>
      <c r="B88" s="8" t="s">
        <v>97</v>
      </c>
      <c r="C88" s="16">
        <v>2559</v>
      </c>
      <c r="D88" s="16">
        <v>2571</v>
      </c>
      <c r="E88" s="4">
        <v>2545</v>
      </c>
      <c r="F88" s="43">
        <f t="shared" si="12"/>
        <v>0.0002316966265426375</v>
      </c>
      <c r="G88" s="19">
        <f t="shared" si="13"/>
        <v>-0.005470887065259867</v>
      </c>
      <c r="H88" s="11">
        <f t="shared" si="14"/>
        <v>-14</v>
      </c>
      <c r="I88" s="37">
        <f t="shared" si="15"/>
        <v>-1.309371828865102E-05</v>
      </c>
      <c r="J88" s="12">
        <v>2639.3375</v>
      </c>
      <c r="K88" s="16">
        <v>2560.7446</v>
      </c>
      <c r="L88" s="37">
        <f t="shared" si="16"/>
        <v>-0.02977751045480167</v>
      </c>
      <c r="M88" s="16">
        <f t="shared" si="17"/>
        <v>-78.5929000000001</v>
      </c>
    </row>
    <row r="89" spans="1:13" ht="15.75" thickBot="1">
      <c r="A89" s="6">
        <v>99</v>
      </c>
      <c r="B89" s="9" t="s">
        <v>98</v>
      </c>
      <c r="C89" s="16">
        <v>3309</v>
      </c>
      <c r="D89" s="16">
        <v>3464</v>
      </c>
      <c r="E89" s="4">
        <v>3456</v>
      </c>
      <c r="F89" s="43">
        <f t="shared" si="12"/>
        <v>0.0003146340044523989</v>
      </c>
      <c r="G89" s="19">
        <f t="shared" si="13"/>
        <v>0.044424297370806894</v>
      </c>
      <c r="H89" s="11">
        <f t="shared" si="14"/>
        <v>147</v>
      </c>
      <c r="I89" s="69">
        <f t="shared" si="15"/>
        <v>0.0001374840420308357</v>
      </c>
      <c r="J89" s="12">
        <v>3565.2234</v>
      </c>
      <c r="K89" s="16">
        <v>3415.3269</v>
      </c>
      <c r="L89" s="37">
        <f t="shared" si="16"/>
        <v>-0.042044069384263506</v>
      </c>
      <c r="M89" s="16">
        <f t="shared" si="17"/>
        <v>-149.89649999999983</v>
      </c>
    </row>
    <row r="90" spans="1:13" s="68" customFormat="1" ht="15.75" thickBot="1">
      <c r="A90" s="101" t="s">
        <v>99</v>
      </c>
      <c r="B90" s="102"/>
      <c r="C90" s="58">
        <v>9914976</v>
      </c>
      <c r="D90" s="58">
        <v>11078121</v>
      </c>
      <c r="E90" s="73">
        <v>10984191</v>
      </c>
      <c r="F90" s="45">
        <f t="shared" si="12"/>
        <v>1</v>
      </c>
      <c r="G90" s="28">
        <f t="shared" si="13"/>
        <v>0.10783838508534968</v>
      </c>
      <c r="H90" s="58">
        <f t="shared" si="14"/>
        <v>1069215</v>
      </c>
      <c r="I90" s="70">
        <f t="shared" si="15"/>
        <v>1</v>
      </c>
      <c r="J90" s="59">
        <v>11054761</v>
      </c>
      <c r="K90" s="58">
        <v>11151367</v>
      </c>
      <c r="L90" s="39">
        <f t="shared" si="16"/>
        <v>0.00873885921188165</v>
      </c>
      <c r="M90" s="58">
        <f t="shared" si="17"/>
        <v>96606</v>
      </c>
    </row>
    <row r="91" ht="15">
      <c r="E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2</v>
      </c>
      <c r="B1" s="20" t="s">
        <v>100</v>
      </c>
      <c r="C1" s="84">
        <v>40483</v>
      </c>
      <c r="D1" s="84">
        <v>40817</v>
      </c>
      <c r="E1" s="82">
        <v>40848</v>
      </c>
      <c r="F1" s="48" t="s">
        <v>277</v>
      </c>
      <c r="G1" s="44" t="s">
        <v>284</v>
      </c>
      <c r="H1" s="17" t="s">
        <v>285</v>
      </c>
      <c r="I1" s="17" t="s">
        <v>280</v>
      </c>
      <c r="J1" s="80" t="s">
        <v>274</v>
      </c>
      <c r="K1" s="78" t="s">
        <v>281</v>
      </c>
      <c r="L1" s="56" t="s">
        <v>300</v>
      </c>
      <c r="M1" s="17" t="s">
        <v>301</v>
      </c>
    </row>
    <row r="2" spans="1:13" ht="15">
      <c r="A2" s="1" t="s">
        <v>3</v>
      </c>
      <c r="B2" s="7" t="s">
        <v>4</v>
      </c>
      <c r="C2" s="15">
        <v>10635</v>
      </c>
      <c r="D2" s="4">
        <v>11395</v>
      </c>
      <c r="E2" s="16">
        <v>11478</v>
      </c>
      <c r="F2" s="42">
        <f aca="true" t="shared" si="0" ref="F2:F33">E2/$E$90</f>
        <v>0.008048179693597007</v>
      </c>
      <c r="G2" s="18">
        <f aca="true" t="shared" si="1" ref="G2:G33">(E2-C2)/C2</f>
        <v>0.07926657263751763</v>
      </c>
      <c r="H2" s="16">
        <f aca="true" t="shared" si="2" ref="H2:H33">E2-C2</f>
        <v>843</v>
      </c>
      <c r="I2" s="47">
        <f aca="true" t="shared" si="3" ref="I2:I33">H2/$H$90</f>
        <v>0.006819284905355121</v>
      </c>
      <c r="J2" s="12">
        <v>11267.157</v>
      </c>
      <c r="K2" s="15">
        <v>11341.228</v>
      </c>
      <c r="L2" s="47">
        <f aca="true" t="shared" si="4" ref="L2:L33">(K2-J2)/J2</f>
        <v>0.006574063004536097</v>
      </c>
      <c r="M2" s="16">
        <f aca="true" t="shared" si="5" ref="M2:M33">K2-J2</f>
        <v>74.07099999999991</v>
      </c>
    </row>
    <row r="3" spans="1:13" ht="15">
      <c r="A3" s="5" t="s">
        <v>5</v>
      </c>
      <c r="B3" s="8" t="s">
        <v>6</v>
      </c>
      <c r="C3" s="16">
        <v>2154</v>
      </c>
      <c r="D3" s="4">
        <v>2441</v>
      </c>
      <c r="E3" s="16">
        <v>2490</v>
      </c>
      <c r="F3" s="43">
        <f t="shared" si="0"/>
        <v>0.001745945934575409</v>
      </c>
      <c r="G3" s="19">
        <f t="shared" si="1"/>
        <v>0.15598885793871867</v>
      </c>
      <c r="H3" s="16">
        <f t="shared" si="2"/>
        <v>336</v>
      </c>
      <c r="I3" s="37">
        <f t="shared" si="3"/>
        <v>0.0027180067950169874</v>
      </c>
      <c r="J3" s="12">
        <v>2170.0951</v>
      </c>
      <c r="K3" s="16">
        <v>2174.7691</v>
      </c>
      <c r="L3" s="37">
        <f t="shared" si="4"/>
        <v>0.002153822659661311</v>
      </c>
      <c r="M3" s="16">
        <f t="shared" si="5"/>
        <v>4.673999999999978</v>
      </c>
    </row>
    <row r="4" spans="1:13" ht="15">
      <c r="A4" s="5" t="s">
        <v>7</v>
      </c>
      <c r="B4" s="8" t="s">
        <v>8</v>
      </c>
      <c r="C4" s="16">
        <v>805</v>
      </c>
      <c r="D4" s="4">
        <v>976</v>
      </c>
      <c r="E4" s="16">
        <v>977</v>
      </c>
      <c r="F4" s="43">
        <f t="shared" si="0"/>
        <v>0.0006850558948113152</v>
      </c>
      <c r="G4" s="19">
        <f t="shared" si="1"/>
        <v>0.21366459627329193</v>
      </c>
      <c r="H4" s="16">
        <f t="shared" si="2"/>
        <v>172</v>
      </c>
      <c r="I4" s="37">
        <f t="shared" si="3"/>
        <v>0.001391360621258696</v>
      </c>
      <c r="J4" s="12">
        <v>969.22305</v>
      </c>
      <c r="K4" s="16">
        <v>982.35027</v>
      </c>
      <c r="L4" s="37">
        <f t="shared" si="4"/>
        <v>0.013544065011660712</v>
      </c>
      <c r="M4" s="16">
        <f t="shared" si="5"/>
        <v>13.12722000000008</v>
      </c>
    </row>
    <row r="5" spans="1:13" ht="15">
      <c r="A5" s="5" t="s">
        <v>9</v>
      </c>
      <c r="B5" s="8" t="s">
        <v>10</v>
      </c>
      <c r="C5" s="16">
        <v>694</v>
      </c>
      <c r="D5" s="4">
        <v>736</v>
      </c>
      <c r="E5" s="16">
        <v>742</v>
      </c>
      <c r="F5" s="43">
        <f t="shared" si="0"/>
        <v>0.0005202778648413468</v>
      </c>
      <c r="G5" s="19">
        <f t="shared" si="1"/>
        <v>0.069164265129683</v>
      </c>
      <c r="H5" s="16">
        <f t="shared" si="2"/>
        <v>48</v>
      </c>
      <c r="I5" s="37">
        <f t="shared" si="3"/>
        <v>0.0003882866850024268</v>
      </c>
      <c r="J5" s="12">
        <v>720.15855</v>
      </c>
      <c r="K5" s="16">
        <v>723.90117</v>
      </c>
      <c r="L5" s="37">
        <f t="shared" si="4"/>
        <v>0.0051969389240744115</v>
      </c>
      <c r="M5" s="16">
        <f t="shared" si="5"/>
        <v>3.742619999999988</v>
      </c>
    </row>
    <row r="6" spans="1:13" ht="15">
      <c r="A6" s="5" t="s">
        <v>11</v>
      </c>
      <c r="B6" s="8" t="s">
        <v>12</v>
      </c>
      <c r="C6" s="16">
        <v>50</v>
      </c>
      <c r="D6" s="4">
        <v>51</v>
      </c>
      <c r="E6" s="16">
        <v>51</v>
      </c>
      <c r="F6" s="43">
        <f t="shared" si="0"/>
        <v>3.57603384190144E-05</v>
      </c>
      <c r="G6" s="19">
        <f t="shared" si="1"/>
        <v>0.02</v>
      </c>
      <c r="H6" s="16">
        <f t="shared" si="2"/>
        <v>1</v>
      </c>
      <c r="I6" s="37">
        <f t="shared" si="3"/>
        <v>8.089305937550558E-06</v>
      </c>
      <c r="J6" s="12">
        <v>49.306702</v>
      </c>
      <c r="K6" s="16">
        <v>50.784836</v>
      </c>
      <c r="L6" s="37">
        <f t="shared" si="4"/>
        <v>0.02997835872291757</v>
      </c>
      <c r="M6" s="16">
        <f t="shared" si="5"/>
        <v>1.4781339999999972</v>
      </c>
    </row>
    <row r="7" spans="1:13" ht="15">
      <c r="A7" s="5" t="s">
        <v>13</v>
      </c>
      <c r="B7" s="8" t="s">
        <v>14</v>
      </c>
      <c r="C7" s="16">
        <v>886</v>
      </c>
      <c r="D7" s="4">
        <v>977</v>
      </c>
      <c r="E7" s="16">
        <v>961</v>
      </c>
      <c r="F7" s="43">
        <f t="shared" si="0"/>
        <v>0.0006738369651112322</v>
      </c>
      <c r="G7" s="19">
        <f t="shared" si="1"/>
        <v>0.08465011286681716</v>
      </c>
      <c r="H7" s="16">
        <f t="shared" si="2"/>
        <v>75</v>
      </c>
      <c r="I7" s="37">
        <f t="shared" si="3"/>
        <v>0.0006066979453162918</v>
      </c>
      <c r="J7" s="12">
        <v>940.30186</v>
      </c>
      <c r="K7" s="16">
        <v>943.42976</v>
      </c>
      <c r="L7" s="37">
        <f t="shared" si="4"/>
        <v>0.003326484965157842</v>
      </c>
      <c r="M7" s="16">
        <f t="shared" si="5"/>
        <v>3.127899999999954</v>
      </c>
    </row>
    <row r="8" spans="1:13" ht="15">
      <c r="A8" s="5" t="s">
        <v>15</v>
      </c>
      <c r="B8" s="8" t="s">
        <v>16</v>
      </c>
      <c r="C8" s="16">
        <v>4099</v>
      </c>
      <c r="D8" s="4">
        <v>4508</v>
      </c>
      <c r="E8" s="16">
        <v>4467</v>
      </c>
      <c r="F8" s="43">
        <f t="shared" si="0"/>
        <v>0.0031321849356419087</v>
      </c>
      <c r="G8" s="19">
        <f t="shared" si="1"/>
        <v>0.08977799463283728</v>
      </c>
      <c r="H8" s="16">
        <f t="shared" si="2"/>
        <v>368</v>
      </c>
      <c r="I8" s="37">
        <f t="shared" si="3"/>
        <v>0.0029768645850186052</v>
      </c>
      <c r="J8" s="12">
        <v>4433.42289999999</v>
      </c>
      <c r="K8" s="16">
        <v>4448.62479999999</v>
      </c>
      <c r="L8" s="37">
        <f t="shared" si="4"/>
        <v>0.003428930725286789</v>
      </c>
      <c r="M8" s="16">
        <f t="shared" si="5"/>
        <v>15.201900000000023</v>
      </c>
    </row>
    <row r="9" spans="1:13" ht="15">
      <c r="A9" s="5" t="s">
        <v>17</v>
      </c>
      <c r="B9" s="8" t="s">
        <v>18</v>
      </c>
      <c r="C9" s="16">
        <v>191</v>
      </c>
      <c r="D9" s="4">
        <v>273</v>
      </c>
      <c r="E9" s="16">
        <v>281</v>
      </c>
      <c r="F9" s="43">
        <f t="shared" si="0"/>
        <v>0.0001970324528577068</v>
      </c>
      <c r="G9" s="19">
        <f t="shared" si="1"/>
        <v>0.4712041884816754</v>
      </c>
      <c r="H9" s="16">
        <f t="shared" si="2"/>
        <v>90</v>
      </c>
      <c r="I9" s="37">
        <f t="shared" si="3"/>
        <v>0.0007280375343795502</v>
      </c>
      <c r="J9" s="12">
        <v>270.98177</v>
      </c>
      <c r="K9" s="16">
        <v>280.47647</v>
      </c>
      <c r="L9" s="37">
        <f t="shared" si="4"/>
        <v>0.03503815035232822</v>
      </c>
      <c r="M9" s="16">
        <f t="shared" si="5"/>
        <v>9.494700000000023</v>
      </c>
    </row>
    <row r="10" spans="1:13" ht="15">
      <c r="A10" s="5">
        <v>10</v>
      </c>
      <c r="B10" s="8" t="s">
        <v>19</v>
      </c>
      <c r="C10" s="16">
        <v>37686</v>
      </c>
      <c r="D10" s="4">
        <v>39063</v>
      </c>
      <c r="E10" s="16">
        <v>39134</v>
      </c>
      <c r="F10" s="43">
        <f t="shared" si="0"/>
        <v>0.027440099680190386</v>
      </c>
      <c r="G10" s="19">
        <f t="shared" si="1"/>
        <v>0.03842275646128536</v>
      </c>
      <c r="H10" s="16">
        <f t="shared" si="2"/>
        <v>1448</v>
      </c>
      <c r="I10" s="37">
        <f t="shared" si="3"/>
        <v>0.011713314997573209</v>
      </c>
      <c r="J10" s="12">
        <v>38990.503</v>
      </c>
      <c r="K10" s="16">
        <v>39046.321</v>
      </c>
      <c r="L10" s="37">
        <f t="shared" si="4"/>
        <v>0.001431579377162859</v>
      </c>
      <c r="M10" s="16">
        <f t="shared" si="5"/>
        <v>55.81800000000658</v>
      </c>
    </row>
    <row r="11" spans="1:13" ht="15">
      <c r="A11" s="5">
        <v>11</v>
      </c>
      <c r="B11" s="8" t="s">
        <v>20</v>
      </c>
      <c r="C11" s="16">
        <v>566</v>
      </c>
      <c r="D11" s="4">
        <v>578</v>
      </c>
      <c r="E11" s="16">
        <v>574</v>
      </c>
      <c r="F11" s="43">
        <f t="shared" si="0"/>
        <v>0.0004024791029904758</v>
      </c>
      <c r="G11" s="19">
        <f t="shared" si="1"/>
        <v>0.014134275618374558</v>
      </c>
      <c r="H11" s="16">
        <f t="shared" si="2"/>
        <v>8</v>
      </c>
      <c r="I11" s="37">
        <f t="shared" si="3"/>
        <v>6.471444750040447E-05</v>
      </c>
      <c r="J11" s="12">
        <v>570.60011</v>
      </c>
      <c r="K11" s="16">
        <v>567.54863</v>
      </c>
      <c r="L11" s="37">
        <f t="shared" si="4"/>
        <v>-0.005347843343388016</v>
      </c>
      <c r="M11" s="16">
        <f t="shared" si="5"/>
        <v>-3.0514799999999696</v>
      </c>
    </row>
    <row r="12" spans="1:13" ht="15">
      <c r="A12" s="5">
        <v>12</v>
      </c>
      <c r="B12" s="8" t="s">
        <v>21</v>
      </c>
      <c r="C12" s="16">
        <v>54</v>
      </c>
      <c r="D12" s="4">
        <v>56</v>
      </c>
      <c r="E12" s="16">
        <v>55</v>
      </c>
      <c r="F12" s="43">
        <f t="shared" si="0"/>
        <v>3.856507084403514E-05</v>
      </c>
      <c r="G12" s="19">
        <f t="shared" si="1"/>
        <v>0.018518518518518517</v>
      </c>
      <c r="H12" s="16">
        <f t="shared" si="2"/>
        <v>1</v>
      </c>
      <c r="I12" s="37">
        <f t="shared" si="3"/>
        <v>8.089305937550558E-06</v>
      </c>
      <c r="J12" s="12">
        <v>56.033623</v>
      </c>
      <c r="K12" s="16">
        <v>55.232721</v>
      </c>
      <c r="L12" s="37">
        <f t="shared" si="4"/>
        <v>-0.014293239614365122</v>
      </c>
      <c r="M12" s="16">
        <f t="shared" si="5"/>
        <v>-0.8009020000000007</v>
      </c>
    </row>
    <row r="13" spans="1:13" ht="15">
      <c r="A13" s="5">
        <v>13</v>
      </c>
      <c r="B13" s="8" t="s">
        <v>22</v>
      </c>
      <c r="C13" s="16">
        <v>14460</v>
      </c>
      <c r="D13" s="4">
        <v>15820</v>
      </c>
      <c r="E13" s="16">
        <v>15923</v>
      </c>
      <c r="F13" s="43">
        <f t="shared" si="0"/>
        <v>0.0111649386009013</v>
      </c>
      <c r="G13" s="19">
        <f t="shared" si="1"/>
        <v>0.10117565698478562</v>
      </c>
      <c r="H13" s="16">
        <f t="shared" si="2"/>
        <v>1463</v>
      </c>
      <c r="I13" s="37">
        <f t="shared" si="3"/>
        <v>0.011834654586636467</v>
      </c>
      <c r="J13" s="12">
        <v>15766.204</v>
      </c>
      <c r="K13" s="16">
        <v>15852.846</v>
      </c>
      <c r="L13" s="37">
        <f t="shared" si="4"/>
        <v>0.005495425531725951</v>
      </c>
      <c r="M13" s="16">
        <f t="shared" si="5"/>
        <v>86.64199999999983</v>
      </c>
    </row>
    <row r="14" spans="1:13" ht="15">
      <c r="A14" s="5">
        <v>14</v>
      </c>
      <c r="B14" s="8" t="s">
        <v>23</v>
      </c>
      <c r="C14" s="16">
        <v>28209</v>
      </c>
      <c r="D14" s="4">
        <v>30016</v>
      </c>
      <c r="E14" s="16">
        <v>30139</v>
      </c>
      <c r="F14" s="43">
        <f t="shared" si="0"/>
        <v>0.021132957639425003</v>
      </c>
      <c r="G14" s="19">
        <f t="shared" si="1"/>
        <v>0.0684178808181786</v>
      </c>
      <c r="H14" s="16">
        <f t="shared" si="2"/>
        <v>1930</v>
      </c>
      <c r="I14" s="37">
        <f t="shared" si="3"/>
        <v>0.015612360459472577</v>
      </c>
      <c r="J14" s="12">
        <v>29690.03</v>
      </c>
      <c r="K14" s="16">
        <v>29848.666</v>
      </c>
      <c r="L14" s="37">
        <f t="shared" si="4"/>
        <v>0.00534307307874065</v>
      </c>
      <c r="M14" s="16">
        <f t="shared" si="5"/>
        <v>158.63600000000224</v>
      </c>
    </row>
    <row r="15" spans="1:13" ht="15">
      <c r="A15" s="5">
        <v>15</v>
      </c>
      <c r="B15" s="8" t="s">
        <v>24</v>
      </c>
      <c r="C15" s="16">
        <v>5106</v>
      </c>
      <c r="D15" s="4">
        <v>5597</v>
      </c>
      <c r="E15" s="16">
        <v>5639</v>
      </c>
      <c r="F15" s="43">
        <f t="shared" si="0"/>
        <v>0.003953971536172985</v>
      </c>
      <c r="G15" s="19">
        <f t="shared" si="1"/>
        <v>0.10438699569134352</v>
      </c>
      <c r="H15" s="16">
        <f t="shared" si="2"/>
        <v>533</v>
      </c>
      <c r="I15" s="37">
        <f t="shared" si="3"/>
        <v>0.004311600064714448</v>
      </c>
      <c r="J15" s="12">
        <v>5601.5672</v>
      </c>
      <c r="K15" s="16">
        <v>5649.2501</v>
      </c>
      <c r="L15" s="37">
        <f t="shared" si="4"/>
        <v>0.008512421309522055</v>
      </c>
      <c r="M15" s="16">
        <f t="shared" si="5"/>
        <v>47.68289999999979</v>
      </c>
    </row>
    <row r="16" spans="1:13" ht="15">
      <c r="A16" s="5">
        <v>16</v>
      </c>
      <c r="B16" s="8" t="s">
        <v>25</v>
      </c>
      <c r="C16" s="16">
        <v>10835</v>
      </c>
      <c r="D16" s="4">
        <v>11314</v>
      </c>
      <c r="E16" s="16">
        <v>11271</v>
      </c>
      <c r="F16" s="43">
        <f t="shared" si="0"/>
        <v>0.007903034790602182</v>
      </c>
      <c r="G16" s="19">
        <f t="shared" si="1"/>
        <v>0.04023996308260268</v>
      </c>
      <c r="H16" s="16">
        <f t="shared" si="2"/>
        <v>436</v>
      </c>
      <c r="I16" s="37">
        <f t="shared" si="3"/>
        <v>0.003526937388772043</v>
      </c>
      <c r="J16" s="12">
        <v>11246.655</v>
      </c>
      <c r="K16" s="16">
        <v>11280.813</v>
      </c>
      <c r="L16" s="37">
        <f t="shared" si="4"/>
        <v>0.003037169718462907</v>
      </c>
      <c r="M16" s="16">
        <f t="shared" si="5"/>
        <v>34.15799999999945</v>
      </c>
    </row>
    <row r="17" spans="1:13" ht="15">
      <c r="A17" s="5">
        <v>17</v>
      </c>
      <c r="B17" s="8" t="s">
        <v>26</v>
      </c>
      <c r="C17" s="16">
        <v>1914</v>
      </c>
      <c r="D17" s="4">
        <v>1969</v>
      </c>
      <c r="E17" s="16">
        <v>1976</v>
      </c>
      <c r="F17" s="43">
        <f t="shared" si="0"/>
        <v>0.0013855378179602443</v>
      </c>
      <c r="G17" s="19">
        <f t="shared" si="1"/>
        <v>0.03239289446185998</v>
      </c>
      <c r="H17" s="16">
        <f t="shared" si="2"/>
        <v>62</v>
      </c>
      <c r="I17" s="37">
        <f t="shared" si="3"/>
        <v>0.0005015369681281346</v>
      </c>
      <c r="J17" s="12">
        <v>1950.7023</v>
      </c>
      <c r="K17" s="16">
        <v>1949.5089</v>
      </c>
      <c r="L17" s="37">
        <f t="shared" si="4"/>
        <v>-0.0006117796652005195</v>
      </c>
      <c r="M17" s="16">
        <f t="shared" si="5"/>
        <v>-1.1933999999998832</v>
      </c>
    </row>
    <row r="18" spans="1:13" ht="15">
      <c r="A18" s="5">
        <v>18</v>
      </c>
      <c r="B18" s="8" t="s">
        <v>27</v>
      </c>
      <c r="C18" s="16">
        <v>8556</v>
      </c>
      <c r="D18" s="4">
        <v>8965</v>
      </c>
      <c r="E18" s="16">
        <v>8983</v>
      </c>
      <c r="F18" s="43">
        <f t="shared" si="0"/>
        <v>0.0062987278434903215</v>
      </c>
      <c r="G18" s="19">
        <f t="shared" si="1"/>
        <v>0.049906498363721366</v>
      </c>
      <c r="H18" s="16">
        <f t="shared" si="2"/>
        <v>427</v>
      </c>
      <c r="I18" s="37">
        <f t="shared" si="3"/>
        <v>0.003454133635334088</v>
      </c>
      <c r="J18" s="12">
        <v>8983.9653</v>
      </c>
      <c r="K18" s="16">
        <v>8990.40389999999</v>
      </c>
      <c r="L18" s="37">
        <f t="shared" si="4"/>
        <v>0.0007166768553736958</v>
      </c>
      <c r="M18" s="16">
        <f t="shared" si="5"/>
        <v>6.438599999990402</v>
      </c>
    </row>
    <row r="19" spans="1:13" ht="15">
      <c r="A19" s="5">
        <v>19</v>
      </c>
      <c r="B19" s="8" t="s">
        <v>28</v>
      </c>
      <c r="C19" s="16">
        <v>349</v>
      </c>
      <c r="D19" s="4">
        <v>378</v>
      </c>
      <c r="E19" s="16">
        <v>377</v>
      </c>
      <c r="F19" s="43">
        <f t="shared" si="0"/>
        <v>0.0002643460310582045</v>
      </c>
      <c r="G19" s="19">
        <f t="shared" si="1"/>
        <v>0.08022922636103152</v>
      </c>
      <c r="H19" s="16">
        <f t="shared" si="2"/>
        <v>28</v>
      </c>
      <c r="I19" s="37">
        <f t="shared" si="3"/>
        <v>0.00022650056625141563</v>
      </c>
      <c r="J19" s="12">
        <v>386.5131</v>
      </c>
      <c r="K19" s="16">
        <v>387.72919</v>
      </c>
      <c r="L19" s="37">
        <f t="shared" si="4"/>
        <v>0.0031463099180855923</v>
      </c>
      <c r="M19" s="16">
        <f t="shared" si="5"/>
        <v>1.2160900000000083</v>
      </c>
    </row>
    <row r="20" spans="1:13" ht="15">
      <c r="A20" s="5">
        <v>20</v>
      </c>
      <c r="B20" s="8" t="s">
        <v>29</v>
      </c>
      <c r="C20" s="16">
        <v>4283</v>
      </c>
      <c r="D20" s="4">
        <v>4410</v>
      </c>
      <c r="E20" s="16">
        <v>4426</v>
      </c>
      <c r="F20" s="43">
        <f t="shared" si="0"/>
        <v>0.003103436428285446</v>
      </c>
      <c r="G20" s="19">
        <f t="shared" si="1"/>
        <v>0.03338781228111137</v>
      </c>
      <c r="H20" s="16">
        <f t="shared" si="2"/>
        <v>143</v>
      </c>
      <c r="I20" s="37">
        <f t="shared" si="3"/>
        <v>0.0011567707490697297</v>
      </c>
      <c r="J20" s="12">
        <v>4426.35499999999</v>
      </c>
      <c r="K20" s="16">
        <v>4406.5514</v>
      </c>
      <c r="L20" s="37">
        <f t="shared" si="4"/>
        <v>-0.004474019819917138</v>
      </c>
      <c r="M20" s="16">
        <f t="shared" si="5"/>
        <v>-19.803599999989274</v>
      </c>
    </row>
    <row r="21" spans="1:13" ht="15">
      <c r="A21" s="5">
        <v>21</v>
      </c>
      <c r="B21" s="8" t="s">
        <v>30</v>
      </c>
      <c r="C21" s="16">
        <v>164</v>
      </c>
      <c r="D21" s="4">
        <v>201</v>
      </c>
      <c r="E21" s="16">
        <v>200</v>
      </c>
      <c r="F21" s="43">
        <f t="shared" si="0"/>
        <v>0.00014023662125103688</v>
      </c>
      <c r="G21" s="19">
        <f t="shared" si="1"/>
        <v>0.21951219512195122</v>
      </c>
      <c r="H21" s="16">
        <f t="shared" si="2"/>
        <v>36</v>
      </c>
      <c r="I21" s="37">
        <f t="shared" si="3"/>
        <v>0.0002912150137518201</v>
      </c>
      <c r="J21" s="12">
        <v>197.0759</v>
      </c>
      <c r="K21" s="16">
        <v>200.89147</v>
      </c>
      <c r="L21" s="37">
        <f t="shared" si="4"/>
        <v>0.01936091627641943</v>
      </c>
      <c r="M21" s="16">
        <f t="shared" si="5"/>
        <v>3.815570000000008</v>
      </c>
    </row>
    <row r="22" spans="1:13" ht="15">
      <c r="A22" s="5">
        <v>22</v>
      </c>
      <c r="B22" s="8" t="s">
        <v>31</v>
      </c>
      <c r="C22" s="16">
        <v>10478</v>
      </c>
      <c r="D22" s="4">
        <v>10994</v>
      </c>
      <c r="E22" s="16">
        <v>10997</v>
      </c>
      <c r="F22" s="43">
        <f t="shared" si="0"/>
        <v>0.007710910619488262</v>
      </c>
      <c r="G22" s="19">
        <f t="shared" si="1"/>
        <v>0.04953235350257683</v>
      </c>
      <c r="H22" s="16">
        <f t="shared" si="2"/>
        <v>519</v>
      </c>
      <c r="I22" s="37">
        <f t="shared" si="3"/>
        <v>0.00419834978158874</v>
      </c>
      <c r="J22" s="12">
        <v>10927.865</v>
      </c>
      <c r="K22" s="16">
        <v>10948.69</v>
      </c>
      <c r="L22" s="37">
        <f t="shared" si="4"/>
        <v>0.001905678739625785</v>
      </c>
      <c r="M22" s="16">
        <f t="shared" si="5"/>
        <v>20.825000000000728</v>
      </c>
    </row>
    <row r="23" spans="1:13" ht="15">
      <c r="A23" s="5">
        <v>23</v>
      </c>
      <c r="B23" s="8" t="s">
        <v>32</v>
      </c>
      <c r="C23" s="16">
        <v>11672</v>
      </c>
      <c r="D23" s="4">
        <v>12470</v>
      </c>
      <c r="E23" s="16">
        <v>12457</v>
      </c>
      <c r="F23" s="43">
        <f t="shared" si="0"/>
        <v>0.008734637954620832</v>
      </c>
      <c r="G23" s="19">
        <f t="shared" si="1"/>
        <v>0.06725496915695682</v>
      </c>
      <c r="H23" s="16">
        <f t="shared" si="2"/>
        <v>785</v>
      </c>
      <c r="I23" s="37">
        <f t="shared" si="3"/>
        <v>0.006350105160977188</v>
      </c>
      <c r="J23" s="12">
        <v>12387.15</v>
      </c>
      <c r="K23" s="16">
        <v>12462.331</v>
      </c>
      <c r="L23" s="37">
        <f t="shared" si="4"/>
        <v>0.006069273400257565</v>
      </c>
      <c r="M23" s="16">
        <f t="shared" si="5"/>
        <v>75.1810000000005</v>
      </c>
    </row>
    <row r="24" spans="1:13" ht="15">
      <c r="A24" s="5">
        <v>24</v>
      </c>
      <c r="B24" s="8" t="s">
        <v>33</v>
      </c>
      <c r="C24" s="16">
        <v>8571</v>
      </c>
      <c r="D24" s="4">
        <v>8940</v>
      </c>
      <c r="E24" s="16">
        <v>8984</v>
      </c>
      <c r="F24" s="43">
        <f t="shared" si="0"/>
        <v>0.006299429026596576</v>
      </c>
      <c r="G24" s="19">
        <f t="shared" si="1"/>
        <v>0.04818574262046436</v>
      </c>
      <c r="H24" s="16">
        <f t="shared" si="2"/>
        <v>413</v>
      </c>
      <c r="I24" s="37">
        <f t="shared" si="3"/>
        <v>0.0033408833522083807</v>
      </c>
      <c r="J24" s="12">
        <v>8862.9541</v>
      </c>
      <c r="K24" s="16">
        <v>8938.76629999999</v>
      </c>
      <c r="L24" s="37">
        <f t="shared" si="4"/>
        <v>0.008553829698834768</v>
      </c>
      <c r="M24" s="16">
        <f t="shared" si="5"/>
        <v>75.81219999998939</v>
      </c>
    </row>
    <row r="25" spans="1:13" ht="15">
      <c r="A25" s="5">
        <v>25</v>
      </c>
      <c r="B25" s="8" t="s">
        <v>34</v>
      </c>
      <c r="C25" s="16">
        <v>29341</v>
      </c>
      <c r="D25" s="4">
        <v>30436</v>
      </c>
      <c r="E25" s="16">
        <v>30489</v>
      </c>
      <c r="F25" s="43">
        <f t="shared" si="0"/>
        <v>0.021378371726614318</v>
      </c>
      <c r="G25" s="19">
        <f t="shared" si="1"/>
        <v>0.03912613748679322</v>
      </c>
      <c r="H25" s="16">
        <f t="shared" si="2"/>
        <v>1148</v>
      </c>
      <c r="I25" s="37">
        <f t="shared" si="3"/>
        <v>0.00928652321630804</v>
      </c>
      <c r="J25" s="12">
        <v>30395.222</v>
      </c>
      <c r="K25" s="16">
        <v>30427.146</v>
      </c>
      <c r="L25" s="37">
        <f t="shared" si="4"/>
        <v>0.0010502966551782075</v>
      </c>
      <c r="M25" s="16">
        <f t="shared" si="5"/>
        <v>31.92399999999907</v>
      </c>
    </row>
    <row r="26" spans="1:13" ht="15">
      <c r="A26" s="5">
        <v>26</v>
      </c>
      <c r="B26" s="8" t="s">
        <v>35</v>
      </c>
      <c r="C26" s="16">
        <v>2282</v>
      </c>
      <c r="D26" s="4">
        <v>2121</v>
      </c>
      <c r="E26" s="16">
        <v>2108</v>
      </c>
      <c r="F26" s="43">
        <f t="shared" si="0"/>
        <v>0.0014780939879859287</v>
      </c>
      <c r="G26" s="19">
        <f t="shared" si="1"/>
        <v>-0.07624890446976336</v>
      </c>
      <c r="H26" s="16">
        <f t="shared" si="2"/>
        <v>-174</v>
      </c>
      <c r="I26" s="37">
        <f t="shared" si="3"/>
        <v>-0.0014075392331337972</v>
      </c>
      <c r="J26" s="12">
        <v>2131.5674</v>
      </c>
      <c r="K26" s="16">
        <v>2099.722</v>
      </c>
      <c r="L26" s="37">
        <f t="shared" si="4"/>
        <v>-0.014939898217621315</v>
      </c>
      <c r="M26" s="16">
        <f t="shared" si="5"/>
        <v>-31.8453999999997</v>
      </c>
    </row>
    <row r="27" spans="1:13" ht="15">
      <c r="A27" s="5">
        <v>27</v>
      </c>
      <c r="B27" s="8" t="s">
        <v>36</v>
      </c>
      <c r="C27" s="16">
        <v>4553</v>
      </c>
      <c r="D27" s="4">
        <v>4484</v>
      </c>
      <c r="E27" s="16">
        <v>4487</v>
      </c>
      <c r="F27" s="43">
        <f t="shared" si="0"/>
        <v>0.0031462085977670123</v>
      </c>
      <c r="G27" s="19">
        <f t="shared" si="1"/>
        <v>-0.014495936745003294</v>
      </c>
      <c r="H27" s="16">
        <f t="shared" si="2"/>
        <v>-66</v>
      </c>
      <c r="I27" s="37">
        <f t="shared" si="3"/>
        <v>-0.0005338941918783368</v>
      </c>
      <c r="J27" s="12">
        <v>4532.1378</v>
      </c>
      <c r="K27" s="16">
        <v>4490.9039</v>
      </c>
      <c r="L27" s="37">
        <f t="shared" si="4"/>
        <v>-0.009098112594899514</v>
      </c>
      <c r="M27" s="16">
        <f t="shared" si="5"/>
        <v>-41.233900000000176</v>
      </c>
    </row>
    <row r="28" spans="1:13" ht="15">
      <c r="A28" s="5">
        <v>28</v>
      </c>
      <c r="B28" s="8" t="s">
        <v>37</v>
      </c>
      <c r="C28" s="16">
        <v>14363</v>
      </c>
      <c r="D28" s="4">
        <v>15613</v>
      </c>
      <c r="E28" s="16">
        <v>15648</v>
      </c>
      <c r="F28" s="43">
        <f t="shared" si="0"/>
        <v>0.010972113246681126</v>
      </c>
      <c r="G28" s="19">
        <f t="shared" si="1"/>
        <v>0.08946598899951264</v>
      </c>
      <c r="H28" s="16">
        <f t="shared" si="2"/>
        <v>1285</v>
      </c>
      <c r="I28" s="37">
        <f t="shared" si="3"/>
        <v>0.010394758129752468</v>
      </c>
      <c r="J28" s="12">
        <v>15460.298</v>
      </c>
      <c r="K28" s="16">
        <v>15554.588</v>
      </c>
      <c r="L28" s="37">
        <f t="shared" si="4"/>
        <v>0.0060988475125123105</v>
      </c>
      <c r="M28" s="16">
        <f t="shared" si="5"/>
        <v>94.28999999999905</v>
      </c>
    </row>
    <row r="29" spans="1:13" ht="15">
      <c r="A29" s="5">
        <v>29</v>
      </c>
      <c r="B29" s="8" t="s">
        <v>38</v>
      </c>
      <c r="C29" s="16">
        <v>2528</v>
      </c>
      <c r="D29" s="4">
        <v>2773</v>
      </c>
      <c r="E29" s="16">
        <v>2783</v>
      </c>
      <c r="F29" s="43">
        <f t="shared" si="0"/>
        <v>0.001951392584708178</v>
      </c>
      <c r="G29" s="19">
        <f t="shared" si="1"/>
        <v>0.10087025316455696</v>
      </c>
      <c r="H29" s="16">
        <f t="shared" si="2"/>
        <v>255</v>
      </c>
      <c r="I29" s="37">
        <f t="shared" si="3"/>
        <v>0.0020627730140753923</v>
      </c>
      <c r="J29" s="12">
        <v>2755.7339</v>
      </c>
      <c r="K29" s="16">
        <v>2771.0288</v>
      </c>
      <c r="L29" s="37">
        <f t="shared" si="4"/>
        <v>0.005550209328992132</v>
      </c>
      <c r="M29" s="16">
        <f t="shared" si="5"/>
        <v>15.29489999999987</v>
      </c>
    </row>
    <row r="30" spans="1:13" ht="15">
      <c r="A30" s="5">
        <v>30</v>
      </c>
      <c r="B30" s="8" t="s">
        <v>39</v>
      </c>
      <c r="C30" s="16">
        <v>1167</v>
      </c>
      <c r="D30" s="4">
        <v>1099</v>
      </c>
      <c r="E30" s="16">
        <v>1084</v>
      </c>
      <c r="F30" s="43">
        <f t="shared" si="0"/>
        <v>0.0007600824871806199</v>
      </c>
      <c r="G30" s="19">
        <f t="shared" si="1"/>
        <v>-0.07112253641816624</v>
      </c>
      <c r="H30" s="16">
        <f t="shared" si="2"/>
        <v>-83</v>
      </c>
      <c r="I30" s="37">
        <f t="shared" si="3"/>
        <v>-0.0006714123928166963</v>
      </c>
      <c r="J30" s="12">
        <v>1087.6816</v>
      </c>
      <c r="K30" s="16">
        <v>1084.092</v>
      </c>
      <c r="L30" s="37">
        <f t="shared" si="4"/>
        <v>-0.0033002305086339526</v>
      </c>
      <c r="M30" s="16">
        <f t="shared" si="5"/>
        <v>-3.589599999999791</v>
      </c>
    </row>
    <row r="31" spans="1:13" ht="15">
      <c r="A31" s="5">
        <v>31</v>
      </c>
      <c r="B31" s="8" t="s">
        <v>40</v>
      </c>
      <c r="C31" s="16">
        <v>14527</v>
      </c>
      <c r="D31" s="4">
        <v>16639</v>
      </c>
      <c r="E31" s="16">
        <v>16737</v>
      </c>
      <c r="F31" s="43">
        <f t="shared" si="0"/>
        <v>0.011735701649393021</v>
      </c>
      <c r="G31" s="19">
        <f t="shared" si="1"/>
        <v>0.1521305155916569</v>
      </c>
      <c r="H31" s="16">
        <f t="shared" si="2"/>
        <v>2210</v>
      </c>
      <c r="I31" s="37">
        <f t="shared" si="3"/>
        <v>0.017877366121986732</v>
      </c>
      <c r="J31" s="12">
        <v>16036.392</v>
      </c>
      <c r="K31" s="16">
        <v>16376.074</v>
      </c>
      <c r="L31" s="37">
        <f t="shared" si="4"/>
        <v>0.021181946662316604</v>
      </c>
      <c r="M31" s="16">
        <f t="shared" si="5"/>
        <v>339.6820000000007</v>
      </c>
    </row>
    <row r="32" spans="1:13" ht="15">
      <c r="A32" s="5">
        <v>32</v>
      </c>
      <c r="B32" s="8" t="s">
        <v>41</v>
      </c>
      <c r="C32" s="16">
        <v>4982</v>
      </c>
      <c r="D32" s="4">
        <v>5442</v>
      </c>
      <c r="E32" s="16">
        <v>5429</v>
      </c>
      <c r="F32" s="43">
        <f t="shared" si="0"/>
        <v>0.003806723083859396</v>
      </c>
      <c r="G32" s="19">
        <f t="shared" si="1"/>
        <v>0.08972300281011641</v>
      </c>
      <c r="H32" s="16">
        <f t="shared" si="2"/>
        <v>447</v>
      </c>
      <c r="I32" s="37">
        <f t="shared" si="3"/>
        <v>0.0036159197540850995</v>
      </c>
      <c r="J32" s="12">
        <v>5448.1814</v>
      </c>
      <c r="K32" s="16">
        <v>5493.00429999999</v>
      </c>
      <c r="L32" s="37">
        <f t="shared" si="4"/>
        <v>0.008227130616463909</v>
      </c>
      <c r="M32" s="16">
        <f t="shared" si="5"/>
        <v>44.822899999989204</v>
      </c>
    </row>
    <row r="33" spans="1:13" ht="15">
      <c r="A33" s="5">
        <v>33</v>
      </c>
      <c r="B33" s="8" t="s">
        <v>42</v>
      </c>
      <c r="C33" s="16">
        <v>20520</v>
      </c>
      <c r="D33" s="4">
        <v>19541</v>
      </c>
      <c r="E33" s="16">
        <v>19580</v>
      </c>
      <c r="F33" s="43">
        <f t="shared" si="0"/>
        <v>0.01372916522047651</v>
      </c>
      <c r="G33" s="19">
        <f t="shared" si="1"/>
        <v>-0.04580896686159844</v>
      </c>
      <c r="H33" s="16">
        <f t="shared" si="2"/>
        <v>-940</v>
      </c>
      <c r="I33" s="37">
        <f t="shared" si="3"/>
        <v>-0.007603947581297525</v>
      </c>
      <c r="J33" s="12">
        <v>19480.119</v>
      </c>
      <c r="K33" s="16">
        <v>19512.226</v>
      </c>
      <c r="L33" s="37">
        <f t="shared" si="4"/>
        <v>0.0016481932168894847</v>
      </c>
      <c r="M33" s="16">
        <f t="shared" si="5"/>
        <v>32.10699999999997</v>
      </c>
    </row>
    <row r="34" spans="1:13" ht="15">
      <c r="A34" s="5">
        <v>35</v>
      </c>
      <c r="B34" s="8" t="s">
        <v>43</v>
      </c>
      <c r="C34" s="16">
        <v>41957</v>
      </c>
      <c r="D34" s="4">
        <v>39446</v>
      </c>
      <c r="E34" s="16">
        <v>40201</v>
      </c>
      <c r="F34" s="43">
        <f aca="true" t="shared" si="6" ref="F34:F65">E34/$E$90</f>
        <v>0.028188262054564667</v>
      </c>
      <c r="G34" s="19">
        <f aca="true" t="shared" si="7" ref="G34:G65">(E34-C34)/C34</f>
        <v>-0.04185237266725457</v>
      </c>
      <c r="H34" s="16">
        <f aca="true" t="shared" si="8" ref="H34:H65">E34-C34</f>
        <v>-1756</v>
      </c>
      <c r="I34" s="37">
        <f aca="true" t="shared" si="9" ref="I34:I65">H34/$H$90</f>
        <v>-0.01420482122633878</v>
      </c>
      <c r="J34" s="12">
        <v>40454.783</v>
      </c>
      <c r="K34" s="16">
        <v>39917.601</v>
      </c>
      <c r="L34" s="37">
        <f aca="true" t="shared" si="10" ref="L34:L65">(K34-J34)/J34</f>
        <v>-0.013278578209157633</v>
      </c>
      <c r="M34" s="16">
        <f aca="true" t="shared" si="11" ref="M34:M65">K34-J34</f>
        <v>-537.1820000000007</v>
      </c>
    </row>
    <row r="35" spans="1:13" ht="15">
      <c r="A35" s="5">
        <v>36</v>
      </c>
      <c r="B35" s="8" t="s">
        <v>44</v>
      </c>
      <c r="C35" s="16">
        <v>1220</v>
      </c>
      <c r="D35" s="4">
        <v>1256</v>
      </c>
      <c r="E35" s="16">
        <v>1201</v>
      </c>
      <c r="F35" s="43">
        <f t="shared" si="6"/>
        <v>0.0008421209106124764</v>
      </c>
      <c r="G35" s="19">
        <f t="shared" si="7"/>
        <v>-0.01557377049180328</v>
      </c>
      <c r="H35" s="16">
        <f t="shared" si="8"/>
        <v>-19</v>
      </c>
      <c r="I35" s="37">
        <f t="shared" si="9"/>
        <v>-0.0001536968128134606</v>
      </c>
      <c r="J35" s="12">
        <v>1203.7307</v>
      </c>
      <c r="K35" s="16">
        <v>1200.1018</v>
      </c>
      <c r="L35" s="37">
        <f t="shared" si="10"/>
        <v>-0.003014710848531285</v>
      </c>
      <c r="M35" s="16">
        <f t="shared" si="11"/>
        <v>-3.628900000000158</v>
      </c>
    </row>
    <row r="36" spans="1:13" ht="15">
      <c r="A36" s="5">
        <v>37</v>
      </c>
      <c r="B36" s="8" t="s">
        <v>45</v>
      </c>
      <c r="C36" s="16">
        <v>248</v>
      </c>
      <c r="D36" s="4">
        <v>302</v>
      </c>
      <c r="E36" s="16">
        <v>288</v>
      </c>
      <c r="F36" s="43">
        <f t="shared" si="6"/>
        <v>0.0002019407346014931</v>
      </c>
      <c r="G36" s="19">
        <f t="shared" si="7"/>
        <v>0.16129032258064516</v>
      </c>
      <c r="H36" s="16">
        <f t="shared" si="8"/>
        <v>40</v>
      </c>
      <c r="I36" s="37">
        <f t="shared" si="9"/>
        <v>0.00032357223750202233</v>
      </c>
      <c r="J36" s="12">
        <v>284.40356</v>
      </c>
      <c r="K36" s="16">
        <v>269.27994</v>
      </c>
      <c r="L36" s="37">
        <f t="shared" si="10"/>
        <v>-0.05317661987072179</v>
      </c>
      <c r="M36" s="16">
        <f t="shared" si="11"/>
        <v>-15.123620000000017</v>
      </c>
    </row>
    <row r="37" spans="1:13" ht="15">
      <c r="A37" s="5">
        <v>38</v>
      </c>
      <c r="B37" s="8" t="s">
        <v>46</v>
      </c>
      <c r="C37" s="16">
        <v>2741</v>
      </c>
      <c r="D37" s="4">
        <v>3174</v>
      </c>
      <c r="E37" s="16">
        <v>3172</v>
      </c>
      <c r="F37" s="43">
        <f t="shared" si="6"/>
        <v>0.002224152813041445</v>
      </c>
      <c r="G37" s="19">
        <f t="shared" si="7"/>
        <v>0.15724188252462604</v>
      </c>
      <c r="H37" s="16">
        <f t="shared" si="8"/>
        <v>431</v>
      </c>
      <c r="I37" s="37">
        <f t="shared" si="9"/>
        <v>0.0034864908590842908</v>
      </c>
      <c r="J37" s="12">
        <v>3121.8609</v>
      </c>
      <c r="K37" s="16">
        <v>3137.2787</v>
      </c>
      <c r="L37" s="37">
        <f t="shared" si="10"/>
        <v>0.004938656940160183</v>
      </c>
      <c r="M37" s="16">
        <f t="shared" si="11"/>
        <v>15.417799999999716</v>
      </c>
    </row>
    <row r="38" spans="1:13" ht="15">
      <c r="A38" s="5">
        <v>39</v>
      </c>
      <c r="B38" s="8" t="s">
        <v>47</v>
      </c>
      <c r="C38" s="16">
        <v>213</v>
      </c>
      <c r="D38" s="4">
        <v>206</v>
      </c>
      <c r="E38" s="16">
        <v>203</v>
      </c>
      <c r="F38" s="43">
        <f t="shared" si="6"/>
        <v>0.00014234017056980242</v>
      </c>
      <c r="G38" s="19">
        <f t="shared" si="7"/>
        <v>-0.046948356807511735</v>
      </c>
      <c r="H38" s="16">
        <f t="shared" si="8"/>
        <v>-10</v>
      </c>
      <c r="I38" s="37">
        <f t="shared" si="9"/>
        <v>-8.089305937550558E-05</v>
      </c>
      <c r="J38" s="12">
        <v>199.02766</v>
      </c>
      <c r="K38" s="16">
        <v>196.68743</v>
      </c>
      <c r="L38" s="37">
        <f t="shared" si="10"/>
        <v>-0.01175831540198981</v>
      </c>
      <c r="M38" s="16">
        <f t="shared" si="11"/>
        <v>-2.340229999999991</v>
      </c>
    </row>
    <row r="39" spans="1:13" ht="15">
      <c r="A39" s="5">
        <v>41</v>
      </c>
      <c r="B39" s="8" t="s">
        <v>48</v>
      </c>
      <c r="C39" s="16">
        <v>104161</v>
      </c>
      <c r="D39" s="4">
        <v>115122</v>
      </c>
      <c r="E39" s="16">
        <v>113565</v>
      </c>
      <c r="F39" s="43">
        <f t="shared" si="6"/>
        <v>0.07962985946187001</v>
      </c>
      <c r="G39" s="19">
        <f t="shared" si="7"/>
        <v>0.09028331141214083</v>
      </c>
      <c r="H39" s="16">
        <f t="shared" si="8"/>
        <v>9404</v>
      </c>
      <c r="I39" s="37">
        <f t="shared" si="9"/>
        <v>0.07607183303672545</v>
      </c>
      <c r="J39" s="12">
        <v>116887.88</v>
      </c>
      <c r="K39" s="16">
        <v>118081.88</v>
      </c>
      <c r="L39" s="37">
        <f t="shared" si="10"/>
        <v>0.010214917064113063</v>
      </c>
      <c r="M39" s="16">
        <f t="shared" si="11"/>
        <v>1194</v>
      </c>
    </row>
    <row r="40" spans="1:13" ht="15">
      <c r="A40" s="5">
        <v>42</v>
      </c>
      <c r="B40" s="8" t="s">
        <v>49</v>
      </c>
      <c r="C40" s="16">
        <v>13972</v>
      </c>
      <c r="D40" s="4">
        <v>14699</v>
      </c>
      <c r="E40" s="16">
        <v>13859</v>
      </c>
      <c r="F40" s="43">
        <f t="shared" si="6"/>
        <v>0.0097176966695906</v>
      </c>
      <c r="G40" s="19">
        <f t="shared" si="7"/>
        <v>-0.008087603778986544</v>
      </c>
      <c r="H40" s="16">
        <f t="shared" si="8"/>
        <v>-113</v>
      </c>
      <c r="I40" s="37">
        <f t="shared" si="9"/>
        <v>-0.0009140915709432131</v>
      </c>
      <c r="J40" s="12">
        <v>13073.784</v>
      </c>
      <c r="K40" s="16">
        <v>13015.964</v>
      </c>
      <c r="L40" s="37">
        <f t="shared" si="10"/>
        <v>-0.0044225910417366315</v>
      </c>
      <c r="M40" s="16">
        <f t="shared" si="11"/>
        <v>-57.81999999999971</v>
      </c>
    </row>
    <row r="41" spans="1:13" ht="15">
      <c r="A41" s="5">
        <v>43</v>
      </c>
      <c r="B41" s="8" t="s">
        <v>50</v>
      </c>
      <c r="C41" s="16">
        <v>41663</v>
      </c>
      <c r="D41" s="4">
        <v>48931</v>
      </c>
      <c r="E41" s="16">
        <v>48752</v>
      </c>
      <c r="F41" s="43">
        <f t="shared" si="6"/>
        <v>0.03418407879615275</v>
      </c>
      <c r="G41" s="19">
        <f t="shared" si="7"/>
        <v>0.17015097328564913</v>
      </c>
      <c r="H41" s="16">
        <f t="shared" si="8"/>
        <v>7089</v>
      </c>
      <c r="I41" s="37">
        <f t="shared" si="9"/>
        <v>0.057345089791295906</v>
      </c>
      <c r="J41" s="12">
        <v>47157.045</v>
      </c>
      <c r="K41" s="16">
        <v>47325.557</v>
      </c>
      <c r="L41" s="37">
        <f t="shared" si="10"/>
        <v>0.0035734215322440676</v>
      </c>
      <c r="M41" s="16">
        <f t="shared" si="11"/>
        <v>168.51200000000244</v>
      </c>
    </row>
    <row r="42" spans="1:13" ht="15">
      <c r="A42" s="5">
        <v>45</v>
      </c>
      <c r="B42" s="8" t="s">
        <v>51</v>
      </c>
      <c r="C42" s="16">
        <v>22002</v>
      </c>
      <c r="D42" s="4">
        <v>28201</v>
      </c>
      <c r="E42" s="16">
        <v>28392</v>
      </c>
      <c r="F42" s="43">
        <f t="shared" si="6"/>
        <v>0.019907990752797193</v>
      </c>
      <c r="G42" s="19">
        <f t="shared" si="7"/>
        <v>0.29042814289610036</v>
      </c>
      <c r="H42" s="16">
        <f t="shared" si="8"/>
        <v>6390</v>
      </c>
      <c r="I42" s="37">
        <f t="shared" si="9"/>
        <v>0.05169066494094807</v>
      </c>
      <c r="J42" s="12">
        <v>28070.92</v>
      </c>
      <c r="K42" s="16">
        <v>28488.644</v>
      </c>
      <c r="L42" s="37">
        <f t="shared" si="10"/>
        <v>0.01488102278087081</v>
      </c>
      <c r="M42" s="16">
        <f t="shared" si="11"/>
        <v>417.724000000002</v>
      </c>
    </row>
    <row r="43" spans="1:13" ht="15">
      <c r="A43" s="5">
        <v>46</v>
      </c>
      <c r="B43" s="8" t="s">
        <v>52</v>
      </c>
      <c r="C43" s="16">
        <v>85383</v>
      </c>
      <c r="D43" s="4">
        <v>90571</v>
      </c>
      <c r="E43" s="16">
        <v>90770</v>
      </c>
      <c r="F43" s="43">
        <f t="shared" si="6"/>
        <v>0.06364639055478309</v>
      </c>
      <c r="G43" s="19">
        <f t="shared" si="7"/>
        <v>0.06309218462691636</v>
      </c>
      <c r="H43" s="16">
        <f t="shared" si="8"/>
        <v>5387</v>
      </c>
      <c r="I43" s="37">
        <f t="shared" si="9"/>
        <v>0.04357709108558486</v>
      </c>
      <c r="J43" s="12">
        <v>90596.184</v>
      </c>
      <c r="K43" s="16">
        <v>90659.311</v>
      </c>
      <c r="L43" s="37">
        <f t="shared" si="10"/>
        <v>0.0006967953528816146</v>
      </c>
      <c r="M43" s="16">
        <f t="shared" si="11"/>
        <v>63.12700000000768</v>
      </c>
    </row>
    <row r="44" spans="1:13" ht="15">
      <c r="A44" s="5">
        <v>47</v>
      </c>
      <c r="B44" s="8" t="s">
        <v>53</v>
      </c>
      <c r="C44" s="16">
        <v>224728</v>
      </c>
      <c r="D44" s="4">
        <v>246117</v>
      </c>
      <c r="E44" s="16">
        <v>246230</v>
      </c>
      <c r="F44" s="43">
        <f t="shared" si="6"/>
        <v>0.17265231625321406</v>
      </c>
      <c r="G44" s="19">
        <f t="shared" si="7"/>
        <v>0.09568011106760173</v>
      </c>
      <c r="H44" s="16">
        <f t="shared" si="8"/>
        <v>21502</v>
      </c>
      <c r="I44" s="37">
        <f t="shared" si="9"/>
        <v>0.1739362562692121</v>
      </c>
      <c r="J44" s="12">
        <v>244727.4</v>
      </c>
      <c r="K44" s="16">
        <v>245996.65</v>
      </c>
      <c r="L44" s="37">
        <f t="shared" si="10"/>
        <v>0.005186382889696863</v>
      </c>
      <c r="M44" s="16">
        <f t="shared" si="11"/>
        <v>1269.25</v>
      </c>
    </row>
    <row r="45" spans="1:13" ht="15">
      <c r="A45" s="5">
        <v>49</v>
      </c>
      <c r="B45" s="8" t="s">
        <v>54</v>
      </c>
      <c r="C45" s="16">
        <v>90784</v>
      </c>
      <c r="D45" s="4">
        <v>107607</v>
      </c>
      <c r="E45" s="16">
        <v>108151</v>
      </c>
      <c r="F45" s="43">
        <f t="shared" si="6"/>
        <v>0.07583365412460444</v>
      </c>
      <c r="G45" s="19">
        <f t="shared" si="7"/>
        <v>0.1913002291152626</v>
      </c>
      <c r="H45" s="16">
        <f t="shared" si="8"/>
        <v>17367</v>
      </c>
      <c r="I45" s="37">
        <f t="shared" si="9"/>
        <v>0.14048697621744055</v>
      </c>
      <c r="J45" s="12">
        <v>106905.67</v>
      </c>
      <c r="K45" s="16">
        <v>107566.5</v>
      </c>
      <c r="L45" s="37">
        <f t="shared" si="10"/>
        <v>0.006181430788469889</v>
      </c>
      <c r="M45" s="16">
        <f t="shared" si="11"/>
        <v>660.8300000000017</v>
      </c>
    </row>
    <row r="46" spans="1:13" ht="15">
      <c r="A46" s="5">
        <v>50</v>
      </c>
      <c r="B46" s="8" t="s">
        <v>55</v>
      </c>
      <c r="C46" s="16">
        <v>2063</v>
      </c>
      <c r="D46" s="4">
        <v>2454</v>
      </c>
      <c r="E46" s="16">
        <v>2226</v>
      </c>
      <c r="F46" s="43">
        <f t="shared" si="6"/>
        <v>0.0015608335945240404</v>
      </c>
      <c r="G46" s="19">
        <f t="shared" si="7"/>
        <v>0.07901114881240912</v>
      </c>
      <c r="H46" s="16">
        <f t="shared" si="8"/>
        <v>163</v>
      </c>
      <c r="I46" s="37">
        <f t="shared" si="9"/>
        <v>0.001318556867820741</v>
      </c>
      <c r="J46" s="12">
        <v>2307.0282</v>
      </c>
      <c r="K46" s="16">
        <v>2320.316</v>
      </c>
      <c r="L46" s="37">
        <f t="shared" si="10"/>
        <v>0.005759704194339543</v>
      </c>
      <c r="M46" s="16">
        <f t="shared" si="11"/>
        <v>13.287799999999606</v>
      </c>
    </row>
    <row r="47" spans="1:13" ht="15">
      <c r="A47" s="5">
        <v>51</v>
      </c>
      <c r="B47" s="8" t="s">
        <v>56</v>
      </c>
      <c r="C47" s="16">
        <v>118</v>
      </c>
      <c r="D47" s="4">
        <v>151</v>
      </c>
      <c r="E47" s="16">
        <v>152</v>
      </c>
      <c r="F47" s="43">
        <f t="shared" si="6"/>
        <v>0.00010657983215078803</v>
      </c>
      <c r="G47" s="19">
        <f t="shared" si="7"/>
        <v>0.288135593220339</v>
      </c>
      <c r="H47" s="16">
        <f t="shared" si="8"/>
        <v>34</v>
      </c>
      <c r="I47" s="37">
        <f t="shared" si="9"/>
        <v>0.00027503640187671896</v>
      </c>
      <c r="J47" s="12">
        <v>151.46533</v>
      </c>
      <c r="K47" s="16">
        <v>152.82307</v>
      </c>
      <c r="L47" s="37">
        <f t="shared" si="10"/>
        <v>0.008964031570789215</v>
      </c>
      <c r="M47" s="16">
        <f t="shared" si="11"/>
        <v>1.3577400000000068</v>
      </c>
    </row>
    <row r="48" spans="1:13" ht="15">
      <c r="A48" s="5">
        <v>52</v>
      </c>
      <c r="B48" s="8" t="s">
        <v>57</v>
      </c>
      <c r="C48" s="16">
        <v>14541</v>
      </c>
      <c r="D48" s="4">
        <v>16018</v>
      </c>
      <c r="E48" s="16">
        <v>15959</v>
      </c>
      <c r="F48" s="43">
        <f t="shared" si="6"/>
        <v>0.011190181192726488</v>
      </c>
      <c r="G48" s="19">
        <f t="shared" si="7"/>
        <v>0.09751736469293722</v>
      </c>
      <c r="H48" s="16">
        <f t="shared" si="8"/>
        <v>1418</v>
      </c>
      <c r="I48" s="37">
        <f t="shared" si="9"/>
        <v>0.011470635819446691</v>
      </c>
      <c r="J48" s="12">
        <v>15871.386</v>
      </c>
      <c r="K48" s="16">
        <v>15961.069</v>
      </c>
      <c r="L48" s="37">
        <f t="shared" si="10"/>
        <v>0.005650609215855445</v>
      </c>
      <c r="M48" s="16">
        <f t="shared" si="11"/>
        <v>89.68299999999908</v>
      </c>
    </row>
    <row r="49" spans="1:13" ht="15">
      <c r="A49" s="5">
        <v>53</v>
      </c>
      <c r="B49" s="8" t="s">
        <v>58</v>
      </c>
      <c r="C49" s="16">
        <v>1389</v>
      </c>
      <c r="D49" s="4">
        <v>1654</v>
      </c>
      <c r="E49" s="16">
        <v>1678</v>
      </c>
      <c r="F49" s="43">
        <f t="shared" si="6"/>
        <v>0.0011765852522961993</v>
      </c>
      <c r="G49" s="19">
        <f t="shared" si="7"/>
        <v>0.20806335493160547</v>
      </c>
      <c r="H49" s="16">
        <f t="shared" si="8"/>
        <v>289</v>
      </c>
      <c r="I49" s="37">
        <f t="shared" si="9"/>
        <v>0.0023378094159521115</v>
      </c>
      <c r="J49" s="12">
        <v>1683.816</v>
      </c>
      <c r="K49" s="16">
        <v>1701.4878</v>
      </c>
      <c r="L49" s="37">
        <f t="shared" si="10"/>
        <v>0.010495089724768071</v>
      </c>
      <c r="M49" s="16">
        <f t="shared" si="11"/>
        <v>17.671800000000076</v>
      </c>
    </row>
    <row r="50" spans="1:13" ht="15">
      <c r="A50" s="5">
        <v>55</v>
      </c>
      <c r="B50" s="8" t="s">
        <v>59</v>
      </c>
      <c r="C50" s="16">
        <v>11111</v>
      </c>
      <c r="D50" s="4">
        <v>12472</v>
      </c>
      <c r="E50" s="16">
        <v>12305</v>
      </c>
      <c r="F50" s="43">
        <f t="shared" si="6"/>
        <v>0.008628058122470044</v>
      </c>
      <c r="G50" s="19">
        <f t="shared" si="7"/>
        <v>0.10746107461074611</v>
      </c>
      <c r="H50" s="16">
        <f t="shared" si="8"/>
        <v>1194</v>
      </c>
      <c r="I50" s="37">
        <f t="shared" si="9"/>
        <v>0.009658631289435367</v>
      </c>
      <c r="J50" s="12">
        <v>12152.438</v>
      </c>
      <c r="K50" s="16">
        <v>12163.397</v>
      </c>
      <c r="L50" s="37">
        <f t="shared" si="10"/>
        <v>0.0009017943559967755</v>
      </c>
      <c r="M50" s="16">
        <f t="shared" si="11"/>
        <v>10.959000000000742</v>
      </c>
    </row>
    <row r="51" spans="1:13" ht="15">
      <c r="A51" s="5">
        <v>56</v>
      </c>
      <c r="B51" s="8" t="s">
        <v>60</v>
      </c>
      <c r="C51" s="16">
        <v>61674</v>
      </c>
      <c r="D51" s="4">
        <v>69156</v>
      </c>
      <c r="E51" s="16">
        <v>69387</v>
      </c>
      <c r="F51" s="43">
        <f t="shared" si="6"/>
        <v>0.04865299219372848</v>
      </c>
      <c r="G51" s="19">
        <f t="shared" si="7"/>
        <v>0.1250608035801148</v>
      </c>
      <c r="H51" s="16">
        <f t="shared" si="8"/>
        <v>7713</v>
      </c>
      <c r="I51" s="37">
        <f t="shared" si="9"/>
        <v>0.06239281669632746</v>
      </c>
      <c r="J51" s="12">
        <v>68106.217</v>
      </c>
      <c r="K51" s="16">
        <v>68689.382</v>
      </c>
      <c r="L51" s="37">
        <f t="shared" si="10"/>
        <v>0.00856258100490288</v>
      </c>
      <c r="M51" s="16">
        <f t="shared" si="11"/>
        <v>583.1649999999936</v>
      </c>
    </row>
    <row r="52" spans="1:13" ht="15">
      <c r="A52" s="5">
        <v>58</v>
      </c>
      <c r="B52" s="8" t="s">
        <v>61</v>
      </c>
      <c r="C52" s="16">
        <v>1493</v>
      </c>
      <c r="D52" s="4">
        <v>1511</v>
      </c>
      <c r="E52" s="16">
        <v>1503</v>
      </c>
      <c r="F52" s="43">
        <f t="shared" si="6"/>
        <v>0.001053878208701542</v>
      </c>
      <c r="G52" s="19">
        <f t="shared" si="7"/>
        <v>0.006697923643670462</v>
      </c>
      <c r="H52" s="16">
        <f t="shared" si="8"/>
        <v>10</v>
      </c>
      <c r="I52" s="37">
        <f t="shared" si="9"/>
        <v>8.089305937550558E-05</v>
      </c>
      <c r="J52" s="12">
        <v>1420.5326</v>
      </c>
      <c r="K52" s="16">
        <v>1460.0731</v>
      </c>
      <c r="L52" s="37">
        <f t="shared" si="10"/>
        <v>0.027834982456580063</v>
      </c>
      <c r="M52" s="16">
        <f t="shared" si="11"/>
        <v>39.540500000000065</v>
      </c>
    </row>
    <row r="53" spans="1:13" ht="15">
      <c r="A53" s="5">
        <v>59</v>
      </c>
      <c r="B53" s="8" t="s">
        <v>62</v>
      </c>
      <c r="C53" s="16">
        <v>1430</v>
      </c>
      <c r="D53" s="4">
        <v>1586</v>
      </c>
      <c r="E53" s="16">
        <v>1592</v>
      </c>
      <c r="F53" s="43">
        <f t="shared" si="6"/>
        <v>0.0011162835051582536</v>
      </c>
      <c r="G53" s="19">
        <f t="shared" si="7"/>
        <v>0.11328671328671329</v>
      </c>
      <c r="H53" s="16">
        <f t="shared" si="8"/>
        <v>162</v>
      </c>
      <c r="I53" s="37">
        <f t="shared" si="9"/>
        <v>0.0013104675618831904</v>
      </c>
      <c r="J53" s="12">
        <v>1573.5979</v>
      </c>
      <c r="K53" s="16">
        <v>1582.0643</v>
      </c>
      <c r="L53" s="37">
        <f t="shared" si="10"/>
        <v>0.0053802817098319855</v>
      </c>
      <c r="M53" s="16">
        <f t="shared" si="11"/>
        <v>8.466400000000021</v>
      </c>
    </row>
    <row r="54" spans="1:13" ht="15">
      <c r="A54" s="5">
        <v>60</v>
      </c>
      <c r="B54" s="8" t="s">
        <v>63</v>
      </c>
      <c r="C54" s="16">
        <v>446</v>
      </c>
      <c r="D54" s="4">
        <v>507</v>
      </c>
      <c r="E54" s="16">
        <v>511</v>
      </c>
      <c r="F54" s="43">
        <f t="shared" si="6"/>
        <v>0.0003583045672963992</v>
      </c>
      <c r="G54" s="19">
        <f t="shared" si="7"/>
        <v>0.14573991031390135</v>
      </c>
      <c r="H54" s="16">
        <f t="shared" si="8"/>
        <v>65</v>
      </c>
      <c r="I54" s="37">
        <f t="shared" si="9"/>
        <v>0.0005258048859407863</v>
      </c>
      <c r="J54" s="12">
        <v>501.66877</v>
      </c>
      <c r="K54" s="16">
        <v>510.57289</v>
      </c>
      <c r="L54" s="37">
        <f t="shared" si="10"/>
        <v>0.01774900199587863</v>
      </c>
      <c r="M54" s="16">
        <f t="shared" si="11"/>
        <v>8.904119999999978</v>
      </c>
    </row>
    <row r="55" spans="1:13" ht="15">
      <c r="A55" s="5">
        <v>61</v>
      </c>
      <c r="B55" s="8" t="s">
        <v>64</v>
      </c>
      <c r="C55" s="16">
        <v>1413</v>
      </c>
      <c r="D55" s="4">
        <v>2203</v>
      </c>
      <c r="E55" s="16">
        <v>2231</v>
      </c>
      <c r="F55" s="43">
        <f t="shared" si="6"/>
        <v>0.0015643395100553164</v>
      </c>
      <c r="G55" s="19">
        <f t="shared" si="7"/>
        <v>0.5789101203113942</v>
      </c>
      <c r="H55" s="16">
        <f t="shared" si="8"/>
        <v>818</v>
      </c>
      <c r="I55" s="37">
        <f t="shared" si="9"/>
        <v>0.006617052256916356</v>
      </c>
      <c r="J55" s="12">
        <v>2207.9064</v>
      </c>
      <c r="K55" s="16">
        <v>2269.556</v>
      </c>
      <c r="L55" s="37">
        <f t="shared" si="10"/>
        <v>0.0279221981511536</v>
      </c>
      <c r="M55" s="16">
        <f t="shared" si="11"/>
        <v>61.64960000000019</v>
      </c>
    </row>
    <row r="56" spans="1:13" ht="15">
      <c r="A56" s="5">
        <v>62</v>
      </c>
      <c r="B56" s="8" t="s">
        <v>65</v>
      </c>
      <c r="C56" s="16">
        <v>3456</v>
      </c>
      <c r="D56" s="4">
        <v>4248</v>
      </c>
      <c r="E56" s="16">
        <v>4319</v>
      </c>
      <c r="F56" s="43">
        <f t="shared" si="6"/>
        <v>0.003028409835916141</v>
      </c>
      <c r="G56" s="19">
        <f t="shared" si="7"/>
        <v>0.24971064814814814</v>
      </c>
      <c r="H56" s="16">
        <f t="shared" si="8"/>
        <v>863</v>
      </c>
      <c r="I56" s="37">
        <f t="shared" si="9"/>
        <v>0.006981071024106131</v>
      </c>
      <c r="J56" s="12">
        <v>4283.649</v>
      </c>
      <c r="K56" s="16">
        <v>4370.1321</v>
      </c>
      <c r="L56" s="37">
        <f t="shared" si="10"/>
        <v>0.02018911913651176</v>
      </c>
      <c r="M56" s="16">
        <f t="shared" si="11"/>
        <v>86.48309999999947</v>
      </c>
    </row>
    <row r="57" spans="1:13" ht="15">
      <c r="A57" s="5">
        <v>63</v>
      </c>
      <c r="B57" s="8" t="s">
        <v>66</v>
      </c>
      <c r="C57" s="16">
        <v>1468</v>
      </c>
      <c r="D57" s="4">
        <v>1731</v>
      </c>
      <c r="E57" s="16">
        <v>1738</v>
      </c>
      <c r="F57" s="43">
        <f t="shared" si="6"/>
        <v>0.0012186562386715105</v>
      </c>
      <c r="G57" s="19">
        <f t="shared" si="7"/>
        <v>0.18392370572207084</v>
      </c>
      <c r="H57" s="16">
        <f t="shared" si="8"/>
        <v>270</v>
      </c>
      <c r="I57" s="37">
        <f t="shared" si="9"/>
        <v>0.0021841126031386508</v>
      </c>
      <c r="J57" s="12">
        <v>1748.3892</v>
      </c>
      <c r="K57" s="16">
        <v>1767.6576</v>
      </c>
      <c r="L57" s="37">
        <f t="shared" si="10"/>
        <v>0.011020658329392521</v>
      </c>
      <c r="M57" s="16">
        <f t="shared" si="11"/>
        <v>19.26839999999993</v>
      </c>
    </row>
    <row r="58" spans="1:13" ht="15">
      <c r="A58" s="5">
        <v>64</v>
      </c>
      <c r="B58" s="8" t="s">
        <v>67</v>
      </c>
      <c r="C58" s="16">
        <v>6816</v>
      </c>
      <c r="D58" s="4">
        <v>7156</v>
      </c>
      <c r="E58" s="16">
        <v>7183</v>
      </c>
      <c r="F58" s="43">
        <f t="shared" si="6"/>
        <v>0.005036598252230989</v>
      </c>
      <c r="G58" s="19">
        <f t="shared" si="7"/>
        <v>0.05384389671361502</v>
      </c>
      <c r="H58" s="16">
        <f t="shared" si="8"/>
        <v>367</v>
      </c>
      <c r="I58" s="37">
        <f t="shared" si="9"/>
        <v>0.002968775279081055</v>
      </c>
      <c r="J58" s="12">
        <v>7201.1396</v>
      </c>
      <c r="K58" s="16">
        <v>7223.5318</v>
      </c>
      <c r="L58" s="37">
        <f t="shared" si="10"/>
        <v>0.0031095356073918244</v>
      </c>
      <c r="M58" s="16">
        <f t="shared" si="11"/>
        <v>22.39219999999932</v>
      </c>
    </row>
    <row r="59" spans="1:13" ht="15">
      <c r="A59" s="5">
        <v>65</v>
      </c>
      <c r="B59" s="8" t="s">
        <v>68</v>
      </c>
      <c r="C59" s="16">
        <v>4325</v>
      </c>
      <c r="D59" s="4">
        <v>4435</v>
      </c>
      <c r="E59" s="16">
        <v>4432</v>
      </c>
      <c r="F59" s="43">
        <f t="shared" si="6"/>
        <v>0.0031076435269229772</v>
      </c>
      <c r="G59" s="19">
        <f t="shared" si="7"/>
        <v>0.024739884393063585</v>
      </c>
      <c r="H59" s="16">
        <f t="shared" si="8"/>
        <v>107</v>
      </c>
      <c r="I59" s="37">
        <f t="shared" si="9"/>
        <v>0.0008655557353179097</v>
      </c>
      <c r="J59" s="12">
        <v>4590.89099999999</v>
      </c>
      <c r="K59" s="16">
        <v>4543.886</v>
      </c>
      <c r="L59" s="37">
        <f t="shared" si="10"/>
        <v>-0.010238753218054905</v>
      </c>
      <c r="M59" s="16">
        <f t="shared" si="11"/>
        <v>-47.004999999989195</v>
      </c>
    </row>
    <row r="60" spans="1:13" ht="15">
      <c r="A60" s="5">
        <v>66</v>
      </c>
      <c r="B60" s="8" t="s">
        <v>69</v>
      </c>
      <c r="C60" s="16">
        <v>6797</v>
      </c>
      <c r="D60" s="4">
        <v>7797</v>
      </c>
      <c r="E60" s="16">
        <v>7855</v>
      </c>
      <c r="F60" s="43">
        <f t="shared" si="6"/>
        <v>0.005507793299634473</v>
      </c>
      <c r="G60" s="19">
        <f t="shared" si="7"/>
        <v>0.15565690745917315</v>
      </c>
      <c r="H60" s="16">
        <f t="shared" si="8"/>
        <v>1058</v>
      </c>
      <c r="I60" s="37">
        <f t="shared" si="9"/>
        <v>0.00855848568192849</v>
      </c>
      <c r="J60" s="12">
        <v>7650.7464</v>
      </c>
      <c r="K60" s="16">
        <v>7832.4115</v>
      </c>
      <c r="L60" s="37">
        <f t="shared" si="10"/>
        <v>0.023744755152255492</v>
      </c>
      <c r="M60" s="16">
        <f t="shared" si="11"/>
        <v>181.66510000000017</v>
      </c>
    </row>
    <row r="61" spans="1:13" ht="15">
      <c r="A61" s="5">
        <v>68</v>
      </c>
      <c r="B61" s="8" t="s">
        <v>70</v>
      </c>
      <c r="C61" s="16">
        <v>4651</v>
      </c>
      <c r="D61" s="4">
        <v>6103</v>
      </c>
      <c r="E61" s="16">
        <v>6184</v>
      </c>
      <c r="F61" s="43">
        <f t="shared" si="6"/>
        <v>0.00433611632908206</v>
      </c>
      <c r="G61" s="19">
        <f t="shared" si="7"/>
        <v>0.329606536228768</v>
      </c>
      <c r="H61" s="16">
        <f t="shared" si="8"/>
        <v>1533</v>
      </c>
      <c r="I61" s="37">
        <f t="shared" si="9"/>
        <v>0.012400906002265006</v>
      </c>
      <c r="J61" s="12">
        <v>6009.0333</v>
      </c>
      <c r="K61" s="16">
        <v>6178.8666</v>
      </c>
      <c r="L61" s="37">
        <f t="shared" si="10"/>
        <v>0.028262998642393983</v>
      </c>
      <c r="M61" s="16">
        <f t="shared" si="11"/>
        <v>169.83330000000024</v>
      </c>
    </row>
    <row r="62" spans="1:13" ht="15">
      <c r="A62" s="5">
        <v>69</v>
      </c>
      <c r="B62" s="8" t="s">
        <v>71</v>
      </c>
      <c r="C62" s="16">
        <v>32047</v>
      </c>
      <c r="D62" s="4">
        <v>34819</v>
      </c>
      <c r="E62" s="16">
        <v>35025</v>
      </c>
      <c r="F62" s="43">
        <f t="shared" si="6"/>
        <v>0.024558938296587833</v>
      </c>
      <c r="G62" s="19">
        <f t="shared" si="7"/>
        <v>0.09292601491559273</v>
      </c>
      <c r="H62" s="16">
        <f t="shared" si="8"/>
        <v>2978</v>
      </c>
      <c r="I62" s="37">
        <f t="shared" si="9"/>
        <v>0.02408995308202556</v>
      </c>
      <c r="J62" s="12">
        <v>34352.42</v>
      </c>
      <c r="K62" s="16">
        <v>34936.499</v>
      </c>
      <c r="L62" s="37">
        <f t="shared" si="10"/>
        <v>0.017002557607295358</v>
      </c>
      <c r="M62" s="16">
        <f t="shared" si="11"/>
        <v>584.0790000000052</v>
      </c>
    </row>
    <row r="63" spans="1:13" ht="15">
      <c r="A63" s="5">
        <v>70</v>
      </c>
      <c r="B63" s="8" t="s">
        <v>72</v>
      </c>
      <c r="C63" s="16">
        <v>31557</v>
      </c>
      <c r="D63" s="4">
        <v>30723</v>
      </c>
      <c r="E63" s="16">
        <v>30692</v>
      </c>
      <c r="F63" s="43">
        <f t="shared" si="6"/>
        <v>0.02152071189718412</v>
      </c>
      <c r="G63" s="19">
        <f t="shared" si="7"/>
        <v>-0.027410717115061635</v>
      </c>
      <c r="H63" s="16">
        <f t="shared" si="8"/>
        <v>-865</v>
      </c>
      <c r="I63" s="37">
        <f t="shared" si="9"/>
        <v>-0.006997249635981233</v>
      </c>
      <c r="J63" s="12">
        <v>31497.156</v>
      </c>
      <c r="K63" s="16">
        <v>31018.372</v>
      </c>
      <c r="L63" s="37">
        <f t="shared" si="10"/>
        <v>-0.015200864484399787</v>
      </c>
      <c r="M63" s="16">
        <f t="shared" si="11"/>
        <v>-478.78399999999965</v>
      </c>
    </row>
    <row r="64" spans="1:13" ht="15">
      <c r="A64" s="5">
        <v>71</v>
      </c>
      <c r="B64" s="8" t="s">
        <v>73</v>
      </c>
      <c r="C64" s="16">
        <v>13911</v>
      </c>
      <c r="D64" s="4">
        <v>15685</v>
      </c>
      <c r="E64" s="16">
        <v>15734</v>
      </c>
      <c r="F64" s="43">
        <f t="shared" si="6"/>
        <v>0.011032414993819071</v>
      </c>
      <c r="G64" s="19">
        <f t="shared" si="7"/>
        <v>0.1310473725828481</v>
      </c>
      <c r="H64" s="16">
        <f t="shared" si="8"/>
        <v>1823</v>
      </c>
      <c r="I64" s="37">
        <f t="shared" si="9"/>
        <v>0.014746804724154667</v>
      </c>
      <c r="J64" s="12">
        <v>15792.747</v>
      </c>
      <c r="K64" s="16">
        <v>15960.899</v>
      </c>
      <c r="L64" s="37">
        <f t="shared" si="10"/>
        <v>0.010647419350161188</v>
      </c>
      <c r="M64" s="16">
        <f t="shared" si="11"/>
        <v>168.15200000000004</v>
      </c>
    </row>
    <row r="65" spans="1:13" ht="15">
      <c r="A65" s="5">
        <v>72</v>
      </c>
      <c r="B65" s="8" t="s">
        <v>74</v>
      </c>
      <c r="C65" s="16">
        <v>283</v>
      </c>
      <c r="D65" s="4">
        <v>411</v>
      </c>
      <c r="E65" s="16">
        <v>415</v>
      </c>
      <c r="F65" s="43">
        <f t="shared" si="6"/>
        <v>0.0002909909890959015</v>
      </c>
      <c r="G65" s="19">
        <f t="shared" si="7"/>
        <v>0.4664310954063604</v>
      </c>
      <c r="H65" s="16">
        <f t="shared" si="8"/>
        <v>132</v>
      </c>
      <c r="I65" s="37">
        <f t="shared" si="9"/>
        <v>0.0010677883837566736</v>
      </c>
      <c r="J65" s="12">
        <v>415.38168</v>
      </c>
      <c r="K65" s="16">
        <v>423.19546</v>
      </c>
      <c r="L65" s="37">
        <f t="shared" si="10"/>
        <v>0.018811084783517673</v>
      </c>
      <c r="M65" s="16">
        <f t="shared" si="11"/>
        <v>7.813780000000008</v>
      </c>
    </row>
    <row r="66" spans="1:13" ht="15">
      <c r="A66" s="5">
        <v>73</v>
      </c>
      <c r="B66" s="8" t="s">
        <v>75</v>
      </c>
      <c r="C66" s="16">
        <v>4722</v>
      </c>
      <c r="D66" s="4">
        <v>5371</v>
      </c>
      <c r="E66" s="16">
        <v>5387</v>
      </c>
      <c r="F66" s="43">
        <f aca="true" t="shared" si="12" ref="F66:F97">E66/$E$90</f>
        <v>0.0037772733933966783</v>
      </c>
      <c r="G66" s="19">
        <f aca="true" t="shared" si="13" ref="G66:G90">(E66-C66)/C66</f>
        <v>0.1408301567132571</v>
      </c>
      <c r="H66" s="16">
        <f aca="true" t="shared" si="14" ref="H66:H90">E66-C66</f>
        <v>665</v>
      </c>
      <c r="I66" s="37">
        <f aca="true" t="shared" si="15" ref="I66:I97">H66/$H$90</f>
        <v>0.005379388448471121</v>
      </c>
      <c r="J66" s="12">
        <v>5393.6092</v>
      </c>
      <c r="K66" s="16">
        <v>5410.1753</v>
      </c>
      <c r="L66" s="37">
        <f aca="true" t="shared" si="16" ref="L66:L97">(K66-J66)/J66</f>
        <v>0.003071431278335851</v>
      </c>
      <c r="M66" s="16">
        <f aca="true" t="shared" si="17" ref="M66:M90">K66-J66</f>
        <v>16.566100000000006</v>
      </c>
    </row>
    <row r="67" spans="1:13" ht="15">
      <c r="A67" s="5">
        <v>74</v>
      </c>
      <c r="B67" s="8" t="s">
        <v>76</v>
      </c>
      <c r="C67" s="16">
        <v>3332</v>
      </c>
      <c r="D67" s="4">
        <v>3919</v>
      </c>
      <c r="E67" s="16">
        <v>3863</v>
      </c>
      <c r="F67" s="43">
        <f t="shared" si="12"/>
        <v>0.0027086703394637772</v>
      </c>
      <c r="G67" s="19">
        <f t="shared" si="13"/>
        <v>0.1593637454981993</v>
      </c>
      <c r="H67" s="16">
        <f t="shared" si="14"/>
        <v>531</v>
      </c>
      <c r="I67" s="37">
        <f t="shared" si="15"/>
        <v>0.0042954214528393465</v>
      </c>
      <c r="J67" s="12">
        <v>3842.9098</v>
      </c>
      <c r="K67" s="16">
        <v>3872.451</v>
      </c>
      <c r="L67" s="37">
        <f t="shared" si="16"/>
        <v>0.0076871957806556165</v>
      </c>
      <c r="M67" s="16">
        <f t="shared" si="17"/>
        <v>29.541200000000117</v>
      </c>
    </row>
    <row r="68" spans="1:13" ht="15">
      <c r="A68" s="5">
        <v>75</v>
      </c>
      <c r="B68" s="8" t="s">
        <v>77</v>
      </c>
      <c r="C68" s="16">
        <v>2593</v>
      </c>
      <c r="D68" s="4">
        <v>2483</v>
      </c>
      <c r="E68" s="16">
        <v>2482</v>
      </c>
      <c r="F68" s="43">
        <f t="shared" si="12"/>
        <v>0.0017403364697253676</v>
      </c>
      <c r="G68" s="19">
        <f t="shared" si="13"/>
        <v>-0.042807558812186654</v>
      </c>
      <c r="H68" s="16">
        <f t="shared" si="14"/>
        <v>-111</v>
      </c>
      <c r="I68" s="37">
        <f t="shared" si="15"/>
        <v>-0.000897912959068112</v>
      </c>
      <c r="J68" s="12">
        <v>2660.4673</v>
      </c>
      <c r="K68" s="16">
        <v>2578.0915</v>
      </c>
      <c r="L68" s="37">
        <f t="shared" si="16"/>
        <v>-0.030962906403698254</v>
      </c>
      <c r="M68" s="16">
        <f t="shared" si="17"/>
        <v>-82.3757999999998</v>
      </c>
    </row>
    <row r="69" spans="1:13" ht="15">
      <c r="A69" s="5">
        <v>77</v>
      </c>
      <c r="B69" s="8" t="s">
        <v>78</v>
      </c>
      <c r="C69" s="16">
        <v>7339</v>
      </c>
      <c r="D69" s="4">
        <v>6988</v>
      </c>
      <c r="E69" s="16">
        <v>6960</v>
      </c>
      <c r="F69" s="43">
        <f t="shared" si="12"/>
        <v>0.004880234419536084</v>
      </c>
      <c r="G69" s="19">
        <f t="shared" si="13"/>
        <v>-0.05164191306717537</v>
      </c>
      <c r="H69" s="16">
        <f t="shared" si="14"/>
        <v>-379</v>
      </c>
      <c r="I69" s="37">
        <f t="shared" si="15"/>
        <v>-0.0030658469503316616</v>
      </c>
      <c r="J69" s="12">
        <v>7198.8017</v>
      </c>
      <c r="K69" s="16">
        <v>7061.0252</v>
      </c>
      <c r="L69" s="37">
        <f t="shared" si="16"/>
        <v>-0.019138810282828034</v>
      </c>
      <c r="M69" s="16">
        <f t="shared" si="17"/>
        <v>-137.77649999999994</v>
      </c>
    </row>
    <row r="70" spans="1:13" ht="15">
      <c r="A70" s="5">
        <v>78</v>
      </c>
      <c r="B70" s="8" t="s">
        <v>79</v>
      </c>
      <c r="C70" s="16">
        <v>153</v>
      </c>
      <c r="D70" s="4">
        <v>255</v>
      </c>
      <c r="E70" s="16">
        <v>263</v>
      </c>
      <c r="F70" s="43">
        <f t="shared" si="12"/>
        <v>0.0001844111569451135</v>
      </c>
      <c r="G70" s="19">
        <f t="shared" si="13"/>
        <v>0.7189542483660131</v>
      </c>
      <c r="H70" s="16">
        <f t="shared" si="14"/>
        <v>110</v>
      </c>
      <c r="I70" s="37">
        <f t="shared" si="15"/>
        <v>0.0008898236531305614</v>
      </c>
      <c r="J70" s="12">
        <v>254.70847</v>
      </c>
      <c r="K70" s="16">
        <v>265.49685</v>
      </c>
      <c r="L70" s="37">
        <f t="shared" si="16"/>
        <v>0.04235579602044639</v>
      </c>
      <c r="M70" s="16">
        <f t="shared" si="17"/>
        <v>10.78837999999999</v>
      </c>
    </row>
    <row r="71" spans="1:13" ht="15">
      <c r="A71" s="5">
        <v>79</v>
      </c>
      <c r="B71" s="8" t="s">
        <v>80</v>
      </c>
      <c r="C71" s="16">
        <v>6095</v>
      </c>
      <c r="D71" s="4">
        <v>6745</v>
      </c>
      <c r="E71" s="16">
        <v>6658</v>
      </c>
      <c r="F71" s="43">
        <f t="shared" si="12"/>
        <v>0.004668477121447017</v>
      </c>
      <c r="G71" s="19">
        <f t="shared" si="13"/>
        <v>0.09237079573420837</v>
      </c>
      <c r="H71" s="16">
        <f t="shared" si="14"/>
        <v>563</v>
      </c>
      <c r="I71" s="37">
        <f t="shared" si="15"/>
        <v>0.004554279242840964</v>
      </c>
      <c r="J71" s="12">
        <v>6716.7572</v>
      </c>
      <c r="K71" s="16">
        <v>6754.4466</v>
      </c>
      <c r="L71" s="37">
        <f t="shared" si="16"/>
        <v>0.0056112494285189</v>
      </c>
      <c r="M71" s="16">
        <f t="shared" si="17"/>
        <v>37.689400000000205</v>
      </c>
    </row>
    <row r="72" spans="1:13" ht="15">
      <c r="A72" s="5">
        <v>80</v>
      </c>
      <c r="B72" s="8" t="s">
        <v>81</v>
      </c>
      <c r="C72" s="16">
        <v>15096</v>
      </c>
      <c r="D72" s="4">
        <v>16358</v>
      </c>
      <c r="E72" s="16">
        <v>16410</v>
      </c>
      <c r="F72" s="43">
        <f t="shared" si="12"/>
        <v>0.011506414773647576</v>
      </c>
      <c r="G72" s="19">
        <f t="shared" si="13"/>
        <v>0.0870429252782194</v>
      </c>
      <c r="H72" s="16">
        <f t="shared" si="14"/>
        <v>1314</v>
      </c>
      <c r="I72" s="37">
        <f t="shared" si="15"/>
        <v>0.010629348001941433</v>
      </c>
      <c r="J72" s="12">
        <v>16235.105</v>
      </c>
      <c r="K72" s="16">
        <v>16366.349</v>
      </c>
      <c r="L72" s="37">
        <f t="shared" si="16"/>
        <v>0.008083963731679012</v>
      </c>
      <c r="M72" s="16">
        <f t="shared" si="17"/>
        <v>131.2440000000006</v>
      </c>
    </row>
    <row r="73" spans="1:13" ht="15">
      <c r="A73" s="5">
        <v>81</v>
      </c>
      <c r="B73" s="8" t="s">
        <v>82</v>
      </c>
      <c r="C73" s="16">
        <v>31794</v>
      </c>
      <c r="D73" s="4">
        <v>39216</v>
      </c>
      <c r="E73" s="16">
        <v>39586</v>
      </c>
      <c r="F73" s="43">
        <f t="shared" si="12"/>
        <v>0.02775703444421773</v>
      </c>
      <c r="G73" s="19">
        <f t="shared" si="13"/>
        <v>0.24507768761401522</v>
      </c>
      <c r="H73" s="16">
        <f t="shared" si="14"/>
        <v>7792</v>
      </c>
      <c r="I73" s="37">
        <f t="shared" si="15"/>
        <v>0.06303187186539395</v>
      </c>
      <c r="J73" s="12">
        <v>38940.406</v>
      </c>
      <c r="K73" s="16">
        <v>39576.753</v>
      </c>
      <c r="L73" s="37">
        <f t="shared" si="16"/>
        <v>0.01634156048604101</v>
      </c>
      <c r="M73" s="16">
        <f t="shared" si="17"/>
        <v>636.3469999999943</v>
      </c>
    </row>
    <row r="74" spans="1:13" ht="15">
      <c r="A74" s="5">
        <v>82</v>
      </c>
      <c r="B74" s="8" t="s">
        <v>83</v>
      </c>
      <c r="C74" s="16">
        <v>32468</v>
      </c>
      <c r="D74" s="4">
        <v>38305</v>
      </c>
      <c r="E74" s="16">
        <v>38652</v>
      </c>
      <c r="F74" s="43">
        <f t="shared" si="12"/>
        <v>0.027102129422975386</v>
      </c>
      <c r="G74" s="19">
        <f t="shared" si="13"/>
        <v>0.19046445731181472</v>
      </c>
      <c r="H74" s="16">
        <f t="shared" si="14"/>
        <v>6184</v>
      </c>
      <c r="I74" s="37">
        <f t="shared" si="15"/>
        <v>0.05002426791781265</v>
      </c>
      <c r="J74" s="12">
        <v>37793.489</v>
      </c>
      <c r="K74" s="16">
        <v>38663.338</v>
      </c>
      <c r="L74" s="37">
        <f t="shared" si="16"/>
        <v>0.02301584275534873</v>
      </c>
      <c r="M74" s="16">
        <f t="shared" si="17"/>
        <v>869.849000000002</v>
      </c>
    </row>
    <row r="75" spans="1:13" ht="15">
      <c r="A75" s="5">
        <v>84</v>
      </c>
      <c r="B75" s="8" t="s">
        <v>84</v>
      </c>
      <c r="C75" s="16">
        <v>551</v>
      </c>
      <c r="D75" s="4">
        <v>552</v>
      </c>
      <c r="E75" s="16">
        <v>504</v>
      </c>
      <c r="F75" s="43">
        <f t="shared" si="12"/>
        <v>0.00035339628555261293</v>
      </c>
      <c r="G75" s="19">
        <f t="shared" si="13"/>
        <v>-0.0852994555353902</v>
      </c>
      <c r="H75" s="16">
        <f t="shared" si="14"/>
        <v>-47</v>
      </c>
      <c r="I75" s="37">
        <f t="shared" si="15"/>
        <v>-0.00038019737906487625</v>
      </c>
      <c r="J75" s="12">
        <v>518.67289</v>
      </c>
      <c r="K75" s="16">
        <v>521.66102</v>
      </c>
      <c r="L75" s="37">
        <f t="shared" si="16"/>
        <v>0.005761106966666323</v>
      </c>
      <c r="M75" s="16">
        <f t="shared" si="17"/>
        <v>2.9881299999999555</v>
      </c>
    </row>
    <row r="76" spans="1:13" ht="15">
      <c r="A76" s="5">
        <v>85</v>
      </c>
      <c r="B76" s="8" t="s">
        <v>85</v>
      </c>
      <c r="C76" s="16">
        <v>24856</v>
      </c>
      <c r="D76" s="4">
        <v>24493</v>
      </c>
      <c r="E76" s="16">
        <v>24810</v>
      </c>
      <c r="F76" s="43">
        <f t="shared" si="12"/>
        <v>0.017396352866191123</v>
      </c>
      <c r="G76" s="19">
        <f t="shared" si="13"/>
        <v>-0.0018506598004505955</v>
      </c>
      <c r="H76" s="16">
        <f t="shared" si="14"/>
        <v>-46</v>
      </c>
      <c r="I76" s="37">
        <f t="shared" si="15"/>
        <v>-0.00037210807312732566</v>
      </c>
      <c r="J76" s="12">
        <v>24404.077</v>
      </c>
      <c r="K76" s="16">
        <v>24405.149</v>
      </c>
      <c r="L76" s="37">
        <f t="shared" si="16"/>
        <v>4.3927086445437635E-05</v>
      </c>
      <c r="M76" s="16">
        <f t="shared" si="17"/>
        <v>1.0720000000001164</v>
      </c>
    </row>
    <row r="77" spans="1:13" ht="15">
      <c r="A77" s="5">
        <v>86</v>
      </c>
      <c r="B77" s="8" t="s">
        <v>86</v>
      </c>
      <c r="C77" s="16">
        <v>16020</v>
      </c>
      <c r="D77" s="4">
        <v>16729</v>
      </c>
      <c r="E77" s="16">
        <v>16800</v>
      </c>
      <c r="F77" s="43">
        <f t="shared" si="12"/>
        <v>0.011779876185087098</v>
      </c>
      <c r="G77" s="19">
        <f t="shared" si="13"/>
        <v>0.04868913857677903</v>
      </c>
      <c r="H77" s="16">
        <f t="shared" si="14"/>
        <v>780</v>
      </c>
      <c r="I77" s="37">
        <f t="shared" si="15"/>
        <v>0.006309658631289436</v>
      </c>
      <c r="J77" s="12">
        <v>16712.209</v>
      </c>
      <c r="K77" s="16">
        <v>16731.438</v>
      </c>
      <c r="L77" s="37">
        <f t="shared" si="16"/>
        <v>0.0011505959505412695</v>
      </c>
      <c r="M77" s="16">
        <f t="shared" si="17"/>
        <v>19.22899999999936</v>
      </c>
    </row>
    <row r="78" spans="1:13" ht="15">
      <c r="A78" s="5">
        <v>87</v>
      </c>
      <c r="B78" s="8" t="s">
        <v>87</v>
      </c>
      <c r="C78" s="16">
        <v>1160</v>
      </c>
      <c r="D78" s="4">
        <v>1273</v>
      </c>
      <c r="E78" s="16">
        <v>1280</v>
      </c>
      <c r="F78" s="43">
        <f t="shared" si="12"/>
        <v>0.000897514376006636</v>
      </c>
      <c r="G78" s="19">
        <f t="shared" si="13"/>
        <v>0.10344827586206896</v>
      </c>
      <c r="H78" s="16">
        <f t="shared" si="14"/>
        <v>120</v>
      </c>
      <c r="I78" s="37">
        <f t="shared" si="15"/>
        <v>0.000970716712506067</v>
      </c>
      <c r="J78" s="12">
        <v>1289.5857</v>
      </c>
      <c r="K78" s="16">
        <v>1287.6099</v>
      </c>
      <c r="L78" s="37">
        <f t="shared" si="16"/>
        <v>-0.001532119966901124</v>
      </c>
      <c r="M78" s="16">
        <f t="shared" si="17"/>
        <v>-1.975800000000163</v>
      </c>
    </row>
    <row r="79" spans="1:13" ht="15">
      <c r="A79" s="5">
        <v>88</v>
      </c>
      <c r="B79" s="8" t="s">
        <v>88</v>
      </c>
      <c r="C79" s="16">
        <v>2720</v>
      </c>
      <c r="D79" s="4">
        <v>2948</v>
      </c>
      <c r="E79" s="16">
        <v>2972</v>
      </c>
      <c r="F79" s="43">
        <f t="shared" si="12"/>
        <v>0.002083916191790408</v>
      </c>
      <c r="G79" s="19">
        <f t="shared" si="13"/>
        <v>0.09264705882352942</v>
      </c>
      <c r="H79" s="16">
        <f t="shared" si="14"/>
        <v>252</v>
      </c>
      <c r="I79" s="37">
        <f t="shared" si="15"/>
        <v>0.0020385050962627408</v>
      </c>
      <c r="J79" s="12">
        <v>2866.8503</v>
      </c>
      <c r="K79" s="16">
        <v>2912.4186</v>
      </c>
      <c r="L79" s="37">
        <f t="shared" si="16"/>
        <v>0.015894900406902973</v>
      </c>
      <c r="M79" s="16">
        <f t="shared" si="17"/>
        <v>45.56829999999991</v>
      </c>
    </row>
    <row r="80" spans="1:13" ht="15">
      <c r="A80" s="5">
        <v>90</v>
      </c>
      <c r="B80" s="8" t="s">
        <v>89</v>
      </c>
      <c r="C80" s="16">
        <v>857</v>
      </c>
      <c r="D80" s="4">
        <v>1020</v>
      </c>
      <c r="E80" s="16">
        <v>1008</v>
      </c>
      <c r="F80" s="43">
        <f t="shared" si="12"/>
        <v>0.0007067925711052259</v>
      </c>
      <c r="G80" s="19">
        <f t="shared" si="13"/>
        <v>0.176196032672112</v>
      </c>
      <c r="H80" s="16">
        <f t="shared" si="14"/>
        <v>151</v>
      </c>
      <c r="I80" s="37">
        <f t="shared" si="15"/>
        <v>0.0012214851965701343</v>
      </c>
      <c r="J80" s="12">
        <v>1037.9426</v>
      </c>
      <c r="K80" s="16">
        <v>1023.3702</v>
      </c>
      <c r="L80" s="37">
        <f t="shared" si="16"/>
        <v>-0.014039697378255916</v>
      </c>
      <c r="M80" s="16">
        <f t="shared" si="17"/>
        <v>-14.57240000000013</v>
      </c>
    </row>
    <row r="81" spans="1:13" ht="15">
      <c r="A81" s="5">
        <v>91</v>
      </c>
      <c r="B81" s="8" t="s">
        <v>90</v>
      </c>
      <c r="C81" s="16">
        <v>133</v>
      </c>
      <c r="D81" s="4">
        <v>158</v>
      </c>
      <c r="E81" s="16">
        <v>159</v>
      </c>
      <c r="F81" s="43">
        <f t="shared" si="12"/>
        <v>0.00011148811389457431</v>
      </c>
      <c r="G81" s="19">
        <f t="shared" si="13"/>
        <v>0.19548872180451127</v>
      </c>
      <c r="H81" s="16">
        <f t="shared" si="14"/>
        <v>26</v>
      </c>
      <c r="I81" s="37">
        <f t="shared" si="15"/>
        <v>0.00021032195437631452</v>
      </c>
      <c r="J81" s="12">
        <v>154.44093</v>
      </c>
      <c r="K81" s="16">
        <v>157.4017</v>
      </c>
      <c r="L81" s="37">
        <f t="shared" si="16"/>
        <v>0.019170889478585737</v>
      </c>
      <c r="M81" s="16">
        <f t="shared" si="17"/>
        <v>2.9607699999999966</v>
      </c>
    </row>
    <row r="82" spans="1:13" ht="15">
      <c r="A82" s="5">
        <v>92</v>
      </c>
      <c r="B82" s="8" t="s">
        <v>91</v>
      </c>
      <c r="C82" s="16">
        <v>7359</v>
      </c>
      <c r="D82" s="4">
        <v>7026</v>
      </c>
      <c r="E82" s="16">
        <v>6808</v>
      </c>
      <c r="F82" s="43">
        <f t="shared" si="12"/>
        <v>0.004773654587385295</v>
      </c>
      <c r="G82" s="19">
        <f t="shared" si="13"/>
        <v>-0.07487430357385515</v>
      </c>
      <c r="H82" s="16">
        <f t="shared" si="14"/>
        <v>-551</v>
      </c>
      <c r="I82" s="37">
        <f t="shared" si="15"/>
        <v>-0.004457207571590358</v>
      </c>
      <c r="J82" s="12">
        <v>7341.0266</v>
      </c>
      <c r="K82" s="16">
        <v>6978.6384</v>
      </c>
      <c r="L82" s="37">
        <f t="shared" si="16"/>
        <v>-0.04936478502884056</v>
      </c>
      <c r="M82" s="16">
        <f t="shared" si="17"/>
        <v>-362.3882000000003</v>
      </c>
    </row>
    <row r="83" spans="1:13" ht="15">
      <c r="A83" s="5">
        <v>93</v>
      </c>
      <c r="B83" s="8" t="s">
        <v>92</v>
      </c>
      <c r="C83" s="16">
        <v>5501</v>
      </c>
      <c r="D83" s="4">
        <v>7352</v>
      </c>
      <c r="E83" s="16">
        <v>7243</v>
      </c>
      <c r="F83" s="43">
        <f t="shared" si="12"/>
        <v>0.005078669238606301</v>
      </c>
      <c r="G83" s="19">
        <f t="shared" si="13"/>
        <v>0.3166696964188329</v>
      </c>
      <c r="H83" s="16">
        <f t="shared" si="14"/>
        <v>1742</v>
      </c>
      <c r="I83" s="37">
        <f t="shared" si="15"/>
        <v>0.014091570943213073</v>
      </c>
      <c r="J83" s="12">
        <v>7291.3301</v>
      </c>
      <c r="K83" s="16">
        <v>7385.5755</v>
      </c>
      <c r="L83" s="37">
        <f t="shared" si="16"/>
        <v>0.012925680048418023</v>
      </c>
      <c r="M83" s="16">
        <f t="shared" si="17"/>
        <v>94.24539999999979</v>
      </c>
    </row>
    <row r="84" spans="1:13" ht="15">
      <c r="A84" s="5">
        <v>94</v>
      </c>
      <c r="B84" s="8" t="s">
        <v>93</v>
      </c>
      <c r="C84" s="16">
        <v>8275</v>
      </c>
      <c r="D84" s="4">
        <v>8405</v>
      </c>
      <c r="E84" s="16">
        <v>8401</v>
      </c>
      <c r="F84" s="43">
        <f t="shared" si="12"/>
        <v>0.005890639275649804</v>
      </c>
      <c r="G84" s="19">
        <f t="shared" si="13"/>
        <v>0.015226586102719033</v>
      </c>
      <c r="H84" s="16">
        <f t="shared" si="14"/>
        <v>126</v>
      </c>
      <c r="I84" s="37">
        <f t="shared" si="15"/>
        <v>0.0010192525481313704</v>
      </c>
      <c r="J84" s="12">
        <v>8316.5537</v>
      </c>
      <c r="K84" s="16">
        <v>8387.6099</v>
      </c>
      <c r="L84" s="37">
        <f t="shared" si="16"/>
        <v>0.008543947717189523</v>
      </c>
      <c r="M84" s="16">
        <f t="shared" si="17"/>
        <v>71.05619999999908</v>
      </c>
    </row>
    <row r="85" spans="1:13" ht="15">
      <c r="A85" s="5">
        <v>95</v>
      </c>
      <c r="B85" s="8" t="s">
        <v>94</v>
      </c>
      <c r="C85" s="16">
        <v>11127</v>
      </c>
      <c r="D85" s="4">
        <v>11638</v>
      </c>
      <c r="E85" s="16">
        <v>11641</v>
      </c>
      <c r="F85" s="43">
        <f t="shared" si="12"/>
        <v>0.008162472539916601</v>
      </c>
      <c r="G85" s="19">
        <f t="shared" si="13"/>
        <v>0.04619394266199335</v>
      </c>
      <c r="H85" s="16">
        <f t="shared" si="14"/>
        <v>514</v>
      </c>
      <c r="I85" s="37">
        <f t="shared" si="15"/>
        <v>0.004157903251900987</v>
      </c>
      <c r="J85" s="12">
        <v>11880.799</v>
      </c>
      <c r="K85" s="16">
        <v>11696.071</v>
      </c>
      <c r="L85" s="37">
        <f t="shared" si="16"/>
        <v>-0.01554844922466923</v>
      </c>
      <c r="M85" s="16">
        <f t="shared" si="17"/>
        <v>-184.72800000000097</v>
      </c>
    </row>
    <row r="86" spans="1:13" ht="15">
      <c r="A86" s="5">
        <v>96</v>
      </c>
      <c r="B86" s="8" t="s">
        <v>95</v>
      </c>
      <c r="C86" s="16">
        <v>30559</v>
      </c>
      <c r="D86" s="4">
        <v>33564</v>
      </c>
      <c r="E86" s="16">
        <v>33631</v>
      </c>
      <c r="F86" s="43">
        <f t="shared" si="12"/>
        <v>0.023581489046468104</v>
      </c>
      <c r="G86" s="19">
        <f t="shared" si="13"/>
        <v>0.10052684970057921</v>
      </c>
      <c r="H86" s="16">
        <f t="shared" si="14"/>
        <v>3072</v>
      </c>
      <c r="I86" s="37">
        <f t="shared" si="15"/>
        <v>0.024850347840155315</v>
      </c>
      <c r="J86" s="12">
        <v>32728.539</v>
      </c>
      <c r="K86" s="16">
        <v>32872.434</v>
      </c>
      <c r="L86" s="37">
        <f t="shared" si="16"/>
        <v>0.004396621554051051</v>
      </c>
      <c r="M86" s="16">
        <f t="shared" si="17"/>
        <v>143.89500000000044</v>
      </c>
    </row>
    <row r="87" spans="1:13" ht="15">
      <c r="A87" s="5">
        <v>97</v>
      </c>
      <c r="B87" s="8" t="s">
        <v>96</v>
      </c>
      <c r="C87" s="16">
        <v>2131</v>
      </c>
      <c r="D87" s="4">
        <v>2812</v>
      </c>
      <c r="E87" s="16">
        <v>2906</v>
      </c>
      <c r="F87" s="43">
        <f t="shared" si="12"/>
        <v>0.002037638106777566</v>
      </c>
      <c r="G87" s="19">
        <f t="shared" si="13"/>
        <v>0.36367902393242607</v>
      </c>
      <c r="H87" s="16">
        <f t="shared" si="14"/>
        <v>775</v>
      </c>
      <c r="I87" s="37">
        <f t="shared" si="15"/>
        <v>0.0062692121016016825</v>
      </c>
      <c r="J87" s="12">
        <v>2801.5808</v>
      </c>
      <c r="K87" s="16">
        <v>2942.0418</v>
      </c>
      <c r="L87" s="37">
        <f t="shared" si="16"/>
        <v>0.05013633731356232</v>
      </c>
      <c r="M87" s="16">
        <f t="shared" si="17"/>
        <v>140.46099999999979</v>
      </c>
    </row>
    <row r="88" spans="1:13" ht="15">
      <c r="A88" s="5">
        <v>98</v>
      </c>
      <c r="B88" s="8" t="s">
        <v>97</v>
      </c>
      <c r="C88" s="16">
        <v>359</v>
      </c>
      <c r="D88" s="4">
        <v>342</v>
      </c>
      <c r="E88" s="16">
        <v>336</v>
      </c>
      <c r="F88" s="43">
        <f t="shared" si="12"/>
        <v>0.00023559752370174195</v>
      </c>
      <c r="G88" s="19">
        <f t="shared" si="13"/>
        <v>-0.06406685236768803</v>
      </c>
      <c r="H88" s="16">
        <f t="shared" si="14"/>
        <v>-23</v>
      </c>
      <c r="I88" s="37">
        <f t="shared" si="15"/>
        <v>-0.00018605403656366283</v>
      </c>
      <c r="J88" s="12">
        <v>370.08884</v>
      </c>
      <c r="K88" s="16">
        <v>338.39658</v>
      </c>
      <c r="L88" s="37">
        <f t="shared" si="16"/>
        <v>-0.0856341952921359</v>
      </c>
      <c r="M88" s="16">
        <f t="shared" si="17"/>
        <v>-31.692260000000033</v>
      </c>
    </row>
    <row r="89" spans="1:13" ht="15.75" thickBot="1">
      <c r="A89" s="6">
        <v>99</v>
      </c>
      <c r="B89" s="50" t="s">
        <v>98</v>
      </c>
      <c r="C89" s="16">
        <v>600</v>
      </c>
      <c r="D89" s="4">
        <v>569</v>
      </c>
      <c r="E89" s="16">
        <v>569</v>
      </c>
      <c r="F89" s="43">
        <f t="shared" si="12"/>
        <v>0.0003989731874591999</v>
      </c>
      <c r="G89" s="19">
        <f t="shared" si="13"/>
        <v>-0.051666666666666666</v>
      </c>
      <c r="H89" s="21">
        <f t="shared" si="14"/>
        <v>-31</v>
      </c>
      <c r="I89" s="69">
        <f t="shared" si="15"/>
        <v>-0.0002507684840640673</v>
      </c>
      <c r="J89" s="12">
        <v>592.4727</v>
      </c>
      <c r="K89" s="16">
        <v>574.18014</v>
      </c>
      <c r="L89" s="37">
        <f t="shared" si="16"/>
        <v>-0.03087494157958667</v>
      </c>
      <c r="M89" s="21">
        <f t="shared" si="17"/>
        <v>-18.29255999999998</v>
      </c>
    </row>
    <row r="90" spans="1:13" s="68" customFormat="1" ht="15.75" thickBot="1">
      <c r="A90" s="101" t="s">
        <v>99</v>
      </c>
      <c r="B90" s="102"/>
      <c r="C90" s="58">
        <v>1302541</v>
      </c>
      <c r="D90" s="85">
        <v>1425249</v>
      </c>
      <c r="E90" s="58">
        <v>1426161</v>
      </c>
      <c r="F90" s="28">
        <f t="shared" si="12"/>
        <v>1</v>
      </c>
      <c r="G90" s="28">
        <f t="shared" si="13"/>
        <v>0.09490680139819015</v>
      </c>
      <c r="H90" s="58">
        <f t="shared" si="14"/>
        <v>123620</v>
      </c>
      <c r="I90" s="70">
        <f t="shared" si="15"/>
        <v>1</v>
      </c>
      <c r="J90" s="59">
        <v>1423364</v>
      </c>
      <c r="K90" s="58">
        <v>1433938.7</v>
      </c>
      <c r="L90" s="39">
        <f t="shared" si="16"/>
        <v>0.007429371545156371</v>
      </c>
      <c r="M90" s="58">
        <f t="shared" si="17"/>
        <v>10574.699999999953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7" sqref="F17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bestFit="1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101</v>
      </c>
      <c r="B1" s="13" t="s">
        <v>184</v>
      </c>
      <c r="C1" s="82">
        <v>40483</v>
      </c>
      <c r="D1" s="96">
        <v>40817</v>
      </c>
      <c r="E1" s="82">
        <v>40848</v>
      </c>
      <c r="F1" s="17" t="s">
        <v>286</v>
      </c>
      <c r="G1" s="56" t="s">
        <v>278</v>
      </c>
      <c r="H1" s="17" t="s">
        <v>279</v>
      </c>
      <c r="I1" s="44" t="s">
        <v>287</v>
      </c>
      <c r="J1" s="80" t="s">
        <v>274</v>
      </c>
      <c r="K1" s="78" t="s">
        <v>281</v>
      </c>
      <c r="L1" s="56" t="s">
        <v>302</v>
      </c>
      <c r="M1" s="17" t="s">
        <v>303</v>
      </c>
    </row>
    <row r="2" spans="1:13" ht="15">
      <c r="A2" s="23">
        <v>1</v>
      </c>
      <c r="B2" s="24" t="s">
        <v>102</v>
      </c>
      <c r="C2" s="57">
        <v>208902</v>
      </c>
      <c r="D2" s="4">
        <v>238980</v>
      </c>
      <c r="E2" s="15">
        <v>239431</v>
      </c>
      <c r="F2" s="42">
        <f aca="true" t="shared" si="0" ref="F2:F33">E2/$E$83</f>
        <v>0.021797781921308542</v>
      </c>
      <c r="G2" s="42">
        <f aca="true" t="shared" si="1" ref="G2:G33">(E2-C2)/C2</f>
        <v>0.14614029544954094</v>
      </c>
      <c r="H2" s="11">
        <f aca="true" t="shared" si="2" ref="H2:H33">E2-C2</f>
        <v>30529</v>
      </c>
      <c r="I2" s="47">
        <f aca="true" t="shared" si="3" ref="I2:I33">H2/$H$83</f>
        <v>0.02855272325958764</v>
      </c>
      <c r="J2" s="12">
        <v>237425.23</v>
      </c>
      <c r="K2" s="15">
        <v>240055.09</v>
      </c>
      <c r="L2" s="47">
        <f aca="true" t="shared" si="4" ref="L2:L33">(K2-J2)/J2</f>
        <v>0.01107658187800844</v>
      </c>
      <c r="M2" s="57">
        <f aca="true" t="shared" si="5" ref="M2:M33">K2-J2</f>
        <v>2629.859999999986</v>
      </c>
    </row>
    <row r="3" spans="1:13" ht="15">
      <c r="A3" s="2">
        <v>2</v>
      </c>
      <c r="B3" s="25" t="s">
        <v>103</v>
      </c>
      <c r="C3" s="57">
        <v>35965</v>
      </c>
      <c r="D3" s="4">
        <v>40798</v>
      </c>
      <c r="E3" s="16">
        <v>40987</v>
      </c>
      <c r="F3" s="43">
        <f t="shared" si="0"/>
        <v>0.003731453686484512</v>
      </c>
      <c r="G3" s="43">
        <f t="shared" si="1"/>
        <v>0.13963575698595856</v>
      </c>
      <c r="H3" s="11">
        <f t="shared" si="2"/>
        <v>5022</v>
      </c>
      <c r="I3" s="37">
        <f t="shared" si="3"/>
        <v>0.0046969038032575305</v>
      </c>
      <c r="J3" s="12">
        <v>39974.117</v>
      </c>
      <c r="K3" s="16">
        <v>40536.194</v>
      </c>
      <c r="L3" s="37">
        <f t="shared" si="4"/>
        <v>0.014061023536805198</v>
      </c>
      <c r="M3" s="57">
        <f t="shared" si="5"/>
        <v>562.0770000000048</v>
      </c>
    </row>
    <row r="4" spans="1:13" ht="15">
      <c r="A4" s="2">
        <v>3</v>
      </c>
      <c r="B4" s="25" t="s">
        <v>104</v>
      </c>
      <c r="C4" s="57">
        <v>65814</v>
      </c>
      <c r="D4" s="4">
        <v>73790</v>
      </c>
      <c r="E4" s="16">
        <v>73129</v>
      </c>
      <c r="F4" s="43">
        <f t="shared" si="0"/>
        <v>0.006657659175810035</v>
      </c>
      <c r="G4" s="43">
        <f t="shared" si="1"/>
        <v>0.11114656456073176</v>
      </c>
      <c r="H4" s="11">
        <f t="shared" si="2"/>
        <v>7315</v>
      </c>
      <c r="I4" s="37">
        <f t="shared" si="3"/>
        <v>0.0068414678058201575</v>
      </c>
      <c r="J4" s="12">
        <v>73397.944</v>
      </c>
      <c r="K4" s="16">
        <v>74085.359</v>
      </c>
      <c r="L4" s="37">
        <f t="shared" si="4"/>
        <v>0.009365589314054812</v>
      </c>
      <c r="M4" s="57">
        <f t="shared" si="5"/>
        <v>687.4149999999936</v>
      </c>
    </row>
    <row r="5" spans="1:13" ht="15">
      <c r="A5" s="2">
        <v>4</v>
      </c>
      <c r="B5" s="25" t="s">
        <v>105</v>
      </c>
      <c r="C5" s="57">
        <v>17802</v>
      </c>
      <c r="D5" s="4">
        <v>20826</v>
      </c>
      <c r="E5" s="16">
        <v>19469</v>
      </c>
      <c r="F5" s="43">
        <f t="shared" si="0"/>
        <v>0.001772456433068216</v>
      </c>
      <c r="G5" s="43">
        <f t="shared" si="1"/>
        <v>0.09364116391416695</v>
      </c>
      <c r="H5" s="11">
        <f t="shared" si="2"/>
        <v>1667</v>
      </c>
      <c r="I5" s="37">
        <f t="shared" si="3"/>
        <v>0.0015590877419415178</v>
      </c>
      <c r="J5" s="12">
        <v>18484.629</v>
      </c>
      <c r="K5" s="16">
        <v>18092.24</v>
      </c>
      <c r="L5" s="37">
        <f t="shared" si="4"/>
        <v>-0.021227853694007016</v>
      </c>
      <c r="M5" s="57">
        <f t="shared" si="5"/>
        <v>-392.3889999999992</v>
      </c>
    </row>
    <row r="6" spans="1:13" ht="15">
      <c r="A6" s="2">
        <v>5</v>
      </c>
      <c r="B6" s="25" t="s">
        <v>106</v>
      </c>
      <c r="C6" s="57">
        <v>30475</v>
      </c>
      <c r="D6" s="4">
        <v>33636</v>
      </c>
      <c r="E6" s="16">
        <v>33162</v>
      </c>
      <c r="F6" s="43">
        <f t="shared" si="0"/>
        <v>0.003019066219806265</v>
      </c>
      <c r="G6" s="43">
        <f t="shared" si="1"/>
        <v>0.08817063166529943</v>
      </c>
      <c r="H6" s="11">
        <f t="shared" si="2"/>
        <v>2687</v>
      </c>
      <c r="I6" s="37">
        <f t="shared" si="3"/>
        <v>0.0025130586458289492</v>
      </c>
      <c r="J6" s="12">
        <v>33122.488</v>
      </c>
      <c r="K6" s="16">
        <v>32983.032</v>
      </c>
      <c r="L6" s="37">
        <f t="shared" si="4"/>
        <v>-0.004210311737451556</v>
      </c>
      <c r="M6" s="57">
        <f t="shared" si="5"/>
        <v>-139.4559999999983</v>
      </c>
    </row>
    <row r="7" spans="1:13" ht="15">
      <c r="A7" s="2">
        <v>6</v>
      </c>
      <c r="B7" s="25" t="s">
        <v>107</v>
      </c>
      <c r="C7" s="57">
        <v>859497</v>
      </c>
      <c r="D7" s="4">
        <v>931226</v>
      </c>
      <c r="E7" s="16">
        <v>926928</v>
      </c>
      <c r="F7" s="43">
        <f t="shared" si="0"/>
        <v>0.08438746194417049</v>
      </c>
      <c r="G7" s="43">
        <f t="shared" si="1"/>
        <v>0.07845402601754282</v>
      </c>
      <c r="H7" s="11">
        <f t="shared" si="2"/>
        <v>67431</v>
      </c>
      <c r="I7" s="37">
        <f t="shared" si="3"/>
        <v>0.06306589413728764</v>
      </c>
      <c r="J7" s="12">
        <v>923929.01</v>
      </c>
      <c r="K7" s="16">
        <v>927002.09</v>
      </c>
      <c r="L7" s="37">
        <f t="shared" si="4"/>
        <v>0.0033260996967721126</v>
      </c>
      <c r="M7" s="57">
        <f t="shared" si="5"/>
        <v>3073.079999999958</v>
      </c>
    </row>
    <row r="8" spans="1:13" ht="15">
      <c r="A8" s="2">
        <v>7</v>
      </c>
      <c r="B8" s="25" t="s">
        <v>108</v>
      </c>
      <c r="C8" s="57">
        <v>338587</v>
      </c>
      <c r="D8" s="4">
        <v>425782</v>
      </c>
      <c r="E8" s="16">
        <v>385275</v>
      </c>
      <c r="F8" s="43">
        <f t="shared" si="0"/>
        <v>0.03507540974114525</v>
      </c>
      <c r="G8" s="43">
        <f t="shared" si="1"/>
        <v>0.13789070460472494</v>
      </c>
      <c r="H8" s="11">
        <f t="shared" si="2"/>
        <v>46688</v>
      </c>
      <c r="I8" s="37">
        <f t="shared" si="3"/>
        <v>0.04366567996146706</v>
      </c>
      <c r="J8" s="12">
        <v>416126.62</v>
      </c>
      <c r="K8" s="16">
        <v>422373.41</v>
      </c>
      <c r="L8" s="37">
        <f t="shared" si="4"/>
        <v>0.015011752913091644</v>
      </c>
      <c r="M8" s="57">
        <f t="shared" si="5"/>
        <v>6246.789999999979</v>
      </c>
    </row>
    <row r="9" spans="1:13" ht="15">
      <c r="A9" s="2">
        <v>8</v>
      </c>
      <c r="B9" s="25" t="s">
        <v>109</v>
      </c>
      <c r="C9" s="57">
        <v>18719</v>
      </c>
      <c r="D9" s="4">
        <v>21787</v>
      </c>
      <c r="E9" s="16">
        <v>21291</v>
      </c>
      <c r="F9" s="43">
        <f t="shared" si="0"/>
        <v>0.0019383311888877387</v>
      </c>
      <c r="G9" s="43">
        <f t="shared" si="1"/>
        <v>0.1374005021635771</v>
      </c>
      <c r="H9" s="11">
        <f t="shared" si="2"/>
        <v>2572</v>
      </c>
      <c r="I9" s="37">
        <f t="shared" si="3"/>
        <v>0.0024055031027436016</v>
      </c>
      <c r="J9" s="12">
        <v>21496.812</v>
      </c>
      <c r="K9" s="16">
        <v>21596.389</v>
      </c>
      <c r="L9" s="37">
        <f t="shared" si="4"/>
        <v>0.004632175226726525</v>
      </c>
      <c r="M9" s="57">
        <f t="shared" si="5"/>
        <v>99.5769999999975</v>
      </c>
    </row>
    <row r="10" spans="1:13" ht="15">
      <c r="A10" s="2">
        <v>9</v>
      </c>
      <c r="B10" s="25" t="s">
        <v>110</v>
      </c>
      <c r="C10" s="57">
        <v>102252</v>
      </c>
      <c r="D10" s="4">
        <v>117232</v>
      </c>
      <c r="E10" s="16">
        <v>114746</v>
      </c>
      <c r="F10" s="43">
        <f t="shared" si="0"/>
        <v>0.010446468019356182</v>
      </c>
      <c r="G10" s="43">
        <f t="shared" si="1"/>
        <v>0.12218831905488402</v>
      </c>
      <c r="H10" s="11">
        <f t="shared" si="2"/>
        <v>12494</v>
      </c>
      <c r="I10" s="37">
        <f t="shared" si="3"/>
        <v>0.011685208307028988</v>
      </c>
      <c r="J10" s="12">
        <v>117042.62</v>
      </c>
      <c r="K10" s="16">
        <v>118613.72</v>
      </c>
      <c r="L10" s="37">
        <f t="shared" si="4"/>
        <v>0.013423315370076353</v>
      </c>
      <c r="M10" s="57">
        <f t="shared" si="5"/>
        <v>1571.1000000000058</v>
      </c>
    </row>
    <row r="11" spans="1:13" ht="15">
      <c r="A11" s="2">
        <v>10</v>
      </c>
      <c r="B11" s="25" t="s">
        <v>111</v>
      </c>
      <c r="C11" s="57">
        <v>118219</v>
      </c>
      <c r="D11" s="4">
        <v>135532</v>
      </c>
      <c r="E11" s="16">
        <v>132870</v>
      </c>
      <c r="F11" s="43">
        <f t="shared" si="0"/>
        <v>0.0120964757440944</v>
      </c>
      <c r="G11" s="43">
        <f t="shared" si="1"/>
        <v>0.12393100939781253</v>
      </c>
      <c r="H11" s="11">
        <f t="shared" si="2"/>
        <v>14651</v>
      </c>
      <c r="I11" s="37">
        <f t="shared" si="3"/>
        <v>0.013702576189073293</v>
      </c>
      <c r="J11" s="12">
        <v>135245.93</v>
      </c>
      <c r="K11" s="16">
        <v>136323.25</v>
      </c>
      <c r="L11" s="37">
        <f t="shared" si="4"/>
        <v>0.007965637117508875</v>
      </c>
      <c r="M11" s="57">
        <f t="shared" si="5"/>
        <v>1077.320000000007</v>
      </c>
    </row>
    <row r="12" spans="1:13" ht="15">
      <c r="A12" s="2">
        <v>11</v>
      </c>
      <c r="B12" s="25" t="s">
        <v>112</v>
      </c>
      <c r="C12" s="57">
        <v>33544</v>
      </c>
      <c r="D12" s="4">
        <v>38181</v>
      </c>
      <c r="E12" s="16">
        <v>38055</v>
      </c>
      <c r="F12" s="43">
        <f t="shared" si="0"/>
        <v>0.0034645246063182986</v>
      </c>
      <c r="G12" s="43">
        <f t="shared" si="1"/>
        <v>0.13448008585738136</v>
      </c>
      <c r="H12" s="11">
        <f t="shared" si="2"/>
        <v>4511</v>
      </c>
      <c r="I12" s="37">
        <f t="shared" si="3"/>
        <v>0.004218983085721768</v>
      </c>
      <c r="J12" s="12">
        <v>38041.333</v>
      </c>
      <c r="K12" s="16">
        <v>38521.284</v>
      </c>
      <c r="L12" s="37">
        <f t="shared" si="4"/>
        <v>0.012616566301711903</v>
      </c>
      <c r="M12" s="57">
        <f t="shared" si="5"/>
        <v>479.95100000000093</v>
      </c>
    </row>
    <row r="13" spans="1:13" ht="15">
      <c r="A13" s="2">
        <v>12</v>
      </c>
      <c r="B13" s="25" t="s">
        <v>113</v>
      </c>
      <c r="C13" s="57">
        <v>15190</v>
      </c>
      <c r="D13" s="4">
        <v>16967</v>
      </c>
      <c r="E13" s="16">
        <v>16805</v>
      </c>
      <c r="F13" s="43">
        <f t="shared" si="0"/>
        <v>0.0015299260546361585</v>
      </c>
      <c r="G13" s="43">
        <f t="shared" si="1"/>
        <v>0.10631994733377222</v>
      </c>
      <c r="H13" s="11">
        <f t="shared" si="2"/>
        <v>1615</v>
      </c>
      <c r="I13" s="37">
        <f t="shared" si="3"/>
        <v>0.0015104539311550998</v>
      </c>
      <c r="J13" s="12">
        <v>15391.054</v>
      </c>
      <c r="K13" s="16">
        <v>15612.833</v>
      </c>
      <c r="L13" s="37">
        <f t="shared" si="4"/>
        <v>0.014409604436447331</v>
      </c>
      <c r="M13" s="57">
        <f t="shared" si="5"/>
        <v>221.77900000000045</v>
      </c>
    </row>
    <row r="14" spans="1:13" ht="15">
      <c r="A14" s="2">
        <v>13</v>
      </c>
      <c r="B14" s="25" t="s">
        <v>114</v>
      </c>
      <c r="C14" s="57">
        <v>15218</v>
      </c>
      <c r="D14" s="4">
        <v>16924</v>
      </c>
      <c r="E14" s="16">
        <v>16161</v>
      </c>
      <c r="F14" s="43">
        <f t="shared" si="0"/>
        <v>0.0014712963385287092</v>
      </c>
      <c r="G14" s="43">
        <f t="shared" si="1"/>
        <v>0.06196609278486003</v>
      </c>
      <c r="H14" s="11">
        <f t="shared" si="2"/>
        <v>943</v>
      </c>
      <c r="I14" s="37">
        <f t="shared" si="3"/>
        <v>0.0008819554532998508</v>
      </c>
      <c r="J14" s="12">
        <v>15472.207</v>
      </c>
      <c r="K14" s="16">
        <v>15405.554</v>
      </c>
      <c r="L14" s="37">
        <f t="shared" si="4"/>
        <v>-0.004307918062368236</v>
      </c>
      <c r="M14" s="57">
        <f t="shared" si="5"/>
        <v>-66.65300000000025</v>
      </c>
    </row>
    <row r="15" spans="1:13" ht="15">
      <c r="A15" s="2">
        <v>14</v>
      </c>
      <c r="B15" s="25" t="s">
        <v>115</v>
      </c>
      <c r="C15" s="57">
        <v>41076</v>
      </c>
      <c r="D15" s="4">
        <v>46443</v>
      </c>
      <c r="E15" s="16">
        <v>46387</v>
      </c>
      <c r="F15" s="43">
        <f t="shared" si="0"/>
        <v>0.0042230693184413855</v>
      </c>
      <c r="G15" s="43">
        <f t="shared" si="1"/>
        <v>0.12929691303924432</v>
      </c>
      <c r="H15" s="11">
        <f t="shared" si="2"/>
        <v>5311</v>
      </c>
      <c r="I15" s="37">
        <f t="shared" si="3"/>
        <v>0.004967195559358969</v>
      </c>
      <c r="J15" s="12">
        <v>46264.526</v>
      </c>
      <c r="K15" s="16">
        <v>46714.161</v>
      </c>
      <c r="L15" s="37">
        <f t="shared" si="4"/>
        <v>0.009718785403745454</v>
      </c>
      <c r="M15" s="57">
        <f t="shared" si="5"/>
        <v>449.63500000000204</v>
      </c>
    </row>
    <row r="16" spans="1:13" ht="15">
      <c r="A16" s="2">
        <v>15</v>
      </c>
      <c r="B16" s="25" t="s">
        <v>116</v>
      </c>
      <c r="C16" s="57">
        <v>26663</v>
      </c>
      <c r="D16" s="4">
        <v>30359</v>
      </c>
      <c r="E16" s="16">
        <v>29893</v>
      </c>
      <c r="F16" s="43">
        <f t="shared" si="0"/>
        <v>0.002721456682608669</v>
      </c>
      <c r="G16" s="43">
        <f t="shared" si="1"/>
        <v>0.12114165697783445</v>
      </c>
      <c r="H16" s="11">
        <f t="shared" si="2"/>
        <v>3230</v>
      </c>
      <c r="I16" s="37">
        <f t="shared" si="3"/>
        <v>0.0030209078623101996</v>
      </c>
      <c r="J16" s="12">
        <v>29820.184</v>
      </c>
      <c r="K16" s="16">
        <v>29947.317</v>
      </c>
      <c r="L16" s="37">
        <f t="shared" si="4"/>
        <v>0.00426332044094691</v>
      </c>
      <c r="M16" s="57">
        <f t="shared" si="5"/>
        <v>127.13299999999799</v>
      </c>
    </row>
    <row r="17" spans="1:13" ht="15">
      <c r="A17" s="2">
        <v>16</v>
      </c>
      <c r="B17" s="25" t="s">
        <v>117</v>
      </c>
      <c r="C17" s="57">
        <v>477227</v>
      </c>
      <c r="D17" s="4">
        <v>530891</v>
      </c>
      <c r="E17" s="16">
        <v>530941</v>
      </c>
      <c r="F17" s="43">
        <f t="shared" si="0"/>
        <v>0.04833683245311375</v>
      </c>
      <c r="G17" s="43">
        <f t="shared" si="1"/>
        <v>0.11255440283135698</v>
      </c>
      <c r="H17" s="11">
        <f t="shared" si="2"/>
        <v>53714</v>
      </c>
      <c r="I17" s="37">
        <f t="shared" si="3"/>
        <v>0.05023685601118578</v>
      </c>
      <c r="J17" s="12">
        <v>532715.75</v>
      </c>
      <c r="K17" s="16">
        <v>538135.47</v>
      </c>
      <c r="L17" s="37">
        <f t="shared" si="4"/>
        <v>0.010173755891392309</v>
      </c>
      <c r="M17" s="57">
        <f t="shared" si="5"/>
        <v>5419.719999999972</v>
      </c>
    </row>
    <row r="18" spans="1:13" ht="15">
      <c r="A18" s="2">
        <v>17</v>
      </c>
      <c r="B18" s="25" t="s">
        <v>118</v>
      </c>
      <c r="C18" s="57">
        <v>54633</v>
      </c>
      <c r="D18" s="4">
        <v>63190</v>
      </c>
      <c r="E18" s="16">
        <v>62557</v>
      </c>
      <c r="F18" s="43">
        <f t="shared" si="0"/>
        <v>0.00569518501635669</v>
      </c>
      <c r="G18" s="43">
        <f t="shared" si="1"/>
        <v>0.14504054326139879</v>
      </c>
      <c r="H18" s="11">
        <f t="shared" si="2"/>
        <v>7924</v>
      </c>
      <c r="I18" s="37">
        <f t="shared" si="3"/>
        <v>0.007411044551376477</v>
      </c>
      <c r="J18" s="12">
        <v>62875.322</v>
      </c>
      <c r="K18" s="16">
        <v>63683.312</v>
      </c>
      <c r="L18" s="37">
        <f t="shared" si="4"/>
        <v>0.012850669774701081</v>
      </c>
      <c r="M18" s="57">
        <f t="shared" si="5"/>
        <v>807.989999999998</v>
      </c>
    </row>
    <row r="19" spans="1:13" ht="15">
      <c r="A19" s="2">
        <v>18</v>
      </c>
      <c r="B19" s="25" t="s">
        <v>119</v>
      </c>
      <c r="C19" s="57">
        <v>18413</v>
      </c>
      <c r="D19" s="4">
        <v>20289</v>
      </c>
      <c r="E19" s="16">
        <v>20387</v>
      </c>
      <c r="F19" s="43">
        <f t="shared" si="0"/>
        <v>0.0018560310905008843</v>
      </c>
      <c r="G19" s="43">
        <f t="shared" si="1"/>
        <v>0.10720686471514691</v>
      </c>
      <c r="H19" s="11">
        <f t="shared" si="2"/>
        <v>1974</v>
      </c>
      <c r="I19" s="37">
        <f t="shared" si="3"/>
        <v>0.0018462142786997938</v>
      </c>
      <c r="J19" s="12">
        <v>20030.551</v>
      </c>
      <c r="K19" s="16">
        <v>20205.517</v>
      </c>
      <c r="L19" s="37">
        <f t="shared" si="4"/>
        <v>0.008734956916562123</v>
      </c>
      <c r="M19" s="57">
        <f t="shared" si="5"/>
        <v>174.96600000000035</v>
      </c>
    </row>
    <row r="20" spans="1:13" ht="15">
      <c r="A20" s="2">
        <v>19</v>
      </c>
      <c r="B20" s="25" t="s">
        <v>120</v>
      </c>
      <c r="C20" s="57">
        <v>46221</v>
      </c>
      <c r="D20" s="4">
        <v>50977</v>
      </c>
      <c r="E20" s="16">
        <v>50077</v>
      </c>
      <c r="F20" s="43">
        <f t="shared" si="0"/>
        <v>0.004559006666945249</v>
      </c>
      <c r="G20" s="43">
        <f t="shared" si="1"/>
        <v>0.08342528288007615</v>
      </c>
      <c r="H20" s="11">
        <f t="shared" si="2"/>
        <v>3856</v>
      </c>
      <c r="I20" s="37">
        <f t="shared" si="3"/>
        <v>0.0036063841229313095</v>
      </c>
      <c r="J20" s="12">
        <v>49867.491</v>
      </c>
      <c r="K20" s="16">
        <v>50193.9479999999</v>
      </c>
      <c r="L20" s="37">
        <f t="shared" si="4"/>
        <v>0.006546489375210401</v>
      </c>
      <c r="M20" s="57">
        <f t="shared" si="5"/>
        <v>326.4569999999003</v>
      </c>
    </row>
    <row r="21" spans="1:13" ht="15">
      <c r="A21" s="2">
        <v>20</v>
      </c>
      <c r="B21" s="25" t="s">
        <v>121</v>
      </c>
      <c r="C21" s="57">
        <v>139841</v>
      </c>
      <c r="D21" s="4">
        <v>153159</v>
      </c>
      <c r="E21" s="16">
        <v>153281</v>
      </c>
      <c r="F21" s="43">
        <f t="shared" si="0"/>
        <v>0.013954691792959537</v>
      </c>
      <c r="G21" s="43">
        <f t="shared" si="1"/>
        <v>0.09610915253752476</v>
      </c>
      <c r="H21" s="11">
        <f t="shared" si="2"/>
        <v>13440</v>
      </c>
      <c r="I21" s="37">
        <f t="shared" si="3"/>
        <v>0.012569969557104979</v>
      </c>
      <c r="J21" s="12">
        <v>153781.07</v>
      </c>
      <c r="K21" s="16">
        <v>155096.88</v>
      </c>
      <c r="L21" s="37">
        <f t="shared" si="4"/>
        <v>0.008556384735780532</v>
      </c>
      <c r="M21" s="57">
        <f t="shared" si="5"/>
        <v>1315.8099999999977</v>
      </c>
    </row>
    <row r="22" spans="1:13" ht="15">
      <c r="A22" s="2">
        <v>21</v>
      </c>
      <c r="B22" s="25" t="s">
        <v>122</v>
      </c>
      <c r="C22" s="57">
        <v>91496</v>
      </c>
      <c r="D22" s="4">
        <v>102824</v>
      </c>
      <c r="E22" s="16">
        <v>102830</v>
      </c>
      <c r="F22" s="43">
        <f t="shared" si="0"/>
        <v>0.009361636191504681</v>
      </c>
      <c r="G22" s="43">
        <f t="shared" si="1"/>
        <v>0.12387426772755093</v>
      </c>
      <c r="H22" s="11">
        <f t="shared" si="2"/>
        <v>11334</v>
      </c>
      <c r="I22" s="37">
        <f t="shared" si="3"/>
        <v>0.010600300220255047</v>
      </c>
      <c r="J22" s="12">
        <v>102194.3</v>
      </c>
      <c r="K22" s="16">
        <v>102931.27</v>
      </c>
      <c r="L22" s="37">
        <f t="shared" si="4"/>
        <v>0.007211458956125744</v>
      </c>
      <c r="M22" s="57">
        <f t="shared" si="5"/>
        <v>736.9700000000012</v>
      </c>
    </row>
    <row r="23" spans="1:13" ht="15">
      <c r="A23" s="2">
        <v>22</v>
      </c>
      <c r="B23" s="25" t="s">
        <v>123</v>
      </c>
      <c r="C23" s="57">
        <v>43187</v>
      </c>
      <c r="D23" s="4">
        <v>47422</v>
      </c>
      <c r="E23" s="16">
        <v>47095</v>
      </c>
      <c r="F23" s="43">
        <f t="shared" si="0"/>
        <v>0.0042875255901868425</v>
      </c>
      <c r="G23" s="43">
        <f t="shared" si="1"/>
        <v>0.09049019380832195</v>
      </c>
      <c r="H23" s="11">
        <f t="shared" si="2"/>
        <v>3908</v>
      </c>
      <c r="I23" s="37">
        <f t="shared" si="3"/>
        <v>0.0036550179337177277</v>
      </c>
      <c r="J23" s="12">
        <v>47464.793</v>
      </c>
      <c r="K23" s="16">
        <v>47802.856</v>
      </c>
      <c r="L23" s="37">
        <f t="shared" si="4"/>
        <v>0.0071223949085799645</v>
      </c>
      <c r="M23" s="87">
        <f t="shared" si="5"/>
        <v>338.0630000000019</v>
      </c>
    </row>
    <row r="24" spans="1:13" ht="15">
      <c r="A24" s="2">
        <v>23</v>
      </c>
      <c r="B24" s="25" t="s">
        <v>124</v>
      </c>
      <c r="C24" s="57">
        <v>49905</v>
      </c>
      <c r="D24" s="4">
        <v>54893</v>
      </c>
      <c r="E24" s="16">
        <v>54357</v>
      </c>
      <c r="F24" s="43">
        <f t="shared" si="0"/>
        <v>0.004948657575236993</v>
      </c>
      <c r="G24" s="43">
        <f t="shared" si="1"/>
        <v>0.08920949804628794</v>
      </c>
      <c r="H24" s="11">
        <f t="shared" si="2"/>
        <v>4452</v>
      </c>
      <c r="I24" s="37">
        <f t="shared" si="3"/>
        <v>0.004163802415791024</v>
      </c>
      <c r="J24" s="12">
        <v>53676.187</v>
      </c>
      <c r="K24" s="16">
        <v>53723.646</v>
      </c>
      <c r="L24" s="37">
        <f t="shared" si="4"/>
        <v>0.0008841723425697612</v>
      </c>
      <c r="M24" s="57">
        <f t="shared" si="5"/>
        <v>47.45900000000256</v>
      </c>
    </row>
    <row r="25" spans="1:13" ht="15">
      <c r="A25" s="2">
        <v>24</v>
      </c>
      <c r="B25" s="25" t="s">
        <v>125</v>
      </c>
      <c r="C25" s="57">
        <v>22087</v>
      </c>
      <c r="D25" s="4">
        <v>24232</v>
      </c>
      <c r="E25" s="16">
        <v>23574</v>
      </c>
      <c r="F25" s="43">
        <f t="shared" si="0"/>
        <v>0.0021461753532872837</v>
      </c>
      <c r="G25" s="43">
        <f t="shared" si="1"/>
        <v>0.06732467062072713</v>
      </c>
      <c r="H25" s="11">
        <f t="shared" si="2"/>
        <v>1487</v>
      </c>
      <c r="I25" s="37">
        <f t="shared" si="3"/>
        <v>0.0013907399353731476</v>
      </c>
      <c r="J25" s="12">
        <v>23679.904</v>
      </c>
      <c r="K25" s="16">
        <v>23850.435</v>
      </c>
      <c r="L25" s="37">
        <f t="shared" si="4"/>
        <v>0.007201507235840259</v>
      </c>
      <c r="M25" s="57">
        <f t="shared" si="5"/>
        <v>170.53100000000268</v>
      </c>
    </row>
    <row r="26" spans="1:13" ht="15">
      <c r="A26" s="2">
        <v>25</v>
      </c>
      <c r="B26" s="25" t="s">
        <v>126</v>
      </c>
      <c r="C26" s="57">
        <v>61996</v>
      </c>
      <c r="D26" s="4">
        <v>65893</v>
      </c>
      <c r="E26" s="16">
        <v>63269</v>
      </c>
      <c r="F26" s="43">
        <f t="shared" si="0"/>
        <v>0.005760005447829521</v>
      </c>
      <c r="G26" s="43">
        <f t="shared" si="1"/>
        <v>0.02053358281179431</v>
      </c>
      <c r="H26" s="11">
        <f t="shared" si="2"/>
        <v>1273</v>
      </c>
      <c r="I26" s="37">
        <f t="shared" si="3"/>
        <v>0.0011905930986751963</v>
      </c>
      <c r="J26" s="12">
        <v>62815.74</v>
      </c>
      <c r="K26" s="16">
        <v>62704.162</v>
      </c>
      <c r="L26" s="37">
        <f t="shared" si="4"/>
        <v>-0.0017762745452015902</v>
      </c>
      <c r="M26" s="57">
        <f t="shared" si="5"/>
        <v>-111.57800000000134</v>
      </c>
    </row>
    <row r="27" spans="1:13" ht="15">
      <c r="A27" s="2">
        <v>26</v>
      </c>
      <c r="B27" s="25" t="s">
        <v>127</v>
      </c>
      <c r="C27" s="57">
        <v>123491</v>
      </c>
      <c r="D27" s="4">
        <v>139992</v>
      </c>
      <c r="E27" s="16">
        <v>139375</v>
      </c>
      <c r="F27" s="43">
        <f t="shared" si="0"/>
        <v>0.012688690500738743</v>
      </c>
      <c r="G27" s="43">
        <f t="shared" si="1"/>
        <v>0.12862475807953616</v>
      </c>
      <c r="H27" s="11">
        <f t="shared" si="2"/>
        <v>15884</v>
      </c>
      <c r="I27" s="37">
        <f t="shared" si="3"/>
        <v>0.014855758664066628</v>
      </c>
      <c r="J27" s="12">
        <v>139212.67</v>
      </c>
      <c r="K27" s="16">
        <v>140998.45</v>
      </c>
      <c r="L27" s="37">
        <f t="shared" si="4"/>
        <v>0.012827711730548653</v>
      </c>
      <c r="M27" s="57">
        <f t="shared" si="5"/>
        <v>1785.7799999999988</v>
      </c>
    </row>
    <row r="28" spans="1:13" ht="15">
      <c r="A28" s="2">
        <v>27</v>
      </c>
      <c r="B28" s="25" t="s">
        <v>128</v>
      </c>
      <c r="C28" s="57">
        <v>161284</v>
      </c>
      <c r="D28" s="4">
        <v>190244</v>
      </c>
      <c r="E28" s="16">
        <v>192396</v>
      </c>
      <c r="F28" s="43">
        <f t="shared" si="0"/>
        <v>0.017515718727032333</v>
      </c>
      <c r="G28" s="43">
        <f t="shared" si="1"/>
        <v>0.19290196175690086</v>
      </c>
      <c r="H28" s="11">
        <f t="shared" si="2"/>
        <v>31112</v>
      </c>
      <c r="I28" s="37">
        <f t="shared" si="3"/>
        <v>0.02909798309975075</v>
      </c>
      <c r="J28" s="12">
        <v>192350.18</v>
      </c>
      <c r="K28" s="16">
        <v>195977.18</v>
      </c>
      <c r="L28" s="37">
        <f t="shared" si="4"/>
        <v>0.018856233979089598</v>
      </c>
      <c r="M28" s="57">
        <f t="shared" si="5"/>
        <v>3627</v>
      </c>
    </row>
    <row r="29" spans="1:13" ht="15">
      <c r="A29" s="2">
        <v>28</v>
      </c>
      <c r="B29" s="25" t="s">
        <v>129</v>
      </c>
      <c r="C29" s="57">
        <v>39570</v>
      </c>
      <c r="D29" s="4">
        <v>43671</v>
      </c>
      <c r="E29" s="16">
        <v>43283</v>
      </c>
      <c r="F29" s="43">
        <f t="shared" si="0"/>
        <v>0.003940481369998027</v>
      </c>
      <c r="G29" s="43">
        <f t="shared" si="1"/>
        <v>0.0938337124083902</v>
      </c>
      <c r="H29" s="11">
        <f t="shared" si="2"/>
        <v>3713</v>
      </c>
      <c r="I29" s="37">
        <f t="shared" si="3"/>
        <v>0.00347264114326866</v>
      </c>
      <c r="J29" s="12">
        <v>42806.842</v>
      </c>
      <c r="K29" s="16">
        <v>43169.356</v>
      </c>
      <c r="L29" s="37">
        <f t="shared" si="4"/>
        <v>0.00846859948229778</v>
      </c>
      <c r="M29" s="57">
        <f t="shared" si="5"/>
        <v>362.51400000000285</v>
      </c>
    </row>
    <row r="30" spans="1:13" ht="15">
      <c r="A30" s="2">
        <v>29</v>
      </c>
      <c r="B30" s="25" t="s">
        <v>130</v>
      </c>
      <c r="C30" s="57">
        <v>10324</v>
      </c>
      <c r="D30" s="4">
        <v>12340</v>
      </c>
      <c r="E30" s="16">
        <v>12419</v>
      </c>
      <c r="F30" s="43">
        <f t="shared" si="0"/>
        <v>0.0011306249135689646</v>
      </c>
      <c r="G30" s="43">
        <f t="shared" si="1"/>
        <v>0.2029252227818675</v>
      </c>
      <c r="H30" s="11">
        <f t="shared" si="2"/>
        <v>2095</v>
      </c>
      <c r="I30" s="37">
        <f t="shared" si="3"/>
        <v>0.0019593814153374203</v>
      </c>
      <c r="J30" s="12">
        <v>11983.972</v>
      </c>
      <c r="K30" s="16">
        <v>12226.34</v>
      </c>
      <c r="L30" s="37">
        <f t="shared" si="4"/>
        <v>0.0202243463185662</v>
      </c>
      <c r="M30" s="57">
        <f t="shared" si="5"/>
        <v>242.3680000000004</v>
      </c>
    </row>
    <row r="31" spans="1:13" ht="15">
      <c r="A31" s="2">
        <v>30</v>
      </c>
      <c r="B31" s="25" t="s">
        <v>131</v>
      </c>
      <c r="C31" s="57">
        <v>10795</v>
      </c>
      <c r="D31" s="4">
        <v>10617</v>
      </c>
      <c r="E31" s="16">
        <v>10095</v>
      </c>
      <c r="F31" s="43">
        <f t="shared" si="0"/>
        <v>0.0009190481119638215</v>
      </c>
      <c r="G31" s="43">
        <f t="shared" si="1"/>
        <v>-0.06484483557202408</v>
      </c>
      <c r="H31" s="11">
        <f t="shared" si="2"/>
        <v>-700</v>
      </c>
      <c r="I31" s="37">
        <f t="shared" si="3"/>
        <v>-0.000654685914432551</v>
      </c>
      <c r="J31" s="12">
        <v>9746.8262</v>
      </c>
      <c r="K31" s="16">
        <v>9479.6777</v>
      </c>
      <c r="L31" s="37">
        <f t="shared" si="4"/>
        <v>-0.027408768199847385</v>
      </c>
      <c r="M31" s="57">
        <f t="shared" si="5"/>
        <v>-267.14849999999933</v>
      </c>
    </row>
    <row r="32" spans="1:13" ht="15">
      <c r="A32" s="2">
        <v>31</v>
      </c>
      <c r="B32" s="25" t="s">
        <v>132</v>
      </c>
      <c r="C32" s="57">
        <v>108438</v>
      </c>
      <c r="D32" s="4">
        <v>118083</v>
      </c>
      <c r="E32" s="16">
        <v>118909</v>
      </c>
      <c r="F32" s="43">
        <f t="shared" si="0"/>
        <v>0.010825467255622194</v>
      </c>
      <c r="G32" s="43">
        <f t="shared" si="1"/>
        <v>0.09656209077998487</v>
      </c>
      <c r="H32" s="11">
        <f t="shared" si="2"/>
        <v>10471</v>
      </c>
      <c r="I32" s="37">
        <f t="shared" si="3"/>
        <v>0.009793166014318917</v>
      </c>
      <c r="J32" s="12">
        <v>116875.52</v>
      </c>
      <c r="K32" s="16">
        <v>118264.36</v>
      </c>
      <c r="L32" s="37">
        <f t="shared" si="4"/>
        <v>0.011883070124522197</v>
      </c>
      <c r="M32" s="57">
        <f t="shared" si="5"/>
        <v>1388.8399999999965</v>
      </c>
    </row>
    <row r="33" spans="1:13" ht="15">
      <c r="A33" s="2">
        <v>32</v>
      </c>
      <c r="B33" s="25" t="s">
        <v>133</v>
      </c>
      <c r="C33" s="57">
        <v>39920</v>
      </c>
      <c r="D33" s="4">
        <v>44015</v>
      </c>
      <c r="E33" s="16">
        <v>43908</v>
      </c>
      <c r="F33" s="43">
        <f t="shared" si="0"/>
        <v>0.003997381327400443</v>
      </c>
      <c r="G33" s="43">
        <f t="shared" si="1"/>
        <v>0.0998997995991984</v>
      </c>
      <c r="H33" s="11">
        <f t="shared" si="2"/>
        <v>3988</v>
      </c>
      <c r="I33" s="37">
        <f t="shared" si="3"/>
        <v>0.0037298391810814476</v>
      </c>
      <c r="J33" s="12">
        <v>44956.386</v>
      </c>
      <c r="K33" s="16">
        <v>45393.512</v>
      </c>
      <c r="L33" s="37">
        <f t="shared" si="4"/>
        <v>0.009723334967361564</v>
      </c>
      <c r="M33" s="57">
        <f t="shared" si="5"/>
        <v>437.12600000000384</v>
      </c>
    </row>
    <row r="34" spans="1:13" ht="15">
      <c r="A34" s="2">
        <v>33</v>
      </c>
      <c r="B34" s="25" t="s">
        <v>134</v>
      </c>
      <c r="C34" s="57">
        <v>155503</v>
      </c>
      <c r="D34" s="4">
        <v>182445</v>
      </c>
      <c r="E34" s="16">
        <v>180720</v>
      </c>
      <c r="F34" s="43">
        <f aca="true" t="shared" si="6" ref="F34:F65">E34/$E$83</f>
        <v>0.01645273648282336</v>
      </c>
      <c r="G34" s="43">
        <f aca="true" t="shared" si="7" ref="G34:G65">(E34-C34)/C34</f>
        <v>0.16216407400500313</v>
      </c>
      <c r="H34" s="11">
        <f aca="true" t="shared" si="8" ref="H34:H65">E34-C34</f>
        <v>25217</v>
      </c>
      <c r="I34" s="37">
        <f aca="true" t="shared" si="9" ref="I34:I65">H34/$H$83</f>
        <v>0.023584592434636627</v>
      </c>
      <c r="J34" s="12">
        <v>183276.47</v>
      </c>
      <c r="K34" s="16">
        <v>185645.32</v>
      </c>
      <c r="L34" s="37">
        <f aca="true" t="shared" si="10" ref="L34:L65">(K34-J34)/J34</f>
        <v>0.012925008867750486</v>
      </c>
      <c r="M34" s="57">
        <f aca="true" t="shared" si="11" ref="M34:M65">K34-J34</f>
        <v>2368.850000000006</v>
      </c>
    </row>
    <row r="35" spans="1:13" ht="15">
      <c r="A35" s="2">
        <v>34</v>
      </c>
      <c r="B35" s="25" t="s">
        <v>135</v>
      </c>
      <c r="C35" s="57">
        <v>2938124</v>
      </c>
      <c r="D35" s="4">
        <v>3244397</v>
      </c>
      <c r="E35" s="16">
        <v>3246517</v>
      </c>
      <c r="F35" s="43">
        <f t="shared" si="6"/>
        <v>0.2955626864099504</v>
      </c>
      <c r="G35" s="43">
        <f t="shared" si="7"/>
        <v>0.10496255433739352</v>
      </c>
      <c r="H35" s="11">
        <f t="shared" si="8"/>
        <v>308393</v>
      </c>
      <c r="I35" s="37">
        <f t="shared" si="9"/>
        <v>0.2884293617279967</v>
      </c>
      <c r="J35" s="12">
        <v>3240962.9</v>
      </c>
      <c r="K35" s="16">
        <v>3264116.9</v>
      </c>
      <c r="L35" s="37">
        <f t="shared" si="10"/>
        <v>0.007144173109787835</v>
      </c>
      <c r="M35" s="57">
        <f t="shared" si="11"/>
        <v>23154</v>
      </c>
    </row>
    <row r="36" spans="1:13" ht="15">
      <c r="A36" s="2">
        <v>35</v>
      </c>
      <c r="B36" s="25" t="s">
        <v>136</v>
      </c>
      <c r="C36" s="57">
        <v>639360</v>
      </c>
      <c r="D36" s="4">
        <v>716289</v>
      </c>
      <c r="E36" s="16">
        <v>715742</v>
      </c>
      <c r="F36" s="43">
        <f t="shared" si="6"/>
        <v>0.06516110289779192</v>
      </c>
      <c r="G36" s="43">
        <f t="shared" si="7"/>
        <v>0.11946634134134135</v>
      </c>
      <c r="H36" s="11">
        <f t="shared" si="8"/>
        <v>76382</v>
      </c>
      <c r="I36" s="37">
        <f t="shared" si="9"/>
        <v>0.07143745645169587</v>
      </c>
      <c r="J36" s="12">
        <v>724010.01</v>
      </c>
      <c r="K36" s="16">
        <v>733272.62</v>
      </c>
      <c r="L36" s="37">
        <f t="shared" si="10"/>
        <v>0.012793483338717907</v>
      </c>
      <c r="M36" s="57">
        <f t="shared" si="11"/>
        <v>9262.609999999986</v>
      </c>
    </row>
    <row r="37" spans="1:13" ht="15">
      <c r="A37" s="2">
        <v>36</v>
      </c>
      <c r="B37" s="25" t="s">
        <v>137</v>
      </c>
      <c r="C37" s="57">
        <v>15950</v>
      </c>
      <c r="D37" s="4">
        <v>16772</v>
      </c>
      <c r="E37" s="16">
        <v>16216</v>
      </c>
      <c r="F37" s="43">
        <f t="shared" si="6"/>
        <v>0.0014763035347801217</v>
      </c>
      <c r="G37" s="43">
        <f t="shared" si="7"/>
        <v>0.016677115987460814</v>
      </c>
      <c r="H37" s="11">
        <f t="shared" si="8"/>
        <v>266</v>
      </c>
      <c r="I37" s="37">
        <f t="shared" si="9"/>
        <v>0.0002487806474843694</v>
      </c>
      <c r="J37" s="12">
        <v>15482.099</v>
      </c>
      <c r="K37" s="16">
        <v>15423.549</v>
      </c>
      <c r="L37" s="37">
        <f t="shared" si="10"/>
        <v>-0.003781786952789752</v>
      </c>
      <c r="M37" s="57">
        <f t="shared" si="11"/>
        <v>-58.54999999999927</v>
      </c>
    </row>
    <row r="38" spans="1:13" ht="15">
      <c r="A38" s="2">
        <v>37</v>
      </c>
      <c r="B38" s="25" t="s">
        <v>138</v>
      </c>
      <c r="C38" s="57">
        <v>33992</v>
      </c>
      <c r="D38" s="4">
        <v>38185</v>
      </c>
      <c r="E38" s="16">
        <v>37504</v>
      </c>
      <c r="F38" s="43">
        <f t="shared" si="6"/>
        <v>0.0034143616038723287</v>
      </c>
      <c r="G38" s="43">
        <f t="shared" si="7"/>
        <v>0.10331842786538009</v>
      </c>
      <c r="H38" s="11">
        <f t="shared" si="8"/>
        <v>3512</v>
      </c>
      <c r="I38" s="37">
        <f t="shared" si="9"/>
        <v>0.003284652759267313</v>
      </c>
      <c r="J38" s="12">
        <v>37315.335</v>
      </c>
      <c r="K38" s="16">
        <v>37276.297</v>
      </c>
      <c r="L38" s="37">
        <f t="shared" si="10"/>
        <v>-0.0010461650685971455</v>
      </c>
      <c r="M38" s="57">
        <f t="shared" si="11"/>
        <v>-39.038000000000466</v>
      </c>
    </row>
    <row r="39" spans="1:13" ht="15">
      <c r="A39" s="2">
        <v>38</v>
      </c>
      <c r="B39" s="25" t="s">
        <v>139</v>
      </c>
      <c r="C39" s="57">
        <v>159246</v>
      </c>
      <c r="D39" s="4">
        <v>179931</v>
      </c>
      <c r="E39" s="16">
        <v>177965</v>
      </c>
      <c r="F39" s="43">
        <f t="shared" si="6"/>
        <v>0.01620192147059351</v>
      </c>
      <c r="G39" s="43">
        <f t="shared" si="7"/>
        <v>0.11754769350564535</v>
      </c>
      <c r="H39" s="11">
        <f t="shared" si="8"/>
        <v>18719</v>
      </c>
      <c r="I39" s="37">
        <f t="shared" si="9"/>
        <v>0.01750723661751846</v>
      </c>
      <c r="J39" s="12">
        <v>177433.9</v>
      </c>
      <c r="K39" s="16">
        <v>178807.86</v>
      </c>
      <c r="L39" s="37">
        <f t="shared" si="10"/>
        <v>0.0077435033553339685</v>
      </c>
      <c r="M39" s="57">
        <f t="shared" si="11"/>
        <v>1373.9599999999919</v>
      </c>
    </row>
    <row r="40" spans="1:13" ht="15">
      <c r="A40" s="2">
        <v>39</v>
      </c>
      <c r="B40" s="25" t="s">
        <v>140</v>
      </c>
      <c r="C40" s="57">
        <v>47080</v>
      </c>
      <c r="D40" s="4">
        <v>50795</v>
      </c>
      <c r="E40" s="16">
        <v>50232</v>
      </c>
      <c r="F40" s="43">
        <f t="shared" si="6"/>
        <v>0.004573117856381048</v>
      </c>
      <c r="G40" s="43">
        <f t="shared" si="7"/>
        <v>0.06694987255734919</v>
      </c>
      <c r="H40" s="11">
        <f t="shared" si="8"/>
        <v>3152</v>
      </c>
      <c r="I40" s="37">
        <f t="shared" si="9"/>
        <v>0.0029479571461305722</v>
      </c>
      <c r="J40" s="12">
        <v>50639.375</v>
      </c>
      <c r="K40" s="16">
        <v>50984.628</v>
      </c>
      <c r="L40" s="37">
        <f t="shared" si="10"/>
        <v>0.006817876405465055</v>
      </c>
      <c r="M40" s="57">
        <f t="shared" si="11"/>
        <v>345.252999999997</v>
      </c>
    </row>
    <row r="41" spans="1:13" ht="15">
      <c r="A41" s="2">
        <v>40</v>
      </c>
      <c r="B41" s="25" t="s">
        <v>141</v>
      </c>
      <c r="C41" s="57">
        <v>18203</v>
      </c>
      <c r="D41" s="4">
        <v>21432</v>
      </c>
      <c r="E41" s="16">
        <v>20880</v>
      </c>
      <c r="F41" s="43">
        <f t="shared" si="6"/>
        <v>0.00190091377689991</v>
      </c>
      <c r="G41" s="43">
        <f t="shared" si="7"/>
        <v>0.14706367082349064</v>
      </c>
      <c r="H41" s="11">
        <f t="shared" si="8"/>
        <v>2677</v>
      </c>
      <c r="I41" s="37">
        <f t="shared" si="9"/>
        <v>0.0025037059899084843</v>
      </c>
      <c r="J41" s="12">
        <v>21248.062</v>
      </c>
      <c r="K41" s="16">
        <v>21431.861</v>
      </c>
      <c r="L41" s="37">
        <f t="shared" si="10"/>
        <v>0.008650153599890619</v>
      </c>
      <c r="M41" s="57">
        <f t="shared" si="11"/>
        <v>183.79899999999907</v>
      </c>
    </row>
    <row r="42" spans="1:13" ht="15">
      <c r="A42" s="2">
        <v>41</v>
      </c>
      <c r="B42" s="25" t="s">
        <v>142</v>
      </c>
      <c r="C42" s="57">
        <v>329743</v>
      </c>
      <c r="D42" s="4">
        <v>360477</v>
      </c>
      <c r="E42" s="16">
        <v>360931</v>
      </c>
      <c r="F42" s="43">
        <f t="shared" si="6"/>
        <v>0.03285913364033819</v>
      </c>
      <c r="G42" s="43">
        <f t="shared" si="7"/>
        <v>0.09458275080896335</v>
      </c>
      <c r="H42" s="11">
        <f t="shared" si="8"/>
        <v>31188</v>
      </c>
      <c r="I42" s="37">
        <f t="shared" si="9"/>
        <v>0.029169063284746284</v>
      </c>
      <c r="J42" s="12">
        <v>359144.138114181</v>
      </c>
      <c r="K42" s="16">
        <v>362596.059046781</v>
      </c>
      <c r="L42" s="37">
        <f t="shared" si="10"/>
        <v>0.009611519627538876</v>
      </c>
      <c r="M42" s="57">
        <f t="shared" si="11"/>
        <v>3451.9209325999836</v>
      </c>
    </row>
    <row r="43" spans="1:13" ht="15">
      <c r="A43" s="2">
        <v>42</v>
      </c>
      <c r="B43" s="25" t="s">
        <v>143</v>
      </c>
      <c r="C43" s="57">
        <v>194926</v>
      </c>
      <c r="D43" s="4">
        <v>221691</v>
      </c>
      <c r="E43" s="16">
        <v>221986</v>
      </c>
      <c r="F43" s="43">
        <f t="shared" si="6"/>
        <v>0.02020959031029231</v>
      </c>
      <c r="G43" s="43">
        <f t="shared" si="7"/>
        <v>0.13882191190503063</v>
      </c>
      <c r="H43" s="11">
        <f t="shared" si="8"/>
        <v>27060</v>
      </c>
      <c r="I43" s="37">
        <f t="shared" si="9"/>
        <v>0.025308286920778328</v>
      </c>
      <c r="J43" s="12">
        <v>224237.22</v>
      </c>
      <c r="K43" s="16">
        <v>227209.29</v>
      </c>
      <c r="L43" s="37">
        <f t="shared" si="10"/>
        <v>0.013254133279033726</v>
      </c>
      <c r="M43" s="57">
        <f t="shared" si="11"/>
        <v>2972.070000000007</v>
      </c>
    </row>
    <row r="44" spans="1:13" ht="15">
      <c r="A44" s="2">
        <v>43</v>
      </c>
      <c r="B44" s="25" t="s">
        <v>144</v>
      </c>
      <c r="C44" s="57">
        <v>66981</v>
      </c>
      <c r="D44" s="4">
        <v>76887</v>
      </c>
      <c r="E44" s="16">
        <v>77452</v>
      </c>
      <c r="F44" s="43">
        <f t="shared" si="6"/>
        <v>0.007051224801171064</v>
      </c>
      <c r="G44" s="43">
        <f t="shared" si="7"/>
        <v>0.15632791388602738</v>
      </c>
      <c r="H44" s="11">
        <f t="shared" si="8"/>
        <v>10471</v>
      </c>
      <c r="I44" s="37">
        <f t="shared" si="9"/>
        <v>0.009793166014318917</v>
      </c>
      <c r="J44" s="12">
        <v>74769.034</v>
      </c>
      <c r="K44" s="16">
        <v>75796.372</v>
      </c>
      <c r="L44" s="37">
        <f t="shared" si="10"/>
        <v>0.013740153443737194</v>
      </c>
      <c r="M44" s="57">
        <f t="shared" si="11"/>
        <v>1027.3380000000034</v>
      </c>
    </row>
    <row r="45" spans="1:13" ht="15">
      <c r="A45" s="2">
        <v>44</v>
      </c>
      <c r="B45" s="25" t="s">
        <v>145</v>
      </c>
      <c r="C45" s="57">
        <v>67696</v>
      </c>
      <c r="D45" s="4">
        <v>77026</v>
      </c>
      <c r="E45" s="16">
        <v>76543</v>
      </c>
      <c r="F45" s="43">
        <f t="shared" si="6"/>
        <v>0.006968469503124991</v>
      </c>
      <c r="G45" s="43">
        <f t="shared" si="7"/>
        <v>0.13068718978964783</v>
      </c>
      <c r="H45" s="11">
        <f t="shared" si="8"/>
        <v>8847</v>
      </c>
      <c r="I45" s="37">
        <f t="shared" si="9"/>
        <v>0.008274294692835398</v>
      </c>
      <c r="J45" s="12">
        <v>76495.516</v>
      </c>
      <c r="K45" s="16">
        <v>77222.472</v>
      </c>
      <c r="L45" s="37">
        <f t="shared" si="10"/>
        <v>0.009503249837545916</v>
      </c>
      <c r="M45" s="57">
        <f t="shared" si="11"/>
        <v>726.955999999991</v>
      </c>
    </row>
    <row r="46" spans="1:13" ht="15">
      <c r="A46" s="2">
        <v>45</v>
      </c>
      <c r="B46" s="25" t="s">
        <v>146</v>
      </c>
      <c r="C46" s="57">
        <v>161872</v>
      </c>
      <c r="D46" s="4">
        <v>179742</v>
      </c>
      <c r="E46" s="16">
        <v>179787</v>
      </c>
      <c r="F46" s="43">
        <f t="shared" si="6"/>
        <v>0.016367796226413035</v>
      </c>
      <c r="G46" s="43">
        <f t="shared" si="7"/>
        <v>0.11067386577048532</v>
      </c>
      <c r="H46" s="11">
        <f t="shared" si="8"/>
        <v>17915</v>
      </c>
      <c r="I46" s="37">
        <f t="shared" si="9"/>
        <v>0.016755283081513073</v>
      </c>
      <c r="J46" s="12">
        <v>179332.31</v>
      </c>
      <c r="K46" s="16">
        <v>181304.53</v>
      </c>
      <c r="L46" s="37">
        <f t="shared" si="10"/>
        <v>0.01099757204934237</v>
      </c>
      <c r="M46" s="57">
        <f t="shared" si="11"/>
        <v>1972.2200000000012</v>
      </c>
    </row>
    <row r="47" spans="1:13" ht="15">
      <c r="A47" s="2">
        <v>46</v>
      </c>
      <c r="B47" s="25" t="s">
        <v>147</v>
      </c>
      <c r="C47" s="57">
        <v>95712</v>
      </c>
      <c r="D47" s="4">
        <v>103825</v>
      </c>
      <c r="E47" s="16">
        <v>103677</v>
      </c>
      <c r="F47" s="43">
        <f t="shared" si="6"/>
        <v>0.009438747013776436</v>
      </c>
      <c r="G47" s="43">
        <f t="shared" si="7"/>
        <v>0.08321840521564694</v>
      </c>
      <c r="H47" s="11">
        <f t="shared" si="8"/>
        <v>7965</v>
      </c>
      <c r="I47" s="37">
        <f t="shared" si="9"/>
        <v>0.0074493904406503835</v>
      </c>
      <c r="J47" s="12">
        <v>103666.06</v>
      </c>
      <c r="K47" s="16">
        <v>104265.48</v>
      </c>
      <c r="L47" s="37">
        <f t="shared" si="10"/>
        <v>0.005782220333250808</v>
      </c>
      <c r="M47" s="57">
        <f t="shared" si="11"/>
        <v>599.4199999999983</v>
      </c>
    </row>
    <row r="48" spans="1:13" ht="15">
      <c r="A48" s="2">
        <v>47</v>
      </c>
      <c r="B48" s="25" t="s">
        <v>148</v>
      </c>
      <c r="C48" s="57">
        <v>35442</v>
      </c>
      <c r="D48" s="4">
        <v>40644</v>
      </c>
      <c r="E48" s="16">
        <v>41116</v>
      </c>
      <c r="F48" s="43">
        <f t="shared" si="6"/>
        <v>0.003743197837692371</v>
      </c>
      <c r="G48" s="43">
        <f t="shared" si="7"/>
        <v>0.1600925455674059</v>
      </c>
      <c r="H48" s="11">
        <f t="shared" si="8"/>
        <v>5674</v>
      </c>
      <c r="I48" s="37">
        <f t="shared" si="9"/>
        <v>0.005306696969271849</v>
      </c>
      <c r="J48" s="12">
        <v>40655.544</v>
      </c>
      <c r="K48" s="16">
        <v>40994.623</v>
      </c>
      <c r="L48" s="37">
        <f t="shared" si="10"/>
        <v>0.008340289334217195</v>
      </c>
      <c r="M48" s="57">
        <f t="shared" si="11"/>
        <v>339.0789999999979</v>
      </c>
    </row>
    <row r="49" spans="1:13" ht="15">
      <c r="A49" s="2">
        <v>48</v>
      </c>
      <c r="B49" s="25" t="s">
        <v>149</v>
      </c>
      <c r="C49" s="57">
        <v>121846</v>
      </c>
      <c r="D49" s="4">
        <v>156355</v>
      </c>
      <c r="E49" s="16">
        <v>136080</v>
      </c>
      <c r="F49" s="43">
        <f t="shared" si="6"/>
        <v>0.012388713925313207</v>
      </c>
      <c r="G49" s="43">
        <f t="shared" si="7"/>
        <v>0.11681959194392923</v>
      </c>
      <c r="H49" s="11">
        <f t="shared" si="8"/>
        <v>14234</v>
      </c>
      <c r="I49" s="37">
        <f t="shared" si="9"/>
        <v>0.013312570437189902</v>
      </c>
      <c r="J49" s="12">
        <v>154709.59</v>
      </c>
      <c r="K49" s="16">
        <v>156576.87</v>
      </c>
      <c r="L49" s="37">
        <f t="shared" si="10"/>
        <v>0.012069581465505783</v>
      </c>
      <c r="M49" s="57">
        <f t="shared" si="11"/>
        <v>1867.2799999999988</v>
      </c>
    </row>
    <row r="50" spans="1:13" ht="15">
      <c r="A50" s="2">
        <v>49</v>
      </c>
      <c r="B50" s="25" t="s">
        <v>150</v>
      </c>
      <c r="C50" s="57">
        <v>15740</v>
      </c>
      <c r="D50" s="4">
        <v>16512</v>
      </c>
      <c r="E50" s="16">
        <v>15950</v>
      </c>
      <c r="F50" s="43">
        <f t="shared" si="6"/>
        <v>0.0014520869129096535</v>
      </c>
      <c r="G50" s="43">
        <f t="shared" si="7"/>
        <v>0.013341804320203304</v>
      </c>
      <c r="H50" s="11">
        <f t="shared" si="8"/>
        <v>210</v>
      </c>
      <c r="I50" s="37">
        <f t="shared" si="9"/>
        <v>0.0001964057743297653</v>
      </c>
      <c r="J50" s="12">
        <v>15372.991</v>
      </c>
      <c r="K50" s="16">
        <v>15134.212</v>
      </c>
      <c r="L50" s="37">
        <f t="shared" si="10"/>
        <v>-0.015532371026562134</v>
      </c>
      <c r="M50" s="57">
        <f t="shared" si="11"/>
        <v>-238.77900000000045</v>
      </c>
    </row>
    <row r="51" spans="1:13" ht="15">
      <c r="A51" s="2">
        <v>50</v>
      </c>
      <c r="B51" s="25" t="s">
        <v>151</v>
      </c>
      <c r="C51" s="57">
        <v>28808</v>
      </c>
      <c r="D51" s="4">
        <v>32616</v>
      </c>
      <c r="E51" s="16">
        <v>31949</v>
      </c>
      <c r="F51" s="43">
        <f t="shared" si="6"/>
        <v>0.0029086347824796564</v>
      </c>
      <c r="G51" s="43">
        <f t="shared" si="7"/>
        <v>0.10903221327409053</v>
      </c>
      <c r="H51" s="11">
        <f t="shared" si="8"/>
        <v>3141</v>
      </c>
      <c r="I51" s="37">
        <f t="shared" si="9"/>
        <v>0.002937669224618061</v>
      </c>
      <c r="J51" s="12">
        <v>32357.691</v>
      </c>
      <c r="K51" s="16">
        <v>32642.465</v>
      </c>
      <c r="L51" s="37">
        <f t="shared" si="10"/>
        <v>0.008800813383130497</v>
      </c>
      <c r="M51" s="57">
        <f t="shared" si="11"/>
        <v>284.77400000000125</v>
      </c>
    </row>
    <row r="52" spans="1:13" ht="15">
      <c r="A52" s="2">
        <v>51</v>
      </c>
      <c r="B52" s="25" t="s">
        <v>152</v>
      </c>
      <c r="C52" s="57">
        <v>25916</v>
      </c>
      <c r="D52" s="4">
        <v>30037</v>
      </c>
      <c r="E52" s="16">
        <v>29015</v>
      </c>
      <c r="F52" s="43">
        <f t="shared" si="6"/>
        <v>0.002641523622449755</v>
      </c>
      <c r="G52" s="43">
        <f t="shared" si="7"/>
        <v>0.11957863867880845</v>
      </c>
      <c r="H52" s="11">
        <f t="shared" si="8"/>
        <v>3099</v>
      </c>
      <c r="I52" s="37">
        <f t="shared" si="9"/>
        <v>0.0028983880697521077</v>
      </c>
      <c r="J52" s="12">
        <v>29695.499</v>
      </c>
      <c r="K52" s="16">
        <v>29847.051</v>
      </c>
      <c r="L52" s="37">
        <f t="shared" si="10"/>
        <v>0.005103534377381558</v>
      </c>
      <c r="M52" s="57">
        <f t="shared" si="11"/>
        <v>151.55199999999968</v>
      </c>
    </row>
    <row r="53" spans="1:13" ht="15">
      <c r="A53" s="2">
        <v>52</v>
      </c>
      <c r="B53" s="25" t="s">
        <v>153</v>
      </c>
      <c r="C53" s="57">
        <v>55757</v>
      </c>
      <c r="D53" s="4">
        <v>60838</v>
      </c>
      <c r="E53" s="16">
        <v>60851</v>
      </c>
      <c r="F53" s="43">
        <f t="shared" si="6"/>
        <v>0.005539870892631055</v>
      </c>
      <c r="G53" s="43">
        <f t="shared" si="7"/>
        <v>0.09136072600749681</v>
      </c>
      <c r="H53" s="11">
        <f t="shared" si="8"/>
        <v>5094</v>
      </c>
      <c r="I53" s="37">
        <f t="shared" si="9"/>
        <v>0.0047642429258848784</v>
      </c>
      <c r="J53" s="12">
        <v>60596.461</v>
      </c>
      <c r="K53" s="16">
        <v>60792.569</v>
      </c>
      <c r="L53" s="37">
        <f t="shared" si="10"/>
        <v>0.00323629460803</v>
      </c>
      <c r="M53" s="57">
        <f t="shared" si="11"/>
        <v>196.10800000000017</v>
      </c>
    </row>
    <row r="54" spans="1:13" ht="15">
      <c r="A54" s="2">
        <v>53</v>
      </c>
      <c r="B54" s="25" t="s">
        <v>154</v>
      </c>
      <c r="C54" s="57">
        <v>39032</v>
      </c>
      <c r="D54" s="4">
        <v>42979</v>
      </c>
      <c r="E54" s="16">
        <v>39383</v>
      </c>
      <c r="F54" s="43">
        <f t="shared" si="6"/>
        <v>0.003585425635806952</v>
      </c>
      <c r="G54" s="43">
        <f t="shared" si="7"/>
        <v>0.00899262143881943</v>
      </c>
      <c r="H54" s="11">
        <f t="shared" si="8"/>
        <v>351</v>
      </c>
      <c r="I54" s="37">
        <f t="shared" si="9"/>
        <v>0.00032827822280832197</v>
      </c>
      <c r="J54" s="12">
        <v>42417.818</v>
      </c>
      <c r="K54" s="16">
        <v>42275.5179999999</v>
      </c>
      <c r="L54" s="37">
        <f t="shared" si="10"/>
        <v>-0.00335472230089953</v>
      </c>
      <c r="M54" s="57">
        <f t="shared" si="11"/>
        <v>-142.3000000000975</v>
      </c>
    </row>
    <row r="55" spans="1:13" ht="15">
      <c r="A55" s="2">
        <v>54</v>
      </c>
      <c r="B55" s="25" t="s">
        <v>155</v>
      </c>
      <c r="C55" s="57">
        <v>113195</v>
      </c>
      <c r="D55" s="4">
        <v>126867</v>
      </c>
      <c r="E55" s="16">
        <v>126724</v>
      </c>
      <c r="F55" s="43">
        <f t="shared" si="6"/>
        <v>0.011536944322982003</v>
      </c>
      <c r="G55" s="43">
        <f t="shared" si="7"/>
        <v>0.11951941340165202</v>
      </c>
      <c r="H55" s="11">
        <f t="shared" si="8"/>
        <v>13529</v>
      </c>
      <c r="I55" s="37">
        <f t="shared" si="9"/>
        <v>0.012653208194797117</v>
      </c>
      <c r="J55" s="12">
        <v>127805.74</v>
      </c>
      <c r="K55" s="16">
        <v>128742.5</v>
      </c>
      <c r="L55" s="37">
        <f t="shared" si="10"/>
        <v>0.007329561254447529</v>
      </c>
      <c r="M55" s="57">
        <f t="shared" si="11"/>
        <v>936.7599999999948</v>
      </c>
    </row>
    <row r="56" spans="1:13" ht="15">
      <c r="A56" s="2">
        <v>55</v>
      </c>
      <c r="B56" s="25" t="s">
        <v>156</v>
      </c>
      <c r="C56" s="57">
        <v>107453</v>
      </c>
      <c r="D56" s="4">
        <v>123941</v>
      </c>
      <c r="E56" s="16">
        <v>124141</v>
      </c>
      <c r="F56" s="43">
        <f t="shared" si="6"/>
        <v>0.011301788179029298</v>
      </c>
      <c r="G56" s="43">
        <f t="shared" si="7"/>
        <v>0.155305110141178</v>
      </c>
      <c r="H56" s="11">
        <f t="shared" si="8"/>
        <v>16688</v>
      </c>
      <c r="I56" s="37">
        <f t="shared" si="9"/>
        <v>0.015607712200072016</v>
      </c>
      <c r="J56" s="12">
        <v>123601.89</v>
      </c>
      <c r="K56" s="16">
        <v>124161.58</v>
      </c>
      <c r="L56" s="37">
        <f t="shared" si="10"/>
        <v>0.004528167004566049</v>
      </c>
      <c r="M56" s="57">
        <f t="shared" si="11"/>
        <v>559.6900000000023</v>
      </c>
    </row>
    <row r="57" spans="1:13" ht="15">
      <c r="A57" s="2">
        <v>56</v>
      </c>
      <c r="B57" s="25" t="s">
        <v>157</v>
      </c>
      <c r="C57" s="57">
        <v>15621</v>
      </c>
      <c r="D57" s="4">
        <v>15552</v>
      </c>
      <c r="E57" s="16">
        <v>15332</v>
      </c>
      <c r="F57" s="43">
        <f t="shared" si="6"/>
        <v>0.0013958242350301446</v>
      </c>
      <c r="G57" s="43">
        <f t="shared" si="7"/>
        <v>-0.018500736188464248</v>
      </c>
      <c r="H57" s="11">
        <f t="shared" si="8"/>
        <v>-289</v>
      </c>
      <c r="I57" s="37">
        <f t="shared" si="9"/>
        <v>-0.0002702917561014389</v>
      </c>
      <c r="J57" s="12">
        <v>14973.709</v>
      </c>
      <c r="K57" s="16">
        <v>15067.823</v>
      </c>
      <c r="L57" s="37">
        <f t="shared" si="10"/>
        <v>0.006285283091851162</v>
      </c>
      <c r="M57" s="57">
        <f t="shared" si="11"/>
        <v>94.11399999999958</v>
      </c>
    </row>
    <row r="58" spans="1:13" ht="15">
      <c r="A58" s="2">
        <v>57</v>
      </c>
      <c r="B58" s="25" t="s">
        <v>158</v>
      </c>
      <c r="C58" s="57">
        <v>20613</v>
      </c>
      <c r="D58" s="4">
        <v>21750</v>
      </c>
      <c r="E58" s="16">
        <v>21652</v>
      </c>
      <c r="F58" s="43">
        <f t="shared" si="6"/>
        <v>0.0019711966042833744</v>
      </c>
      <c r="G58" s="43">
        <f t="shared" si="7"/>
        <v>0.05040508417018386</v>
      </c>
      <c r="H58" s="11">
        <f t="shared" si="8"/>
        <v>1039</v>
      </c>
      <c r="I58" s="37">
        <f t="shared" si="9"/>
        <v>0.0009717409501363149</v>
      </c>
      <c r="J58" s="12">
        <v>21789.131</v>
      </c>
      <c r="K58" s="16">
        <v>21905.475</v>
      </c>
      <c r="L58" s="37">
        <f t="shared" si="10"/>
        <v>0.005339542912473073</v>
      </c>
      <c r="M58" s="57">
        <f t="shared" si="11"/>
        <v>116.34399999999732</v>
      </c>
    </row>
    <row r="59" spans="1:13" ht="15">
      <c r="A59" s="2">
        <v>58</v>
      </c>
      <c r="B59" s="25" t="s">
        <v>159</v>
      </c>
      <c r="C59" s="57">
        <v>56832</v>
      </c>
      <c r="D59" s="4">
        <v>61729</v>
      </c>
      <c r="E59" s="16">
        <v>60823</v>
      </c>
      <c r="F59" s="43">
        <f t="shared" si="6"/>
        <v>0.005537321774539427</v>
      </c>
      <c r="G59" s="43">
        <f t="shared" si="7"/>
        <v>0.0702245213963964</v>
      </c>
      <c r="H59" s="11">
        <f t="shared" si="8"/>
        <v>3991</v>
      </c>
      <c r="I59" s="37">
        <f t="shared" si="9"/>
        <v>0.0037326449778575872</v>
      </c>
      <c r="J59" s="12">
        <v>60291.038</v>
      </c>
      <c r="K59" s="16">
        <v>60743.17</v>
      </c>
      <c r="L59" s="37">
        <f t="shared" si="10"/>
        <v>0.0074991576691712915</v>
      </c>
      <c r="M59" s="57">
        <f t="shared" si="11"/>
        <v>452.1319999999978</v>
      </c>
    </row>
    <row r="60" spans="1:13" ht="15">
      <c r="A60" s="2">
        <v>59</v>
      </c>
      <c r="B60" s="25" t="s">
        <v>160</v>
      </c>
      <c r="C60" s="57">
        <v>176978</v>
      </c>
      <c r="D60" s="4">
        <v>196080</v>
      </c>
      <c r="E60" s="16">
        <v>196352</v>
      </c>
      <c r="F60" s="43">
        <f t="shared" si="6"/>
        <v>0.017875872697406665</v>
      </c>
      <c r="G60" s="43">
        <f t="shared" si="7"/>
        <v>0.10947123371266484</v>
      </c>
      <c r="H60" s="11">
        <f t="shared" si="8"/>
        <v>19374</v>
      </c>
      <c r="I60" s="37">
        <f t="shared" si="9"/>
        <v>0.01811983558030892</v>
      </c>
      <c r="J60" s="12">
        <v>198770.6</v>
      </c>
      <c r="K60" s="16">
        <v>201277.8</v>
      </c>
      <c r="L60" s="37">
        <f t="shared" si="10"/>
        <v>0.012613535402116724</v>
      </c>
      <c r="M60" s="57">
        <f t="shared" si="11"/>
        <v>2507.1999999999825</v>
      </c>
    </row>
    <row r="61" spans="1:13" ht="15">
      <c r="A61" s="2">
        <v>60</v>
      </c>
      <c r="B61" s="25" t="s">
        <v>161</v>
      </c>
      <c r="C61" s="57">
        <v>42404</v>
      </c>
      <c r="D61" s="4">
        <v>45862</v>
      </c>
      <c r="E61" s="16">
        <v>44845</v>
      </c>
      <c r="F61" s="43">
        <f t="shared" si="6"/>
        <v>0.004082685743538145</v>
      </c>
      <c r="G61" s="43">
        <f t="shared" si="7"/>
        <v>0.05756532402603528</v>
      </c>
      <c r="H61" s="11">
        <f t="shared" si="8"/>
        <v>2441</v>
      </c>
      <c r="I61" s="37">
        <f t="shared" si="9"/>
        <v>0.00228298331018551</v>
      </c>
      <c r="J61" s="12">
        <v>44422.5899999999</v>
      </c>
      <c r="K61" s="16">
        <v>44793.142</v>
      </c>
      <c r="L61" s="37">
        <f t="shared" si="10"/>
        <v>0.008341521734777254</v>
      </c>
      <c r="M61" s="57">
        <f t="shared" si="11"/>
        <v>370.5520000000979</v>
      </c>
    </row>
    <row r="62" spans="1:13" ht="15">
      <c r="A62" s="2">
        <v>61</v>
      </c>
      <c r="B62" s="25" t="s">
        <v>162</v>
      </c>
      <c r="C62" s="57">
        <v>91298</v>
      </c>
      <c r="D62" s="4">
        <v>99792</v>
      </c>
      <c r="E62" s="16">
        <v>100131</v>
      </c>
      <c r="F62" s="43">
        <f t="shared" si="6"/>
        <v>0.009115919415458088</v>
      </c>
      <c r="G62" s="43">
        <f t="shared" si="7"/>
        <v>0.09674910731888979</v>
      </c>
      <c r="H62" s="11">
        <f t="shared" si="8"/>
        <v>8833</v>
      </c>
      <c r="I62" s="37">
        <f t="shared" si="9"/>
        <v>0.008261200974546747</v>
      </c>
      <c r="J62" s="12">
        <v>100639.79</v>
      </c>
      <c r="K62" s="16">
        <v>102485.48</v>
      </c>
      <c r="L62" s="37">
        <f t="shared" si="10"/>
        <v>0.01833956529519788</v>
      </c>
      <c r="M62" s="57">
        <f t="shared" si="11"/>
        <v>1845.6900000000023</v>
      </c>
    </row>
    <row r="63" spans="1:13" ht="15">
      <c r="A63" s="2">
        <v>62</v>
      </c>
      <c r="B63" s="25" t="s">
        <v>163</v>
      </c>
      <c r="C63" s="57">
        <v>6169</v>
      </c>
      <c r="D63" s="4">
        <v>7114</v>
      </c>
      <c r="E63" s="16">
        <v>6637</v>
      </c>
      <c r="F63" s="43">
        <f t="shared" si="6"/>
        <v>0.0006042320276477348</v>
      </c>
      <c r="G63" s="43">
        <f t="shared" si="7"/>
        <v>0.0758631869022532</v>
      </c>
      <c r="H63" s="11">
        <f t="shared" si="8"/>
        <v>468</v>
      </c>
      <c r="I63" s="37">
        <f t="shared" si="9"/>
        <v>0.00043770429707776264</v>
      </c>
      <c r="J63" s="12">
        <v>6260.9165</v>
      </c>
      <c r="K63" s="16">
        <v>6199.0769</v>
      </c>
      <c r="L63" s="37">
        <f t="shared" si="10"/>
        <v>-0.009877084289496633</v>
      </c>
      <c r="M63" s="57">
        <f t="shared" si="11"/>
        <v>-61.839600000000246</v>
      </c>
    </row>
    <row r="64" spans="1:13" ht="15">
      <c r="A64" s="2">
        <v>63</v>
      </c>
      <c r="B64" s="25" t="s">
        <v>164</v>
      </c>
      <c r="C64" s="57">
        <v>75815</v>
      </c>
      <c r="D64" s="4">
        <v>91854</v>
      </c>
      <c r="E64" s="16">
        <v>92560</v>
      </c>
      <c r="F64" s="43">
        <f t="shared" si="6"/>
        <v>0.008426656091468183</v>
      </c>
      <c r="G64" s="43">
        <f t="shared" si="7"/>
        <v>0.22086658312998747</v>
      </c>
      <c r="H64" s="11">
        <f t="shared" si="8"/>
        <v>16745</v>
      </c>
      <c r="I64" s="37">
        <f t="shared" si="9"/>
        <v>0.015661022338818668</v>
      </c>
      <c r="J64" s="12">
        <v>86604.662</v>
      </c>
      <c r="K64" s="16">
        <v>87686.626</v>
      </c>
      <c r="L64" s="37">
        <f t="shared" si="10"/>
        <v>0.012493138071481733</v>
      </c>
      <c r="M64" s="57">
        <f t="shared" si="11"/>
        <v>1081.9640000000072</v>
      </c>
    </row>
    <row r="65" spans="1:13" ht="15">
      <c r="A65" s="2">
        <v>64</v>
      </c>
      <c r="B65" s="25" t="s">
        <v>165</v>
      </c>
      <c r="C65" s="57">
        <v>43769</v>
      </c>
      <c r="D65" s="4">
        <v>48613</v>
      </c>
      <c r="E65" s="16">
        <v>48422</v>
      </c>
      <c r="F65" s="43">
        <f t="shared" si="6"/>
        <v>0.004408335579743652</v>
      </c>
      <c r="G65" s="43">
        <f t="shared" si="7"/>
        <v>0.10630811761749183</v>
      </c>
      <c r="H65" s="11">
        <f t="shared" si="8"/>
        <v>4653</v>
      </c>
      <c r="I65" s="37">
        <f t="shared" si="9"/>
        <v>0.004351790799792371</v>
      </c>
      <c r="J65" s="12">
        <v>47979.094</v>
      </c>
      <c r="K65" s="16">
        <v>48177.867</v>
      </c>
      <c r="L65" s="37">
        <f t="shared" si="10"/>
        <v>0.0041429085759727155</v>
      </c>
      <c r="M65" s="57">
        <f t="shared" si="11"/>
        <v>198.77300000000105</v>
      </c>
    </row>
    <row r="66" spans="1:13" ht="15">
      <c r="A66" s="2">
        <v>65</v>
      </c>
      <c r="B66" s="25" t="s">
        <v>166</v>
      </c>
      <c r="C66" s="57">
        <v>50468</v>
      </c>
      <c r="D66" s="4">
        <v>42921</v>
      </c>
      <c r="E66" s="16">
        <v>39598</v>
      </c>
      <c r="F66" s="43">
        <f aca="true" t="shared" si="12" ref="F66:F97">E66/$E$83</f>
        <v>0.003604999221153383</v>
      </c>
      <c r="G66" s="43">
        <f aca="true" t="shared" si="13" ref="G66:G83">(E66-C66)/C66</f>
        <v>-0.21538400570658636</v>
      </c>
      <c r="H66" s="11">
        <f aca="true" t="shared" si="14" ref="H66:H83">E66-C66</f>
        <v>-10870</v>
      </c>
      <c r="I66" s="37">
        <f aca="true" t="shared" si="15" ref="I66:I97">H66/$H$83</f>
        <v>-0.01016633698554547</v>
      </c>
      <c r="J66" s="12">
        <v>40400.453</v>
      </c>
      <c r="K66" s="16">
        <v>38334.604</v>
      </c>
      <c r="L66" s="37">
        <f aca="true" t="shared" si="16" ref="L66:L97">(K66-J66)/J66</f>
        <v>-0.05113430287526731</v>
      </c>
      <c r="M66" s="57">
        <f aca="true" t="shared" si="17" ref="M66:M83">K66-J66</f>
        <v>-2065.849000000002</v>
      </c>
    </row>
    <row r="67" spans="1:13" ht="15">
      <c r="A67" s="2">
        <v>66</v>
      </c>
      <c r="B67" s="25" t="s">
        <v>167</v>
      </c>
      <c r="C67" s="57">
        <v>31790</v>
      </c>
      <c r="D67" s="4">
        <v>34205</v>
      </c>
      <c r="E67" s="16">
        <v>34450</v>
      </c>
      <c r="F67" s="43">
        <f t="shared" si="12"/>
        <v>0.0031363256520211638</v>
      </c>
      <c r="G67" s="43">
        <f t="shared" si="13"/>
        <v>0.08367411135577225</v>
      </c>
      <c r="H67" s="11">
        <f t="shared" si="14"/>
        <v>2660</v>
      </c>
      <c r="I67" s="37">
        <f t="shared" si="15"/>
        <v>0.002487806474843694</v>
      </c>
      <c r="J67" s="12">
        <v>33545.18</v>
      </c>
      <c r="K67" s="16">
        <v>33985.341</v>
      </c>
      <c r="L67" s="37">
        <f t="shared" si="16"/>
        <v>0.013121438012853115</v>
      </c>
      <c r="M67" s="57">
        <f t="shared" si="17"/>
        <v>440.16100000000006</v>
      </c>
    </row>
    <row r="68" spans="1:13" ht="15">
      <c r="A68" s="2">
        <v>67</v>
      </c>
      <c r="B68" s="25" t="s">
        <v>168</v>
      </c>
      <c r="C68" s="57">
        <v>75050</v>
      </c>
      <c r="D68" s="4">
        <v>79099</v>
      </c>
      <c r="E68" s="16">
        <v>79045</v>
      </c>
      <c r="F68" s="43">
        <f t="shared" si="12"/>
        <v>0.0071962514125983425</v>
      </c>
      <c r="G68" s="43">
        <f t="shared" si="13"/>
        <v>0.05323117921385743</v>
      </c>
      <c r="H68" s="11">
        <f t="shared" si="14"/>
        <v>3995</v>
      </c>
      <c r="I68" s="37">
        <f t="shared" si="15"/>
        <v>0.003736386040225773</v>
      </c>
      <c r="J68" s="12">
        <v>79816.462</v>
      </c>
      <c r="K68" s="16">
        <v>80230.628</v>
      </c>
      <c r="L68" s="37">
        <f t="shared" si="16"/>
        <v>0.005188979686922197</v>
      </c>
      <c r="M68" s="57">
        <f t="shared" si="17"/>
        <v>414.16599999999744</v>
      </c>
    </row>
    <row r="69" spans="1:13" ht="15">
      <c r="A69" s="2">
        <v>68</v>
      </c>
      <c r="B69" s="25" t="s">
        <v>169</v>
      </c>
      <c r="C69" s="57">
        <v>30392</v>
      </c>
      <c r="D69" s="4">
        <v>34583</v>
      </c>
      <c r="E69" s="16">
        <v>34227</v>
      </c>
      <c r="F69" s="43">
        <f t="shared" si="12"/>
        <v>0.003116023747219982</v>
      </c>
      <c r="G69" s="43">
        <f t="shared" si="13"/>
        <v>0.12618452224269544</v>
      </c>
      <c r="H69" s="11">
        <f t="shared" si="14"/>
        <v>3835</v>
      </c>
      <c r="I69" s="37">
        <f t="shared" si="15"/>
        <v>0.003586743545498333</v>
      </c>
      <c r="J69" s="12">
        <v>34123.772</v>
      </c>
      <c r="K69" s="16">
        <v>34527.425</v>
      </c>
      <c r="L69" s="37">
        <f t="shared" si="16"/>
        <v>0.0118290850144001</v>
      </c>
      <c r="M69" s="57">
        <f t="shared" si="17"/>
        <v>403.6530000000057</v>
      </c>
    </row>
    <row r="70" spans="1:13" ht="15">
      <c r="A70" s="2">
        <v>69</v>
      </c>
      <c r="B70" s="25" t="s">
        <v>170</v>
      </c>
      <c r="C70" s="57">
        <v>5002</v>
      </c>
      <c r="D70" s="4">
        <v>6064</v>
      </c>
      <c r="E70" s="16">
        <v>5718</v>
      </c>
      <c r="F70" s="43">
        <f t="shared" si="12"/>
        <v>0.0005205663302832225</v>
      </c>
      <c r="G70" s="43">
        <f t="shared" si="13"/>
        <v>0.14314274290283888</v>
      </c>
      <c r="H70" s="11">
        <f t="shared" si="14"/>
        <v>716</v>
      </c>
      <c r="I70" s="37">
        <f t="shared" si="15"/>
        <v>0.000669650163905295</v>
      </c>
      <c r="J70" s="12">
        <v>5477.0507</v>
      </c>
      <c r="K70" s="16">
        <v>5544.5472</v>
      </c>
      <c r="L70" s="37">
        <f t="shared" si="16"/>
        <v>0.012323511995242294</v>
      </c>
      <c r="M70" s="57">
        <f t="shared" si="17"/>
        <v>67.4965000000002</v>
      </c>
    </row>
    <row r="71" spans="1:13" ht="15">
      <c r="A71" s="2">
        <v>70</v>
      </c>
      <c r="B71" s="25" t="s">
        <v>171</v>
      </c>
      <c r="C71" s="57">
        <v>30355</v>
      </c>
      <c r="D71" s="4">
        <v>32354</v>
      </c>
      <c r="E71" s="16">
        <v>32181</v>
      </c>
      <c r="F71" s="43">
        <f t="shared" si="12"/>
        <v>0.0029297560466674333</v>
      </c>
      <c r="G71" s="43">
        <f t="shared" si="13"/>
        <v>0.06015483445890298</v>
      </c>
      <c r="H71" s="11">
        <f t="shared" si="14"/>
        <v>1826</v>
      </c>
      <c r="I71" s="37">
        <f t="shared" si="15"/>
        <v>0.0017077949710769115</v>
      </c>
      <c r="J71" s="12">
        <v>31692.754</v>
      </c>
      <c r="K71" s="16">
        <v>31866.362</v>
      </c>
      <c r="L71" s="37">
        <f t="shared" si="16"/>
        <v>0.005477845188209272</v>
      </c>
      <c r="M71" s="57">
        <f t="shared" si="17"/>
        <v>173.60800000000017</v>
      </c>
    </row>
    <row r="72" spans="1:13" ht="15">
      <c r="A72" s="2">
        <v>71</v>
      </c>
      <c r="B72" s="25" t="s">
        <v>172</v>
      </c>
      <c r="C72" s="57">
        <v>23128</v>
      </c>
      <c r="D72" s="4">
        <v>26656</v>
      </c>
      <c r="E72" s="16">
        <v>25764</v>
      </c>
      <c r="F72" s="43">
        <f t="shared" si="12"/>
        <v>0.002345552804025349</v>
      </c>
      <c r="G72" s="43">
        <f t="shared" si="13"/>
        <v>0.1139744033206503</v>
      </c>
      <c r="H72" s="11">
        <f t="shared" si="14"/>
        <v>2636</v>
      </c>
      <c r="I72" s="37">
        <f t="shared" si="15"/>
        <v>0.0024653601006345777</v>
      </c>
      <c r="J72" s="12">
        <v>26109.588</v>
      </c>
      <c r="K72" s="16">
        <v>26201.132</v>
      </c>
      <c r="L72" s="37">
        <f t="shared" si="16"/>
        <v>0.0035061449456805557</v>
      </c>
      <c r="M72" s="57">
        <f t="shared" si="17"/>
        <v>91.54400000000169</v>
      </c>
    </row>
    <row r="73" spans="1:13" ht="15">
      <c r="A73" s="2">
        <v>72</v>
      </c>
      <c r="B73" s="25" t="s">
        <v>173</v>
      </c>
      <c r="C73" s="57">
        <v>33284</v>
      </c>
      <c r="D73" s="4">
        <v>35805</v>
      </c>
      <c r="E73" s="16">
        <v>35195</v>
      </c>
      <c r="F73" s="43">
        <f t="shared" si="12"/>
        <v>0.0032041504012448436</v>
      </c>
      <c r="G73" s="43">
        <f t="shared" si="13"/>
        <v>0.057414974161759405</v>
      </c>
      <c r="H73" s="11">
        <f t="shared" si="14"/>
        <v>1911</v>
      </c>
      <c r="I73" s="37">
        <f t="shared" si="15"/>
        <v>0.0017872925464008642</v>
      </c>
      <c r="J73" s="12">
        <v>35039.241</v>
      </c>
      <c r="K73" s="16">
        <v>35064.475</v>
      </c>
      <c r="L73" s="37">
        <f t="shared" si="16"/>
        <v>0.0007201640012692267</v>
      </c>
      <c r="M73" s="57">
        <f t="shared" si="17"/>
        <v>25.23399999999674</v>
      </c>
    </row>
    <row r="74" spans="1:13" ht="15">
      <c r="A74" s="2">
        <v>73</v>
      </c>
      <c r="B74" s="25" t="s">
        <v>174</v>
      </c>
      <c r="C74" s="57">
        <v>20101</v>
      </c>
      <c r="D74" s="4">
        <v>20844</v>
      </c>
      <c r="E74" s="16">
        <v>20917</v>
      </c>
      <c r="F74" s="43">
        <f t="shared" si="12"/>
        <v>0.0019042822543781331</v>
      </c>
      <c r="G74" s="43">
        <f t="shared" si="13"/>
        <v>0.04059499527386697</v>
      </c>
      <c r="H74" s="11">
        <f t="shared" si="14"/>
        <v>816</v>
      </c>
      <c r="I74" s="37">
        <f t="shared" si="15"/>
        <v>0.0007631767231099451</v>
      </c>
      <c r="J74" s="12">
        <v>20049.714</v>
      </c>
      <c r="K74" s="16">
        <v>20147.652</v>
      </c>
      <c r="L74" s="37">
        <f t="shared" si="16"/>
        <v>0.0048847579571458365</v>
      </c>
      <c r="M74" s="57">
        <f t="shared" si="17"/>
        <v>97.93799999999828</v>
      </c>
    </row>
    <row r="75" spans="1:13" ht="15">
      <c r="A75" s="2">
        <v>74</v>
      </c>
      <c r="B75" s="25" t="s">
        <v>175</v>
      </c>
      <c r="C75" s="57">
        <v>19956</v>
      </c>
      <c r="D75" s="4">
        <v>21714</v>
      </c>
      <c r="E75" s="16">
        <v>21885</v>
      </c>
      <c r="F75" s="43">
        <f t="shared" si="12"/>
        <v>0.001992408908402995</v>
      </c>
      <c r="G75" s="43">
        <f t="shared" si="13"/>
        <v>0.09666265784726398</v>
      </c>
      <c r="H75" s="11">
        <f t="shared" si="14"/>
        <v>1929</v>
      </c>
      <c r="I75" s="37">
        <f t="shared" si="15"/>
        <v>0.0018041273270577012</v>
      </c>
      <c r="J75" s="12">
        <v>21470.575</v>
      </c>
      <c r="K75" s="16">
        <v>21721.376</v>
      </c>
      <c r="L75" s="37">
        <f t="shared" si="16"/>
        <v>0.011681149666462099</v>
      </c>
      <c r="M75" s="57">
        <f t="shared" si="17"/>
        <v>250.80099999999948</v>
      </c>
    </row>
    <row r="76" spans="1:13" ht="15">
      <c r="A76" s="2">
        <v>75</v>
      </c>
      <c r="B76" s="25" t="s">
        <v>176</v>
      </c>
      <c r="C76" s="57">
        <v>6126</v>
      </c>
      <c r="D76" s="4">
        <v>5851</v>
      </c>
      <c r="E76" s="16">
        <v>5477</v>
      </c>
      <c r="F76" s="43">
        <f t="shared" si="12"/>
        <v>0.0004986257067088509</v>
      </c>
      <c r="G76" s="43">
        <f t="shared" si="13"/>
        <v>-0.1059418870388508</v>
      </c>
      <c r="H76" s="11">
        <f t="shared" si="14"/>
        <v>-649</v>
      </c>
      <c r="I76" s="37">
        <f t="shared" si="15"/>
        <v>-0.0006069873692381794</v>
      </c>
      <c r="J76" s="12">
        <v>5326.8852</v>
      </c>
      <c r="K76" s="16">
        <v>5369.263</v>
      </c>
      <c r="L76" s="37">
        <f t="shared" si="16"/>
        <v>0.007955455845003043</v>
      </c>
      <c r="M76" s="57">
        <f t="shared" si="17"/>
        <v>42.37780000000021</v>
      </c>
    </row>
    <row r="77" spans="1:13" ht="15">
      <c r="A77" s="2">
        <v>76</v>
      </c>
      <c r="B77" s="25" t="s">
        <v>177</v>
      </c>
      <c r="C77" s="57">
        <v>9885</v>
      </c>
      <c r="D77" s="4">
        <v>11231</v>
      </c>
      <c r="E77" s="16">
        <v>11295</v>
      </c>
      <c r="F77" s="43">
        <f t="shared" si="12"/>
        <v>0.00102829603017646</v>
      </c>
      <c r="G77" s="43">
        <f t="shared" si="13"/>
        <v>0.1426403641881639</v>
      </c>
      <c r="H77" s="11">
        <f t="shared" si="14"/>
        <v>1410</v>
      </c>
      <c r="I77" s="37">
        <f t="shared" si="15"/>
        <v>0.001318724484785567</v>
      </c>
      <c r="J77" s="12">
        <v>10936.472</v>
      </c>
      <c r="K77" s="16">
        <v>10998.514</v>
      </c>
      <c r="L77" s="37">
        <f t="shared" si="16"/>
        <v>0.005672944620532056</v>
      </c>
      <c r="M77" s="57">
        <f t="shared" si="17"/>
        <v>62.04199999999946</v>
      </c>
    </row>
    <row r="78" spans="1:13" ht="15">
      <c r="A78" s="2">
        <v>77</v>
      </c>
      <c r="B78" s="25" t="s">
        <v>178</v>
      </c>
      <c r="C78" s="57">
        <v>28803</v>
      </c>
      <c r="D78" s="4">
        <v>33608</v>
      </c>
      <c r="E78" s="16">
        <v>33351</v>
      </c>
      <c r="F78" s="43">
        <f t="shared" si="12"/>
        <v>0.003036272766924756</v>
      </c>
      <c r="G78" s="43">
        <f t="shared" si="13"/>
        <v>0.1579002187272159</v>
      </c>
      <c r="H78" s="11">
        <f t="shared" si="14"/>
        <v>4548</v>
      </c>
      <c r="I78" s="37">
        <f t="shared" si="15"/>
        <v>0.004253587912627488</v>
      </c>
      <c r="J78" s="12">
        <v>33905.919</v>
      </c>
      <c r="K78" s="16">
        <v>34285.779</v>
      </c>
      <c r="L78" s="37">
        <f t="shared" si="16"/>
        <v>0.01120335360914419</v>
      </c>
      <c r="M78" s="57">
        <f t="shared" si="17"/>
        <v>379.8600000000006</v>
      </c>
    </row>
    <row r="79" spans="1:13" ht="15">
      <c r="A79" s="2">
        <v>78</v>
      </c>
      <c r="B79" s="25" t="s">
        <v>179</v>
      </c>
      <c r="C79" s="57">
        <v>27124</v>
      </c>
      <c r="D79" s="4">
        <v>30151</v>
      </c>
      <c r="E79" s="16">
        <v>30254</v>
      </c>
      <c r="F79" s="43">
        <f t="shared" si="12"/>
        <v>0.0027543220980043043</v>
      </c>
      <c r="G79" s="43">
        <f t="shared" si="13"/>
        <v>0.11539595929803864</v>
      </c>
      <c r="H79" s="11">
        <f t="shared" si="14"/>
        <v>3130</v>
      </c>
      <c r="I79" s="37">
        <f t="shared" si="15"/>
        <v>0.0029273813031055495</v>
      </c>
      <c r="J79" s="12">
        <v>29995.951</v>
      </c>
      <c r="K79" s="16">
        <v>30305.243</v>
      </c>
      <c r="L79" s="37">
        <f t="shared" si="16"/>
        <v>0.01031112499150294</v>
      </c>
      <c r="M79" s="57">
        <f t="shared" si="17"/>
        <v>309.29199999999764</v>
      </c>
    </row>
    <row r="80" spans="1:13" ht="15">
      <c r="A80" s="2">
        <v>79</v>
      </c>
      <c r="B80" s="25" t="s">
        <v>180</v>
      </c>
      <c r="C80" s="57">
        <v>6805</v>
      </c>
      <c r="D80" s="4">
        <v>8453</v>
      </c>
      <c r="E80" s="16">
        <v>8551</v>
      </c>
      <c r="F80" s="43">
        <f t="shared" si="12"/>
        <v>0.0007784824571968932</v>
      </c>
      <c r="G80" s="43">
        <f t="shared" si="13"/>
        <v>0.25657604702424686</v>
      </c>
      <c r="H80" s="11">
        <f t="shared" si="14"/>
        <v>1746</v>
      </c>
      <c r="I80" s="37">
        <f t="shared" si="15"/>
        <v>0.0016329737237131914</v>
      </c>
      <c r="J80" s="12">
        <v>8268.2752</v>
      </c>
      <c r="K80" s="16">
        <v>8236.6883</v>
      </c>
      <c r="L80" s="37">
        <f t="shared" si="16"/>
        <v>-0.0038202526205223845</v>
      </c>
      <c r="M80" s="57">
        <f t="shared" si="17"/>
        <v>-31.58690000000024</v>
      </c>
    </row>
    <row r="81" spans="1:13" ht="15">
      <c r="A81" s="2">
        <v>80</v>
      </c>
      <c r="B81" s="25" t="s">
        <v>181</v>
      </c>
      <c r="C81" s="57">
        <v>37850</v>
      </c>
      <c r="D81" s="4">
        <v>45229</v>
      </c>
      <c r="E81" s="16">
        <v>45693</v>
      </c>
      <c r="F81" s="43">
        <f t="shared" si="12"/>
        <v>0.0041598876057417425</v>
      </c>
      <c r="G81" s="43">
        <f t="shared" si="13"/>
        <v>0.2072126816380449</v>
      </c>
      <c r="H81" s="11">
        <f t="shared" si="14"/>
        <v>7843</v>
      </c>
      <c r="I81" s="37">
        <f t="shared" si="15"/>
        <v>0.007335288038420711</v>
      </c>
      <c r="J81" s="12">
        <v>45048.962</v>
      </c>
      <c r="K81" s="16">
        <v>45791.634</v>
      </c>
      <c r="L81" s="37">
        <f t="shared" si="16"/>
        <v>0.016485884846802877</v>
      </c>
      <c r="M81" s="57">
        <f t="shared" si="17"/>
        <v>742.6719999999987</v>
      </c>
    </row>
    <row r="82" spans="1:13" ht="15.75" thickBot="1">
      <c r="A82" s="51">
        <v>81</v>
      </c>
      <c r="B82" s="52" t="s">
        <v>182</v>
      </c>
      <c r="C82" s="57">
        <v>55030</v>
      </c>
      <c r="D82" s="4">
        <v>59129</v>
      </c>
      <c r="E82" s="16">
        <v>59133</v>
      </c>
      <c r="F82" s="43">
        <f t="shared" si="12"/>
        <v>0.005383464289723294</v>
      </c>
      <c r="G82" s="43">
        <f t="shared" si="13"/>
        <v>0.07455933127385063</v>
      </c>
      <c r="H82" s="71">
        <f t="shared" si="14"/>
        <v>4103</v>
      </c>
      <c r="I82" s="37">
        <f t="shared" si="15"/>
        <v>0.003837394724166795</v>
      </c>
      <c r="J82" s="12">
        <v>60121.857</v>
      </c>
      <c r="K82" s="16">
        <v>59935.868</v>
      </c>
      <c r="L82" s="37">
        <f t="shared" si="16"/>
        <v>-0.0030935338540857343</v>
      </c>
      <c r="M82" s="57">
        <f t="shared" si="17"/>
        <v>-185.9890000000014</v>
      </c>
    </row>
    <row r="83" spans="1:13" ht="15.75" thickBot="1">
      <c r="A83" s="103" t="s">
        <v>183</v>
      </c>
      <c r="B83" s="104"/>
      <c r="C83" s="61">
        <v>9914976</v>
      </c>
      <c r="D83" s="86">
        <v>11078121</v>
      </c>
      <c r="E83" s="61">
        <v>10984191</v>
      </c>
      <c r="F83" s="28">
        <f t="shared" si="12"/>
        <v>1</v>
      </c>
      <c r="G83" s="45">
        <f t="shared" si="13"/>
        <v>0.10783838508534968</v>
      </c>
      <c r="H83" s="59">
        <f t="shared" si="14"/>
        <v>1069215</v>
      </c>
      <c r="I83" s="39">
        <f t="shared" si="15"/>
        <v>1</v>
      </c>
      <c r="J83" s="59">
        <v>11054761</v>
      </c>
      <c r="K83" s="58">
        <v>11151367</v>
      </c>
      <c r="L83" s="39">
        <f t="shared" si="16"/>
        <v>0.00873885921188165</v>
      </c>
      <c r="M83" s="61">
        <f t="shared" si="17"/>
        <v>96606</v>
      </c>
    </row>
    <row r="84" spans="3:13" ht="15">
      <c r="C84" s="4"/>
      <c r="D84" s="4"/>
      <c r="E84" s="4"/>
      <c r="I84" s="66"/>
      <c r="J84" s="67"/>
      <c r="K84" s="67"/>
      <c r="L84" s="66"/>
      <c r="M84" s="67"/>
    </row>
    <row r="85" spans="3:13" ht="15">
      <c r="C85" s="4"/>
      <c r="D85" s="4"/>
      <c r="E85" s="4"/>
      <c r="I85" s="66"/>
      <c r="J85" s="67"/>
      <c r="K85" s="67"/>
      <c r="L85" s="66"/>
      <c r="M85" s="67"/>
    </row>
    <row r="86" spans="3:13" ht="15">
      <c r="C86" s="4"/>
      <c r="D86" s="4"/>
      <c r="E86" s="4"/>
      <c r="I86" s="66"/>
      <c r="J86" s="67"/>
      <c r="K86" s="67"/>
      <c r="L86" s="66"/>
      <c r="M86" s="67"/>
    </row>
    <row r="87" spans="3:13" ht="15">
      <c r="C87" s="4"/>
      <c r="D87" s="4"/>
      <c r="E87" s="4"/>
      <c r="I87" s="66"/>
      <c r="J87" s="67"/>
      <c r="K87" s="67"/>
      <c r="L87" s="66"/>
      <c r="M87" s="67"/>
    </row>
    <row r="88" spans="3:13" ht="15">
      <c r="C88" s="4"/>
      <c r="D88" s="4"/>
      <c r="E88" s="4"/>
      <c r="I88" s="66"/>
      <c r="J88" s="67"/>
      <c r="K88" s="67"/>
      <c r="L88" s="66"/>
      <c r="M88" s="67"/>
    </row>
    <row r="89" spans="3:13" ht="15">
      <c r="C89" s="4"/>
      <c r="D89" s="4"/>
      <c r="E89" s="4"/>
      <c r="I89" s="66"/>
      <c r="J89" s="67"/>
      <c r="K89" s="67"/>
      <c r="L89" s="66"/>
      <c r="M89" s="67"/>
    </row>
    <row r="90" spans="3:5" ht="15">
      <c r="C90" s="4"/>
      <c r="D90" s="4"/>
      <c r="E90" s="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bestFit="1" customWidth="1"/>
    <col min="7" max="7" width="33.140625" style="0" bestFit="1" customWidth="1"/>
    <col min="8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101</v>
      </c>
      <c r="B1" s="29" t="s">
        <v>184</v>
      </c>
      <c r="C1" s="81">
        <v>40483</v>
      </c>
      <c r="D1" s="84">
        <v>40817</v>
      </c>
      <c r="E1" s="82">
        <v>40848</v>
      </c>
      <c r="F1" s="44" t="s">
        <v>286</v>
      </c>
      <c r="G1" s="56" t="s">
        <v>284</v>
      </c>
      <c r="H1" s="17" t="s">
        <v>285</v>
      </c>
      <c r="I1" s="44" t="s">
        <v>287</v>
      </c>
      <c r="J1" s="80" t="s">
        <v>274</v>
      </c>
      <c r="K1" s="78" t="s">
        <v>281</v>
      </c>
      <c r="L1" s="56" t="s">
        <v>300</v>
      </c>
      <c r="M1" s="44" t="s">
        <v>301</v>
      </c>
    </row>
    <row r="2" spans="1:13" ht="15">
      <c r="A2" s="23">
        <v>1</v>
      </c>
      <c r="B2" s="24" t="s">
        <v>102</v>
      </c>
      <c r="C2" s="88">
        <v>29005</v>
      </c>
      <c r="D2" s="15">
        <v>32926</v>
      </c>
      <c r="E2" s="4">
        <v>33072</v>
      </c>
      <c r="F2" s="42">
        <f aca="true" t="shared" si="0" ref="F2:F33">E2/$E$83</f>
        <v>0.023189527690071456</v>
      </c>
      <c r="G2" s="42">
        <f aca="true" t="shared" si="1" ref="G2:G33">(E2-C2)/C2</f>
        <v>0.14021720393035683</v>
      </c>
      <c r="H2" s="27">
        <f aca="true" t="shared" si="2" ref="H2:H33">E2-C2</f>
        <v>4067</v>
      </c>
      <c r="I2" s="47">
        <f aca="true" t="shared" si="3" ref="I2:I33">H2/$H$83</f>
        <v>0.03289920724801812</v>
      </c>
      <c r="J2" s="12">
        <v>32560.489</v>
      </c>
      <c r="K2" s="15">
        <v>32946.063</v>
      </c>
      <c r="L2" s="47">
        <f aca="true" t="shared" si="4" ref="L2:L33">(K2-J2)/J2</f>
        <v>0.011841775472106715</v>
      </c>
      <c r="M2" s="15">
        <f aca="true" t="shared" si="5" ref="M2:M33">K2-J2</f>
        <v>385.5740000000005</v>
      </c>
    </row>
    <row r="3" spans="1:13" ht="15">
      <c r="A3" s="2">
        <v>2</v>
      </c>
      <c r="B3" s="25" t="s">
        <v>103</v>
      </c>
      <c r="C3" s="57">
        <v>3905</v>
      </c>
      <c r="D3" s="16">
        <v>4629</v>
      </c>
      <c r="E3" s="4">
        <v>4692</v>
      </c>
      <c r="F3" s="43">
        <f t="shared" si="0"/>
        <v>0.003289951134549325</v>
      </c>
      <c r="G3" s="43">
        <f t="shared" si="1"/>
        <v>0.20153649167733675</v>
      </c>
      <c r="H3" s="27">
        <f t="shared" si="2"/>
        <v>787</v>
      </c>
      <c r="I3" s="37">
        <f t="shared" si="3"/>
        <v>0.0063662837728522895</v>
      </c>
      <c r="J3" s="12">
        <v>4630.5135</v>
      </c>
      <c r="K3" s="16">
        <v>4701.4223</v>
      </c>
      <c r="L3" s="37">
        <f t="shared" si="4"/>
        <v>0.015313377231272548</v>
      </c>
      <c r="M3" s="16">
        <f t="shared" si="5"/>
        <v>70.90880000000016</v>
      </c>
    </row>
    <row r="4" spans="1:13" ht="15">
      <c r="A4" s="2">
        <v>3</v>
      </c>
      <c r="B4" s="25" t="s">
        <v>104</v>
      </c>
      <c r="C4" s="57">
        <v>9273</v>
      </c>
      <c r="D4" s="16">
        <v>10283</v>
      </c>
      <c r="E4" s="4">
        <v>10310</v>
      </c>
      <c r="F4" s="43">
        <f t="shared" si="0"/>
        <v>0.0072291978254909505</v>
      </c>
      <c r="G4" s="43">
        <f t="shared" si="1"/>
        <v>0.11183004421438585</v>
      </c>
      <c r="H4" s="27">
        <f t="shared" si="2"/>
        <v>1037</v>
      </c>
      <c r="I4" s="37">
        <f t="shared" si="3"/>
        <v>0.008388610257239928</v>
      </c>
      <c r="J4" s="12">
        <v>10176.374</v>
      </c>
      <c r="K4" s="16">
        <v>10274.146</v>
      </c>
      <c r="L4" s="37">
        <f t="shared" si="4"/>
        <v>0.009607744369458203</v>
      </c>
      <c r="M4" s="16">
        <f t="shared" si="5"/>
        <v>97.77200000000084</v>
      </c>
    </row>
    <row r="5" spans="1:13" ht="15">
      <c r="A5" s="2">
        <v>4</v>
      </c>
      <c r="B5" s="25" t="s">
        <v>105</v>
      </c>
      <c r="C5" s="57">
        <v>1577</v>
      </c>
      <c r="D5" s="16">
        <v>1902</v>
      </c>
      <c r="E5" s="4">
        <v>1837</v>
      </c>
      <c r="F5" s="43">
        <f t="shared" si="0"/>
        <v>0.0012880733661907737</v>
      </c>
      <c r="G5" s="43">
        <f t="shared" si="1"/>
        <v>0.1648700063411541</v>
      </c>
      <c r="H5" s="27">
        <f t="shared" si="2"/>
        <v>260</v>
      </c>
      <c r="I5" s="37">
        <f t="shared" si="3"/>
        <v>0.002103219543763145</v>
      </c>
      <c r="J5" s="12">
        <v>1799.1709</v>
      </c>
      <c r="K5" s="16">
        <v>1773.2841</v>
      </c>
      <c r="L5" s="37">
        <f t="shared" si="4"/>
        <v>-0.014388182912473737</v>
      </c>
      <c r="M5" s="16">
        <f t="shared" si="5"/>
        <v>-25.886799999999994</v>
      </c>
    </row>
    <row r="6" spans="1:13" ht="15">
      <c r="A6" s="2">
        <v>5</v>
      </c>
      <c r="B6" s="25" t="s">
        <v>106</v>
      </c>
      <c r="C6" s="57">
        <v>4440</v>
      </c>
      <c r="D6" s="16">
        <v>4813</v>
      </c>
      <c r="E6" s="4">
        <v>4797</v>
      </c>
      <c r="F6" s="43">
        <f t="shared" si="0"/>
        <v>0.0033635753607061196</v>
      </c>
      <c r="G6" s="43">
        <f t="shared" si="1"/>
        <v>0.0804054054054054</v>
      </c>
      <c r="H6" s="27">
        <f t="shared" si="2"/>
        <v>357</v>
      </c>
      <c r="I6" s="37">
        <f t="shared" si="3"/>
        <v>0.0028878822197055494</v>
      </c>
      <c r="J6" s="12">
        <v>4775.6786</v>
      </c>
      <c r="K6" s="16">
        <v>4804.3453</v>
      </c>
      <c r="L6" s="37">
        <f t="shared" si="4"/>
        <v>0.006002644315302073</v>
      </c>
      <c r="M6" s="16">
        <f t="shared" si="5"/>
        <v>28.666699999999764</v>
      </c>
    </row>
    <row r="7" spans="1:13" ht="15">
      <c r="A7" s="2">
        <v>6</v>
      </c>
      <c r="B7" s="25" t="s">
        <v>107</v>
      </c>
      <c r="C7" s="57">
        <v>104755</v>
      </c>
      <c r="D7" s="16">
        <v>112418</v>
      </c>
      <c r="E7" s="4">
        <v>112595</v>
      </c>
      <c r="F7" s="43">
        <f t="shared" si="0"/>
        <v>0.07894971184880248</v>
      </c>
      <c r="G7" s="43">
        <f t="shared" si="1"/>
        <v>0.07484129635816907</v>
      </c>
      <c r="H7" s="27">
        <f t="shared" si="2"/>
        <v>7840</v>
      </c>
      <c r="I7" s="37">
        <f t="shared" si="3"/>
        <v>0.06342015855039637</v>
      </c>
      <c r="J7" s="12">
        <v>111966.72</v>
      </c>
      <c r="K7" s="16">
        <v>112730.03</v>
      </c>
      <c r="L7" s="37">
        <f t="shared" si="4"/>
        <v>0.0068172935672313854</v>
      </c>
      <c r="M7" s="16">
        <f t="shared" si="5"/>
        <v>763.3099999999977</v>
      </c>
    </row>
    <row r="8" spans="1:13" ht="15">
      <c r="A8" s="2">
        <v>7</v>
      </c>
      <c r="B8" s="25" t="s">
        <v>108</v>
      </c>
      <c r="C8" s="57">
        <v>48742</v>
      </c>
      <c r="D8" s="16">
        <v>55557</v>
      </c>
      <c r="E8" s="4">
        <v>54594</v>
      </c>
      <c r="F8" s="43">
        <f t="shared" si="0"/>
        <v>0.038280390502895535</v>
      </c>
      <c r="G8" s="43">
        <f t="shared" si="1"/>
        <v>0.1200607279143244</v>
      </c>
      <c r="H8" s="27">
        <f t="shared" si="2"/>
        <v>5852</v>
      </c>
      <c r="I8" s="37">
        <f t="shared" si="3"/>
        <v>0.04733861834654587</v>
      </c>
      <c r="J8" s="12">
        <v>54999.816</v>
      </c>
      <c r="K8" s="16">
        <v>55511.192</v>
      </c>
      <c r="L8" s="37">
        <f t="shared" si="4"/>
        <v>0.00929777655983438</v>
      </c>
      <c r="M8" s="16">
        <f t="shared" si="5"/>
        <v>511.37600000000384</v>
      </c>
    </row>
    <row r="9" spans="1:13" ht="15">
      <c r="A9" s="2">
        <v>8</v>
      </c>
      <c r="B9" s="25" t="s">
        <v>109</v>
      </c>
      <c r="C9" s="57">
        <v>2588</v>
      </c>
      <c r="D9" s="16">
        <v>2907</v>
      </c>
      <c r="E9" s="4">
        <v>2907</v>
      </c>
      <c r="F9" s="43">
        <f t="shared" si="0"/>
        <v>0.002038339289883821</v>
      </c>
      <c r="G9" s="43">
        <f t="shared" si="1"/>
        <v>0.12326120556414219</v>
      </c>
      <c r="H9" s="27">
        <f t="shared" si="2"/>
        <v>319</v>
      </c>
      <c r="I9" s="37">
        <f t="shared" si="3"/>
        <v>0.002580488594078628</v>
      </c>
      <c r="J9" s="12">
        <v>2819.1423</v>
      </c>
      <c r="K9" s="16">
        <v>2841.9515</v>
      </c>
      <c r="L9" s="37">
        <f t="shared" si="4"/>
        <v>0.00809082961154538</v>
      </c>
      <c r="M9" s="16">
        <f t="shared" si="5"/>
        <v>22.809200000000146</v>
      </c>
    </row>
    <row r="10" spans="1:13" ht="15">
      <c r="A10" s="2">
        <v>9</v>
      </c>
      <c r="B10" s="25" t="s">
        <v>110</v>
      </c>
      <c r="C10" s="57">
        <v>19860</v>
      </c>
      <c r="D10" s="16">
        <v>21794</v>
      </c>
      <c r="E10" s="4">
        <v>21745</v>
      </c>
      <c r="F10" s="43">
        <f t="shared" si="0"/>
        <v>0.015247226645518985</v>
      </c>
      <c r="G10" s="43">
        <f t="shared" si="1"/>
        <v>0.09491440080563948</v>
      </c>
      <c r="H10" s="27">
        <f t="shared" si="2"/>
        <v>1885</v>
      </c>
      <c r="I10" s="37">
        <f t="shared" si="3"/>
        <v>0.015248341692282803</v>
      </c>
      <c r="J10" s="12">
        <v>21547.536</v>
      </c>
      <c r="K10" s="16">
        <v>21672.3</v>
      </c>
      <c r="L10" s="37">
        <f t="shared" si="4"/>
        <v>0.0057901748023532346</v>
      </c>
      <c r="M10" s="16">
        <f t="shared" si="5"/>
        <v>124.76399999999921</v>
      </c>
    </row>
    <row r="11" spans="1:13" ht="15">
      <c r="A11" s="2">
        <v>10</v>
      </c>
      <c r="B11" s="25" t="s">
        <v>111</v>
      </c>
      <c r="C11" s="57">
        <v>21488</v>
      </c>
      <c r="D11" s="16">
        <v>23372</v>
      </c>
      <c r="E11" s="4">
        <v>23473</v>
      </c>
      <c r="F11" s="43">
        <f t="shared" si="0"/>
        <v>0.016458871053127943</v>
      </c>
      <c r="G11" s="43">
        <f t="shared" si="1"/>
        <v>0.09237714072970961</v>
      </c>
      <c r="H11" s="27">
        <f t="shared" si="2"/>
        <v>1985</v>
      </c>
      <c r="I11" s="37">
        <f t="shared" si="3"/>
        <v>0.016057272286037858</v>
      </c>
      <c r="J11" s="12">
        <v>23390.086</v>
      </c>
      <c r="K11" s="16">
        <v>23561.975</v>
      </c>
      <c r="L11" s="37">
        <f t="shared" si="4"/>
        <v>0.007348797263934781</v>
      </c>
      <c r="M11" s="16">
        <f t="shared" si="5"/>
        <v>171.8889999999992</v>
      </c>
    </row>
    <row r="12" spans="1:13" ht="15">
      <c r="A12" s="2">
        <v>11</v>
      </c>
      <c r="B12" s="25" t="s">
        <v>112</v>
      </c>
      <c r="C12" s="57">
        <v>3639</v>
      </c>
      <c r="D12" s="16">
        <v>3950</v>
      </c>
      <c r="E12" s="4">
        <v>3953</v>
      </c>
      <c r="F12" s="43">
        <f t="shared" si="0"/>
        <v>0.0027717768190267437</v>
      </c>
      <c r="G12" s="43">
        <f t="shared" si="1"/>
        <v>0.08628744160483649</v>
      </c>
      <c r="H12" s="27">
        <f t="shared" si="2"/>
        <v>314</v>
      </c>
      <c r="I12" s="37">
        <f t="shared" si="3"/>
        <v>0.002540042064390875</v>
      </c>
      <c r="J12" s="12">
        <v>3911.4695</v>
      </c>
      <c r="K12" s="16">
        <v>3926.1539</v>
      </c>
      <c r="L12" s="37">
        <f t="shared" si="4"/>
        <v>0.0037541900812468666</v>
      </c>
      <c r="M12" s="16">
        <f t="shared" si="5"/>
        <v>14.684399999999641</v>
      </c>
    </row>
    <row r="13" spans="1:13" ht="15">
      <c r="A13" s="2">
        <v>12</v>
      </c>
      <c r="B13" s="25" t="s">
        <v>113</v>
      </c>
      <c r="C13" s="57">
        <v>1331</v>
      </c>
      <c r="D13" s="16">
        <v>1487</v>
      </c>
      <c r="E13" s="4">
        <v>1464</v>
      </c>
      <c r="F13" s="43">
        <f t="shared" si="0"/>
        <v>0.0010265320675575899</v>
      </c>
      <c r="G13" s="43">
        <f t="shared" si="1"/>
        <v>0.09992486851990984</v>
      </c>
      <c r="H13" s="27">
        <f t="shared" si="2"/>
        <v>133</v>
      </c>
      <c r="I13" s="37">
        <f t="shared" si="3"/>
        <v>0.0010758776896942243</v>
      </c>
      <c r="J13" s="12">
        <v>1390.4693</v>
      </c>
      <c r="K13" s="16">
        <v>1390.6349</v>
      </c>
      <c r="L13" s="37">
        <f t="shared" si="4"/>
        <v>0.00011909648059115033</v>
      </c>
      <c r="M13" s="16">
        <f t="shared" si="5"/>
        <v>0.16560000000004038</v>
      </c>
    </row>
    <row r="14" spans="1:13" ht="15">
      <c r="A14" s="2">
        <v>13</v>
      </c>
      <c r="B14" s="25" t="s">
        <v>114</v>
      </c>
      <c r="C14" s="57">
        <v>1943</v>
      </c>
      <c r="D14" s="16">
        <v>2192</v>
      </c>
      <c r="E14" s="4">
        <v>2176</v>
      </c>
      <c r="F14" s="43">
        <f t="shared" si="0"/>
        <v>0.0015257744392112812</v>
      </c>
      <c r="G14" s="43">
        <f t="shared" si="1"/>
        <v>0.11991765311374164</v>
      </c>
      <c r="H14" s="27">
        <f t="shared" si="2"/>
        <v>233</v>
      </c>
      <c r="I14" s="37">
        <f t="shared" si="3"/>
        <v>0.00188480828344928</v>
      </c>
      <c r="J14" s="12">
        <v>2116.1727</v>
      </c>
      <c r="K14" s="16">
        <v>2129.029</v>
      </c>
      <c r="L14" s="37">
        <f t="shared" si="4"/>
        <v>0.0060752603036604335</v>
      </c>
      <c r="M14" s="16">
        <f t="shared" si="5"/>
        <v>12.85629999999992</v>
      </c>
    </row>
    <row r="15" spans="1:13" ht="15">
      <c r="A15" s="2">
        <v>14</v>
      </c>
      <c r="B15" s="25" t="s">
        <v>115</v>
      </c>
      <c r="C15" s="57">
        <v>5479</v>
      </c>
      <c r="D15" s="16">
        <v>6025</v>
      </c>
      <c r="E15" s="4">
        <v>6023</v>
      </c>
      <c r="F15" s="43">
        <f t="shared" si="0"/>
        <v>0.004223225848974975</v>
      </c>
      <c r="G15" s="43">
        <f t="shared" si="1"/>
        <v>0.09928819127578026</v>
      </c>
      <c r="H15" s="27">
        <f t="shared" si="2"/>
        <v>544</v>
      </c>
      <c r="I15" s="37">
        <f t="shared" si="3"/>
        <v>0.004400582430027503</v>
      </c>
      <c r="J15" s="12">
        <v>5929.7942</v>
      </c>
      <c r="K15" s="16">
        <v>5936.5168</v>
      </c>
      <c r="L15" s="37">
        <f t="shared" si="4"/>
        <v>0.001133698704079824</v>
      </c>
      <c r="M15" s="16">
        <f t="shared" si="5"/>
        <v>6.722600000000057</v>
      </c>
    </row>
    <row r="16" spans="1:13" ht="15">
      <c r="A16" s="2">
        <v>15</v>
      </c>
      <c r="B16" s="25" t="s">
        <v>116</v>
      </c>
      <c r="C16" s="57">
        <v>4618</v>
      </c>
      <c r="D16" s="16">
        <v>5125</v>
      </c>
      <c r="E16" s="4">
        <v>5132</v>
      </c>
      <c r="F16" s="43">
        <f t="shared" si="0"/>
        <v>0.003598471701301606</v>
      </c>
      <c r="G16" s="43">
        <f t="shared" si="1"/>
        <v>0.11130359462970983</v>
      </c>
      <c r="H16" s="27">
        <f t="shared" si="2"/>
        <v>514</v>
      </c>
      <c r="I16" s="37">
        <f t="shared" si="3"/>
        <v>0.004157903251900987</v>
      </c>
      <c r="J16" s="12">
        <v>5068.7212</v>
      </c>
      <c r="K16" s="16">
        <v>5110.973</v>
      </c>
      <c r="L16" s="37">
        <f t="shared" si="4"/>
        <v>0.008335790889425918</v>
      </c>
      <c r="M16" s="16">
        <f t="shared" si="5"/>
        <v>42.2518</v>
      </c>
    </row>
    <row r="17" spans="1:13" ht="15">
      <c r="A17" s="2">
        <v>16</v>
      </c>
      <c r="B17" s="25" t="s">
        <v>117</v>
      </c>
      <c r="C17" s="57">
        <v>52788</v>
      </c>
      <c r="D17" s="16">
        <v>57859</v>
      </c>
      <c r="E17" s="4">
        <v>57999</v>
      </c>
      <c r="F17" s="43">
        <f t="shared" si="0"/>
        <v>0.04066791897969444</v>
      </c>
      <c r="G17" s="43">
        <f t="shared" si="1"/>
        <v>0.09871561718572402</v>
      </c>
      <c r="H17" s="27">
        <f t="shared" si="2"/>
        <v>5211</v>
      </c>
      <c r="I17" s="37">
        <f t="shared" si="3"/>
        <v>0.042153373240575956</v>
      </c>
      <c r="J17" s="12">
        <v>57730.718</v>
      </c>
      <c r="K17" s="16">
        <v>58088.071</v>
      </c>
      <c r="L17" s="37">
        <f t="shared" si="4"/>
        <v>0.00618999749838557</v>
      </c>
      <c r="M17" s="16">
        <f t="shared" si="5"/>
        <v>357.3530000000028</v>
      </c>
    </row>
    <row r="18" spans="1:13" ht="15">
      <c r="A18" s="2">
        <v>17</v>
      </c>
      <c r="B18" s="25" t="s">
        <v>118</v>
      </c>
      <c r="C18" s="57">
        <v>10264</v>
      </c>
      <c r="D18" s="16">
        <v>11393</v>
      </c>
      <c r="E18" s="4">
        <v>11409</v>
      </c>
      <c r="F18" s="43">
        <f t="shared" si="0"/>
        <v>0.007999798059265399</v>
      </c>
      <c r="G18" s="43">
        <f t="shared" si="1"/>
        <v>0.11155494933749026</v>
      </c>
      <c r="H18" s="27">
        <f t="shared" si="2"/>
        <v>1145</v>
      </c>
      <c r="I18" s="37">
        <f t="shared" si="3"/>
        <v>0.009262255298495389</v>
      </c>
      <c r="J18" s="12">
        <v>11306.115</v>
      </c>
      <c r="K18" s="16">
        <v>11418.94</v>
      </c>
      <c r="L18" s="37">
        <f t="shared" si="4"/>
        <v>0.009979113072881421</v>
      </c>
      <c r="M18" s="16">
        <f t="shared" si="5"/>
        <v>112.82500000000073</v>
      </c>
    </row>
    <row r="19" spans="1:13" ht="15">
      <c r="A19" s="2">
        <v>18</v>
      </c>
      <c r="B19" s="25" t="s">
        <v>119</v>
      </c>
      <c r="C19" s="57">
        <v>2509</v>
      </c>
      <c r="D19" s="16">
        <v>2610</v>
      </c>
      <c r="E19" s="4">
        <v>2599</v>
      </c>
      <c r="F19" s="43">
        <f t="shared" si="0"/>
        <v>0.0018223748931572243</v>
      </c>
      <c r="G19" s="43">
        <f t="shared" si="1"/>
        <v>0.03587086488640893</v>
      </c>
      <c r="H19" s="27">
        <f t="shared" si="2"/>
        <v>90</v>
      </c>
      <c r="I19" s="37">
        <f t="shared" si="3"/>
        <v>0.0007280375343795502</v>
      </c>
      <c r="J19" s="12">
        <v>2564.3965</v>
      </c>
      <c r="K19" s="16">
        <v>2573.4466</v>
      </c>
      <c r="L19" s="37">
        <f t="shared" si="4"/>
        <v>0.0035291344376738873</v>
      </c>
      <c r="M19" s="16">
        <f t="shared" si="5"/>
        <v>9.050100000000384</v>
      </c>
    </row>
    <row r="20" spans="1:13" ht="15">
      <c r="A20" s="2">
        <v>19</v>
      </c>
      <c r="B20" s="25" t="s">
        <v>120</v>
      </c>
      <c r="C20" s="57">
        <v>7249</v>
      </c>
      <c r="D20" s="16">
        <v>7557</v>
      </c>
      <c r="E20" s="4">
        <v>7502</v>
      </c>
      <c r="F20" s="43">
        <f t="shared" si="0"/>
        <v>0.005260275663126393</v>
      </c>
      <c r="G20" s="43">
        <f t="shared" si="1"/>
        <v>0.03490136570561457</v>
      </c>
      <c r="H20" s="27">
        <f t="shared" si="2"/>
        <v>253</v>
      </c>
      <c r="I20" s="37">
        <f t="shared" si="3"/>
        <v>0.0020465944022002914</v>
      </c>
      <c r="J20" s="12">
        <v>7551.7949</v>
      </c>
      <c r="K20" s="16">
        <v>7569.0393</v>
      </c>
      <c r="L20" s="37">
        <f t="shared" si="4"/>
        <v>0.002283483625859661</v>
      </c>
      <c r="M20" s="16">
        <f t="shared" si="5"/>
        <v>17.244400000000496</v>
      </c>
    </row>
    <row r="21" spans="1:13" ht="15">
      <c r="A21" s="2">
        <v>20</v>
      </c>
      <c r="B21" s="25" t="s">
        <v>121</v>
      </c>
      <c r="C21" s="57">
        <v>18741</v>
      </c>
      <c r="D21" s="16">
        <v>20543</v>
      </c>
      <c r="E21" s="4">
        <v>20603</v>
      </c>
      <c r="F21" s="43">
        <f t="shared" si="0"/>
        <v>0.014446475538175563</v>
      </c>
      <c r="G21" s="43">
        <f t="shared" si="1"/>
        <v>0.09935435675791046</v>
      </c>
      <c r="H21" s="27">
        <f t="shared" si="2"/>
        <v>1862</v>
      </c>
      <c r="I21" s="37">
        <f t="shared" si="3"/>
        <v>0.01506228765571914</v>
      </c>
      <c r="J21" s="12">
        <v>20583.667</v>
      </c>
      <c r="K21" s="16">
        <v>20772.064</v>
      </c>
      <c r="L21" s="37">
        <f t="shared" si="4"/>
        <v>0.009152742317488773</v>
      </c>
      <c r="M21" s="16">
        <f t="shared" si="5"/>
        <v>188.3969999999972</v>
      </c>
    </row>
    <row r="22" spans="1:13" ht="15">
      <c r="A22" s="2">
        <v>21</v>
      </c>
      <c r="B22" s="25" t="s">
        <v>122</v>
      </c>
      <c r="C22" s="57">
        <v>9634</v>
      </c>
      <c r="D22" s="16">
        <v>10570</v>
      </c>
      <c r="E22" s="4">
        <v>10628</v>
      </c>
      <c r="F22" s="43">
        <f t="shared" si="0"/>
        <v>0.0074521740532801</v>
      </c>
      <c r="G22" s="43">
        <f t="shared" si="1"/>
        <v>0.10317625077849284</v>
      </c>
      <c r="H22" s="27">
        <f t="shared" si="2"/>
        <v>994</v>
      </c>
      <c r="I22" s="37">
        <f t="shared" si="3"/>
        <v>0.008040770101925256</v>
      </c>
      <c r="J22" s="12">
        <v>10552.814</v>
      </c>
      <c r="K22" s="16">
        <v>10617.719</v>
      </c>
      <c r="L22" s="37">
        <f t="shared" si="4"/>
        <v>0.006150492181516592</v>
      </c>
      <c r="M22" s="16">
        <f t="shared" si="5"/>
        <v>64.90499999999884</v>
      </c>
    </row>
    <row r="23" spans="1:13" ht="15">
      <c r="A23" s="2">
        <v>22</v>
      </c>
      <c r="B23" s="25" t="s">
        <v>123</v>
      </c>
      <c r="C23" s="57">
        <v>7611</v>
      </c>
      <c r="D23" s="16">
        <v>8141</v>
      </c>
      <c r="E23" s="4">
        <v>8229</v>
      </c>
      <c r="F23" s="43">
        <f t="shared" si="0"/>
        <v>0.005770035781373912</v>
      </c>
      <c r="G23" s="43">
        <f t="shared" si="1"/>
        <v>0.08119826566811195</v>
      </c>
      <c r="H23" s="27">
        <f t="shared" si="2"/>
        <v>618</v>
      </c>
      <c r="I23" s="37">
        <f t="shared" si="3"/>
        <v>0.004999191069406245</v>
      </c>
      <c r="J23" s="12">
        <v>8211.9681</v>
      </c>
      <c r="K23" s="16">
        <v>8272.66959999999</v>
      </c>
      <c r="L23" s="37">
        <f t="shared" si="4"/>
        <v>0.0073918333900968415</v>
      </c>
      <c r="M23" s="16">
        <f t="shared" si="5"/>
        <v>60.70149999999012</v>
      </c>
    </row>
    <row r="24" spans="1:13" ht="15">
      <c r="A24" s="2">
        <v>23</v>
      </c>
      <c r="B24" s="25" t="s">
        <v>124</v>
      </c>
      <c r="C24" s="57">
        <v>5347</v>
      </c>
      <c r="D24" s="16">
        <v>5895</v>
      </c>
      <c r="E24" s="4">
        <v>5892</v>
      </c>
      <c r="F24" s="43">
        <f t="shared" si="0"/>
        <v>0.004131370862055546</v>
      </c>
      <c r="G24" s="43">
        <f t="shared" si="1"/>
        <v>0.10192631382083411</v>
      </c>
      <c r="H24" s="27">
        <f t="shared" si="2"/>
        <v>545</v>
      </c>
      <c r="I24" s="37">
        <f t="shared" si="3"/>
        <v>0.004408671735965054</v>
      </c>
      <c r="J24" s="12">
        <v>8209.5902</v>
      </c>
      <c r="K24" s="16">
        <v>8271.046</v>
      </c>
      <c r="L24" s="37">
        <f t="shared" si="4"/>
        <v>0.007485854775065352</v>
      </c>
      <c r="M24" s="16">
        <f t="shared" si="5"/>
        <v>61.455799999999726</v>
      </c>
    </row>
    <row r="25" spans="1:13" ht="15">
      <c r="A25" s="2">
        <v>24</v>
      </c>
      <c r="B25" s="25" t="s">
        <v>125</v>
      </c>
      <c r="C25" s="57">
        <v>2573</v>
      </c>
      <c r="D25" s="16">
        <v>2868</v>
      </c>
      <c r="E25" s="4">
        <v>2839</v>
      </c>
      <c r="F25" s="43">
        <f t="shared" si="0"/>
        <v>0.0019906588386584684</v>
      </c>
      <c r="G25" s="43">
        <f t="shared" si="1"/>
        <v>0.10338126700349787</v>
      </c>
      <c r="H25" s="27">
        <f t="shared" si="2"/>
        <v>266</v>
      </c>
      <c r="I25" s="37">
        <f t="shared" si="3"/>
        <v>0.0021517553793884486</v>
      </c>
      <c r="J25" s="12">
        <v>5832.6229</v>
      </c>
      <c r="K25" s="16">
        <v>5875.3721</v>
      </c>
      <c r="L25" s="37">
        <f t="shared" si="4"/>
        <v>0.007329326913968549</v>
      </c>
      <c r="M25" s="16">
        <f t="shared" si="5"/>
        <v>42.74919999999929</v>
      </c>
    </row>
    <row r="26" spans="1:13" ht="15">
      <c r="A26" s="2">
        <v>25</v>
      </c>
      <c r="B26" s="25" t="s">
        <v>126</v>
      </c>
      <c r="C26" s="57">
        <v>7532</v>
      </c>
      <c r="D26" s="16">
        <v>7826</v>
      </c>
      <c r="E26" s="4">
        <v>7889</v>
      </c>
      <c r="F26" s="43">
        <f t="shared" si="0"/>
        <v>0.00553163352524715</v>
      </c>
      <c r="G26" s="43">
        <f t="shared" si="1"/>
        <v>0.047397769516728624</v>
      </c>
      <c r="H26" s="27">
        <f t="shared" si="2"/>
        <v>357</v>
      </c>
      <c r="I26" s="37">
        <f t="shared" si="3"/>
        <v>0.0028878822197055494</v>
      </c>
      <c r="J26" s="12">
        <v>2808.6098</v>
      </c>
      <c r="K26" s="16">
        <v>2828.7581</v>
      </c>
      <c r="L26" s="37">
        <f t="shared" si="4"/>
        <v>0.007173762620923645</v>
      </c>
      <c r="M26" s="16">
        <f t="shared" si="5"/>
        <v>20.148299999999836</v>
      </c>
    </row>
    <row r="27" spans="1:13" ht="15">
      <c r="A27" s="2">
        <v>26</v>
      </c>
      <c r="B27" s="25" t="s">
        <v>127</v>
      </c>
      <c r="C27" s="57">
        <v>15379</v>
      </c>
      <c r="D27" s="16">
        <v>16883</v>
      </c>
      <c r="E27" s="4">
        <v>16899</v>
      </c>
      <c r="F27" s="43">
        <f t="shared" si="0"/>
        <v>0.011849293312606361</v>
      </c>
      <c r="G27" s="43">
        <f t="shared" si="1"/>
        <v>0.09883607516743612</v>
      </c>
      <c r="H27" s="27">
        <f t="shared" si="2"/>
        <v>1520</v>
      </c>
      <c r="I27" s="37">
        <f t="shared" si="3"/>
        <v>0.012295745025076849</v>
      </c>
      <c r="J27" s="12">
        <v>7637.8738</v>
      </c>
      <c r="K27" s="16">
        <v>7663.7165</v>
      </c>
      <c r="L27" s="37">
        <f t="shared" si="4"/>
        <v>0.003383493977080395</v>
      </c>
      <c r="M27" s="16">
        <f t="shared" si="5"/>
        <v>25.84270000000015</v>
      </c>
    </row>
    <row r="28" spans="1:13" ht="15">
      <c r="A28" s="2">
        <v>27</v>
      </c>
      <c r="B28" s="25" t="s">
        <v>128</v>
      </c>
      <c r="C28" s="57">
        <v>21653</v>
      </c>
      <c r="D28" s="16">
        <v>24541</v>
      </c>
      <c r="E28" s="4">
        <v>24692</v>
      </c>
      <c r="F28" s="43">
        <f t="shared" si="0"/>
        <v>0.017313613259653013</v>
      </c>
      <c r="G28" s="43">
        <f t="shared" si="1"/>
        <v>0.14035006696531657</v>
      </c>
      <c r="H28" s="27">
        <f t="shared" si="2"/>
        <v>3039</v>
      </c>
      <c r="I28" s="37">
        <f t="shared" si="3"/>
        <v>0.024583400744216145</v>
      </c>
      <c r="J28" s="12">
        <v>16709.31</v>
      </c>
      <c r="K28" s="16">
        <v>16844.893</v>
      </c>
      <c r="L28" s="37">
        <f t="shared" si="4"/>
        <v>0.008114218959370477</v>
      </c>
      <c r="M28" s="16">
        <f t="shared" si="5"/>
        <v>135.58299999999872</v>
      </c>
    </row>
    <row r="29" spans="1:13" ht="15">
      <c r="A29" s="2">
        <v>28</v>
      </c>
      <c r="B29" s="25" t="s">
        <v>129</v>
      </c>
      <c r="C29" s="57">
        <v>6130</v>
      </c>
      <c r="D29" s="16">
        <v>6587</v>
      </c>
      <c r="E29" s="4">
        <v>6628</v>
      </c>
      <c r="F29" s="43">
        <f t="shared" si="0"/>
        <v>0.004647441628259362</v>
      </c>
      <c r="G29" s="43">
        <f t="shared" si="1"/>
        <v>0.08123980424143556</v>
      </c>
      <c r="H29" s="27">
        <f t="shared" si="2"/>
        <v>498</v>
      </c>
      <c r="I29" s="37">
        <f t="shared" si="3"/>
        <v>0.004028474356900178</v>
      </c>
      <c r="J29" s="12">
        <v>24545.345</v>
      </c>
      <c r="K29" s="16">
        <v>24794.365</v>
      </c>
      <c r="L29" s="37">
        <f t="shared" si="4"/>
        <v>0.010145304537377674</v>
      </c>
      <c r="M29" s="16">
        <f t="shared" si="5"/>
        <v>249.02000000000044</v>
      </c>
    </row>
    <row r="30" spans="1:13" ht="15">
      <c r="A30" s="2">
        <v>29</v>
      </c>
      <c r="B30" s="25" t="s">
        <v>130</v>
      </c>
      <c r="C30" s="57">
        <v>1637</v>
      </c>
      <c r="D30" s="16">
        <v>1842</v>
      </c>
      <c r="E30" s="4">
        <v>1821</v>
      </c>
      <c r="F30" s="43">
        <f t="shared" si="0"/>
        <v>0.0012768544364906908</v>
      </c>
      <c r="G30" s="43">
        <f t="shared" si="1"/>
        <v>0.11240073304825901</v>
      </c>
      <c r="H30" s="27">
        <f t="shared" si="2"/>
        <v>184</v>
      </c>
      <c r="I30" s="37">
        <f t="shared" si="3"/>
        <v>0.0014884322925093026</v>
      </c>
      <c r="J30" s="12">
        <v>6519.6697</v>
      </c>
      <c r="K30" s="16">
        <v>6563.5542</v>
      </c>
      <c r="L30" s="37">
        <f t="shared" si="4"/>
        <v>0.006731092527586053</v>
      </c>
      <c r="M30" s="16">
        <f t="shared" si="5"/>
        <v>43.88449999999921</v>
      </c>
    </row>
    <row r="31" spans="1:13" ht="15">
      <c r="A31" s="2">
        <v>30</v>
      </c>
      <c r="B31" s="25" t="s">
        <v>131</v>
      </c>
      <c r="C31" s="57">
        <v>946</v>
      </c>
      <c r="D31" s="16">
        <v>970</v>
      </c>
      <c r="E31" s="4">
        <v>950</v>
      </c>
      <c r="F31" s="43">
        <f t="shared" si="0"/>
        <v>0.0006661239509424252</v>
      </c>
      <c r="G31" s="43">
        <f t="shared" si="1"/>
        <v>0.004228329809725159</v>
      </c>
      <c r="H31" s="27">
        <f t="shared" si="2"/>
        <v>4</v>
      </c>
      <c r="I31" s="37">
        <f t="shared" si="3"/>
        <v>3.235722375020223E-05</v>
      </c>
      <c r="J31" s="12">
        <v>966.384369570727</v>
      </c>
      <c r="K31" s="16">
        <v>956.343255482179</v>
      </c>
      <c r="L31" s="37">
        <f t="shared" si="4"/>
        <v>-0.010390393723988284</v>
      </c>
      <c r="M31" s="16">
        <f t="shared" si="5"/>
        <v>-10.041114088548056</v>
      </c>
    </row>
    <row r="32" spans="1:13" ht="15">
      <c r="A32" s="2">
        <v>31</v>
      </c>
      <c r="B32" s="25" t="s">
        <v>132</v>
      </c>
      <c r="C32" s="57">
        <v>15294</v>
      </c>
      <c r="D32" s="16">
        <v>17172</v>
      </c>
      <c r="E32" s="4">
        <v>17287</v>
      </c>
      <c r="F32" s="43">
        <f t="shared" si="0"/>
        <v>0.012121352357833372</v>
      </c>
      <c r="G32" s="43">
        <f t="shared" si="1"/>
        <v>0.13031254086569896</v>
      </c>
      <c r="H32" s="27">
        <f t="shared" si="2"/>
        <v>1993</v>
      </c>
      <c r="I32" s="37">
        <f t="shared" si="3"/>
        <v>0.016121986733538263</v>
      </c>
      <c r="J32" s="12">
        <v>17082.738</v>
      </c>
      <c r="K32" s="16">
        <v>17215.748</v>
      </c>
      <c r="L32" s="37">
        <f t="shared" si="4"/>
        <v>0.0077862225598729195</v>
      </c>
      <c r="M32" s="16">
        <f t="shared" si="5"/>
        <v>133.0099999999984</v>
      </c>
    </row>
    <row r="33" spans="1:13" ht="15">
      <c r="A33" s="2">
        <v>32</v>
      </c>
      <c r="B33" s="25" t="s">
        <v>133</v>
      </c>
      <c r="C33" s="57">
        <v>6609</v>
      </c>
      <c r="D33" s="16">
        <v>7149</v>
      </c>
      <c r="E33" s="4">
        <v>7216</v>
      </c>
      <c r="F33" s="43">
        <f t="shared" si="0"/>
        <v>0.005059737294737411</v>
      </c>
      <c r="G33" s="43">
        <f t="shared" si="1"/>
        <v>0.0918444545316992</v>
      </c>
      <c r="H33" s="27">
        <f t="shared" si="2"/>
        <v>607</v>
      </c>
      <c r="I33" s="37">
        <f t="shared" si="3"/>
        <v>0.004910208704093188</v>
      </c>
      <c r="J33" s="12">
        <v>7165.0606</v>
      </c>
      <c r="K33" s="16">
        <v>7225.2807</v>
      </c>
      <c r="L33" s="37">
        <f t="shared" si="4"/>
        <v>0.008404688161325594</v>
      </c>
      <c r="M33" s="16">
        <f t="shared" si="5"/>
        <v>60.22010000000046</v>
      </c>
    </row>
    <row r="34" spans="1:13" ht="15">
      <c r="A34" s="2">
        <v>33</v>
      </c>
      <c r="B34" s="25" t="s">
        <v>134</v>
      </c>
      <c r="C34" s="57">
        <v>25607</v>
      </c>
      <c r="D34" s="16">
        <v>28789</v>
      </c>
      <c r="E34" s="4">
        <v>28935</v>
      </c>
      <c r="F34" s="43">
        <f aca="true" t="shared" si="6" ref="F34:F65">E34/$E$83</f>
        <v>0.02028873317949376</v>
      </c>
      <c r="G34" s="43">
        <f aca="true" t="shared" si="7" ref="G34:G65">(E34-C34)/C34</f>
        <v>0.1299644628421916</v>
      </c>
      <c r="H34" s="27">
        <f aca="true" t="shared" si="8" ref="H34:H65">E34-C34</f>
        <v>3328</v>
      </c>
      <c r="I34" s="37">
        <f aca="true" t="shared" si="9" ref="I34:I65">H34/$H$83</f>
        <v>0.026921210160168258</v>
      </c>
      <c r="J34" s="12">
        <v>28694.953786727</v>
      </c>
      <c r="K34" s="16">
        <v>28871.6163877394</v>
      </c>
      <c r="L34" s="37">
        <f aca="true" t="shared" si="10" ref="L34:L65">(K34-J34)/J34</f>
        <v>0.006156573811738091</v>
      </c>
      <c r="M34" s="16">
        <f aca="true" t="shared" si="11" ref="M34:M65">K34-J34</f>
        <v>176.66260101239823</v>
      </c>
    </row>
    <row r="35" spans="1:13" ht="15">
      <c r="A35" s="2">
        <v>34</v>
      </c>
      <c r="B35" s="25" t="s">
        <v>135</v>
      </c>
      <c r="C35" s="57">
        <v>376821</v>
      </c>
      <c r="D35" s="16">
        <v>409959</v>
      </c>
      <c r="E35" s="4">
        <v>411410</v>
      </c>
      <c r="F35" s="43">
        <f t="shared" si="6"/>
        <v>0.2884737417444454</v>
      </c>
      <c r="G35" s="43">
        <f t="shared" si="7"/>
        <v>0.09179159335599661</v>
      </c>
      <c r="H35" s="27">
        <f t="shared" si="8"/>
        <v>34589</v>
      </c>
      <c r="I35" s="37">
        <f t="shared" si="9"/>
        <v>0.27980100307393624</v>
      </c>
      <c r="J35" s="12">
        <v>412986.81</v>
      </c>
      <c r="K35" s="16">
        <v>416234.51</v>
      </c>
      <c r="L35" s="37">
        <f t="shared" si="10"/>
        <v>0.007863931538152543</v>
      </c>
      <c r="M35" s="16">
        <f t="shared" si="11"/>
        <v>3247.7000000000116</v>
      </c>
    </row>
    <row r="36" spans="1:13" ht="15">
      <c r="A36" s="2">
        <v>35</v>
      </c>
      <c r="B36" s="25" t="s">
        <v>136</v>
      </c>
      <c r="C36" s="57">
        <v>93568</v>
      </c>
      <c r="D36" s="16">
        <v>101448</v>
      </c>
      <c r="E36" s="4">
        <v>101742</v>
      </c>
      <c r="F36" s="43">
        <f t="shared" si="6"/>
        <v>0.07133977159661496</v>
      </c>
      <c r="G36" s="43">
        <f t="shared" si="7"/>
        <v>0.08735892612859097</v>
      </c>
      <c r="H36" s="27">
        <f t="shared" si="8"/>
        <v>8174</v>
      </c>
      <c r="I36" s="37">
        <f t="shared" si="9"/>
        <v>0.06612198673353827</v>
      </c>
      <c r="J36" s="12">
        <v>101758.24</v>
      </c>
      <c r="K36" s="16">
        <v>102573.88</v>
      </c>
      <c r="L36" s="37">
        <f t="shared" si="10"/>
        <v>0.008015468821001615</v>
      </c>
      <c r="M36" s="16">
        <f t="shared" si="11"/>
        <v>815.6399999999994</v>
      </c>
    </row>
    <row r="37" spans="1:13" ht="15">
      <c r="A37" s="2">
        <v>36</v>
      </c>
      <c r="B37" s="25" t="s">
        <v>137</v>
      </c>
      <c r="C37" s="57">
        <v>2085</v>
      </c>
      <c r="D37" s="16">
        <v>2303</v>
      </c>
      <c r="E37" s="4">
        <v>2298</v>
      </c>
      <c r="F37" s="43">
        <f t="shared" si="6"/>
        <v>0.0016113187781744136</v>
      </c>
      <c r="G37" s="43">
        <f t="shared" si="7"/>
        <v>0.10215827338129496</v>
      </c>
      <c r="H37" s="27">
        <f t="shared" si="8"/>
        <v>213</v>
      </c>
      <c r="I37" s="37">
        <f t="shared" si="9"/>
        <v>0.001723022164698269</v>
      </c>
      <c r="J37" s="12">
        <v>2211.4519</v>
      </c>
      <c r="K37" s="16">
        <v>2233.7675</v>
      </c>
      <c r="L37" s="37">
        <f t="shared" si="10"/>
        <v>0.01009092714157604</v>
      </c>
      <c r="M37" s="16">
        <f t="shared" si="11"/>
        <v>22.315599999999904</v>
      </c>
    </row>
    <row r="38" spans="1:13" ht="15">
      <c r="A38" s="2">
        <v>37</v>
      </c>
      <c r="B38" s="25" t="s">
        <v>138</v>
      </c>
      <c r="C38" s="57">
        <v>5627</v>
      </c>
      <c r="D38" s="16">
        <v>5981</v>
      </c>
      <c r="E38" s="4">
        <v>5963</v>
      </c>
      <c r="F38" s="43">
        <f t="shared" si="6"/>
        <v>0.004181154862599665</v>
      </c>
      <c r="G38" s="43">
        <f t="shared" si="7"/>
        <v>0.05971210236360405</v>
      </c>
      <c r="H38" s="27">
        <f t="shared" si="8"/>
        <v>336</v>
      </c>
      <c r="I38" s="37">
        <f t="shared" si="9"/>
        <v>0.0027180067950169874</v>
      </c>
      <c r="J38" s="12">
        <v>5827.6897</v>
      </c>
      <c r="K38" s="16">
        <v>5832.7635</v>
      </c>
      <c r="L38" s="37">
        <f t="shared" si="10"/>
        <v>0.0008706366092209953</v>
      </c>
      <c r="M38" s="16">
        <f t="shared" si="11"/>
        <v>5.073800000000119</v>
      </c>
    </row>
    <row r="39" spans="1:13" ht="15">
      <c r="A39" s="2">
        <v>38</v>
      </c>
      <c r="B39" s="25" t="s">
        <v>139</v>
      </c>
      <c r="C39" s="57">
        <v>21068</v>
      </c>
      <c r="D39" s="16">
        <v>23181</v>
      </c>
      <c r="E39" s="4">
        <v>23220</v>
      </c>
      <c r="F39" s="43">
        <f t="shared" si="6"/>
        <v>0.01628147172724538</v>
      </c>
      <c r="G39" s="43">
        <f t="shared" si="7"/>
        <v>0.10214543383330169</v>
      </c>
      <c r="H39" s="27">
        <f t="shared" si="8"/>
        <v>2152</v>
      </c>
      <c r="I39" s="37">
        <f t="shared" si="9"/>
        <v>0.0174081863776088</v>
      </c>
      <c r="J39" s="12">
        <v>23199.102</v>
      </c>
      <c r="K39" s="16">
        <v>23371.482</v>
      </c>
      <c r="L39" s="37">
        <f t="shared" si="10"/>
        <v>0.007430460023840622</v>
      </c>
      <c r="M39" s="16">
        <f t="shared" si="11"/>
        <v>172.38000000000102</v>
      </c>
    </row>
    <row r="40" spans="1:13" ht="15">
      <c r="A40" s="2">
        <v>39</v>
      </c>
      <c r="B40" s="25" t="s">
        <v>140</v>
      </c>
      <c r="C40" s="57">
        <v>6217</v>
      </c>
      <c r="D40" s="16">
        <v>6827</v>
      </c>
      <c r="E40" s="4">
        <v>6921</v>
      </c>
      <c r="F40" s="43">
        <f t="shared" si="6"/>
        <v>0.004852888278392131</v>
      </c>
      <c r="G40" s="43">
        <f t="shared" si="7"/>
        <v>0.1132378960913624</v>
      </c>
      <c r="H40" s="27">
        <f t="shared" si="8"/>
        <v>704</v>
      </c>
      <c r="I40" s="37">
        <f t="shared" si="9"/>
        <v>0.005694871380035593</v>
      </c>
      <c r="J40" s="12">
        <v>6846.4965</v>
      </c>
      <c r="K40" s="16">
        <v>6911.567</v>
      </c>
      <c r="L40" s="37">
        <f t="shared" si="10"/>
        <v>0.009504204084527</v>
      </c>
      <c r="M40" s="16">
        <f t="shared" si="11"/>
        <v>65.07049999999981</v>
      </c>
    </row>
    <row r="41" spans="1:13" ht="15">
      <c r="A41" s="2">
        <v>40</v>
      </c>
      <c r="B41" s="25" t="s">
        <v>141</v>
      </c>
      <c r="C41" s="57">
        <v>2884</v>
      </c>
      <c r="D41" s="16">
        <v>3132</v>
      </c>
      <c r="E41" s="4">
        <v>3106</v>
      </c>
      <c r="F41" s="43">
        <f t="shared" si="6"/>
        <v>0.0021778747280286025</v>
      </c>
      <c r="G41" s="43">
        <f t="shared" si="7"/>
        <v>0.0769764216366158</v>
      </c>
      <c r="H41" s="27">
        <f t="shared" si="8"/>
        <v>222</v>
      </c>
      <c r="I41" s="37">
        <f t="shared" si="9"/>
        <v>0.001795825918136224</v>
      </c>
      <c r="J41" s="12">
        <v>3094.8916</v>
      </c>
      <c r="K41" s="16">
        <v>3102.2041</v>
      </c>
      <c r="L41" s="37">
        <f t="shared" si="10"/>
        <v>0.0023627644987630585</v>
      </c>
      <c r="M41" s="16">
        <f t="shared" si="11"/>
        <v>7.3125</v>
      </c>
    </row>
    <row r="42" spans="1:13" ht="15">
      <c r="A42" s="2">
        <v>41</v>
      </c>
      <c r="B42" s="25" t="s">
        <v>142</v>
      </c>
      <c r="C42" s="57">
        <v>31011</v>
      </c>
      <c r="D42" s="16">
        <v>33828</v>
      </c>
      <c r="E42" s="4">
        <v>33965</v>
      </c>
      <c r="F42" s="43">
        <f t="shared" si="6"/>
        <v>0.023815684203957337</v>
      </c>
      <c r="G42" s="43">
        <f t="shared" si="7"/>
        <v>0.09525652187933314</v>
      </c>
      <c r="H42" s="27">
        <f t="shared" si="8"/>
        <v>2954</v>
      </c>
      <c r="I42" s="37">
        <f t="shared" si="9"/>
        <v>0.02389580973952435</v>
      </c>
      <c r="J42" s="12">
        <v>33894.991</v>
      </c>
      <c r="K42" s="16">
        <v>34170.849</v>
      </c>
      <c r="L42" s="37">
        <f t="shared" si="10"/>
        <v>0.008138606674950885</v>
      </c>
      <c r="M42" s="16">
        <f t="shared" si="11"/>
        <v>275.8580000000002</v>
      </c>
    </row>
    <row r="43" spans="1:13" ht="15">
      <c r="A43" s="2">
        <v>42</v>
      </c>
      <c r="B43" s="25" t="s">
        <v>143</v>
      </c>
      <c r="C43" s="57">
        <v>31004</v>
      </c>
      <c r="D43" s="16">
        <v>34636</v>
      </c>
      <c r="E43" s="4">
        <v>34801</v>
      </c>
      <c r="F43" s="43">
        <f t="shared" si="6"/>
        <v>0.024401873280786673</v>
      </c>
      <c r="G43" s="43">
        <f t="shared" si="7"/>
        <v>0.122468068636305</v>
      </c>
      <c r="H43" s="27">
        <f t="shared" si="8"/>
        <v>3797</v>
      </c>
      <c r="I43" s="37">
        <f t="shared" si="9"/>
        <v>0.030715094644879468</v>
      </c>
      <c r="J43" s="12">
        <v>34643.362</v>
      </c>
      <c r="K43" s="16">
        <v>35005.164</v>
      </c>
      <c r="L43" s="37">
        <f t="shared" si="10"/>
        <v>0.010443616875290454</v>
      </c>
      <c r="M43" s="16">
        <f t="shared" si="11"/>
        <v>361.80199999999604</v>
      </c>
    </row>
    <row r="44" spans="1:13" ht="15">
      <c r="A44" s="2">
        <v>43</v>
      </c>
      <c r="B44" s="25" t="s">
        <v>144</v>
      </c>
      <c r="C44" s="57">
        <v>8390</v>
      </c>
      <c r="D44" s="16">
        <v>9125</v>
      </c>
      <c r="E44" s="4">
        <v>9186</v>
      </c>
      <c r="F44" s="43">
        <f t="shared" si="6"/>
        <v>0.006441068014060124</v>
      </c>
      <c r="G44" s="43">
        <f t="shared" si="7"/>
        <v>0.09487485101311084</v>
      </c>
      <c r="H44" s="27">
        <f t="shared" si="8"/>
        <v>796</v>
      </c>
      <c r="I44" s="37">
        <f t="shared" si="9"/>
        <v>0.0064390875262902445</v>
      </c>
      <c r="J44" s="12">
        <v>9031.1816</v>
      </c>
      <c r="K44" s="16">
        <v>9111.0478</v>
      </c>
      <c r="L44" s="37">
        <f t="shared" si="10"/>
        <v>0.008843383240128887</v>
      </c>
      <c r="M44" s="16">
        <f t="shared" si="11"/>
        <v>79.86620000000039</v>
      </c>
    </row>
    <row r="45" spans="1:13" ht="15">
      <c r="A45" s="2">
        <v>44</v>
      </c>
      <c r="B45" s="25" t="s">
        <v>145</v>
      </c>
      <c r="C45" s="57">
        <v>8321</v>
      </c>
      <c r="D45" s="16">
        <v>9101</v>
      </c>
      <c r="E45" s="4">
        <v>9103</v>
      </c>
      <c r="F45" s="43">
        <f t="shared" si="6"/>
        <v>0.006382869816240943</v>
      </c>
      <c r="G45" s="43">
        <f t="shared" si="7"/>
        <v>0.09397908905179667</v>
      </c>
      <c r="H45" s="27">
        <f t="shared" si="8"/>
        <v>782</v>
      </c>
      <c r="I45" s="37">
        <f t="shared" si="9"/>
        <v>0.006325837243164536</v>
      </c>
      <c r="J45" s="12">
        <v>9042.3096</v>
      </c>
      <c r="K45" s="16">
        <v>9104.41239999999</v>
      </c>
      <c r="L45" s="37">
        <f t="shared" si="10"/>
        <v>0.006868024072078848</v>
      </c>
      <c r="M45" s="16">
        <f t="shared" si="11"/>
        <v>62.10279999998966</v>
      </c>
    </row>
    <row r="46" spans="1:13" ht="15">
      <c r="A46" s="2">
        <v>45</v>
      </c>
      <c r="B46" s="25" t="s">
        <v>146</v>
      </c>
      <c r="C46" s="57">
        <v>20447</v>
      </c>
      <c r="D46" s="16">
        <v>22549</v>
      </c>
      <c r="E46" s="4">
        <v>22647</v>
      </c>
      <c r="F46" s="43">
        <f t="shared" si="6"/>
        <v>0.01587969380736116</v>
      </c>
      <c r="G46" s="43">
        <f t="shared" si="7"/>
        <v>0.10759524624639312</v>
      </c>
      <c r="H46" s="27">
        <f t="shared" si="8"/>
        <v>2200</v>
      </c>
      <c r="I46" s="37">
        <f t="shared" si="9"/>
        <v>0.01779647306261123</v>
      </c>
      <c r="J46" s="12">
        <v>22699.61</v>
      </c>
      <c r="K46" s="16">
        <v>22894.18</v>
      </c>
      <c r="L46" s="37">
        <f t="shared" si="10"/>
        <v>0.00857151290264457</v>
      </c>
      <c r="M46" s="16">
        <f t="shared" si="11"/>
        <v>194.5699999999997</v>
      </c>
    </row>
    <row r="47" spans="1:13" ht="15">
      <c r="A47" s="2">
        <v>46</v>
      </c>
      <c r="B47" s="25" t="s">
        <v>147</v>
      </c>
      <c r="C47" s="57">
        <v>9287</v>
      </c>
      <c r="D47" s="16">
        <v>10412</v>
      </c>
      <c r="E47" s="4">
        <v>10396</v>
      </c>
      <c r="F47" s="43">
        <f t="shared" si="6"/>
        <v>0.007289499572628897</v>
      </c>
      <c r="G47" s="43">
        <f t="shared" si="7"/>
        <v>0.11941423495208356</v>
      </c>
      <c r="H47" s="27">
        <f t="shared" si="8"/>
        <v>1109</v>
      </c>
      <c r="I47" s="37">
        <f t="shared" si="9"/>
        <v>0.008971040284743569</v>
      </c>
      <c r="J47" s="12">
        <v>10390.228</v>
      </c>
      <c r="K47" s="16">
        <v>10481.839</v>
      </c>
      <c r="L47" s="37">
        <f t="shared" si="10"/>
        <v>0.008817034621377009</v>
      </c>
      <c r="M47" s="16">
        <f t="shared" si="11"/>
        <v>91.61100000000079</v>
      </c>
    </row>
    <row r="48" spans="1:13" ht="15">
      <c r="A48" s="2">
        <v>47</v>
      </c>
      <c r="B48" s="25" t="s">
        <v>148</v>
      </c>
      <c r="C48" s="57">
        <v>2951</v>
      </c>
      <c r="D48" s="16">
        <v>3419</v>
      </c>
      <c r="E48" s="4">
        <v>3497</v>
      </c>
      <c r="F48" s="43">
        <f t="shared" si="6"/>
        <v>0.0024520373225743798</v>
      </c>
      <c r="G48" s="43">
        <f t="shared" si="7"/>
        <v>0.18502202643171806</v>
      </c>
      <c r="H48" s="27">
        <f t="shared" si="8"/>
        <v>546</v>
      </c>
      <c r="I48" s="37">
        <f t="shared" si="9"/>
        <v>0.004416761041902605</v>
      </c>
      <c r="J48" s="12">
        <v>3417.117</v>
      </c>
      <c r="K48" s="16">
        <v>3472.0815</v>
      </c>
      <c r="L48" s="37">
        <f t="shared" si="10"/>
        <v>0.016085050643568712</v>
      </c>
      <c r="M48" s="16">
        <f t="shared" si="11"/>
        <v>54.96449999999959</v>
      </c>
    </row>
    <row r="49" spans="1:13" ht="15">
      <c r="A49" s="2">
        <v>48</v>
      </c>
      <c r="B49" s="25" t="s">
        <v>149</v>
      </c>
      <c r="C49" s="57">
        <v>25540</v>
      </c>
      <c r="D49" s="16">
        <v>28856</v>
      </c>
      <c r="E49" s="4">
        <v>27762</v>
      </c>
      <c r="F49" s="43">
        <f t="shared" si="6"/>
        <v>0.019466245395856428</v>
      </c>
      <c r="G49" s="43">
        <f t="shared" si="7"/>
        <v>0.0870007830853563</v>
      </c>
      <c r="H49" s="27">
        <f t="shared" si="8"/>
        <v>2222</v>
      </c>
      <c r="I49" s="37">
        <f t="shared" si="9"/>
        <v>0.01797443779323734</v>
      </c>
      <c r="J49" s="12">
        <v>28466.653</v>
      </c>
      <c r="K49" s="16">
        <v>28644.405</v>
      </c>
      <c r="L49" s="37">
        <f t="shared" si="10"/>
        <v>0.006244218454484285</v>
      </c>
      <c r="M49" s="16">
        <f t="shared" si="11"/>
        <v>177.7520000000004</v>
      </c>
    </row>
    <row r="50" spans="1:13" ht="15">
      <c r="A50" s="2">
        <v>49</v>
      </c>
      <c r="B50" s="25" t="s">
        <v>150</v>
      </c>
      <c r="C50" s="57">
        <v>1384</v>
      </c>
      <c r="D50" s="16">
        <v>1634</v>
      </c>
      <c r="E50" s="4">
        <v>1566</v>
      </c>
      <c r="F50" s="43">
        <f t="shared" si="6"/>
        <v>0.0010980527443956187</v>
      </c>
      <c r="G50" s="43">
        <f t="shared" si="7"/>
        <v>0.1315028901734104</v>
      </c>
      <c r="H50" s="27">
        <f t="shared" si="8"/>
        <v>182</v>
      </c>
      <c r="I50" s="37">
        <f t="shared" si="9"/>
        <v>0.0014722536806342015</v>
      </c>
      <c r="J50" s="12">
        <v>1526.3842</v>
      </c>
      <c r="K50" s="16">
        <v>1521.1305</v>
      </c>
      <c r="L50" s="37">
        <f t="shared" si="10"/>
        <v>-0.003441925040890741</v>
      </c>
      <c r="M50" s="16">
        <f t="shared" si="11"/>
        <v>-5.253699999999981</v>
      </c>
    </row>
    <row r="51" spans="1:13" ht="15">
      <c r="A51" s="2">
        <v>50</v>
      </c>
      <c r="B51" s="25" t="s">
        <v>151</v>
      </c>
      <c r="C51" s="57">
        <v>4362</v>
      </c>
      <c r="D51" s="16">
        <v>4864</v>
      </c>
      <c r="E51" s="4">
        <v>4843</v>
      </c>
      <c r="F51" s="43">
        <f t="shared" si="6"/>
        <v>0.0033958297835938577</v>
      </c>
      <c r="G51" s="43">
        <f t="shared" si="7"/>
        <v>0.11027051811095828</v>
      </c>
      <c r="H51" s="27">
        <f t="shared" si="8"/>
        <v>481</v>
      </c>
      <c r="I51" s="37">
        <f t="shared" si="9"/>
        <v>0.0038909561559618186</v>
      </c>
      <c r="J51" s="12">
        <v>4818.7668</v>
      </c>
      <c r="K51" s="16">
        <v>4864.49</v>
      </c>
      <c r="L51" s="37">
        <f t="shared" si="10"/>
        <v>0.009488568735054671</v>
      </c>
      <c r="M51" s="16">
        <f t="shared" si="11"/>
        <v>45.72319999999945</v>
      </c>
    </row>
    <row r="52" spans="1:13" ht="15">
      <c r="A52" s="2">
        <v>51</v>
      </c>
      <c r="B52" s="25" t="s">
        <v>152</v>
      </c>
      <c r="C52" s="57">
        <v>3814</v>
      </c>
      <c r="D52" s="16">
        <v>4472</v>
      </c>
      <c r="E52" s="4">
        <v>4407</v>
      </c>
      <c r="F52" s="43">
        <f t="shared" si="6"/>
        <v>0.0030901139492665974</v>
      </c>
      <c r="G52" s="43">
        <f t="shared" si="7"/>
        <v>0.15547981122181437</v>
      </c>
      <c r="H52" s="27">
        <f t="shared" si="8"/>
        <v>593</v>
      </c>
      <c r="I52" s="37">
        <f t="shared" si="9"/>
        <v>0.004796958420967481</v>
      </c>
      <c r="J52" s="12">
        <v>4388.3798</v>
      </c>
      <c r="K52" s="16">
        <v>4430.5127</v>
      </c>
      <c r="L52" s="37">
        <f t="shared" si="10"/>
        <v>0.009601014934942623</v>
      </c>
      <c r="M52" s="16">
        <f t="shared" si="11"/>
        <v>42.13290000000052</v>
      </c>
    </row>
    <row r="53" spans="1:13" ht="15">
      <c r="A53" s="2">
        <v>52</v>
      </c>
      <c r="B53" s="25" t="s">
        <v>153</v>
      </c>
      <c r="C53" s="57">
        <v>9769</v>
      </c>
      <c r="D53" s="16">
        <v>10271</v>
      </c>
      <c r="E53" s="4">
        <v>10350</v>
      </c>
      <c r="F53" s="43">
        <f t="shared" si="6"/>
        <v>0.0072572451497411586</v>
      </c>
      <c r="G53" s="43">
        <f t="shared" si="7"/>
        <v>0.05947384583887808</v>
      </c>
      <c r="H53" s="27">
        <f t="shared" si="8"/>
        <v>581</v>
      </c>
      <c r="I53" s="37">
        <f t="shared" si="9"/>
        <v>0.004699886749716874</v>
      </c>
      <c r="J53" s="12">
        <v>10195.141</v>
      </c>
      <c r="K53" s="16">
        <v>10258.843</v>
      </c>
      <c r="L53" s="37">
        <f t="shared" si="10"/>
        <v>0.006248270622250456</v>
      </c>
      <c r="M53" s="16">
        <f t="shared" si="11"/>
        <v>63.702000000001135</v>
      </c>
    </row>
    <row r="54" spans="1:13" ht="15">
      <c r="A54" s="2">
        <v>53</v>
      </c>
      <c r="B54" s="25" t="s">
        <v>154</v>
      </c>
      <c r="C54" s="57">
        <v>4971</v>
      </c>
      <c r="D54" s="16">
        <v>5364</v>
      </c>
      <c r="E54" s="4">
        <v>5369</v>
      </c>
      <c r="F54" s="43">
        <f t="shared" si="6"/>
        <v>0.003764652097484085</v>
      </c>
      <c r="G54" s="43">
        <f t="shared" si="7"/>
        <v>0.08006437336552001</v>
      </c>
      <c r="H54" s="27">
        <f t="shared" si="8"/>
        <v>398</v>
      </c>
      <c r="I54" s="37">
        <f t="shared" si="9"/>
        <v>0.0032195437631451222</v>
      </c>
      <c r="J54" s="12">
        <v>5288.3659</v>
      </c>
      <c r="K54" s="16">
        <v>5312.0593</v>
      </c>
      <c r="L54" s="37">
        <f t="shared" si="10"/>
        <v>0.004480287568604153</v>
      </c>
      <c r="M54" s="16">
        <f t="shared" si="11"/>
        <v>23.69340000000011</v>
      </c>
    </row>
    <row r="55" spans="1:13" ht="15">
      <c r="A55" s="2">
        <v>54</v>
      </c>
      <c r="B55" s="25" t="s">
        <v>155</v>
      </c>
      <c r="C55" s="57">
        <v>14994</v>
      </c>
      <c r="D55" s="16">
        <v>16498</v>
      </c>
      <c r="E55" s="4">
        <v>16618</v>
      </c>
      <c r="F55" s="43">
        <f t="shared" si="6"/>
        <v>0.011652260859748654</v>
      </c>
      <c r="G55" s="43">
        <f t="shared" si="7"/>
        <v>0.10830999066293184</v>
      </c>
      <c r="H55" s="27">
        <f t="shared" si="8"/>
        <v>1624</v>
      </c>
      <c r="I55" s="37">
        <f t="shared" si="9"/>
        <v>0.013137032842582106</v>
      </c>
      <c r="J55" s="12">
        <v>16496.136</v>
      </c>
      <c r="K55" s="16">
        <v>16613.886</v>
      </c>
      <c r="L55" s="37">
        <f t="shared" si="10"/>
        <v>0.007138035234433082</v>
      </c>
      <c r="M55" s="16">
        <f t="shared" si="11"/>
        <v>117.75</v>
      </c>
    </row>
    <row r="56" spans="1:13" ht="15">
      <c r="A56" s="2">
        <v>55</v>
      </c>
      <c r="B56" s="25" t="s">
        <v>156</v>
      </c>
      <c r="C56" s="57">
        <v>17559</v>
      </c>
      <c r="D56" s="16">
        <v>19412</v>
      </c>
      <c r="E56" s="4">
        <v>19384</v>
      </c>
      <c r="F56" s="43">
        <f t="shared" si="6"/>
        <v>0.013591733331650493</v>
      </c>
      <c r="G56" s="43">
        <f t="shared" si="7"/>
        <v>0.1039353038327923</v>
      </c>
      <c r="H56" s="27">
        <f t="shared" si="8"/>
        <v>1825</v>
      </c>
      <c r="I56" s="37">
        <f t="shared" si="9"/>
        <v>0.014762983336029769</v>
      </c>
      <c r="J56" s="12">
        <v>19361.21</v>
      </c>
      <c r="K56" s="16">
        <v>19511.344</v>
      </c>
      <c r="L56" s="37">
        <f t="shared" si="10"/>
        <v>0.007754370723730688</v>
      </c>
      <c r="M56" s="16">
        <f t="shared" si="11"/>
        <v>150.13400000000183</v>
      </c>
    </row>
    <row r="57" spans="1:13" ht="15">
      <c r="A57" s="2">
        <v>56</v>
      </c>
      <c r="B57" s="25" t="s">
        <v>157</v>
      </c>
      <c r="C57" s="57">
        <v>1559</v>
      </c>
      <c r="D57" s="16">
        <v>1607</v>
      </c>
      <c r="E57" s="4">
        <v>1601</v>
      </c>
      <c r="F57" s="43">
        <f t="shared" si="6"/>
        <v>0.00112259415311455</v>
      </c>
      <c r="G57" s="43">
        <f t="shared" si="7"/>
        <v>0.026940346375881975</v>
      </c>
      <c r="H57" s="27">
        <f t="shared" si="8"/>
        <v>42</v>
      </c>
      <c r="I57" s="37">
        <f t="shared" si="9"/>
        <v>0.0003397508493771234</v>
      </c>
      <c r="J57" s="12">
        <v>1587.3718</v>
      </c>
      <c r="K57" s="16">
        <v>1582.7359</v>
      </c>
      <c r="L57" s="37">
        <f t="shared" si="10"/>
        <v>-0.00292048781514198</v>
      </c>
      <c r="M57" s="16">
        <f t="shared" si="11"/>
        <v>-4.635899999999992</v>
      </c>
    </row>
    <row r="58" spans="1:13" ht="15">
      <c r="A58" s="2">
        <v>57</v>
      </c>
      <c r="B58" s="25" t="s">
        <v>158</v>
      </c>
      <c r="C58" s="57">
        <v>3178</v>
      </c>
      <c r="D58" s="16">
        <v>3389</v>
      </c>
      <c r="E58" s="4">
        <v>3377</v>
      </c>
      <c r="F58" s="43">
        <f t="shared" si="6"/>
        <v>0.0023678953498237577</v>
      </c>
      <c r="G58" s="43">
        <f t="shared" si="7"/>
        <v>0.06261799874134676</v>
      </c>
      <c r="H58" s="27">
        <f t="shared" si="8"/>
        <v>199</v>
      </c>
      <c r="I58" s="37">
        <f t="shared" si="9"/>
        <v>0.0016097718815725611</v>
      </c>
      <c r="J58" s="12">
        <v>3404.75</v>
      </c>
      <c r="K58" s="16">
        <v>3424.5787</v>
      </c>
      <c r="L58" s="37">
        <f t="shared" si="10"/>
        <v>0.005823834349071158</v>
      </c>
      <c r="M58" s="16">
        <f t="shared" si="11"/>
        <v>19.828700000000026</v>
      </c>
    </row>
    <row r="59" spans="1:13" ht="15">
      <c r="A59" s="2">
        <v>58</v>
      </c>
      <c r="B59" s="25" t="s">
        <v>159</v>
      </c>
      <c r="C59" s="57">
        <v>7265</v>
      </c>
      <c r="D59" s="16">
        <v>7747</v>
      </c>
      <c r="E59" s="4">
        <v>7656</v>
      </c>
      <c r="F59" s="43">
        <f t="shared" si="6"/>
        <v>0.005368257861489692</v>
      </c>
      <c r="G59" s="43">
        <f t="shared" si="7"/>
        <v>0.05381968341362698</v>
      </c>
      <c r="H59" s="27">
        <f t="shared" si="8"/>
        <v>391</v>
      </c>
      <c r="I59" s="37">
        <f t="shared" si="9"/>
        <v>0.003162918621582268</v>
      </c>
      <c r="J59" s="12">
        <v>7577.8196</v>
      </c>
      <c r="K59" s="16">
        <v>7600.8023</v>
      </c>
      <c r="L59" s="37">
        <f t="shared" si="10"/>
        <v>0.0030328908859219186</v>
      </c>
      <c r="M59" s="16">
        <f t="shared" si="11"/>
        <v>22.982700000000477</v>
      </c>
    </row>
    <row r="60" spans="1:13" ht="15">
      <c r="A60" s="2">
        <v>59</v>
      </c>
      <c r="B60" s="25" t="s">
        <v>160</v>
      </c>
      <c r="C60" s="57">
        <v>16076</v>
      </c>
      <c r="D60" s="16">
        <v>17715</v>
      </c>
      <c r="E60" s="4">
        <v>17758</v>
      </c>
      <c r="F60" s="43">
        <f t="shared" si="6"/>
        <v>0.012451609600879564</v>
      </c>
      <c r="G60" s="43">
        <f t="shared" si="7"/>
        <v>0.10462801691963175</v>
      </c>
      <c r="H60" s="27">
        <f t="shared" si="8"/>
        <v>1682</v>
      </c>
      <c r="I60" s="37">
        <f t="shared" si="9"/>
        <v>0.013606212586960039</v>
      </c>
      <c r="J60" s="12">
        <v>17760.122</v>
      </c>
      <c r="K60" s="16">
        <v>17923.075</v>
      </c>
      <c r="L60" s="37">
        <f t="shared" si="10"/>
        <v>0.009175218503566661</v>
      </c>
      <c r="M60" s="16">
        <f t="shared" si="11"/>
        <v>162.95300000000134</v>
      </c>
    </row>
    <row r="61" spans="1:13" ht="15">
      <c r="A61" s="2">
        <v>60</v>
      </c>
      <c r="B61" s="25" t="s">
        <v>161</v>
      </c>
      <c r="C61" s="57">
        <v>6299</v>
      </c>
      <c r="D61" s="16">
        <v>6691</v>
      </c>
      <c r="E61" s="4">
        <v>6674</v>
      </c>
      <c r="F61" s="43">
        <f t="shared" si="6"/>
        <v>0.0046796960511471</v>
      </c>
      <c r="G61" s="43">
        <f t="shared" si="7"/>
        <v>0.0595332592474996</v>
      </c>
      <c r="H61" s="27">
        <f t="shared" si="8"/>
        <v>375</v>
      </c>
      <c r="I61" s="37">
        <f t="shared" si="9"/>
        <v>0.0030334897265814594</v>
      </c>
      <c r="J61" s="12">
        <v>6575.3802</v>
      </c>
      <c r="K61" s="16">
        <v>6580.2696</v>
      </c>
      <c r="L61" s="37">
        <f t="shared" si="10"/>
        <v>0.0007435919827115128</v>
      </c>
      <c r="M61" s="16">
        <f t="shared" si="11"/>
        <v>4.889400000000023</v>
      </c>
    </row>
    <row r="62" spans="1:13" ht="15">
      <c r="A62" s="2">
        <v>61</v>
      </c>
      <c r="B62" s="25" t="s">
        <v>162</v>
      </c>
      <c r="C62" s="57">
        <v>13544</v>
      </c>
      <c r="D62" s="16">
        <v>14254</v>
      </c>
      <c r="E62" s="4">
        <v>14307</v>
      </c>
      <c r="F62" s="43">
        <f t="shared" si="6"/>
        <v>0.010031826701192922</v>
      </c>
      <c r="G62" s="43">
        <f t="shared" si="7"/>
        <v>0.056334908446544596</v>
      </c>
      <c r="H62" s="27">
        <f t="shared" si="8"/>
        <v>763</v>
      </c>
      <c r="I62" s="37">
        <f t="shared" si="9"/>
        <v>0.0061721404303510755</v>
      </c>
      <c r="J62" s="12">
        <v>14220.342</v>
      </c>
      <c r="K62" s="16">
        <v>14285.508</v>
      </c>
      <c r="L62" s="37">
        <f t="shared" si="10"/>
        <v>0.004582590207746006</v>
      </c>
      <c r="M62" s="16">
        <f t="shared" si="11"/>
        <v>65.16599999999926</v>
      </c>
    </row>
    <row r="63" spans="1:13" ht="15">
      <c r="A63" s="2">
        <v>62</v>
      </c>
      <c r="B63" s="25" t="s">
        <v>163</v>
      </c>
      <c r="C63" s="57">
        <v>892</v>
      </c>
      <c r="D63" s="16">
        <v>975</v>
      </c>
      <c r="E63" s="4">
        <v>928</v>
      </c>
      <c r="F63" s="43">
        <f t="shared" si="6"/>
        <v>0.0006506979226048111</v>
      </c>
      <c r="G63" s="43">
        <f t="shared" si="7"/>
        <v>0.04035874439461883</v>
      </c>
      <c r="H63" s="27">
        <f t="shared" si="8"/>
        <v>36</v>
      </c>
      <c r="I63" s="37">
        <f t="shared" si="9"/>
        <v>0.0002912150137518201</v>
      </c>
      <c r="J63" s="12">
        <v>873.43272</v>
      </c>
      <c r="K63" s="16">
        <v>870.33973</v>
      </c>
      <c r="L63" s="37">
        <f t="shared" si="10"/>
        <v>-0.0035411886103831627</v>
      </c>
      <c r="M63" s="16">
        <f t="shared" si="11"/>
        <v>-3.092989999999986</v>
      </c>
    </row>
    <row r="64" spans="1:13" ht="15">
      <c r="A64" s="2">
        <v>63</v>
      </c>
      <c r="B64" s="25" t="s">
        <v>164</v>
      </c>
      <c r="C64" s="57">
        <v>6841</v>
      </c>
      <c r="D64" s="16">
        <v>7899</v>
      </c>
      <c r="E64" s="4">
        <v>7902</v>
      </c>
      <c r="F64" s="43">
        <f t="shared" si="6"/>
        <v>0.005540748905628467</v>
      </c>
      <c r="G64" s="43">
        <f t="shared" si="7"/>
        <v>0.15509428446133605</v>
      </c>
      <c r="H64" s="27">
        <f t="shared" si="8"/>
        <v>1061</v>
      </c>
      <c r="I64" s="37">
        <f t="shared" si="9"/>
        <v>0.008582753599741142</v>
      </c>
      <c r="J64" s="12">
        <v>7887.198</v>
      </c>
      <c r="K64" s="16">
        <v>7974.2828</v>
      </c>
      <c r="L64" s="37">
        <f t="shared" si="10"/>
        <v>0.011041284877088116</v>
      </c>
      <c r="M64" s="16">
        <f t="shared" si="11"/>
        <v>87.08479999999963</v>
      </c>
    </row>
    <row r="65" spans="1:13" ht="15">
      <c r="A65" s="2">
        <v>64</v>
      </c>
      <c r="B65" s="25" t="s">
        <v>165</v>
      </c>
      <c r="C65" s="57">
        <v>6586</v>
      </c>
      <c r="D65" s="16">
        <v>7174</v>
      </c>
      <c r="E65" s="4">
        <v>7120</v>
      </c>
      <c r="F65" s="43">
        <f t="shared" si="6"/>
        <v>0.0049924237165369124</v>
      </c>
      <c r="G65" s="43">
        <f t="shared" si="7"/>
        <v>0.08108108108108109</v>
      </c>
      <c r="H65" s="27">
        <f t="shared" si="8"/>
        <v>534</v>
      </c>
      <c r="I65" s="37">
        <f t="shared" si="9"/>
        <v>0.004319689370651998</v>
      </c>
      <c r="J65" s="12">
        <v>7181.9307</v>
      </c>
      <c r="K65" s="16">
        <v>7215.295</v>
      </c>
      <c r="L65" s="37">
        <f t="shared" si="10"/>
        <v>0.004645589242458186</v>
      </c>
      <c r="M65" s="16">
        <f t="shared" si="11"/>
        <v>33.364300000000185</v>
      </c>
    </row>
    <row r="66" spans="1:13" ht="15">
      <c r="A66" s="2">
        <v>65</v>
      </c>
      <c r="B66" s="25" t="s">
        <v>166</v>
      </c>
      <c r="C66" s="57">
        <v>4802</v>
      </c>
      <c r="D66" s="16">
        <v>4090</v>
      </c>
      <c r="E66" s="4">
        <v>3444</v>
      </c>
      <c r="F66" s="43">
        <f aca="true" t="shared" si="12" ref="F66:F97">E66/$E$83</f>
        <v>0.002414874617942855</v>
      </c>
      <c r="G66" s="43">
        <f aca="true" t="shared" si="13" ref="G66:G83">(E66-C66)/C66</f>
        <v>-0.282798833819242</v>
      </c>
      <c r="H66" s="27">
        <f aca="true" t="shared" si="14" ref="H66:H83">E66-C66</f>
        <v>-1358</v>
      </c>
      <c r="I66" s="37">
        <f aca="true" t="shared" si="15" ref="I66:I97">H66/$H$83</f>
        <v>-0.010985277463193659</v>
      </c>
      <c r="J66" s="12">
        <v>3765.2969</v>
      </c>
      <c r="K66" s="16">
        <v>3426.4105</v>
      </c>
      <c r="L66" s="37">
        <f aca="true" t="shared" si="16" ref="L66:L97">(K66-J66)/J66</f>
        <v>-0.0900025705808219</v>
      </c>
      <c r="M66" s="16">
        <f aca="true" t="shared" si="17" ref="M66:M83">K66-J66</f>
        <v>-338.88639999999987</v>
      </c>
    </row>
    <row r="67" spans="1:13" ht="15">
      <c r="A67" s="2">
        <v>66</v>
      </c>
      <c r="B67" s="25" t="s">
        <v>167</v>
      </c>
      <c r="C67" s="57">
        <v>4408</v>
      </c>
      <c r="D67" s="16">
        <v>4843</v>
      </c>
      <c r="E67" s="4">
        <v>4859</v>
      </c>
      <c r="F67" s="43">
        <f t="shared" si="12"/>
        <v>0.003407048713293941</v>
      </c>
      <c r="G67" s="43">
        <f t="shared" si="13"/>
        <v>0.10231397459165155</v>
      </c>
      <c r="H67" s="27">
        <f t="shared" si="14"/>
        <v>451</v>
      </c>
      <c r="I67" s="37">
        <f t="shared" si="15"/>
        <v>0.0036482769778353017</v>
      </c>
      <c r="J67" s="12">
        <v>4854.94359999999</v>
      </c>
      <c r="K67" s="16">
        <v>4895.5346</v>
      </c>
      <c r="L67" s="37">
        <f t="shared" si="16"/>
        <v>0.008360756240301213</v>
      </c>
      <c r="M67" s="16">
        <f t="shared" si="17"/>
        <v>40.591000000010354</v>
      </c>
    </row>
    <row r="68" spans="1:13" ht="15">
      <c r="A68" s="2">
        <v>67</v>
      </c>
      <c r="B68" s="25" t="s">
        <v>168</v>
      </c>
      <c r="C68" s="57">
        <v>9350</v>
      </c>
      <c r="D68" s="16">
        <v>9931</v>
      </c>
      <c r="E68" s="4">
        <v>10008</v>
      </c>
      <c r="F68" s="43">
        <f t="shared" si="12"/>
        <v>0.007017440527401885</v>
      </c>
      <c r="G68" s="43">
        <f t="shared" si="13"/>
        <v>0.07037433155080214</v>
      </c>
      <c r="H68" s="27">
        <f t="shared" si="14"/>
        <v>658</v>
      </c>
      <c r="I68" s="37">
        <f t="shared" si="15"/>
        <v>0.005322763306908267</v>
      </c>
      <c r="J68" s="12">
        <v>9816.3537</v>
      </c>
      <c r="K68" s="16">
        <v>9859.51939999999</v>
      </c>
      <c r="L68" s="37">
        <f t="shared" si="16"/>
        <v>0.004397325251227497</v>
      </c>
      <c r="M68" s="16">
        <f t="shared" si="17"/>
        <v>43.165699999990466</v>
      </c>
    </row>
    <row r="69" spans="1:13" ht="15">
      <c r="A69" s="2">
        <v>68</v>
      </c>
      <c r="B69" s="25" t="s">
        <v>169</v>
      </c>
      <c r="C69" s="57">
        <v>4270</v>
      </c>
      <c r="D69" s="16">
        <v>4736</v>
      </c>
      <c r="E69" s="4">
        <v>4759</v>
      </c>
      <c r="F69" s="43">
        <f t="shared" si="12"/>
        <v>0.0033369304026684226</v>
      </c>
      <c r="G69" s="43">
        <f t="shared" si="13"/>
        <v>0.11451990632318501</v>
      </c>
      <c r="H69" s="27">
        <f t="shared" si="14"/>
        <v>489</v>
      </c>
      <c r="I69" s="37">
        <f t="shared" si="15"/>
        <v>0.003955670603462223</v>
      </c>
      <c r="J69" s="12">
        <v>4681.3689</v>
      </c>
      <c r="K69" s="16">
        <v>4728.9413</v>
      </c>
      <c r="L69" s="37">
        <f t="shared" si="16"/>
        <v>0.010162070329471367</v>
      </c>
      <c r="M69" s="16">
        <f t="shared" si="17"/>
        <v>47.572400000000016</v>
      </c>
    </row>
    <row r="70" spans="1:13" ht="15">
      <c r="A70" s="2">
        <v>69</v>
      </c>
      <c r="B70" s="25" t="s">
        <v>170</v>
      </c>
      <c r="C70" s="57">
        <v>901</v>
      </c>
      <c r="D70" s="16">
        <v>960</v>
      </c>
      <c r="E70" s="4">
        <v>940</v>
      </c>
      <c r="F70" s="43">
        <f t="shared" si="12"/>
        <v>0.0006591121198798733</v>
      </c>
      <c r="G70" s="43">
        <f t="shared" si="13"/>
        <v>0.04328523862375139</v>
      </c>
      <c r="H70" s="27">
        <f t="shared" si="14"/>
        <v>39</v>
      </c>
      <c r="I70" s="37">
        <f t="shared" si="15"/>
        <v>0.0003154829315644718</v>
      </c>
      <c r="J70" s="12">
        <v>900.68365</v>
      </c>
      <c r="K70" s="16">
        <v>892.57444</v>
      </c>
      <c r="L70" s="37">
        <f t="shared" si="16"/>
        <v>-0.009003394255019465</v>
      </c>
      <c r="M70" s="16">
        <f t="shared" si="17"/>
        <v>-8.109209999999962</v>
      </c>
    </row>
    <row r="71" spans="1:13" ht="15">
      <c r="A71" s="2">
        <v>70</v>
      </c>
      <c r="B71" s="25" t="s">
        <v>171</v>
      </c>
      <c r="C71" s="57">
        <v>3118</v>
      </c>
      <c r="D71" s="16">
        <v>3357</v>
      </c>
      <c r="E71" s="4">
        <v>3362</v>
      </c>
      <c r="F71" s="43">
        <f t="shared" si="12"/>
        <v>0.00235737760322993</v>
      </c>
      <c r="G71" s="43">
        <f t="shared" si="13"/>
        <v>0.0782552918537524</v>
      </c>
      <c r="H71" s="27">
        <f t="shared" si="14"/>
        <v>244</v>
      </c>
      <c r="I71" s="37">
        <f t="shared" si="15"/>
        <v>0.0019737906487623364</v>
      </c>
      <c r="J71" s="12">
        <v>3400.7781</v>
      </c>
      <c r="K71" s="16">
        <v>3420.8271</v>
      </c>
      <c r="L71" s="37">
        <f t="shared" si="16"/>
        <v>0.005895415522700519</v>
      </c>
      <c r="M71" s="16">
        <f t="shared" si="17"/>
        <v>20.048999999999978</v>
      </c>
    </row>
    <row r="72" spans="1:13" ht="15">
      <c r="A72" s="2">
        <v>71</v>
      </c>
      <c r="B72" s="25" t="s">
        <v>172</v>
      </c>
      <c r="C72" s="57">
        <v>3484</v>
      </c>
      <c r="D72" s="16">
        <v>3734</v>
      </c>
      <c r="E72" s="4">
        <v>3696</v>
      </c>
      <c r="F72" s="43">
        <f t="shared" si="12"/>
        <v>0.0025915727607191616</v>
      </c>
      <c r="G72" s="43">
        <f t="shared" si="13"/>
        <v>0.060849598163030996</v>
      </c>
      <c r="H72" s="27">
        <f t="shared" si="14"/>
        <v>212</v>
      </c>
      <c r="I72" s="37">
        <f t="shared" si="15"/>
        <v>0.0017149328587607183</v>
      </c>
      <c r="J72" s="12">
        <v>3724.4729</v>
      </c>
      <c r="K72" s="16">
        <v>3732.8065</v>
      </c>
      <c r="L72" s="37">
        <f t="shared" si="16"/>
        <v>0.002237524670940667</v>
      </c>
      <c r="M72" s="16">
        <f t="shared" si="17"/>
        <v>8.333599999999933</v>
      </c>
    </row>
    <row r="73" spans="1:13" ht="15">
      <c r="A73" s="2">
        <v>72</v>
      </c>
      <c r="B73" s="25" t="s">
        <v>173</v>
      </c>
      <c r="C73" s="57">
        <v>2623</v>
      </c>
      <c r="D73" s="16">
        <v>2862</v>
      </c>
      <c r="E73" s="4">
        <v>2874</v>
      </c>
      <c r="F73" s="43">
        <f t="shared" si="12"/>
        <v>0.0020152002473774</v>
      </c>
      <c r="G73" s="43">
        <f t="shared" si="13"/>
        <v>0.0956919557758292</v>
      </c>
      <c r="H73" s="27">
        <f t="shared" si="14"/>
        <v>251</v>
      </c>
      <c r="I73" s="37">
        <f t="shared" si="15"/>
        <v>0.00203041579032519</v>
      </c>
      <c r="J73" s="12">
        <v>2807.5607</v>
      </c>
      <c r="K73" s="16">
        <v>2819.5405</v>
      </c>
      <c r="L73" s="37">
        <f t="shared" si="16"/>
        <v>0.004266978092406005</v>
      </c>
      <c r="M73" s="16">
        <f t="shared" si="17"/>
        <v>11.979800000000068</v>
      </c>
    </row>
    <row r="74" spans="1:13" ht="15">
      <c r="A74" s="2">
        <v>73</v>
      </c>
      <c r="B74" s="25" t="s">
        <v>174</v>
      </c>
      <c r="C74" s="57">
        <v>1210</v>
      </c>
      <c r="D74" s="16">
        <v>1402</v>
      </c>
      <c r="E74" s="4">
        <v>1421</v>
      </c>
      <c r="F74" s="43">
        <f t="shared" si="12"/>
        <v>0.000996381193988617</v>
      </c>
      <c r="G74" s="43">
        <f t="shared" si="13"/>
        <v>0.1743801652892562</v>
      </c>
      <c r="H74" s="27">
        <f t="shared" si="14"/>
        <v>211</v>
      </c>
      <c r="I74" s="37">
        <f t="shared" si="15"/>
        <v>0.0017068435528231679</v>
      </c>
      <c r="J74" s="12">
        <v>1357.5036</v>
      </c>
      <c r="K74" s="16">
        <v>1377.2022</v>
      </c>
      <c r="L74" s="37">
        <f t="shared" si="16"/>
        <v>0.014510900744572569</v>
      </c>
      <c r="M74" s="16">
        <f t="shared" si="17"/>
        <v>19.698599999999942</v>
      </c>
    </row>
    <row r="75" spans="1:13" ht="15">
      <c r="A75" s="2">
        <v>74</v>
      </c>
      <c r="B75" s="25" t="s">
        <v>175</v>
      </c>
      <c r="C75" s="57">
        <v>2744</v>
      </c>
      <c r="D75" s="16">
        <v>3010</v>
      </c>
      <c r="E75" s="4">
        <v>3037</v>
      </c>
      <c r="F75" s="43">
        <f t="shared" si="12"/>
        <v>0.002129493093696995</v>
      </c>
      <c r="G75" s="43">
        <f t="shared" si="13"/>
        <v>0.10677842565597667</v>
      </c>
      <c r="H75" s="27">
        <f t="shared" si="14"/>
        <v>293</v>
      </c>
      <c r="I75" s="37">
        <f t="shared" si="15"/>
        <v>0.0023701666397023136</v>
      </c>
      <c r="J75" s="12">
        <v>3006.0846</v>
      </c>
      <c r="K75" s="16">
        <v>3031.6644</v>
      </c>
      <c r="L75" s="37">
        <f t="shared" si="16"/>
        <v>0.00850934135386608</v>
      </c>
      <c r="M75" s="16">
        <f t="shared" si="17"/>
        <v>25.579799999999977</v>
      </c>
    </row>
    <row r="76" spans="1:13" ht="15">
      <c r="A76" s="2">
        <v>75</v>
      </c>
      <c r="B76" s="25" t="s">
        <v>176</v>
      </c>
      <c r="C76" s="57">
        <v>869</v>
      </c>
      <c r="D76" s="16">
        <v>986</v>
      </c>
      <c r="E76" s="4">
        <v>954</v>
      </c>
      <c r="F76" s="43">
        <f t="shared" si="12"/>
        <v>0.0006689286833674459</v>
      </c>
      <c r="G76" s="43">
        <f t="shared" si="13"/>
        <v>0.09781357882623705</v>
      </c>
      <c r="H76" s="27">
        <f t="shared" si="14"/>
        <v>85</v>
      </c>
      <c r="I76" s="37">
        <f t="shared" si="15"/>
        <v>0.0006875910046917974</v>
      </c>
      <c r="J76" s="12">
        <v>928.45571</v>
      </c>
      <c r="K76" s="16">
        <v>937.19215</v>
      </c>
      <c r="L76" s="37">
        <f t="shared" si="16"/>
        <v>0.00940964647629774</v>
      </c>
      <c r="M76" s="16">
        <f t="shared" si="17"/>
        <v>8.736440000000016</v>
      </c>
    </row>
    <row r="77" spans="1:13" ht="15">
      <c r="A77" s="2">
        <v>76</v>
      </c>
      <c r="B77" s="25" t="s">
        <v>177</v>
      </c>
      <c r="C77" s="57">
        <v>1184</v>
      </c>
      <c r="D77" s="16">
        <v>1355</v>
      </c>
      <c r="E77" s="4">
        <v>1354</v>
      </c>
      <c r="F77" s="43">
        <f t="shared" si="12"/>
        <v>0.0009494019258695196</v>
      </c>
      <c r="G77" s="43">
        <f t="shared" si="13"/>
        <v>0.14358108108108109</v>
      </c>
      <c r="H77" s="27">
        <f t="shared" si="14"/>
        <v>170</v>
      </c>
      <c r="I77" s="37">
        <f t="shared" si="15"/>
        <v>0.0013751820093835948</v>
      </c>
      <c r="J77" s="12">
        <v>1312.7216</v>
      </c>
      <c r="K77" s="16">
        <v>1317.4718</v>
      </c>
      <c r="L77" s="37">
        <f t="shared" si="16"/>
        <v>0.0036185890443182693</v>
      </c>
      <c r="M77" s="16">
        <f t="shared" si="17"/>
        <v>4.75019999999995</v>
      </c>
    </row>
    <row r="78" spans="1:13" ht="15">
      <c r="A78" s="2">
        <v>77</v>
      </c>
      <c r="B78" s="25" t="s">
        <v>178</v>
      </c>
      <c r="C78" s="57">
        <v>4637</v>
      </c>
      <c r="D78" s="16">
        <v>5033</v>
      </c>
      <c r="E78" s="4">
        <v>5014</v>
      </c>
      <c r="F78" s="43">
        <f t="shared" si="12"/>
        <v>0.0035157320947634945</v>
      </c>
      <c r="G78" s="43">
        <f t="shared" si="13"/>
        <v>0.08130256631442744</v>
      </c>
      <c r="H78" s="27">
        <f t="shared" si="14"/>
        <v>377</v>
      </c>
      <c r="I78" s="37">
        <f t="shared" si="15"/>
        <v>0.0030496683384565603</v>
      </c>
      <c r="J78" s="12">
        <v>4980.0211</v>
      </c>
      <c r="K78" s="16">
        <v>5011.5829</v>
      </c>
      <c r="L78" s="37">
        <f t="shared" si="16"/>
        <v>0.006337683990937389</v>
      </c>
      <c r="M78" s="16">
        <f t="shared" si="17"/>
        <v>31.561800000000403</v>
      </c>
    </row>
    <row r="79" spans="1:13" ht="15">
      <c r="A79" s="2">
        <v>78</v>
      </c>
      <c r="B79" s="25" t="s">
        <v>179</v>
      </c>
      <c r="C79" s="57">
        <v>4218</v>
      </c>
      <c r="D79" s="16">
        <v>4359</v>
      </c>
      <c r="E79" s="4">
        <v>4381</v>
      </c>
      <c r="F79" s="43">
        <f t="shared" si="12"/>
        <v>0.003071883188503963</v>
      </c>
      <c r="G79" s="43">
        <f t="shared" si="13"/>
        <v>0.038643907064959696</v>
      </c>
      <c r="H79" s="27">
        <f t="shared" si="14"/>
        <v>163</v>
      </c>
      <c r="I79" s="37">
        <f t="shared" si="15"/>
        <v>0.001318556867820741</v>
      </c>
      <c r="J79" s="12">
        <v>4294.84919999999</v>
      </c>
      <c r="K79" s="16">
        <v>4308.8306</v>
      </c>
      <c r="L79" s="37">
        <f t="shared" si="16"/>
        <v>0.00325538787252661</v>
      </c>
      <c r="M79" s="16">
        <f t="shared" si="17"/>
        <v>13.98140000001058</v>
      </c>
    </row>
    <row r="80" spans="1:13" ht="15">
      <c r="A80" s="2">
        <v>79</v>
      </c>
      <c r="B80" s="25" t="s">
        <v>180</v>
      </c>
      <c r="C80" s="57">
        <v>960</v>
      </c>
      <c r="D80" s="16">
        <v>1025</v>
      </c>
      <c r="E80" s="4">
        <v>1025</v>
      </c>
      <c r="F80" s="43">
        <f t="shared" si="12"/>
        <v>0.000718712683911564</v>
      </c>
      <c r="G80" s="43">
        <f t="shared" si="13"/>
        <v>0.06770833333333333</v>
      </c>
      <c r="H80" s="27">
        <f t="shared" si="14"/>
        <v>65</v>
      </c>
      <c r="I80" s="37">
        <f t="shared" si="15"/>
        <v>0.0005258048859407863</v>
      </c>
      <c r="J80" s="12">
        <v>1001.4282</v>
      </c>
      <c r="K80" s="16">
        <v>998.2011</v>
      </c>
      <c r="L80" s="37">
        <f t="shared" si="16"/>
        <v>-0.0032224976288863748</v>
      </c>
      <c r="M80" s="16">
        <f t="shared" si="17"/>
        <v>-3.2270999999999503</v>
      </c>
    </row>
    <row r="81" spans="1:13" ht="15">
      <c r="A81" s="2">
        <v>80</v>
      </c>
      <c r="B81" s="25" t="s">
        <v>181</v>
      </c>
      <c r="C81" s="57">
        <v>4391</v>
      </c>
      <c r="D81" s="16">
        <v>4925</v>
      </c>
      <c r="E81" s="4">
        <v>4986</v>
      </c>
      <c r="F81" s="43">
        <f t="shared" si="12"/>
        <v>0.0034960989677883495</v>
      </c>
      <c r="G81" s="43">
        <f t="shared" si="13"/>
        <v>0.13550444090184469</v>
      </c>
      <c r="H81" s="27">
        <f t="shared" si="14"/>
        <v>595</v>
      </c>
      <c r="I81" s="37">
        <f t="shared" si="15"/>
        <v>0.004813137032842582</v>
      </c>
      <c r="J81" s="12">
        <v>4915.4032</v>
      </c>
      <c r="K81" s="16">
        <v>4950.0572</v>
      </c>
      <c r="L81" s="37">
        <f t="shared" si="16"/>
        <v>0.007050082890453514</v>
      </c>
      <c r="M81" s="16">
        <f t="shared" si="17"/>
        <v>34.65400000000045</v>
      </c>
    </row>
    <row r="82" spans="1:13" ht="15.75" thickBot="1">
      <c r="A82" s="3">
        <v>81</v>
      </c>
      <c r="B82" s="26" t="s">
        <v>182</v>
      </c>
      <c r="C82" s="57">
        <v>4912</v>
      </c>
      <c r="D82" s="16">
        <v>5343</v>
      </c>
      <c r="E82" s="4">
        <v>5383</v>
      </c>
      <c r="F82" s="43">
        <f t="shared" si="12"/>
        <v>0.0037744686609716576</v>
      </c>
      <c r="G82" s="43">
        <f t="shared" si="13"/>
        <v>0.09588762214983713</v>
      </c>
      <c r="H82" s="72">
        <f t="shared" si="14"/>
        <v>471</v>
      </c>
      <c r="I82" s="69">
        <f t="shared" si="15"/>
        <v>0.003810063096586313</v>
      </c>
      <c r="J82" s="12">
        <v>5363.8275</v>
      </c>
      <c r="K82" s="16">
        <v>5411.1026</v>
      </c>
      <c r="L82" s="37">
        <f t="shared" si="16"/>
        <v>0.008813687613928643</v>
      </c>
      <c r="M82" s="16">
        <f t="shared" si="17"/>
        <v>47.27509999999984</v>
      </c>
    </row>
    <row r="83" spans="1:13" ht="15.75" thickBot="1">
      <c r="A83" s="103" t="s">
        <v>183</v>
      </c>
      <c r="B83" s="104"/>
      <c r="C83" s="61">
        <f>SUM(C2:C82)</f>
        <v>1302541</v>
      </c>
      <c r="D83" s="61">
        <f>SUM(D2:D82)</f>
        <v>1425249</v>
      </c>
      <c r="E83" s="97">
        <f>SUM(E2:E82)</f>
        <v>1426161</v>
      </c>
      <c r="F83" s="28">
        <f t="shared" si="12"/>
        <v>1</v>
      </c>
      <c r="G83" s="45">
        <f t="shared" si="13"/>
        <v>0.09490680139819015</v>
      </c>
      <c r="H83" s="60">
        <f t="shared" si="14"/>
        <v>123620</v>
      </c>
      <c r="I83" s="70">
        <f t="shared" si="15"/>
        <v>1</v>
      </c>
      <c r="J83" s="59">
        <v>1423364</v>
      </c>
      <c r="K83" s="58">
        <v>1433938.7</v>
      </c>
      <c r="L83" s="39">
        <f t="shared" si="16"/>
        <v>0.007429371545156371</v>
      </c>
      <c r="M83" s="58">
        <f t="shared" si="17"/>
        <v>10574.699999999953</v>
      </c>
    </row>
    <row r="84" spans="9:13" ht="15">
      <c r="I84" s="66"/>
      <c r="J84" s="67"/>
      <c r="K84" s="67"/>
      <c r="L84" s="66"/>
      <c r="M84" s="67"/>
    </row>
    <row r="85" spans="9:13" ht="15">
      <c r="I85" s="66"/>
      <c r="J85" s="67"/>
      <c r="K85" s="67"/>
      <c r="L85" s="66"/>
      <c r="M85" s="67"/>
    </row>
    <row r="86" spans="9:13" ht="15">
      <c r="I86" s="66"/>
      <c r="J86" s="67"/>
      <c r="K86" s="67"/>
      <c r="L86" s="66"/>
      <c r="M86" s="67"/>
    </row>
    <row r="87" spans="9:13" ht="15">
      <c r="I87" s="66"/>
      <c r="J87" s="67"/>
      <c r="K87" s="67"/>
      <c r="L87" s="66"/>
      <c r="M87" s="67"/>
    </row>
    <row r="88" spans="9:13" ht="15">
      <c r="I88" s="66"/>
      <c r="J88" s="67"/>
      <c r="K88" s="67"/>
      <c r="L88" s="66"/>
      <c r="M88" s="67"/>
    </row>
    <row r="89" spans="9:13" ht="15">
      <c r="I89" s="66"/>
      <c r="J89" s="67"/>
      <c r="K89" s="67"/>
      <c r="L89" s="66"/>
      <c r="M89" s="67"/>
    </row>
    <row r="101" ht="15">
      <c r="F101" s="90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25" sqref="F25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2</v>
      </c>
      <c r="B1" s="20" t="s">
        <v>100</v>
      </c>
      <c r="C1" s="82">
        <v>40483</v>
      </c>
      <c r="D1" s="96">
        <v>40817</v>
      </c>
      <c r="E1" s="82">
        <v>40848</v>
      </c>
      <c r="F1" s="17" t="s">
        <v>288</v>
      </c>
      <c r="G1" s="17" t="s">
        <v>278</v>
      </c>
      <c r="H1" s="17" t="s">
        <v>279</v>
      </c>
      <c r="I1" s="17" t="s">
        <v>280</v>
      </c>
      <c r="J1" s="80" t="s">
        <v>274</v>
      </c>
      <c r="K1" s="78" t="s">
        <v>281</v>
      </c>
      <c r="L1" s="56" t="s">
        <v>298</v>
      </c>
      <c r="M1" s="44" t="s">
        <v>299</v>
      </c>
    </row>
    <row r="2" spans="1:13" ht="15">
      <c r="A2" s="1" t="s">
        <v>3</v>
      </c>
      <c r="B2" s="30" t="s">
        <v>4</v>
      </c>
      <c r="C2" s="16">
        <v>15781</v>
      </c>
      <c r="D2" s="4">
        <v>17908</v>
      </c>
      <c r="E2" s="15">
        <v>17365</v>
      </c>
      <c r="F2" s="42">
        <f aca="true" t="shared" si="0" ref="F2:F33">E2/$E$90</f>
        <v>0.0065379729535372825</v>
      </c>
      <c r="G2" s="18">
        <f aca="true" t="shared" si="1" ref="G2:G33">(E2-C2)/C2</f>
        <v>0.10037386730878906</v>
      </c>
      <c r="H2" s="15">
        <f aca="true" t="shared" si="2" ref="H2:H33">E2-C2</f>
        <v>1584</v>
      </c>
      <c r="I2" s="47">
        <f aca="true" t="shared" si="3" ref="I2:I33">H2/$H$90</f>
        <v>0.006107411791468902</v>
      </c>
      <c r="J2" s="12">
        <v>17026.754</v>
      </c>
      <c r="K2" s="15">
        <v>17298.097</v>
      </c>
      <c r="L2" s="47">
        <f aca="true" t="shared" si="4" ref="L2:L33">(K2-J2)/J2</f>
        <v>0.01593627299719023</v>
      </c>
      <c r="M2" s="15">
        <f aca="true" t="shared" si="5" ref="M2:M33">K2-J2</f>
        <v>271.34300000000076</v>
      </c>
    </row>
    <row r="3" spans="1:13" ht="15">
      <c r="A3" s="5" t="s">
        <v>5</v>
      </c>
      <c r="B3" s="31" t="s">
        <v>6</v>
      </c>
      <c r="C3" s="16">
        <v>3454</v>
      </c>
      <c r="D3" s="4">
        <v>4058</v>
      </c>
      <c r="E3" s="16">
        <v>4152</v>
      </c>
      <c r="F3" s="43">
        <f t="shared" si="0"/>
        <v>0.0015632400635235701</v>
      </c>
      <c r="G3" s="19">
        <f t="shared" si="1"/>
        <v>0.2020845396641575</v>
      </c>
      <c r="H3" s="16">
        <f t="shared" si="2"/>
        <v>698</v>
      </c>
      <c r="I3" s="37">
        <f t="shared" si="3"/>
        <v>0.0026912711050790994</v>
      </c>
      <c r="J3" s="12">
        <v>3741.6572</v>
      </c>
      <c r="K3" s="16">
        <v>3695.1872</v>
      </c>
      <c r="L3" s="37">
        <f t="shared" si="4"/>
        <v>-0.012419630531626535</v>
      </c>
      <c r="M3" s="16">
        <f t="shared" si="5"/>
        <v>-46.470000000000255</v>
      </c>
    </row>
    <row r="4" spans="1:13" ht="15">
      <c r="A4" s="5" t="s">
        <v>7</v>
      </c>
      <c r="B4" s="31" t="s">
        <v>8</v>
      </c>
      <c r="C4" s="16">
        <v>1012</v>
      </c>
      <c r="D4" s="4">
        <v>1403</v>
      </c>
      <c r="E4" s="16">
        <v>1452</v>
      </c>
      <c r="F4" s="43">
        <f t="shared" si="0"/>
        <v>0.0005466822187466821</v>
      </c>
      <c r="G4" s="19">
        <f t="shared" si="1"/>
        <v>0.43478260869565216</v>
      </c>
      <c r="H4" s="16">
        <f t="shared" si="2"/>
        <v>440</v>
      </c>
      <c r="I4" s="37">
        <f t="shared" si="3"/>
        <v>0.0016965032754080282</v>
      </c>
      <c r="J4" s="12">
        <v>1482.0472</v>
      </c>
      <c r="K4" s="16">
        <v>1530.831</v>
      </c>
      <c r="L4" s="37">
        <f t="shared" si="4"/>
        <v>0.03291649550702564</v>
      </c>
      <c r="M4" s="16">
        <f t="shared" si="5"/>
        <v>48.78379999999993</v>
      </c>
    </row>
    <row r="5" spans="1:13" ht="15">
      <c r="A5" s="5" t="s">
        <v>9</v>
      </c>
      <c r="B5" s="31" t="s">
        <v>10</v>
      </c>
      <c r="C5" s="16">
        <v>321</v>
      </c>
      <c r="D5" s="4">
        <v>388</v>
      </c>
      <c r="E5" s="16">
        <v>372</v>
      </c>
      <c r="F5" s="43">
        <f t="shared" si="0"/>
        <v>0.00014005908083592681</v>
      </c>
      <c r="G5" s="19">
        <f t="shared" si="1"/>
        <v>0.1588785046728972</v>
      </c>
      <c r="H5" s="16">
        <f t="shared" si="2"/>
        <v>51</v>
      </c>
      <c r="I5" s="37">
        <f t="shared" si="3"/>
        <v>0.00019664015237683965</v>
      </c>
      <c r="J5" s="12">
        <v>378.5157</v>
      </c>
      <c r="K5" s="16">
        <v>375.26308</v>
      </c>
      <c r="L5" s="37">
        <f t="shared" si="4"/>
        <v>-0.008593091382999381</v>
      </c>
      <c r="M5" s="16">
        <f t="shared" si="5"/>
        <v>-3.252619999999979</v>
      </c>
    </row>
    <row r="6" spans="1:13" ht="15">
      <c r="A6" s="5" t="s">
        <v>11</v>
      </c>
      <c r="B6" s="31" t="s">
        <v>12</v>
      </c>
      <c r="C6" s="16">
        <v>93</v>
      </c>
      <c r="D6" s="4">
        <v>97</v>
      </c>
      <c r="E6" s="16">
        <v>94</v>
      </c>
      <c r="F6" s="43">
        <f t="shared" si="0"/>
        <v>3.539127311445462E-05</v>
      </c>
      <c r="G6" s="19">
        <f t="shared" si="1"/>
        <v>0.010752688172043012</v>
      </c>
      <c r="H6" s="16">
        <f t="shared" si="2"/>
        <v>1</v>
      </c>
      <c r="I6" s="37">
        <f t="shared" si="3"/>
        <v>3.855689262290973E-06</v>
      </c>
      <c r="J6" s="12">
        <v>95.101598</v>
      </c>
      <c r="K6" s="16">
        <v>93.516261</v>
      </c>
      <c r="L6" s="37">
        <f t="shared" si="4"/>
        <v>-0.01666993019402256</v>
      </c>
      <c r="M6" s="16">
        <f t="shared" si="5"/>
        <v>-1.5853369999999956</v>
      </c>
    </row>
    <row r="7" spans="1:13" ht="15">
      <c r="A7" s="5" t="s">
        <v>13</v>
      </c>
      <c r="B7" s="31" t="s">
        <v>14</v>
      </c>
      <c r="C7" s="16">
        <v>505</v>
      </c>
      <c r="D7" s="4">
        <v>585</v>
      </c>
      <c r="E7" s="16">
        <v>601</v>
      </c>
      <c r="F7" s="43">
        <f t="shared" si="0"/>
        <v>0.00022627824618922583</v>
      </c>
      <c r="G7" s="19">
        <f t="shared" si="1"/>
        <v>0.1900990099009901</v>
      </c>
      <c r="H7" s="16">
        <f t="shared" si="2"/>
        <v>96</v>
      </c>
      <c r="I7" s="37">
        <f t="shared" si="3"/>
        <v>0.0003701461691799334</v>
      </c>
      <c r="J7" s="12">
        <v>592.18352</v>
      </c>
      <c r="K7" s="16">
        <v>608.29683</v>
      </c>
      <c r="L7" s="37">
        <f t="shared" si="4"/>
        <v>0.02720999395592764</v>
      </c>
      <c r="M7" s="16">
        <f t="shared" si="5"/>
        <v>16.113309999999956</v>
      </c>
    </row>
    <row r="8" spans="1:13" ht="15">
      <c r="A8" s="5" t="s">
        <v>15</v>
      </c>
      <c r="B8" s="31" t="s">
        <v>16</v>
      </c>
      <c r="C8" s="16">
        <v>2013</v>
      </c>
      <c r="D8" s="4">
        <v>2437</v>
      </c>
      <c r="E8" s="16">
        <v>2402</v>
      </c>
      <c r="F8" s="43">
        <f t="shared" si="0"/>
        <v>0.0009043599789459575</v>
      </c>
      <c r="G8" s="19">
        <f t="shared" si="1"/>
        <v>0.19324391455538997</v>
      </c>
      <c r="H8" s="16">
        <f t="shared" si="2"/>
        <v>389</v>
      </c>
      <c r="I8" s="37">
        <f t="shared" si="3"/>
        <v>0.0014998631230311887</v>
      </c>
      <c r="J8" s="12">
        <v>2395.7149</v>
      </c>
      <c r="K8" s="16">
        <v>2432.5267</v>
      </c>
      <c r="L8" s="37">
        <f t="shared" si="4"/>
        <v>0.015365684789955578</v>
      </c>
      <c r="M8" s="16">
        <f t="shared" si="5"/>
        <v>36.81179999999995</v>
      </c>
    </row>
    <row r="9" spans="1:13" ht="15">
      <c r="A9" s="5" t="s">
        <v>17</v>
      </c>
      <c r="B9" s="31" t="s">
        <v>18</v>
      </c>
      <c r="C9" s="16">
        <v>102</v>
      </c>
      <c r="D9" s="4">
        <v>136</v>
      </c>
      <c r="E9" s="16">
        <v>134</v>
      </c>
      <c r="F9" s="43">
        <f t="shared" si="0"/>
        <v>5.0451389333371486E-05</v>
      </c>
      <c r="G9" s="19">
        <f t="shared" si="1"/>
        <v>0.3137254901960784</v>
      </c>
      <c r="H9" s="16">
        <f t="shared" si="2"/>
        <v>32</v>
      </c>
      <c r="I9" s="37">
        <f t="shared" si="3"/>
        <v>0.00012338205639331114</v>
      </c>
      <c r="J9" s="12">
        <v>199.45437</v>
      </c>
      <c r="K9" s="16">
        <v>200.50066</v>
      </c>
      <c r="L9" s="37">
        <f t="shared" si="4"/>
        <v>0.005245761223481837</v>
      </c>
      <c r="M9" s="16">
        <f t="shared" si="5"/>
        <v>1.046289999999999</v>
      </c>
    </row>
    <row r="10" spans="1:13" ht="15">
      <c r="A10" s="5">
        <v>10</v>
      </c>
      <c r="B10" s="31" t="s">
        <v>19</v>
      </c>
      <c r="C10" s="16">
        <v>82387</v>
      </c>
      <c r="D10" s="4">
        <v>97391</v>
      </c>
      <c r="E10" s="16">
        <v>93243</v>
      </c>
      <c r="F10" s="43">
        <f t="shared" si="0"/>
        <v>0.03510626041501162</v>
      </c>
      <c r="G10" s="19">
        <f t="shared" si="1"/>
        <v>0.13176836151334556</v>
      </c>
      <c r="H10" s="16">
        <f t="shared" si="2"/>
        <v>10856</v>
      </c>
      <c r="I10" s="37">
        <f t="shared" si="3"/>
        <v>0.041857362631430806</v>
      </c>
      <c r="J10" s="12">
        <v>91249.886</v>
      </c>
      <c r="K10" s="16">
        <v>91730.981</v>
      </c>
      <c r="L10" s="37">
        <f t="shared" si="4"/>
        <v>0.005272280559342301</v>
      </c>
      <c r="M10" s="16">
        <f t="shared" si="5"/>
        <v>481.09500000000116</v>
      </c>
    </row>
    <row r="11" spans="1:13" ht="15">
      <c r="A11" s="5">
        <v>11</v>
      </c>
      <c r="B11" s="31" t="s">
        <v>20</v>
      </c>
      <c r="C11" s="16">
        <v>1600</v>
      </c>
      <c r="D11" s="4">
        <v>1800</v>
      </c>
      <c r="E11" s="16">
        <v>1760</v>
      </c>
      <c r="F11" s="43">
        <f t="shared" si="0"/>
        <v>0.0006626451136323419</v>
      </c>
      <c r="G11" s="19">
        <f t="shared" si="1"/>
        <v>0.1</v>
      </c>
      <c r="H11" s="16">
        <f t="shared" si="2"/>
        <v>160</v>
      </c>
      <c r="I11" s="37">
        <f t="shared" si="3"/>
        <v>0.0006169102819665557</v>
      </c>
      <c r="J11" s="12">
        <v>1767.7913</v>
      </c>
      <c r="K11" s="16">
        <v>1768.8137</v>
      </c>
      <c r="L11" s="37">
        <f t="shared" si="4"/>
        <v>0.0005783488130074144</v>
      </c>
      <c r="M11" s="16">
        <f t="shared" si="5"/>
        <v>1.022399999999834</v>
      </c>
    </row>
    <row r="12" spans="1:13" ht="15">
      <c r="A12" s="5">
        <v>12</v>
      </c>
      <c r="B12" s="31" t="s">
        <v>21</v>
      </c>
      <c r="C12" s="16">
        <v>756</v>
      </c>
      <c r="D12" s="4">
        <v>1718</v>
      </c>
      <c r="E12" s="16">
        <v>2404</v>
      </c>
      <c r="F12" s="43">
        <f t="shared" si="0"/>
        <v>0.0009051129847569033</v>
      </c>
      <c r="G12" s="19">
        <f t="shared" si="1"/>
        <v>2.17989417989418</v>
      </c>
      <c r="H12" s="16">
        <f t="shared" si="2"/>
        <v>1648</v>
      </c>
      <c r="I12" s="37">
        <f t="shared" si="3"/>
        <v>0.006354175904255524</v>
      </c>
      <c r="J12" s="12">
        <v>2083.9618</v>
      </c>
      <c r="K12" s="16">
        <v>2770.5175</v>
      </c>
      <c r="L12" s="37">
        <f t="shared" si="4"/>
        <v>0.3294473535935255</v>
      </c>
      <c r="M12" s="16">
        <f t="shared" si="5"/>
        <v>686.5556999999999</v>
      </c>
    </row>
    <row r="13" spans="1:13" ht="15">
      <c r="A13" s="5">
        <v>13</v>
      </c>
      <c r="B13" s="31" t="s">
        <v>22</v>
      </c>
      <c r="C13" s="16">
        <v>98049</v>
      </c>
      <c r="D13" s="4">
        <v>111858</v>
      </c>
      <c r="E13" s="16">
        <v>113076</v>
      </c>
      <c r="F13" s="43">
        <f t="shared" si="0"/>
        <v>0.04257344253925607</v>
      </c>
      <c r="G13" s="19">
        <f t="shared" si="1"/>
        <v>0.15326010464155676</v>
      </c>
      <c r="H13" s="16">
        <f t="shared" si="2"/>
        <v>15027</v>
      </c>
      <c r="I13" s="37">
        <f t="shared" si="3"/>
        <v>0.05793944254444646</v>
      </c>
      <c r="J13" s="12">
        <v>112098.34</v>
      </c>
      <c r="K13" s="16">
        <v>113552.81</v>
      </c>
      <c r="L13" s="37">
        <f t="shared" si="4"/>
        <v>0.012974946819016243</v>
      </c>
      <c r="M13" s="16">
        <f t="shared" si="5"/>
        <v>1454.4700000000012</v>
      </c>
    </row>
    <row r="14" spans="1:13" ht="15">
      <c r="A14" s="5">
        <v>14</v>
      </c>
      <c r="B14" s="31" t="s">
        <v>23</v>
      </c>
      <c r="C14" s="16">
        <v>172752</v>
      </c>
      <c r="D14" s="4">
        <v>184448</v>
      </c>
      <c r="E14" s="16">
        <v>186066</v>
      </c>
      <c r="F14" s="43">
        <f t="shared" si="0"/>
        <v>0.07005438960972461</v>
      </c>
      <c r="G14" s="19">
        <f t="shared" si="1"/>
        <v>0.07707001944984718</v>
      </c>
      <c r="H14" s="16">
        <f t="shared" si="2"/>
        <v>13314</v>
      </c>
      <c r="I14" s="37">
        <f t="shared" si="3"/>
        <v>0.05133464683814202</v>
      </c>
      <c r="J14" s="12">
        <v>184835.13</v>
      </c>
      <c r="K14" s="16">
        <v>185606.35</v>
      </c>
      <c r="L14" s="37">
        <f t="shared" si="4"/>
        <v>0.004172475221566383</v>
      </c>
      <c r="M14" s="16">
        <f t="shared" si="5"/>
        <v>771.2200000000012</v>
      </c>
    </row>
    <row r="15" spans="1:13" ht="15">
      <c r="A15" s="5">
        <v>15</v>
      </c>
      <c r="B15" s="31" t="s">
        <v>24</v>
      </c>
      <c r="C15" s="16">
        <v>7786</v>
      </c>
      <c r="D15" s="4">
        <v>9508</v>
      </c>
      <c r="E15" s="16">
        <v>9607</v>
      </c>
      <c r="F15" s="43">
        <f t="shared" si="0"/>
        <v>0.003617063412878357</v>
      </c>
      <c r="G15" s="19">
        <f t="shared" si="1"/>
        <v>0.23388132545594656</v>
      </c>
      <c r="H15" s="16">
        <f t="shared" si="2"/>
        <v>1821</v>
      </c>
      <c r="I15" s="37">
        <f t="shared" si="3"/>
        <v>0.007021210146631863</v>
      </c>
      <c r="J15" s="12">
        <v>9491.831</v>
      </c>
      <c r="K15" s="16">
        <v>9680.22799999999</v>
      </c>
      <c r="L15" s="37">
        <f t="shared" si="4"/>
        <v>0.019848330632940045</v>
      </c>
      <c r="M15" s="16">
        <f t="shared" si="5"/>
        <v>188.39699999998993</v>
      </c>
    </row>
    <row r="16" spans="1:13" ht="15">
      <c r="A16" s="5">
        <v>16</v>
      </c>
      <c r="B16" s="31" t="s">
        <v>25</v>
      </c>
      <c r="C16" s="16">
        <v>5158</v>
      </c>
      <c r="D16" s="4">
        <v>6093</v>
      </c>
      <c r="E16" s="16">
        <v>6100</v>
      </c>
      <c r="F16" s="43">
        <f t="shared" si="0"/>
        <v>0.0022966677233848213</v>
      </c>
      <c r="G16" s="19">
        <f t="shared" si="1"/>
        <v>0.18262892594028693</v>
      </c>
      <c r="H16" s="16">
        <f t="shared" si="2"/>
        <v>942</v>
      </c>
      <c r="I16" s="37">
        <f t="shared" si="3"/>
        <v>0.003632059285078097</v>
      </c>
      <c r="J16" s="12">
        <v>5926.2722</v>
      </c>
      <c r="K16" s="16">
        <v>6051.5395</v>
      </c>
      <c r="L16" s="37">
        <f t="shared" si="4"/>
        <v>0.021137621724496476</v>
      </c>
      <c r="M16" s="16">
        <f t="shared" si="5"/>
        <v>125.26729999999952</v>
      </c>
    </row>
    <row r="17" spans="1:13" ht="15">
      <c r="A17" s="5">
        <v>17</v>
      </c>
      <c r="B17" s="31" t="s">
        <v>26</v>
      </c>
      <c r="C17" s="16">
        <v>6980</v>
      </c>
      <c r="D17" s="4">
        <v>7416</v>
      </c>
      <c r="E17" s="16">
        <v>7542</v>
      </c>
      <c r="F17" s="43">
        <f t="shared" si="0"/>
        <v>0.0028395849130767744</v>
      </c>
      <c r="G17" s="19">
        <f t="shared" si="1"/>
        <v>0.08051575931232091</v>
      </c>
      <c r="H17" s="16">
        <f t="shared" si="2"/>
        <v>562</v>
      </c>
      <c r="I17" s="37">
        <f t="shared" si="3"/>
        <v>0.0021668973654075272</v>
      </c>
      <c r="J17" s="12">
        <v>7413.8588</v>
      </c>
      <c r="K17" s="16">
        <v>7486.5438</v>
      </c>
      <c r="L17" s="37">
        <f t="shared" si="4"/>
        <v>0.009803936379257775</v>
      </c>
      <c r="M17" s="16">
        <f t="shared" si="5"/>
        <v>72.6850000000004</v>
      </c>
    </row>
    <row r="18" spans="1:13" ht="15">
      <c r="A18" s="5">
        <v>18</v>
      </c>
      <c r="B18" s="31" t="s">
        <v>27</v>
      </c>
      <c r="C18" s="16">
        <v>14242</v>
      </c>
      <c r="D18" s="4">
        <v>15599</v>
      </c>
      <c r="E18" s="16">
        <v>15638</v>
      </c>
      <c r="F18" s="43">
        <f t="shared" si="0"/>
        <v>0.005887752435785547</v>
      </c>
      <c r="G18" s="19">
        <f t="shared" si="1"/>
        <v>0.09801994101951973</v>
      </c>
      <c r="H18" s="16">
        <f t="shared" si="2"/>
        <v>1396</v>
      </c>
      <c r="I18" s="37">
        <f t="shared" si="3"/>
        <v>0.005382542210158199</v>
      </c>
      <c r="J18" s="12">
        <v>15630.589</v>
      </c>
      <c r="K18" s="16">
        <v>15737.937</v>
      </c>
      <c r="L18" s="37">
        <f t="shared" si="4"/>
        <v>0.006867815409899138</v>
      </c>
      <c r="M18" s="16">
        <f t="shared" si="5"/>
        <v>107.34799999999996</v>
      </c>
    </row>
    <row r="19" spans="1:13" ht="15">
      <c r="A19" s="5">
        <v>19</v>
      </c>
      <c r="B19" s="31" t="s">
        <v>28</v>
      </c>
      <c r="C19" s="16">
        <v>834</v>
      </c>
      <c r="D19" s="4">
        <v>966</v>
      </c>
      <c r="E19" s="16">
        <v>1008</v>
      </c>
      <c r="F19" s="43">
        <f t="shared" si="0"/>
        <v>0.0003795149287167049</v>
      </c>
      <c r="G19" s="19">
        <f t="shared" si="1"/>
        <v>0.20863309352517986</v>
      </c>
      <c r="H19" s="16">
        <f t="shared" si="2"/>
        <v>174</v>
      </c>
      <c r="I19" s="37">
        <f t="shared" si="3"/>
        <v>0.0006708899316386293</v>
      </c>
      <c r="J19" s="12">
        <v>1006.3936</v>
      </c>
      <c r="K19" s="16">
        <v>1024.8062</v>
      </c>
      <c r="L19" s="37">
        <f t="shared" si="4"/>
        <v>0.018295625091415524</v>
      </c>
      <c r="M19" s="16">
        <f t="shared" si="5"/>
        <v>18.412599999999998</v>
      </c>
    </row>
    <row r="20" spans="1:13" ht="15">
      <c r="A20" s="5">
        <v>20</v>
      </c>
      <c r="B20" s="31" t="s">
        <v>29</v>
      </c>
      <c r="C20" s="16">
        <v>15821</v>
      </c>
      <c r="D20" s="4">
        <v>17002</v>
      </c>
      <c r="E20" s="16">
        <v>17051</v>
      </c>
      <c r="F20" s="43">
        <f t="shared" si="0"/>
        <v>0.006419751041218785</v>
      </c>
      <c r="G20" s="19">
        <f t="shared" si="1"/>
        <v>0.077744769610012</v>
      </c>
      <c r="H20" s="16">
        <f t="shared" si="2"/>
        <v>1230</v>
      </c>
      <c r="I20" s="37">
        <f t="shared" si="3"/>
        <v>0.0047424977926178976</v>
      </c>
      <c r="J20" s="12">
        <v>16893.548</v>
      </c>
      <c r="K20" s="16">
        <v>17003.232</v>
      </c>
      <c r="L20" s="37">
        <f t="shared" si="4"/>
        <v>0.006492656249593106</v>
      </c>
      <c r="M20" s="16">
        <f t="shared" si="5"/>
        <v>109.6840000000011</v>
      </c>
    </row>
    <row r="21" spans="1:13" ht="15">
      <c r="A21" s="5">
        <v>21</v>
      </c>
      <c r="B21" s="31" t="s">
        <v>30</v>
      </c>
      <c r="C21" s="16">
        <v>3246</v>
      </c>
      <c r="D21" s="4">
        <v>3408</v>
      </c>
      <c r="E21" s="16">
        <v>3398</v>
      </c>
      <c r="F21" s="43">
        <f t="shared" si="0"/>
        <v>0.0012793568727969874</v>
      </c>
      <c r="G21" s="19">
        <f t="shared" si="1"/>
        <v>0.04682686383240912</v>
      </c>
      <c r="H21" s="16">
        <f t="shared" si="2"/>
        <v>152</v>
      </c>
      <c r="I21" s="37">
        <f t="shared" si="3"/>
        <v>0.000586064767868228</v>
      </c>
      <c r="J21" s="12">
        <v>3353.1949</v>
      </c>
      <c r="K21" s="16">
        <v>3378.4016</v>
      </c>
      <c r="L21" s="37">
        <f t="shared" si="4"/>
        <v>0.007517218876838976</v>
      </c>
      <c r="M21" s="16">
        <f t="shared" si="5"/>
        <v>25.206700000000183</v>
      </c>
    </row>
    <row r="22" spans="1:13" ht="15">
      <c r="A22" s="5">
        <v>22</v>
      </c>
      <c r="B22" s="31" t="s">
        <v>31</v>
      </c>
      <c r="C22" s="16">
        <v>21531</v>
      </c>
      <c r="D22" s="4">
        <v>25964</v>
      </c>
      <c r="E22" s="16">
        <v>25924</v>
      </c>
      <c r="F22" s="43">
        <f t="shared" si="0"/>
        <v>0.009760461321480018</v>
      </c>
      <c r="G22" s="19">
        <f t="shared" si="1"/>
        <v>0.20403139659096187</v>
      </c>
      <c r="H22" s="16">
        <f t="shared" si="2"/>
        <v>4393</v>
      </c>
      <c r="I22" s="37">
        <f t="shared" si="3"/>
        <v>0.016938042929244248</v>
      </c>
      <c r="J22" s="12">
        <v>25821.195</v>
      </c>
      <c r="K22" s="16">
        <v>26171.484</v>
      </c>
      <c r="L22" s="37">
        <f t="shared" si="4"/>
        <v>0.013565948438869721</v>
      </c>
      <c r="M22" s="16">
        <f t="shared" si="5"/>
        <v>350.28900000000067</v>
      </c>
    </row>
    <row r="23" spans="1:13" ht="15">
      <c r="A23" s="5">
        <v>23</v>
      </c>
      <c r="B23" s="31" t="s">
        <v>32</v>
      </c>
      <c r="C23" s="16">
        <v>17463</v>
      </c>
      <c r="D23" s="4">
        <v>20933</v>
      </c>
      <c r="E23" s="16">
        <v>20815</v>
      </c>
      <c r="F23" s="43">
        <f t="shared" si="0"/>
        <v>0.007836907977418862</v>
      </c>
      <c r="G23" s="19">
        <f t="shared" si="1"/>
        <v>0.19194869151921204</v>
      </c>
      <c r="H23" s="16">
        <f t="shared" si="2"/>
        <v>3352</v>
      </c>
      <c r="I23" s="37">
        <f t="shared" si="3"/>
        <v>0.012924270407199344</v>
      </c>
      <c r="J23" s="12">
        <v>20729.508</v>
      </c>
      <c r="K23" s="16">
        <v>21090.223</v>
      </c>
      <c r="L23" s="37">
        <f t="shared" si="4"/>
        <v>0.01740104010186832</v>
      </c>
      <c r="M23" s="16">
        <f t="shared" si="5"/>
        <v>360.71500000000015</v>
      </c>
    </row>
    <row r="24" spans="1:13" ht="15">
      <c r="A24" s="5">
        <v>24</v>
      </c>
      <c r="B24" s="31" t="s">
        <v>33</v>
      </c>
      <c r="C24" s="16">
        <v>10306</v>
      </c>
      <c r="D24" s="4">
        <v>11467</v>
      </c>
      <c r="E24" s="16">
        <v>11541</v>
      </c>
      <c r="F24" s="43">
        <f t="shared" si="0"/>
        <v>0.004345220032062987</v>
      </c>
      <c r="G24" s="19">
        <f t="shared" si="1"/>
        <v>0.1198331069280031</v>
      </c>
      <c r="H24" s="16">
        <f t="shared" si="2"/>
        <v>1235</v>
      </c>
      <c r="I24" s="37">
        <f t="shared" si="3"/>
        <v>0.0047617762389293525</v>
      </c>
      <c r="J24" s="12">
        <v>11362.827</v>
      </c>
      <c r="K24" s="16">
        <v>11473.075</v>
      </c>
      <c r="L24" s="37">
        <f t="shared" si="4"/>
        <v>0.009702515051932184</v>
      </c>
      <c r="M24" s="16">
        <f t="shared" si="5"/>
        <v>110.24800000000141</v>
      </c>
    </row>
    <row r="25" spans="1:13" ht="15">
      <c r="A25" s="5">
        <v>25</v>
      </c>
      <c r="B25" s="31" t="s">
        <v>34</v>
      </c>
      <c r="C25" s="16">
        <v>32478</v>
      </c>
      <c r="D25" s="4">
        <v>38380</v>
      </c>
      <c r="E25" s="16">
        <v>38612</v>
      </c>
      <c r="F25" s="43">
        <f t="shared" si="0"/>
        <v>0.014537530186120447</v>
      </c>
      <c r="G25" s="19">
        <f t="shared" si="1"/>
        <v>0.18886630950181663</v>
      </c>
      <c r="H25" s="16">
        <f t="shared" si="2"/>
        <v>6134</v>
      </c>
      <c r="I25" s="37">
        <f t="shared" si="3"/>
        <v>0.02365079793489283</v>
      </c>
      <c r="J25" s="12">
        <v>38521.066</v>
      </c>
      <c r="K25" s="16">
        <v>38966.469</v>
      </c>
      <c r="L25" s="37">
        <f t="shared" si="4"/>
        <v>0.011562582406208551</v>
      </c>
      <c r="M25" s="16">
        <f t="shared" si="5"/>
        <v>445.4029999999984</v>
      </c>
    </row>
    <row r="26" spans="1:13" ht="15">
      <c r="A26" s="5">
        <v>26</v>
      </c>
      <c r="B26" s="31" t="s">
        <v>35</v>
      </c>
      <c r="C26" s="16">
        <v>10620</v>
      </c>
      <c r="D26" s="4">
        <v>11262</v>
      </c>
      <c r="E26" s="16">
        <v>11521</v>
      </c>
      <c r="F26" s="43">
        <f t="shared" si="0"/>
        <v>0.004337689973953529</v>
      </c>
      <c r="G26" s="19">
        <f t="shared" si="1"/>
        <v>0.08483992467043315</v>
      </c>
      <c r="H26" s="16">
        <f t="shared" si="2"/>
        <v>901</v>
      </c>
      <c r="I26" s="37">
        <f t="shared" si="3"/>
        <v>0.003473976025324167</v>
      </c>
      <c r="J26" s="12">
        <v>11162.393</v>
      </c>
      <c r="K26" s="16">
        <v>11312.665</v>
      </c>
      <c r="L26" s="37">
        <f t="shared" si="4"/>
        <v>0.013462346290799907</v>
      </c>
      <c r="M26" s="16">
        <f t="shared" si="5"/>
        <v>150.27200000000084</v>
      </c>
    </row>
    <row r="27" spans="1:13" ht="15">
      <c r="A27" s="5">
        <v>27</v>
      </c>
      <c r="B27" s="31" t="s">
        <v>36</v>
      </c>
      <c r="C27" s="16">
        <v>13261</v>
      </c>
      <c r="D27" s="4">
        <v>15292</v>
      </c>
      <c r="E27" s="16">
        <v>15291</v>
      </c>
      <c r="F27" s="43">
        <f t="shared" si="0"/>
        <v>0.005757105927586443</v>
      </c>
      <c r="G27" s="19">
        <f t="shared" si="1"/>
        <v>0.15308046150365734</v>
      </c>
      <c r="H27" s="16">
        <f t="shared" si="2"/>
        <v>2030</v>
      </c>
      <c r="I27" s="37">
        <f t="shared" si="3"/>
        <v>0.007827049202450677</v>
      </c>
      <c r="J27" s="12">
        <v>14849.207</v>
      </c>
      <c r="K27" s="16">
        <v>15023.927</v>
      </c>
      <c r="L27" s="37">
        <f t="shared" si="4"/>
        <v>0.011766284893193242</v>
      </c>
      <c r="M27" s="16">
        <f t="shared" si="5"/>
        <v>174.71999999999935</v>
      </c>
    </row>
    <row r="28" spans="1:13" ht="15">
      <c r="A28" s="5">
        <v>28</v>
      </c>
      <c r="B28" s="31" t="s">
        <v>37</v>
      </c>
      <c r="C28" s="16">
        <v>18579</v>
      </c>
      <c r="D28" s="4">
        <v>21798</v>
      </c>
      <c r="E28" s="16">
        <v>22002</v>
      </c>
      <c r="F28" s="43">
        <f t="shared" si="0"/>
        <v>0.00828381692621522</v>
      </c>
      <c r="G28" s="19">
        <f t="shared" si="1"/>
        <v>0.18424027127401904</v>
      </c>
      <c r="H28" s="16">
        <f t="shared" si="2"/>
        <v>3423</v>
      </c>
      <c r="I28" s="37">
        <f t="shared" si="3"/>
        <v>0.013198024344822002</v>
      </c>
      <c r="J28" s="12">
        <v>22141.633</v>
      </c>
      <c r="K28" s="16">
        <v>22466.44</v>
      </c>
      <c r="L28" s="37">
        <f t="shared" si="4"/>
        <v>0.014669514213337247</v>
      </c>
      <c r="M28" s="16">
        <f t="shared" si="5"/>
        <v>324.80699999999706</v>
      </c>
    </row>
    <row r="29" spans="1:13" ht="15">
      <c r="A29" s="5">
        <v>29</v>
      </c>
      <c r="B29" s="31" t="s">
        <v>38</v>
      </c>
      <c r="C29" s="16">
        <v>9568</v>
      </c>
      <c r="D29" s="4">
        <v>11955</v>
      </c>
      <c r="E29" s="16">
        <v>12033</v>
      </c>
      <c r="F29" s="43">
        <f t="shared" si="0"/>
        <v>0.004530459461555665</v>
      </c>
      <c r="G29" s="19">
        <f t="shared" si="1"/>
        <v>0.25762959866220736</v>
      </c>
      <c r="H29" s="16">
        <f t="shared" si="2"/>
        <v>2465</v>
      </c>
      <c r="I29" s="37">
        <f t="shared" si="3"/>
        <v>0.00950427403154725</v>
      </c>
      <c r="J29" s="12">
        <v>11489.675</v>
      </c>
      <c r="K29" s="16">
        <v>11741.225</v>
      </c>
      <c r="L29" s="37">
        <f t="shared" si="4"/>
        <v>0.021893569661457012</v>
      </c>
      <c r="M29" s="16">
        <f t="shared" si="5"/>
        <v>251.5500000000011</v>
      </c>
    </row>
    <row r="30" spans="1:13" ht="15">
      <c r="A30" s="5">
        <v>30</v>
      </c>
      <c r="B30" s="31" t="s">
        <v>39</v>
      </c>
      <c r="C30" s="16">
        <v>1979</v>
      </c>
      <c r="D30" s="4">
        <v>2130</v>
      </c>
      <c r="E30" s="16">
        <v>2150</v>
      </c>
      <c r="F30" s="43">
        <f t="shared" si="0"/>
        <v>0.0008094812467667813</v>
      </c>
      <c r="G30" s="19">
        <f t="shared" si="1"/>
        <v>0.08640727640222334</v>
      </c>
      <c r="H30" s="16">
        <f t="shared" si="2"/>
        <v>171</v>
      </c>
      <c r="I30" s="37">
        <f t="shared" si="3"/>
        <v>0.0006593228638517565</v>
      </c>
      <c r="J30" s="12">
        <v>2175.457</v>
      </c>
      <c r="K30" s="16">
        <v>2199.9151</v>
      </c>
      <c r="L30" s="37">
        <f t="shared" si="4"/>
        <v>0.011242741180359018</v>
      </c>
      <c r="M30" s="16">
        <f t="shared" si="5"/>
        <v>24.458100000000286</v>
      </c>
    </row>
    <row r="31" spans="1:13" ht="15">
      <c r="A31" s="5">
        <v>31</v>
      </c>
      <c r="B31" s="31" t="s">
        <v>40</v>
      </c>
      <c r="C31" s="16">
        <v>9127</v>
      </c>
      <c r="D31" s="4">
        <v>11752</v>
      </c>
      <c r="E31" s="16">
        <v>11955</v>
      </c>
      <c r="F31" s="43">
        <f t="shared" si="0"/>
        <v>0.004501092234928777</v>
      </c>
      <c r="G31" s="19">
        <f t="shared" si="1"/>
        <v>0.3098498959132245</v>
      </c>
      <c r="H31" s="16">
        <f t="shared" si="2"/>
        <v>2828</v>
      </c>
      <c r="I31" s="37">
        <f t="shared" si="3"/>
        <v>0.010903889233758873</v>
      </c>
      <c r="J31" s="12">
        <v>11690.003</v>
      </c>
      <c r="K31" s="16">
        <v>12003.917</v>
      </c>
      <c r="L31" s="37">
        <f t="shared" si="4"/>
        <v>0.026853200978648066</v>
      </c>
      <c r="M31" s="16">
        <f t="shared" si="5"/>
        <v>313.91399999999885</v>
      </c>
    </row>
    <row r="32" spans="1:13" ht="15">
      <c r="A32" s="5">
        <v>32</v>
      </c>
      <c r="B32" s="31" t="s">
        <v>41</v>
      </c>
      <c r="C32" s="16">
        <v>6668</v>
      </c>
      <c r="D32" s="4">
        <v>7873</v>
      </c>
      <c r="E32" s="16">
        <v>7960</v>
      </c>
      <c r="F32" s="43">
        <f t="shared" si="0"/>
        <v>0.0029969631275644556</v>
      </c>
      <c r="G32" s="19">
        <f t="shared" si="1"/>
        <v>0.19376124775044992</v>
      </c>
      <c r="H32" s="16">
        <f t="shared" si="2"/>
        <v>1292</v>
      </c>
      <c r="I32" s="37">
        <f t="shared" si="3"/>
        <v>0.004981550526879938</v>
      </c>
      <c r="J32" s="12">
        <v>8100.1504</v>
      </c>
      <c r="K32" s="16">
        <v>8270.8569</v>
      </c>
      <c r="L32" s="37">
        <f t="shared" si="4"/>
        <v>0.021074485234249506</v>
      </c>
      <c r="M32" s="16">
        <f t="shared" si="5"/>
        <v>170.70650000000023</v>
      </c>
    </row>
    <row r="33" spans="1:13" ht="15">
      <c r="A33" s="5">
        <v>33</v>
      </c>
      <c r="B33" s="31" t="s">
        <v>42</v>
      </c>
      <c r="C33" s="16">
        <v>17419</v>
      </c>
      <c r="D33" s="4">
        <v>19033</v>
      </c>
      <c r="E33" s="16">
        <v>19071</v>
      </c>
      <c r="F33" s="43">
        <f t="shared" si="0"/>
        <v>0.007180286910274086</v>
      </c>
      <c r="G33" s="19">
        <f t="shared" si="1"/>
        <v>0.09483896894195992</v>
      </c>
      <c r="H33" s="16">
        <f t="shared" si="2"/>
        <v>1652</v>
      </c>
      <c r="I33" s="37">
        <f t="shared" si="3"/>
        <v>0.006369598661304688</v>
      </c>
      <c r="J33" s="12">
        <v>18936.923</v>
      </c>
      <c r="K33" s="16">
        <v>18974.021</v>
      </c>
      <c r="L33" s="37">
        <f t="shared" si="4"/>
        <v>0.0019590299860226383</v>
      </c>
      <c r="M33" s="16">
        <f t="shared" si="5"/>
        <v>37.098000000001775</v>
      </c>
    </row>
    <row r="34" spans="1:13" ht="15">
      <c r="A34" s="5">
        <v>35</v>
      </c>
      <c r="B34" s="31" t="s">
        <v>43</v>
      </c>
      <c r="C34" s="16">
        <v>11318</v>
      </c>
      <c r="D34" s="4">
        <v>12164</v>
      </c>
      <c r="E34" s="16">
        <v>12314</v>
      </c>
      <c r="F34" s="43">
        <f aca="true" t="shared" si="6" ref="F34:F65">E34/$E$90</f>
        <v>0.004636256777993556</v>
      </c>
      <c r="G34" s="19">
        <f aca="true" t="shared" si="7" ref="G34:G65">(E34-C34)/C34</f>
        <v>0.08800141367732815</v>
      </c>
      <c r="H34" s="16">
        <f aca="true" t="shared" si="8" ref="H34:H65">E34-C34</f>
        <v>996</v>
      </c>
      <c r="I34" s="37">
        <f aca="true" t="shared" si="9" ref="I34:I65">H34/$H$90</f>
        <v>0.0038402665052418095</v>
      </c>
      <c r="J34" s="12">
        <v>11888.993</v>
      </c>
      <c r="K34" s="16">
        <v>12019.36</v>
      </c>
      <c r="L34" s="37">
        <f aca="true" t="shared" si="10" ref="L34:L65">(K34-J34)/J34</f>
        <v>0.010965352574435882</v>
      </c>
      <c r="M34" s="16">
        <f aca="true" t="shared" si="11" ref="M34:M65">K34-J34</f>
        <v>130.3670000000002</v>
      </c>
    </row>
    <row r="35" spans="1:13" ht="15">
      <c r="A35" s="5">
        <v>36</v>
      </c>
      <c r="B35" s="31" t="s">
        <v>44</v>
      </c>
      <c r="C35" s="16">
        <v>1401</v>
      </c>
      <c r="D35" s="4">
        <v>1265</v>
      </c>
      <c r="E35" s="16">
        <v>1235</v>
      </c>
      <c r="F35" s="43">
        <f t="shared" si="6"/>
        <v>0.0004649810882590581</v>
      </c>
      <c r="G35" s="19">
        <f t="shared" si="7"/>
        <v>-0.11848679514632406</v>
      </c>
      <c r="H35" s="16">
        <f t="shared" si="8"/>
        <v>-166</v>
      </c>
      <c r="I35" s="37">
        <f t="shared" si="9"/>
        <v>-0.0006400444175403016</v>
      </c>
      <c r="J35" s="12">
        <v>1281.5261</v>
      </c>
      <c r="K35" s="16">
        <v>1260.9076</v>
      </c>
      <c r="L35" s="37">
        <f t="shared" si="10"/>
        <v>-0.016089020738633445</v>
      </c>
      <c r="M35" s="16">
        <f t="shared" si="11"/>
        <v>-20.61850000000004</v>
      </c>
    </row>
    <row r="36" spans="1:13" ht="15">
      <c r="A36" s="5">
        <v>37</v>
      </c>
      <c r="B36" s="31" t="s">
        <v>45</v>
      </c>
      <c r="C36" s="16">
        <v>139</v>
      </c>
      <c r="D36" s="4">
        <v>185</v>
      </c>
      <c r="E36" s="16">
        <v>178</v>
      </c>
      <c r="F36" s="43">
        <f t="shared" si="6"/>
        <v>6.701751717418003E-05</v>
      </c>
      <c r="G36" s="19">
        <f t="shared" si="7"/>
        <v>0.2805755395683453</v>
      </c>
      <c r="H36" s="16">
        <f t="shared" si="8"/>
        <v>39</v>
      </c>
      <c r="I36" s="37">
        <f t="shared" si="9"/>
        <v>0.00015037188122934796</v>
      </c>
      <c r="J36" s="12">
        <v>194.05109</v>
      </c>
      <c r="K36" s="16">
        <v>191.44531</v>
      </c>
      <c r="L36" s="37">
        <f t="shared" si="10"/>
        <v>-0.013428319315289502</v>
      </c>
      <c r="M36" s="16">
        <f t="shared" si="11"/>
        <v>-2.6057799999999816</v>
      </c>
    </row>
    <row r="37" spans="1:13" ht="15">
      <c r="A37" s="5">
        <v>38</v>
      </c>
      <c r="B37" s="31" t="s">
        <v>46</v>
      </c>
      <c r="C37" s="16">
        <v>4523</v>
      </c>
      <c r="D37" s="4">
        <v>5167</v>
      </c>
      <c r="E37" s="16">
        <v>5071</v>
      </c>
      <c r="F37" s="43">
        <f t="shared" si="6"/>
        <v>0.0019092462336531852</v>
      </c>
      <c r="G37" s="19">
        <f t="shared" si="7"/>
        <v>0.12115852310413443</v>
      </c>
      <c r="H37" s="16">
        <f t="shared" si="8"/>
        <v>548</v>
      </c>
      <c r="I37" s="37">
        <f t="shared" si="9"/>
        <v>0.0021129177157354533</v>
      </c>
      <c r="J37" s="12">
        <v>5077.3659</v>
      </c>
      <c r="K37" s="16">
        <v>5105.923</v>
      </c>
      <c r="L37" s="37">
        <f t="shared" si="10"/>
        <v>0.005624392758457686</v>
      </c>
      <c r="M37" s="16">
        <f t="shared" si="11"/>
        <v>28.55709999999999</v>
      </c>
    </row>
    <row r="38" spans="1:13" ht="15">
      <c r="A38" s="5">
        <v>39</v>
      </c>
      <c r="B38" s="31" t="s">
        <v>47</v>
      </c>
      <c r="C38" s="16">
        <v>366</v>
      </c>
      <c r="D38" s="4">
        <v>373</v>
      </c>
      <c r="E38" s="16">
        <v>367</v>
      </c>
      <c r="F38" s="43">
        <f t="shared" si="6"/>
        <v>0.0001381765663085622</v>
      </c>
      <c r="G38" s="19">
        <f t="shared" si="7"/>
        <v>0.00273224043715847</v>
      </c>
      <c r="H38" s="16">
        <f t="shared" si="8"/>
        <v>1</v>
      </c>
      <c r="I38" s="37">
        <f t="shared" si="9"/>
        <v>3.855689262290973E-06</v>
      </c>
      <c r="J38" s="12">
        <v>375.50833</v>
      </c>
      <c r="K38" s="16">
        <v>362.50341</v>
      </c>
      <c r="L38" s="37">
        <f t="shared" si="10"/>
        <v>-0.03463284023552827</v>
      </c>
      <c r="M38" s="16">
        <f t="shared" si="11"/>
        <v>-13.004920000000027</v>
      </c>
    </row>
    <row r="39" spans="1:13" ht="15">
      <c r="A39" s="5">
        <v>41</v>
      </c>
      <c r="B39" s="31" t="s">
        <v>48</v>
      </c>
      <c r="C39" s="16">
        <v>24767</v>
      </c>
      <c r="D39" s="4">
        <v>27434</v>
      </c>
      <c r="E39" s="16">
        <v>26725</v>
      </c>
      <c r="F39" s="43">
        <f t="shared" si="6"/>
        <v>0.010062040148763827</v>
      </c>
      <c r="G39" s="19">
        <f t="shared" si="7"/>
        <v>0.0790568094642064</v>
      </c>
      <c r="H39" s="16">
        <f t="shared" si="8"/>
        <v>1958</v>
      </c>
      <c r="I39" s="37">
        <f t="shared" si="9"/>
        <v>0.007549439575565726</v>
      </c>
      <c r="J39" s="12">
        <v>27341.279</v>
      </c>
      <c r="K39" s="16">
        <v>27175.908</v>
      </c>
      <c r="L39" s="37">
        <f t="shared" si="10"/>
        <v>-0.0060484002961236445</v>
      </c>
      <c r="M39" s="16">
        <f t="shared" si="11"/>
        <v>-165.37099999999919</v>
      </c>
    </row>
    <row r="40" spans="1:13" ht="15">
      <c r="A40" s="5">
        <v>42</v>
      </c>
      <c r="B40" s="31" t="s">
        <v>49</v>
      </c>
      <c r="C40" s="16">
        <v>11940</v>
      </c>
      <c r="D40" s="4">
        <v>13405</v>
      </c>
      <c r="E40" s="16">
        <v>13080</v>
      </c>
      <c r="F40" s="43">
        <f t="shared" si="6"/>
        <v>0.004924658003585814</v>
      </c>
      <c r="G40" s="19">
        <f t="shared" si="7"/>
        <v>0.09547738693467336</v>
      </c>
      <c r="H40" s="16">
        <f t="shared" si="8"/>
        <v>1140</v>
      </c>
      <c r="I40" s="37">
        <f t="shared" si="9"/>
        <v>0.00439548575901171</v>
      </c>
      <c r="J40" s="12">
        <v>13133.969</v>
      </c>
      <c r="K40" s="16">
        <v>13211.639</v>
      </c>
      <c r="L40" s="37">
        <f t="shared" si="10"/>
        <v>0.005913673163078128</v>
      </c>
      <c r="M40" s="16">
        <f t="shared" si="11"/>
        <v>77.67000000000007</v>
      </c>
    </row>
    <row r="41" spans="1:13" ht="15">
      <c r="A41" s="5">
        <v>43</v>
      </c>
      <c r="B41" s="31" t="s">
        <v>50</v>
      </c>
      <c r="C41" s="16">
        <v>32262</v>
      </c>
      <c r="D41" s="4">
        <v>40634</v>
      </c>
      <c r="E41" s="16">
        <v>40681</v>
      </c>
      <c r="F41" s="43">
        <f t="shared" si="6"/>
        <v>0.015316514697543922</v>
      </c>
      <c r="G41" s="19">
        <f t="shared" si="7"/>
        <v>0.2609571632260864</v>
      </c>
      <c r="H41" s="16">
        <f t="shared" si="8"/>
        <v>8419</v>
      </c>
      <c r="I41" s="37">
        <f t="shared" si="9"/>
        <v>0.032461047899227706</v>
      </c>
      <c r="J41" s="12">
        <v>40766.9839999999</v>
      </c>
      <c r="K41" s="16">
        <v>41251.921</v>
      </c>
      <c r="L41" s="37">
        <f t="shared" si="10"/>
        <v>0.01189533667734903</v>
      </c>
      <c r="M41" s="16">
        <f t="shared" si="11"/>
        <v>484.93700000009994</v>
      </c>
    </row>
    <row r="42" spans="1:13" ht="15">
      <c r="A42" s="5">
        <v>45</v>
      </c>
      <c r="B42" s="31" t="s">
        <v>51</v>
      </c>
      <c r="C42" s="16">
        <v>14380</v>
      </c>
      <c r="D42" s="4">
        <v>18191</v>
      </c>
      <c r="E42" s="16">
        <v>18397</v>
      </c>
      <c r="F42" s="43">
        <f t="shared" si="6"/>
        <v>0.006926523951985337</v>
      </c>
      <c r="G42" s="19">
        <f t="shared" si="7"/>
        <v>0.27934631432545204</v>
      </c>
      <c r="H42" s="16">
        <f t="shared" si="8"/>
        <v>4017</v>
      </c>
      <c r="I42" s="37">
        <f t="shared" si="9"/>
        <v>0.01548830376662284</v>
      </c>
      <c r="J42" s="12">
        <v>18179.882</v>
      </c>
      <c r="K42" s="16">
        <v>18563.179</v>
      </c>
      <c r="L42" s="37">
        <f t="shared" si="10"/>
        <v>0.021083580190454407</v>
      </c>
      <c r="M42" s="16">
        <f t="shared" si="11"/>
        <v>383.29699999999866</v>
      </c>
    </row>
    <row r="43" spans="1:13" ht="15">
      <c r="A43" s="5">
        <v>46</v>
      </c>
      <c r="B43" s="31" t="s">
        <v>52</v>
      </c>
      <c r="C43" s="16">
        <v>113195</v>
      </c>
      <c r="D43" s="4">
        <v>127420</v>
      </c>
      <c r="E43" s="16">
        <v>127795</v>
      </c>
      <c r="F43" s="43">
        <f t="shared" si="6"/>
        <v>0.04811518880491201</v>
      </c>
      <c r="G43" s="19">
        <f t="shared" si="7"/>
        <v>0.12898096205662793</v>
      </c>
      <c r="H43" s="16">
        <f t="shared" si="8"/>
        <v>14600</v>
      </c>
      <c r="I43" s="37">
        <f t="shared" si="9"/>
        <v>0.056293063229448215</v>
      </c>
      <c r="J43" s="12">
        <v>127950.57</v>
      </c>
      <c r="K43" s="16">
        <v>128728.72</v>
      </c>
      <c r="L43" s="37">
        <f t="shared" si="10"/>
        <v>0.006081645435420836</v>
      </c>
      <c r="M43" s="16">
        <f t="shared" si="11"/>
        <v>778.1499999999942</v>
      </c>
    </row>
    <row r="44" spans="1:13" ht="15">
      <c r="A44" s="5">
        <v>47</v>
      </c>
      <c r="B44" s="31" t="s">
        <v>53</v>
      </c>
      <c r="C44" s="16">
        <v>294533</v>
      </c>
      <c r="D44" s="4">
        <v>349930</v>
      </c>
      <c r="E44" s="16">
        <v>351698</v>
      </c>
      <c r="F44" s="43">
        <f t="shared" si="6"/>
        <v>0.13241531884901556</v>
      </c>
      <c r="G44" s="19">
        <f t="shared" si="7"/>
        <v>0.19408691046504126</v>
      </c>
      <c r="H44" s="16">
        <f t="shared" si="8"/>
        <v>57165</v>
      </c>
      <c r="I44" s="37">
        <f t="shared" si="9"/>
        <v>0.2204104766788635</v>
      </c>
      <c r="J44" s="12">
        <v>350776.56</v>
      </c>
      <c r="K44" s="16">
        <v>356207.87</v>
      </c>
      <c r="L44" s="37">
        <f t="shared" si="10"/>
        <v>0.015483674279718114</v>
      </c>
      <c r="M44" s="16">
        <f t="shared" si="11"/>
        <v>5431.309999999998</v>
      </c>
    </row>
    <row r="45" spans="1:13" ht="15">
      <c r="A45" s="5">
        <v>49</v>
      </c>
      <c r="B45" s="31" t="s">
        <v>54</v>
      </c>
      <c r="C45" s="16">
        <v>49823</v>
      </c>
      <c r="D45" s="4">
        <v>59171</v>
      </c>
      <c r="E45" s="16">
        <v>59588</v>
      </c>
      <c r="F45" s="43">
        <f t="shared" si="6"/>
        <v>0.02243505513132045</v>
      </c>
      <c r="G45" s="19">
        <f t="shared" si="7"/>
        <v>0.1959938181161311</v>
      </c>
      <c r="H45" s="16">
        <f t="shared" si="8"/>
        <v>9765</v>
      </c>
      <c r="I45" s="37">
        <f t="shared" si="9"/>
        <v>0.03765080564627136</v>
      </c>
      <c r="J45" s="12">
        <v>58597.409</v>
      </c>
      <c r="K45" s="16">
        <v>59372.992</v>
      </c>
      <c r="L45" s="37">
        <f t="shared" si="10"/>
        <v>0.01323578999883764</v>
      </c>
      <c r="M45" s="16">
        <f t="shared" si="11"/>
        <v>775.5829999999987</v>
      </c>
    </row>
    <row r="46" spans="1:13" ht="15">
      <c r="A46" s="5">
        <v>50</v>
      </c>
      <c r="B46" s="31" t="s">
        <v>55</v>
      </c>
      <c r="C46" s="16">
        <v>1116</v>
      </c>
      <c r="D46" s="4">
        <v>1113</v>
      </c>
      <c r="E46" s="16">
        <v>1053</v>
      </c>
      <c r="F46" s="43">
        <f t="shared" si="6"/>
        <v>0.00039645755946298637</v>
      </c>
      <c r="G46" s="19">
        <f t="shared" si="7"/>
        <v>-0.056451612903225805</v>
      </c>
      <c r="H46" s="16">
        <f t="shared" si="8"/>
        <v>-63</v>
      </c>
      <c r="I46" s="37">
        <f t="shared" si="9"/>
        <v>-0.00024290842352433131</v>
      </c>
      <c r="J46" s="12">
        <v>1066.4866</v>
      </c>
      <c r="K46" s="16">
        <v>1071.5732</v>
      </c>
      <c r="L46" s="37">
        <f t="shared" si="10"/>
        <v>0.0047694926499780585</v>
      </c>
      <c r="M46" s="16">
        <f t="shared" si="11"/>
        <v>5.0866000000000895</v>
      </c>
    </row>
    <row r="47" spans="1:13" ht="15">
      <c r="A47" s="5">
        <v>51</v>
      </c>
      <c r="B47" s="31" t="s">
        <v>56</v>
      </c>
      <c r="C47" s="16">
        <v>1783</v>
      </c>
      <c r="D47" s="4">
        <v>1763</v>
      </c>
      <c r="E47" s="16">
        <v>1685</v>
      </c>
      <c r="F47" s="43">
        <f t="shared" si="6"/>
        <v>0.0006344073957218728</v>
      </c>
      <c r="G47" s="19">
        <f t="shared" si="7"/>
        <v>-0.054963544587773416</v>
      </c>
      <c r="H47" s="16">
        <f t="shared" si="8"/>
        <v>-98</v>
      </c>
      <c r="I47" s="37">
        <f t="shared" si="9"/>
        <v>-0.0003778575477045154</v>
      </c>
      <c r="J47" s="12">
        <v>1734.5665</v>
      </c>
      <c r="K47" s="16">
        <v>1682.7549</v>
      </c>
      <c r="L47" s="37">
        <f t="shared" si="10"/>
        <v>-0.029870056870117116</v>
      </c>
      <c r="M47" s="16">
        <f t="shared" si="11"/>
        <v>-51.8116</v>
      </c>
    </row>
    <row r="48" spans="1:13" ht="15">
      <c r="A48" s="5">
        <v>52</v>
      </c>
      <c r="B48" s="31" t="s">
        <v>57</v>
      </c>
      <c r="C48" s="16">
        <v>36149</v>
      </c>
      <c r="D48" s="4">
        <v>40827</v>
      </c>
      <c r="E48" s="16">
        <v>40699</v>
      </c>
      <c r="F48" s="43">
        <f t="shared" si="6"/>
        <v>0.015323291749842434</v>
      </c>
      <c r="G48" s="19">
        <f t="shared" si="7"/>
        <v>0.12586793548922515</v>
      </c>
      <c r="H48" s="16">
        <f t="shared" si="8"/>
        <v>4550</v>
      </c>
      <c r="I48" s="37">
        <f t="shared" si="9"/>
        <v>0.01754338614342393</v>
      </c>
      <c r="J48" s="12">
        <v>39435.156</v>
      </c>
      <c r="K48" s="16">
        <v>41897.472</v>
      </c>
      <c r="L48" s="37">
        <f t="shared" si="10"/>
        <v>0.06243961606237842</v>
      </c>
      <c r="M48" s="16">
        <f t="shared" si="11"/>
        <v>2462.315999999999</v>
      </c>
    </row>
    <row r="49" spans="1:13" ht="15">
      <c r="A49" s="5">
        <v>53</v>
      </c>
      <c r="B49" s="31" t="s">
        <v>58</v>
      </c>
      <c r="C49" s="16">
        <v>2393</v>
      </c>
      <c r="D49" s="4">
        <v>2803</v>
      </c>
      <c r="E49" s="16">
        <v>2769</v>
      </c>
      <c r="F49" s="43">
        <f t="shared" si="6"/>
        <v>0.0010425365452545196</v>
      </c>
      <c r="G49" s="19">
        <f t="shared" si="7"/>
        <v>0.15712494776431257</v>
      </c>
      <c r="H49" s="16">
        <f t="shared" si="8"/>
        <v>376</v>
      </c>
      <c r="I49" s="37">
        <f t="shared" si="9"/>
        <v>0.001449739162621406</v>
      </c>
      <c r="J49" s="12">
        <v>2721.1413</v>
      </c>
      <c r="K49" s="16">
        <v>2735.7845</v>
      </c>
      <c r="L49" s="37">
        <f t="shared" si="10"/>
        <v>0.00538127145400367</v>
      </c>
      <c r="M49" s="16">
        <f t="shared" si="11"/>
        <v>14.643200000000434</v>
      </c>
    </row>
    <row r="50" spans="1:13" ht="15">
      <c r="A50" s="5">
        <v>55</v>
      </c>
      <c r="B50" s="31" t="s">
        <v>59</v>
      </c>
      <c r="C50" s="16">
        <v>41225</v>
      </c>
      <c r="D50" s="4">
        <v>62721</v>
      </c>
      <c r="E50" s="16">
        <v>50310</v>
      </c>
      <c r="F50" s="43">
        <f t="shared" si="6"/>
        <v>0.018941861174342683</v>
      </c>
      <c r="G50" s="19">
        <f t="shared" si="7"/>
        <v>0.22037598544572468</v>
      </c>
      <c r="H50" s="16">
        <f t="shared" si="8"/>
        <v>9085</v>
      </c>
      <c r="I50" s="37">
        <f t="shared" si="9"/>
        <v>0.035028936947913494</v>
      </c>
      <c r="J50" s="12">
        <v>55719.127</v>
      </c>
      <c r="K50" s="16">
        <v>60897.183</v>
      </c>
      <c r="L50" s="37">
        <f t="shared" si="10"/>
        <v>0.09293139140532472</v>
      </c>
      <c r="M50" s="16">
        <f t="shared" si="11"/>
        <v>5178.055999999997</v>
      </c>
    </row>
    <row r="51" spans="1:13" ht="15">
      <c r="A51" s="5">
        <v>56</v>
      </c>
      <c r="B51" s="31" t="s">
        <v>60</v>
      </c>
      <c r="C51" s="16">
        <v>73030</v>
      </c>
      <c r="D51" s="4">
        <v>89007</v>
      </c>
      <c r="E51" s="16">
        <v>89670</v>
      </c>
      <c r="F51" s="43">
        <f t="shared" si="6"/>
        <v>0.03376101553375688</v>
      </c>
      <c r="G51" s="19">
        <f t="shared" si="7"/>
        <v>0.22785156784882926</v>
      </c>
      <c r="H51" s="16">
        <f t="shared" si="8"/>
        <v>16640</v>
      </c>
      <c r="I51" s="37">
        <f t="shared" si="9"/>
        <v>0.0641586693245218</v>
      </c>
      <c r="J51" s="12">
        <v>87253.708</v>
      </c>
      <c r="K51" s="16">
        <v>88712.5019999999</v>
      </c>
      <c r="L51" s="37">
        <f t="shared" si="10"/>
        <v>0.01671899147254472</v>
      </c>
      <c r="M51" s="16">
        <f t="shared" si="11"/>
        <v>1458.793999999907</v>
      </c>
    </row>
    <row r="52" spans="1:13" ht="15">
      <c r="A52" s="5">
        <v>58</v>
      </c>
      <c r="B52" s="31" t="s">
        <v>61</v>
      </c>
      <c r="C52" s="16">
        <v>4719</v>
      </c>
      <c r="D52" s="4">
        <v>4918</v>
      </c>
      <c r="E52" s="16">
        <v>4918</v>
      </c>
      <c r="F52" s="43">
        <f t="shared" si="6"/>
        <v>0.001851641289115828</v>
      </c>
      <c r="G52" s="19">
        <f t="shared" si="7"/>
        <v>0.04216995126086035</v>
      </c>
      <c r="H52" s="16">
        <f t="shared" si="8"/>
        <v>199</v>
      </c>
      <c r="I52" s="37">
        <f t="shared" si="9"/>
        <v>0.0007672821631959037</v>
      </c>
      <c r="J52" s="12">
        <v>4993.9183</v>
      </c>
      <c r="K52" s="16">
        <v>4992.8669</v>
      </c>
      <c r="L52" s="37">
        <f t="shared" si="10"/>
        <v>-0.00021053608345981254</v>
      </c>
      <c r="M52" s="16">
        <f t="shared" si="11"/>
        <v>-1.0514000000002852</v>
      </c>
    </row>
    <row r="53" spans="1:13" ht="15">
      <c r="A53" s="5">
        <v>59</v>
      </c>
      <c r="B53" s="31" t="s">
        <v>62</v>
      </c>
      <c r="C53" s="16">
        <v>4068</v>
      </c>
      <c r="D53" s="4">
        <v>4836</v>
      </c>
      <c r="E53" s="16">
        <v>5341</v>
      </c>
      <c r="F53" s="43">
        <f t="shared" si="6"/>
        <v>0.0020109020181308737</v>
      </c>
      <c r="G53" s="19">
        <f t="shared" si="7"/>
        <v>0.31293018682399215</v>
      </c>
      <c r="H53" s="16">
        <f t="shared" si="8"/>
        <v>1273</v>
      </c>
      <c r="I53" s="37">
        <f t="shared" si="9"/>
        <v>0.0049082924308964096</v>
      </c>
      <c r="J53" s="12">
        <v>4823.9779</v>
      </c>
      <c r="K53" s="16">
        <v>5308.56499999999</v>
      </c>
      <c r="L53" s="37">
        <f t="shared" si="10"/>
        <v>0.10045383914382977</v>
      </c>
      <c r="M53" s="16">
        <f t="shared" si="11"/>
        <v>484.58709999998973</v>
      </c>
    </row>
    <row r="54" spans="1:13" ht="15">
      <c r="A54" s="5">
        <v>60</v>
      </c>
      <c r="B54" s="31" t="s">
        <v>63</v>
      </c>
      <c r="C54" s="16">
        <v>1624</v>
      </c>
      <c r="D54" s="4">
        <v>1907</v>
      </c>
      <c r="E54" s="16">
        <v>1889</v>
      </c>
      <c r="F54" s="43">
        <f t="shared" si="6"/>
        <v>0.0007112139884383488</v>
      </c>
      <c r="G54" s="19">
        <f t="shared" si="7"/>
        <v>0.16317733990147784</v>
      </c>
      <c r="H54" s="16">
        <f t="shared" si="8"/>
        <v>265</v>
      </c>
      <c r="I54" s="37">
        <f t="shared" si="9"/>
        <v>0.0010217576545071079</v>
      </c>
      <c r="J54" s="12">
        <v>1949.8528</v>
      </c>
      <c r="K54" s="16">
        <v>1974.9449</v>
      </c>
      <c r="L54" s="37">
        <f t="shared" si="10"/>
        <v>0.012868715012743564</v>
      </c>
      <c r="M54" s="16">
        <f t="shared" si="11"/>
        <v>25.092100000000073</v>
      </c>
    </row>
    <row r="55" spans="1:13" ht="15">
      <c r="A55" s="5">
        <v>61</v>
      </c>
      <c r="B55" s="31" t="s">
        <v>64</v>
      </c>
      <c r="C55" s="16">
        <v>2662</v>
      </c>
      <c r="D55" s="4">
        <v>4332</v>
      </c>
      <c r="E55" s="16">
        <v>4534</v>
      </c>
      <c r="F55" s="43">
        <f t="shared" si="6"/>
        <v>0.0017070641734142262</v>
      </c>
      <c r="G55" s="19">
        <f t="shared" si="7"/>
        <v>0.7032306536438768</v>
      </c>
      <c r="H55" s="16">
        <f t="shared" si="8"/>
        <v>1872</v>
      </c>
      <c r="I55" s="37">
        <f t="shared" si="9"/>
        <v>0.007217850299008702</v>
      </c>
      <c r="J55" s="12">
        <v>4516.3841</v>
      </c>
      <c r="K55" s="16">
        <v>4662.7394</v>
      </c>
      <c r="L55" s="37">
        <f t="shared" si="10"/>
        <v>0.032405414765320814</v>
      </c>
      <c r="M55" s="16">
        <f t="shared" si="11"/>
        <v>146.35530000000017</v>
      </c>
    </row>
    <row r="56" spans="1:13" ht="15">
      <c r="A56" s="5">
        <v>62</v>
      </c>
      <c r="B56" s="31" t="s">
        <v>65</v>
      </c>
      <c r="C56" s="16">
        <v>12717</v>
      </c>
      <c r="D56" s="4">
        <v>14611</v>
      </c>
      <c r="E56" s="16">
        <v>14703</v>
      </c>
      <c r="F56" s="43">
        <f t="shared" si="6"/>
        <v>0.005535722219168366</v>
      </c>
      <c r="G56" s="19">
        <f t="shared" si="7"/>
        <v>0.15616890776126444</v>
      </c>
      <c r="H56" s="16">
        <f t="shared" si="8"/>
        <v>1986</v>
      </c>
      <c r="I56" s="37">
        <f t="shared" si="9"/>
        <v>0.007657398874909873</v>
      </c>
      <c r="J56" s="12">
        <v>14638.435</v>
      </c>
      <c r="K56" s="16">
        <v>14774.555</v>
      </c>
      <c r="L56" s="37">
        <f t="shared" si="10"/>
        <v>0.009298808240088562</v>
      </c>
      <c r="M56" s="16">
        <f t="shared" si="11"/>
        <v>136.1200000000008</v>
      </c>
    </row>
    <row r="57" spans="1:13" ht="15">
      <c r="A57" s="5">
        <v>63</v>
      </c>
      <c r="B57" s="31" t="s">
        <v>66</v>
      </c>
      <c r="C57" s="16">
        <v>22682</v>
      </c>
      <c r="D57" s="4">
        <v>25365</v>
      </c>
      <c r="E57" s="16">
        <v>25531</v>
      </c>
      <c r="F57" s="43">
        <f t="shared" si="6"/>
        <v>0.009612495679629159</v>
      </c>
      <c r="G57" s="19">
        <f t="shared" si="7"/>
        <v>0.12560620756547042</v>
      </c>
      <c r="H57" s="16">
        <f t="shared" si="8"/>
        <v>2849</v>
      </c>
      <c r="I57" s="37">
        <f t="shared" si="9"/>
        <v>0.010984858708266983</v>
      </c>
      <c r="J57" s="12">
        <v>25581.93</v>
      </c>
      <c r="K57" s="16">
        <v>25718.242</v>
      </c>
      <c r="L57" s="37">
        <f t="shared" si="10"/>
        <v>0.005328448635423444</v>
      </c>
      <c r="M57" s="16">
        <f t="shared" si="11"/>
        <v>136.31199999999808</v>
      </c>
    </row>
    <row r="58" spans="1:13" ht="15">
      <c r="A58" s="5">
        <v>64</v>
      </c>
      <c r="B58" s="31" t="s">
        <v>67</v>
      </c>
      <c r="C58" s="16">
        <v>35787</v>
      </c>
      <c r="D58" s="4">
        <v>37187</v>
      </c>
      <c r="E58" s="16">
        <v>37147</v>
      </c>
      <c r="F58" s="43">
        <f t="shared" si="6"/>
        <v>0.013985953429602616</v>
      </c>
      <c r="G58" s="19">
        <f t="shared" si="7"/>
        <v>0.03800262665213625</v>
      </c>
      <c r="H58" s="16">
        <f t="shared" si="8"/>
        <v>1360</v>
      </c>
      <c r="I58" s="37">
        <f t="shared" si="9"/>
        <v>0.005243737396715724</v>
      </c>
      <c r="J58" s="12">
        <v>37598.527</v>
      </c>
      <c r="K58" s="16">
        <v>37730.835</v>
      </c>
      <c r="L58" s="37">
        <f t="shared" si="10"/>
        <v>0.0035189676446632408</v>
      </c>
      <c r="M58" s="16">
        <f t="shared" si="11"/>
        <v>132.30799999999726</v>
      </c>
    </row>
    <row r="59" spans="1:13" ht="15">
      <c r="A59" s="5">
        <v>65</v>
      </c>
      <c r="B59" s="31" t="s">
        <v>68</v>
      </c>
      <c r="C59" s="16">
        <v>11467</v>
      </c>
      <c r="D59" s="4">
        <v>12333</v>
      </c>
      <c r="E59" s="16">
        <v>12416</v>
      </c>
      <c r="F59" s="43">
        <f t="shared" si="6"/>
        <v>0.004674660074351794</v>
      </c>
      <c r="G59" s="19">
        <f t="shared" si="7"/>
        <v>0.08275922211563617</v>
      </c>
      <c r="H59" s="16">
        <f t="shared" si="8"/>
        <v>949</v>
      </c>
      <c r="I59" s="37">
        <f t="shared" si="9"/>
        <v>0.003659049109914134</v>
      </c>
      <c r="J59" s="12">
        <v>13239.745</v>
      </c>
      <c r="K59" s="16">
        <v>12962.255</v>
      </c>
      <c r="L59" s="37">
        <f t="shared" si="10"/>
        <v>-0.02095886287840148</v>
      </c>
      <c r="M59" s="16">
        <f t="shared" si="11"/>
        <v>-277.4900000000016</v>
      </c>
    </row>
    <row r="60" spans="1:13" ht="15">
      <c r="A60" s="5">
        <v>66</v>
      </c>
      <c r="B60" s="31" t="s">
        <v>69</v>
      </c>
      <c r="C60" s="16">
        <v>14397</v>
      </c>
      <c r="D60" s="4">
        <v>16390</v>
      </c>
      <c r="E60" s="16">
        <v>16314</v>
      </c>
      <c r="F60" s="43">
        <f t="shared" si="6"/>
        <v>0.006142268399885242</v>
      </c>
      <c r="G60" s="19">
        <f t="shared" si="7"/>
        <v>0.13315274015419878</v>
      </c>
      <c r="H60" s="16">
        <f t="shared" si="8"/>
        <v>1917</v>
      </c>
      <c r="I60" s="37">
        <f t="shared" si="9"/>
        <v>0.007391356315811796</v>
      </c>
      <c r="J60" s="12">
        <v>15397.564</v>
      </c>
      <c r="K60" s="16">
        <v>16127.362</v>
      </c>
      <c r="L60" s="37">
        <f t="shared" si="10"/>
        <v>0.0473969778596146</v>
      </c>
      <c r="M60" s="16">
        <f t="shared" si="11"/>
        <v>729.7979999999989</v>
      </c>
    </row>
    <row r="61" spans="1:13" ht="15">
      <c r="A61" s="5">
        <v>68</v>
      </c>
      <c r="B61" s="31" t="s">
        <v>70</v>
      </c>
      <c r="C61" s="16">
        <v>4595</v>
      </c>
      <c r="D61" s="4">
        <v>6592</v>
      </c>
      <c r="E61" s="16">
        <v>6663</v>
      </c>
      <c r="F61" s="43">
        <f t="shared" si="6"/>
        <v>0.002508638859166076</v>
      </c>
      <c r="G61" s="19">
        <f t="shared" si="7"/>
        <v>0.4500544069640914</v>
      </c>
      <c r="H61" s="16">
        <f t="shared" si="8"/>
        <v>2068</v>
      </c>
      <c r="I61" s="37">
        <f t="shared" si="9"/>
        <v>0.007973565394417733</v>
      </c>
      <c r="J61" s="12">
        <v>6488.534</v>
      </c>
      <c r="K61" s="16">
        <v>6643.3498</v>
      </c>
      <c r="L61" s="37">
        <f t="shared" si="10"/>
        <v>0.023859904255722528</v>
      </c>
      <c r="M61" s="16">
        <f t="shared" si="11"/>
        <v>154.8158000000003</v>
      </c>
    </row>
    <row r="62" spans="1:13" ht="15">
      <c r="A62" s="5">
        <v>69</v>
      </c>
      <c r="B62" s="31" t="s">
        <v>71</v>
      </c>
      <c r="C62" s="16">
        <v>49235</v>
      </c>
      <c r="D62" s="4">
        <v>55086</v>
      </c>
      <c r="E62" s="16">
        <v>55508</v>
      </c>
      <c r="F62" s="43">
        <f t="shared" si="6"/>
        <v>0.02089892327699093</v>
      </c>
      <c r="G62" s="19">
        <f t="shared" si="7"/>
        <v>0.12740936325784502</v>
      </c>
      <c r="H62" s="16">
        <f t="shared" si="8"/>
        <v>6273</v>
      </c>
      <c r="I62" s="37">
        <f t="shared" si="9"/>
        <v>0.024186738742351277</v>
      </c>
      <c r="J62" s="12">
        <v>55193.178</v>
      </c>
      <c r="K62" s="16">
        <v>56138.099</v>
      </c>
      <c r="L62" s="37">
        <f t="shared" si="10"/>
        <v>0.01712024989755078</v>
      </c>
      <c r="M62" s="16">
        <f t="shared" si="11"/>
        <v>944.9210000000021</v>
      </c>
    </row>
    <row r="63" spans="1:13" ht="15">
      <c r="A63" s="5">
        <v>70</v>
      </c>
      <c r="B63" s="31" t="s">
        <v>72</v>
      </c>
      <c r="C63" s="16">
        <v>115759</v>
      </c>
      <c r="D63" s="4">
        <v>110259</v>
      </c>
      <c r="E63" s="16">
        <v>111163</v>
      </c>
      <c r="F63" s="43">
        <f t="shared" si="6"/>
        <v>0.041853192481086376</v>
      </c>
      <c r="G63" s="19">
        <f t="shared" si="7"/>
        <v>-0.039703176426886894</v>
      </c>
      <c r="H63" s="16">
        <f t="shared" si="8"/>
        <v>-4596</v>
      </c>
      <c r="I63" s="37">
        <f t="shared" si="9"/>
        <v>-0.017720747849489314</v>
      </c>
      <c r="J63" s="12">
        <v>111440.46</v>
      </c>
      <c r="K63" s="16">
        <v>108990.27</v>
      </c>
      <c r="L63" s="37">
        <f t="shared" si="10"/>
        <v>-0.021986538820819676</v>
      </c>
      <c r="M63" s="16">
        <f t="shared" si="11"/>
        <v>-2450.1900000000023</v>
      </c>
    </row>
    <row r="64" spans="1:13" ht="15">
      <c r="A64" s="5">
        <v>71</v>
      </c>
      <c r="B64" s="31" t="s">
        <v>73</v>
      </c>
      <c r="C64" s="16">
        <v>26457</v>
      </c>
      <c r="D64" s="4">
        <v>33910</v>
      </c>
      <c r="E64" s="16">
        <v>34824</v>
      </c>
      <c r="F64" s="43">
        <f t="shared" si="6"/>
        <v>0.013111337180189019</v>
      </c>
      <c r="G64" s="19">
        <f t="shared" si="7"/>
        <v>0.3162490078240163</v>
      </c>
      <c r="H64" s="16">
        <f t="shared" si="8"/>
        <v>8367</v>
      </c>
      <c r="I64" s="37">
        <f t="shared" si="9"/>
        <v>0.03226055205758858</v>
      </c>
      <c r="J64" s="12">
        <v>34215.975</v>
      </c>
      <c r="K64" s="16">
        <v>35244.441</v>
      </c>
      <c r="L64" s="37">
        <f t="shared" si="10"/>
        <v>0.030058064982804097</v>
      </c>
      <c r="M64" s="16">
        <f t="shared" si="11"/>
        <v>1028.4660000000003</v>
      </c>
    </row>
    <row r="65" spans="1:13" ht="15">
      <c r="A65" s="5">
        <v>72</v>
      </c>
      <c r="B65" s="31" t="s">
        <v>74</v>
      </c>
      <c r="C65" s="16">
        <v>1339</v>
      </c>
      <c r="D65" s="4">
        <v>2275</v>
      </c>
      <c r="E65" s="16">
        <v>2295</v>
      </c>
      <c r="F65" s="43">
        <f t="shared" si="6"/>
        <v>0.000864074168060355</v>
      </c>
      <c r="G65" s="19">
        <f t="shared" si="7"/>
        <v>0.713965646004481</v>
      </c>
      <c r="H65" s="16">
        <f t="shared" si="8"/>
        <v>956</v>
      </c>
      <c r="I65" s="37">
        <f t="shared" si="9"/>
        <v>0.0036860389347501705</v>
      </c>
      <c r="J65" s="12">
        <v>2288.6566</v>
      </c>
      <c r="K65" s="16">
        <v>2321.3753</v>
      </c>
      <c r="L65" s="37">
        <f t="shared" si="10"/>
        <v>0.014296028508602102</v>
      </c>
      <c r="M65" s="16">
        <f t="shared" si="11"/>
        <v>32.718700000000354</v>
      </c>
    </row>
    <row r="66" spans="1:13" ht="15">
      <c r="A66" s="5">
        <v>73</v>
      </c>
      <c r="B66" s="31" t="s">
        <v>75</v>
      </c>
      <c r="C66" s="16">
        <v>21949</v>
      </c>
      <c r="D66" s="4">
        <v>25934</v>
      </c>
      <c r="E66" s="16">
        <v>26544</v>
      </c>
      <c r="F66" s="43">
        <f aca="true" t="shared" si="12" ref="F66:F97">E66/$E$90</f>
        <v>0.00999389312287323</v>
      </c>
      <c r="G66" s="19">
        <f aca="true" t="shared" si="13" ref="G66:G90">(E66-C66)/C66</f>
        <v>0.2093489452822452</v>
      </c>
      <c r="H66" s="16">
        <f aca="true" t="shared" si="14" ref="H66:H90">E66-C66</f>
        <v>4595</v>
      </c>
      <c r="I66" s="37">
        <f aca="true" t="shared" si="15" ref="I66:I97">H66/$H$90</f>
        <v>0.017716892160227024</v>
      </c>
      <c r="J66" s="12">
        <v>25579.652</v>
      </c>
      <c r="K66" s="16">
        <v>25947.506</v>
      </c>
      <c r="L66" s="37">
        <f aca="true" t="shared" si="16" ref="L66:L97">(K66-J66)/J66</f>
        <v>0.014380727306219922</v>
      </c>
      <c r="M66" s="16">
        <f aca="true" t="shared" si="17" ref="M66:M90">K66-J66</f>
        <v>367.854000000003</v>
      </c>
    </row>
    <row r="67" spans="1:13" ht="15">
      <c r="A67" s="5">
        <v>74</v>
      </c>
      <c r="B67" s="31" t="s">
        <v>76</v>
      </c>
      <c r="C67" s="16">
        <v>3261</v>
      </c>
      <c r="D67" s="4">
        <v>3784</v>
      </c>
      <c r="E67" s="16">
        <v>3921</v>
      </c>
      <c r="F67" s="43">
        <f t="shared" si="12"/>
        <v>0.0014762678923593254</v>
      </c>
      <c r="G67" s="19">
        <f t="shared" si="13"/>
        <v>0.20239190432382706</v>
      </c>
      <c r="H67" s="16">
        <f t="shared" si="14"/>
        <v>660</v>
      </c>
      <c r="I67" s="37">
        <f t="shared" si="15"/>
        <v>0.0025447549131120423</v>
      </c>
      <c r="J67" s="12">
        <v>3885.5049</v>
      </c>
      <c r="K67" s="16">
        <v>3983.4846</v>
      </c>
      <c r="L67" s="37">
        <f t="shared" si="16"/>
        <v>0.025216722799654652</v>
      </c>
      <c r="M67" s="16">
        <f t="shared" si="17"/>
        <v>97.97969999999987</v>
      </c>
    </row>
    <row r="68" spans="1:13" ht="15">
      <c r="A68" s="5">
        <v>75</v>
      </c>
      <c r="B68" s="31" t="s">
        <v>77</v>
      </c>
      <c r="C68" s="16">
        <v>12445</v>
      </c>
      <c r="D68" s="4">
        <v>8728</v>
      </c>
      <c r="E68" s="16">
        <v>8295</v>
      </c>
      <c r="F68" s="43">
        <f t="shared" si="12"/>
        <v>0.003123091600897884</v>
      </c>
      <c r="G68" s="19">
        <f t="shared" si="13"/>
        <v>-0.33346725592607473</v>
      </c>
      <c r="H68" s="16">
        <f t="shared" si="14"/>
        <v>-4150</v>
      </c>
      <c r="I68" s="37">
        <f t="shared" si="15"/>
        <v>-0.016001110438507538</v>
      </c>
      <c r="J68" s="12">
        <v>9795.79409999999</v>
      </c>
      <c r="K68" s="16">
        <v>9084.37279999999</v>
      </c>
      <c r="L68" s="37">
        <f t="shared" si="16"/>
        <v>-0.07262517900411981</v>
      </c>
      <c r="M68" s="16">
        <f t="shared" si="17"/>
        <v>-711.4213</v>
      </c>
    </row>
    <row r="69" spans="1:13" ht="15">
      <c r="A69" s="5">
        <v>77</v>
      </c>
      <c r="B69" s="31" t="s">
        <v>78</v>
      </c>
      <c r="C69" s="16">
        <v>6917</v>
      </c>
      <c r="D69" s="4">
        <v>6456</v>
      </c>
      <c r="E69" s="16">
        <v>6570</v>
      </c>
      <c r="F69" s="43">
        <f t="shared" si="12"/>
        <v>0.0024736240889570945</v>
      </c>
      <c r="G69" s="19">
        <f t="shared" si="13"/>
        <v>-0.050166257047853116</v>
      </c>
      <c r="H69" s="16">
        <f t="shared" si="14"/>
        <v>-347</v>
      </c>
      <c r="I69" s="37">
        <f t="shared" si="15"/>
        <v>-0.0013379241740149677</v>
      </c>
      <c r="J69" s="12">
        <v>6553.7804</v>
      </c>
      <c r="K69" s="16">
        <v>6533.1707</v>
      </c>
      <c r="L69" s="37">
        <f t="shared" si="16"/>
        <v>-0.0031447040855992025</v>
      </c>
      <c r="M69" s="16">
        <f t="shared" si="17"/>
        <v>-20.609699999999975</v>
      </c>
    </row>
    <row r="70" spans="1:13" ht="15">
      <c r="A70" s="5">
        <v>78</v>
      </c>
      <c r="B70" s="31" t="s">
        <v>79</v>
      </c>
      <c r="C70" s="16">
        <v>2059</v>
      </c>
      <c r="D70" s="4">
        <v>2688</v>
      </c>
      <c r="E70" s="16">
        <v>2797</v>
      </c>
      <c r="F70" s="43">
        <f t="shared" si="12"/>
        <v>0.0010530786266077616</v>
      </c>
      <c r="G70" s="19">
        <f t="shared" si="13"/>
        <v>0.35842642059252067</v>
      </c>
      <c r="H70" s="16">
        <f t="shared" si="14"/>
        <v>738</v>
      </c>
      <c r="I70" s="37">
        <f t="shared" si="15"/>
        <v>0.0028454986755707384</v>
      </c>
      <c r="J70" s="12">
        <v>2709.7437</v>
      </c>
      <c r="K70" s="16">
        <v>2796.4935</v>
      </c>
      <c r="L70" s="37">
        <f t="shared" si="16"/>
        <v>0.03201402405696157</v>
      </c>
      <c r="M70" s="16">
        <f t="shared" si="17"/>
        <v>86.74980000000005</v>
      </c>
    </row>
    <row r="71" spans="1:13" ht="15">
      <c r="A71" s="5">
        <v>79</v>
      </c>
      <c r="B71" s="31" t="s">
        <v>80</v>
      </c>
      <c r="C71" s="16">
        <v>14755</v>
      </c>
      <c r="D71" s="4">
        <v>17766</v>
      </c>
      <c r="E71" s="16">
        <v>16203</v>
      </c>
      <c r="F71" s="43">
        <f t="shared" si="12"/>
        <v>0.006100476577377748</v>
      </c>
      <c r="G71" s="19">
        <f t="shared" si="13"/>
        <v>0.0981362250084717</v>
      </c>
      <c r="H71" s="16">
        <f t="shared" si="14"/>
        <v>1448</v>
      </c>
      <c r="I71" s="37">
        <f t="shared" si="15"/>
        <v>0.00558303805179733</v>
      </c>
      <c r="J71" s="12">
        <v>17822.09</v>
      </c>
      <c r="K71" s="16">
        <v>17893.164</v>
      </c>
      <c r="L71" s="37">
        <f t="shared" si="16"/>
        <v>0.003987972229968569</v>
      </c>
      <c r="M71" s="16">
        <f t="shared" si="17"/>
        <v>71.07400000000052</v>
      </c>
    </row>
    <row r="72" spans="1:13" ht="15">
      <c r="A72" s="5">
        <v>80</v>
      </c>
      <c r="B72" s="31" t="s">
        <v>81</v>
      </c>
      <c r="C72" s="16">
        <v>16561</v>
      </c>
      <c r="D72" s="4">
        <v>20053</v>
      </c>
      <c r="E72" s="16">
        <v>19388</v>
      </c>
      <c r="F72" s="43">
        <f t="shared" si="12"/>
        <v>0.007299638331309003</v>
      </c>
      <c r="G72" s="19">
        <f t="shared" si="13"/>
        <v>0.1707022522794517</v>
      </c>
      <c r="H72" s="16">
        <f t="shared" si="14"/>
        <v>2827</v>
      </c>
      <c r="I72" s="37">
        <f t="shared" si="15"/>
        <v>0.010900033544496581</v>
      </c>
      <c r="J72" s="12">
        <v>19578.807</v>
      </c>
      <c r="K72" s="16">
        <v>19364.947</v>
      </c>
      <c r="L72" s="37">
        <f t="shared" si="16"/>
        <v>-0.010923035300363326</v>
      </c>
      <c r="M72" s="16">
        <f t="shared" si="17"/>
        <v>-213.86000000000058</v>
      </c>
    </row>
    <row r="73" spans="1:13" ht="15">
      <c r="A73" s="5">
        <v>81</v>
      </c>
      <c r="B73" s="31" t="s">
        <v>82</v>
      </c>
      <c r="C73" s="16">
        <v>52872</v>
      </c>
      <c r="D73" s="4">
        <v>74751</v>
      </c>
      <c r="E73" s="16">
        <v>74460</v>
      </c>
      <c r="F73" s="43">
        <f t="shared" si="12"/>
        <v>0.02803440634151374</v>
      </c>
      <c r="G73" s="19">
        <f t="shared" si="13"/>
        <v>0.40830685428960506</v>
      </c>
      <c r="H73" s="16">
        <f t="shared" si="14"/>
        <v>21588</v>
      </c>
      <c r="I73" s="37">
        <f t="shared" si="15"/>
        <v>0.08323661979433754</v>
      </c>
      <c r="J73" s="12">
        <v>72813.329</v>
      </c>
      <c r="K73" s="16">
        <v>74692.893</v>
      </c>
      <c r="L73" s="37">
        <f t="shared" si="16"/>
        <v>0.025813460609663906</v>
      </c>
      <c r="M73" s="16">
        <f t="shared" si="17"/>
        <v>1879.5639999999985</v>
      </c>
    </row>
    <row r="74" spans="1:13" ht="15">
      <c r="A74" s="5">
        <v>82</v>
      </c>
      <c r="B74" s="31" t="s">
        <v>83</v>
      </c>
      <c r="C74" s="16">
        <v>77359</v>
      </c>
      <c r="D74" s="4">
        <v>96712</v>
      </c>
      <c r="E74" s="16">
        <v>97922</v>
      </c>
      <c r="F74" s="43">
        <f t="shared" si="12"/>
        <v>0.03686791750971942</v>
      </c>
      <c r="G74" s="19">
        <f t="shared" si="13"/>
        <v>0.265812639770421</v>
      </c>
      <c r="H74" s="16">
        <f t="shared" si="14"/>
        <v>20563</v>
      </c>
      <c r="I74" s="37">
        <f t="shared" si="15"/>
        <v>0.07928453830048929</v>
      </c>
      <c r="J74" s="12">
        <v>96141.695</v>
      </c>
      <c r="K74" s="16">
        <v>99168.337</v>
      </c>
      <c r="L74" s="37">
        <f t="shared" si="16"/>
        <v>0.03148105512389804</v>
      </c>
      <c r="M74" s="16">
        <f t="shared" si="17"/>
        <v>3026.6419999999925</v>
      </c>
    </row>
    <row r="75" spans="1:13" ht="15">
      <c r="A75" s="5">
        <v>84</v>
      </c>
      <c r="B75" s="31" t="s">
        <v>84</v>
      </c>
      <c r="C75" s="16">
        <v>905</v>
      </c>
      <c r="D75" s="4">
        <v>722</v>
      </c>
      <c r="E75" s="16">
        <v>700</v>
      </c>
      <c r="F75" s="43">
        <f t="shared" si="12"/>
        <v>0.0002635520338310451</v>
      </c>
      <c r="G75" s="19">
        <f t="shared" si="13"/>
        <v>-0.2265193370165746</v>
      </c>
      <c r="H75" s="16">
        <f t="shared" si="14"/>
        <v>-205</v>
      </c>
      <c r="I75" s="37">
        <f t="shared" si="15"/>
        <v>-0.0007904162987696496</v>
      </c>
      <c r="J75" s="12">
        <v>721.40457</v>
      </c>
      <c r="K75" s="16">
        <v>707.57891</v>
      </c>
      <c r="L75" s="37">
        <f t="shared" si="16"/>
        <v>-0.01916491879168451</v>
      </c>
      <c r="M75" s="16">
        <f t="shared" si="17"/>
        <v>-13.825660000000084</v>
      </c>
    </row>
    <row r="76" spans="1:13" ht="15">
      <c r="A76" s="5">
        <v>85</v>
      </c>
      <c r="B76" s="31" t="s">
        <v>85</v>
      </c>
      <c r="C76" s="16">
        <v>258133</v>
      </c>
      <c r="D76" s="4">
        <v>222030</v>
      </c>
      <c r="E76" s="16">
        <v>230764</v>
      </c>
      <c r="F76" s="43">
        <f t="shared" si="12"/>
        <v>0.08688331647855327</v>
      </c>
      <c r="G76" s="19">
        <f t="shared" si="13"/>
        <v>-0.10602673815436228</v>
      </c>
      <c r="H76" s="16">
        <f t="shared" si="14"/>
        <v>-27369</v>
      </c>
      <c r="I76" s="37">
        <f t="shared" si="15"/>
        <v>-0.10552635941964165</v>
      </c>
      <c r="J76" s="12">
        <v>234967.34</v>
      </c>
      <c r="K76" s="16">
        <v>231637.31</v>
      </c>
      <c r="L76" s="37">
        <f t="shared" si="16"/>
        <v>-0.014172310075093836</v>
      </c>
      <c r="M76" s="16">
        <f t="shared" si="17"/>
        <v>-3330.029999999999</v>
      </c>
    </row>
    <row r="77" spans="1:13" ht="15">
      <c r="A77" s="5">
        <v>86</v>
      </c>
      <c r="B77" s="31" t="s">
        <v>86</v>
      </c>
      <c r="C77" s="16">
        <v>140832</v>
      </c>
      <c r="D77" s="4">
        <v>127544</v>
      </c>
      <c r="E77" s="16">
        <v>127451</v>
      </c>
      <c r="F77" s="43">
        <f t="shared" si="12"/>
        <v>0.04798567180542932</v>
      </c>
      <c r="G77" s="19">
        <f t="shared" si="13"/>
        <v>-0.09501391729152465</v>
      </c>
      <c r="H77" s="16">
        <f t="shared" si="14"/>
        <v>-13381</v>
      </c>
      <c r="I77" s="37">
        <f t="shared" si="15"/>
        <v>-0.05159297801871551</v>
      </c>
      <c r="J77" s="12">
        <v>128915.04</v>
      </c>
      <c r="K77" s="16">
        <v>129228.69</v>
      </c>
      <c r="L77" s="37">
        <f t="shared" si="16"/>
        <v>0.002432997732460144</v>
      </c>
      <c r="M77" s="16">
        <f t="shared" si="17"/>
        <v>313.65000000000873</v>
      </c>
    </row>
    <row r="78" spans="1:13" ht="15">
      <c r="A78" s="5">
        <v>87</v>
      </c>
      <c r="B78" s="31" t="s">
        <v>87</v>
      </c>
      <c r="C78" s="16">
        <v>8218</v>
      </c>
      <c r="D78" s="4">
        <v>9281</v>
      </c>
      <c r="E78" s="16">
        <v>9416</v>
      </c>
      <c r="F78" s="43">
        <f t="shared" si="12"/>
        <v>0.003545151357933029</v>
      </c>
      <c r="G78" s="19">
        <f t="shared" si="13"/>
        <v>0.14577756145047457</v>
      </c>
      <c r="H78" s="16">
        <f t="shared" si="14"/>
        <v>1198</v>
      </c>
      <c r="I78" s="37">
        <f t="shared" si="15"/>
        <v>0.0046191157362245865</v>
      </c>
      <c r="J78" s="12">
        <v>9368.2077</v>
      </c>
      <c r="K78" s="16">
        <v>9461.94789999999</v>
      </c>
      <c r="L78" s="37">
        <f t="shared" si="16"/>
        <v>0.010006204281742094</v>
      </c>
      <c r="M78" s="16">
        <f t="shared" si="17"/>
        <v>93.74019999998927</v>
      </c>
    </row>
    <row r="79" spans="1:13" ht="15">
      <c r="A79" s="5">
        <v>88</v>
      </c>
      <c r="B79" s="31" t="s">
        <v>88</v>
      </c>
      <c r="C79" s="16">
        <v>14599</v>
      </c>
      <c r="D79" s="4">
        <v>16962</v>
      </c>
      <c r="E79" s="16">
        <v>17191</v>
      </c>
      <c r="F79" s="43">
        <f t="shared" si="12"/>
        <v>0.006472461447984994</v>
      </c>
      <c r="G79" s="19">
        <f t="shared" si="13"/>
        <v>0.17754640728817042</v>
      </c>
      <c r="H79" s="16">
        <f t="shared" si="14"/>
        <v>2592</v>
      </c>
      <c r="I79" s="37">
        <f t="shared" si="15"/>
        <v>0.009993946567858203</v>
      </c>
      <c r="J79" s="12">
        <v>16718.554</v>
      </c>
      <c r="K79" s="16">
        <v>17085.492</v>
      </c>
      <c r="L79" s="37">
        <f t="shared" si="16"/>
        <v>0.021947950761770325</v>
      </c>
      <c r="M79" s="16">
        <f t="shared" si="17"/>
        <v>366.9379999999983</v>
      </c>
    </row>
    <row r="80" spans="1:13" ht="15">
      <c r="A80" s="5">
        <v>90</v>
      </c>
      <c r="B80" s="31" t="s">
        <v>89</v>
      </c>
      <c r="C80" s="16">
        <v>3252</v>
      </c>
      <c r="D80" s="4">
        <v>3994</v>
      </c>
      <c r="E80" s="16">
        <v>3813</v>
      </c>
      <c r="F80" s="43">
        <f t="shared" si="12"/>
        <v>0.00143560557856825</v>
      </c>
      <c r="G80" s="19">
        <f t="shared" si="13"/>
        <v>0.17250922509225092</v>
      </c>
      <c r="H80" s="16">
        <f t="shared" si="14"/>
        <v>561</v>
      </c>
      <c r="I80" s="37">
        <f t="shared" si="15"/>
        <v>0.0021630416761452363</v>
      </c>
      <c r="J80" s="12">
        <v>3790.0413</v>
      </c>
      <c r="K80" s="16">
        <v>3773.3715</v>
      </c>
      <c r="L80" s="37">
        <f t="shared" si="16"/>
        <v>-0.0043983161872140205</v>
      </c>
      <c r="M80" s="16">
        <f t="shared" si="17"/>
        <v>-16.669799999999668</v>
      </c>
    </row>
    <row r="81" spans="1:13" ht="15">
      <c r="A81" s="5">
        <v>91</v>
      </c>
      <c r="B81" s="31" t="s">
        <v>90</v>
      </c>
      <c r="C81" s="16">
        <v>630</v>
      </c>
      <c r="D81" s="4">
        <v>602</v>
      </c>
      <c r="E81" s="16">
        <v>760</v>
      </c>
      <c r="F81" s="43">
        <f t="shared" si="12"/>
        <v>0.0002861422081594204</v>
      </c>
      <c r="G81" s="19">
        <f t="shared" si="13"/>
        <v>0.20634920634920634</v>
      </c>
      <c r="H81" s="16">
        <f t="shared" si="14"/>
        <v>130</v>
      </c>
      <c r="I81" s="37">
        <f t="shared" si="15"/>
        <v>0.0005012396040978266</v>
      </c>
      <c r="J81" s="12">
        <v>685.30048</v>
      </c>
      <c r="K81" s="16">
        <v>681.7317</v>
      </c>
      <c r="L81" s="37">
        <f t="shared" si="16"/>
        <v>-0.005207613454465911</v>
      </c>
      <c r="M81" s="16">
        <f t="shared" si="17"/>
        <v>-3.568779999999947</v>
      </c>
    </row>
    <row r="82" spans="1:13" ht="15">
      <c r="A82" s="5">
        <v>92</v>
      </c>
      <c r="B82" s="31" t="s">
        <v>91</v>
      </c>
      <c r="C82" s="16">
        <v>5373</v>
      </c>
      <c r="D82" s="4">
        <v>5218</v>
      </c>
      <c r="E82" s="16">
        <v>5112</v>
      </c>
      <c r="F82" s="43">
        <f t="shared" si="12"/>
        <v>0.001924682852777575</v>
      </c>
      <c r="G82" s="19">
        <f t="shared" si="13"/>
        <v>-0.048576214405360134</v>
      </c>
      <c r="H82" s="16">
        <f t="shared" si="14"/>
        <v>-261</v>
      </c>
      <c r="I82" s="37">
        <f t="shared" si="15"/>
        <v>-0.0010063348974579441</v>
      </c>
      <c r="J82" s="12">
        <v>5444.1229</v>
      </c>
      <c r="K82" s="16">
        <v>5181.35909999999</v>
      </c>
      <c r="L82" s="37">
        <f t="shared" si="16"/>
        <v>-0.04826558930181584</v>
      </c>
      <c r="M82" s="16">
        <f t="shared" si="17"/>
        <v>-262.76380000001063</v>
      </c>
    </row>
    <row r="83" spans="1:13" ht="15">
      <c r="A83" s="5">
        <v>93</v>
      </c>
      <c r="B83" s="31" t="s">
        <v>92</v>
      </c>
      <c r="C83" s="16">
        <v>7766</v>
      </c>
      <c r="D83" s="4">
        <v>11343</v>
      </c>
      <c r="E83" s="16">
        <v>10806</v>
      </c>
      <c r="F83" s="43">
        <f t="shared" si="12"/>
        <v>0.00406849039654039</v>
      </c>
      <c r="G83" s="19">
        <f t="shared" si="13"/>
        <v>0.3914499098635076</v>
      </c>
      <c r="H83" s="16">
        <f t="shared" si="14"/>
        <v>3040</v>
      </c>
      <c r="I83" s="37">
        <f t="shared" si="15"/>
        <v>0.01172129535736456</v>
      </c>
      <c r="J83" s="12">
        <v>11197.408</v>
      </c>
      <c r="K83" s="16">
        <v>11053.087</v>
      </c>
      <c r="L83" s="37">
        <f t="shared" si="16"/>
        <v>-0.012888786404853688</v>
      </c>
      <c r="M83" s="16">
        <f t="shared" si="17"/>
        <v>-144.3209999999999</v>
      </c>
    </row>
    <row r="84" spans="1:13" ht="15">
      <c r="A84" s="5">
        <v>94</v>
      </c>
      <c r="B84" s="31" t="s">
        <v>93</v>
      </c>
      <c r="C84" s="16">
        <v>13841</v>
      </c>
      <c r="D84" s="4">
        <v>12880</v>
      </c>
      <c r="E84" s="16">
        <v>13038</v>
      </c>
      <c r="F84" s="43">
        <f t="shared" si="12"/>
        <v>0.004908844881555951</v>
      </c>
      <c r="G84" s="19">
        <f t="shared" si="13"/>
        <v>-0.058016039303518535</v>
      </c>
      <c r="H84" s="16">
        <f t="shared" si="14"/>
        <v>-803</v>
      </c>
      <c r="I84" s="37">
        <f t="shared" si="15"/>
        <v>-0.003096118477619652</v>
      </c>
      <c r="J84" s="12">
        <v>12927.478</v>
      </c>
      <c r="K84" s="16">
        <v>12975.476</v>
      </c>
      <c r="L84" s="37">
        <f t="shared" si="16"/>
        <v>0.0037128665003337397</v>
      </c>
      <c r="M84" s="16">
        <f t="shared" si="17"/>
        <v>47.99800000000141</v>
      </c>
    </row>
    <row r="85" spans="1:13" ht="15">
      <c r="A85" s="5">
        <v>95</v>
      </c>
      <c r="B85" s="31" t="s">
        <v>94</v>
      </c>
      <c r="C85" s="16">
        <v>13489</v>
      </c>
      <c r="D85" s="4">
        <v>14499</v>
      </c>
      <c r="E85" s="16">
        <v>14743</v>
      </c>
      <c r="F85" s="43">
        <f t="shared" si="12"/>
        <v>0.005550782335387282</v>
      </c>
      <c r="G85" s="19">
        <f t="shared" si="13"/>
        <v>0.09296463785306545</v>
      </c>
      <c r="H85" s="16">
        <f t="shared" si="14"/>
        <v>1254</v>
      </c>
      <c r="I85" s="37">
        <f t="shared" si="15"/>
        <v>0.004835034334912881</v>
      </c>
      <c r="J85" s="12">
        <v>14646.045</v>
      </c>
      <c r="K85" s="16">
        <v>14700.904</v>
      </c>
      <c r="L85" s="37">
        <f t="shared" si="16"/>
        <v>0.003745652836653197</v>
      </c>
      <c r="M85" s="16">
        <f t="shared" si="17"/>
        <v>54.85900000000038</v>
      </c>
    </row>
    <row r="86" spans="1:13" ht="15">
      <c r="A86" s="5">
        <v>96</v>
      </c>
      <c r="B86" s="31" t="s">
        <v>95</v>
      </c>
      <c r="C86" s="16">
        <v>93801</v>
      </c>
      <c r="D86" s="4">
        <v>102732</v>
      </c>
      <c r="E86" s="16">
        <v>102543</v>
      </c>
      <c r="F86" s="43">
        <f t="shared" si="12"/>
        <v>0.03860773743590979</v>
      </c>
      <c r="G86" s="19">
        <f t="shared" si="13"/>
        <v>0.09319730066843637</v>
      </c>
      <c r="H86" s="16">
        <f t="shared" si="14"/>
        <v>8742</v>
      </c>
      <c r="I86" s="37">
        <f t="shared" si="15"/>
        <v>0.03370643553094769</v>
      </c>
      <c r="J86" s="12">
        <v>99794.973</v>
      </c>
      <c r="K86" s="16">
        <v>99178.517</v>
      </c>
      <c r="L86" s="37">
        <f t="shared" si="16"/>
        <v>-0.006177224979057723</v>
      </c>
      <c r="M86" s="16">
        <f t="shared" si="17"/>
        <v>-616.455999999991</v>
      </c>
    </row>
    <row r="87" spans="1:13" ht="15">
      <c r="A87" s="5">
        <v>97</v>
      </c>
      <c r="B87" s="31" t="s">
        <v>96</v>
      </c>
      <c r="C87" s="16">
        <v>1650</v>
      </c>
      <c r="D87" s="4">
        <v>2285</v>
      </c>
      <c r="E87" s="16">
        <v>2361</v>
      </c>
      <c r="F87" s="43">
        <f t="shared" si="12"/>
        <v>0.0008889233598215677</v>
      </c>
      <c r="G87" s="19">
        <f t="shared" si="13"/>
        <v>0.4309090909090909</v>
      </c>
      <c r="H87" s="16">
        <f t="shared" si="14"/>
        <v>711</v>
      </c>
      <c r="I87" s="37">
        <f t="shared" si="15"/>
        <v>0.0027413950654888823</v>
      </c>
      <c r="J87" s="12">
        <v>2292.8756</v>
      </c>
      <c r="K87" s="16">
        <v>2372.2185</v>
      </c>
      <c r="L87" s="37">
        <f t="shared" si="16"/>
        <v>0.03460410150467828</v>
      </c>
      <c r="M87" s="16">
        <f t="shared" si="17"/>
        <v>79.3429000000001</v>
      </c>
    </row>
    <row r="88" spans="1:13" ht="15">
      <c r="A88" s="5">
        <v>98</v>
      </c>
      <c r="B88" s="31" t="s">
        <v>97</v>
      </c>
      <c r="C88" s="16">
        <v>970</v>
      </c>
      <c r="D88" s="4">
        <v>991</v>
      </c>
      <c r="E88" s="16">
        <v>954</v>
      </c>
      <c r="F88" s="43">
        <f t="shared" si="12"/>
        <v>0.00035918377182116715</v>
      </c>
      <c r="G88" s="19">
        <f t="shared" si="13"/>
        <v>-0.016494845360824743</v>
      </c>
      <c r="H88" s="16">
        <f t="shared" si="14"/>
        <v>-16</v>
      </c>
      <c r="I88" s="37">
        <f t="shared" si="15"/>
        <v>-6.169102819665557E-05</v>
      </c>
      <c r="J88" s="12">
        <v>968.64236</v>
      </c>
      <c r="K88" s="16">
        <v>941.41928</v>
      </c>
      <c r="L88" s="37">
        <f t="shared" si="16"/>
        <v>-0.028104366610603417</v>
      </c>
      <c r="M88" s="16">
        <f t="shared" si="17"/>
        <v>-27.223080000000095</v>
      </c>
    </row>
    <row r="89" spans="1:13" ht="15.75" thickBot="1">
      <c r="A89" s="6">
        <v>99</v>
      </c>
      <c r="B89" s="32" t="s">
        <v>98</v>
      </c>
      <c r="C89" s="16">
        <v>1286</v>
      </c>
      <c r="D89" s="4">
        <v>1370</v>
      </c>
      <c r="E89" s="16">
        <v>1369</v>
      </c>
      <c r="F89" s="43">
        <f t="shared" si="12"/>
        <v>0.0005154324775924296</v>
      </c>
      <c r="G89" s="19">
        <f t="shared" si="13"/>
        <v>0.0645412130637636</v>
      </c>
      <c r="H89" s="21">
        <f t="shared" si="14"/>
        <v>83</v>
      </c>
      <c r="I89" s="69">
        <f t="shared" si="15"/>
        <v>0.0003200222087701508</v>
      </c>
      <c r="J89" s="12">
        <v>1429.2496</v>
      </c>
      <c r="K89" s="16">
        <v>1358.5891</v>
      </c>
      <c r="L89" s="37">
        <f t="shared" si="16"/>
        <v>-0.049438880374708644</v>
      </c>
      <c r="M89" s="16">
        <f t="shared" si="17"/>
        <v>-70.66050000000018</v>
      </c>
    </row>
    <row r="90" spans="1:13" ht="15.75" thickBot="1">
      <c r="A90" s="101" t="s">
        <v>99</v>
      </c>
      <c r="B90" s="102"/>
      <c r="C90" s="58">
        <v>2396665</v>
      </c>
      <c r="D90" s="85">
        <v>2654957</v>
      </c>
      <c r="E90" s="58">
        <v>2656022</v>
      </c>
      <c r="F90" s="45">
        <f t="shared" si="12"/>
        <v>1</v>
      </c>
      <c r="G90" s="28">
        <f t="shared" si="13"/>
        <v>0.10821579152697602</v>
      </c>
      <c r="H90" s="58">
        <f t="shared" si="14"/>
        <v>259357</v>
      </c>
      <c r="I90" s="70">
        <f t="shared" si="15"/>
        <v>1</v>
      </c>
      <c r="J90" s="59">
        <v>2655109.8</v>
      </c>
      <c r="K90" s="58">
        <v>2675305</v>
      </c>
      <c r="L90" s="39">
        <f t="shared" si="16"/>
        <v>0.007606163782755872</v>
      </c>
      <c r="M90" s="58">
        <f t="shared" si="17"/>
        <v>20195.200000000186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N8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bestFit="1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6" customFormat="1" ht="60.75" thickBot="1">
      <c r="A1" s="13" t="s">
        <v>101</v>
      </c>
      <c r="B1" s="29" t="s">
        <v>184</v>
      </c>
      <c r="C1" s="81">
        <v>40483</v>
      </c>
      <c r="D1" s="84">
        <v>40817</v>
      </c>
      <c r="E1" s="82">
        <v>40848</v>
      </c>
      <c r="F1" s="44" t="s">
        <v>289</v>
      </c>
      <c r="G1" s="17" t="s">
        <v>286</v>
      </c>
      <c r="H1" s="77" t="s">
        <v>290</v>
      </c>
      <c r="I1" s="78" t="s">
        <v>291</v>
      </c>
      <c r="J1" s="79" t="s">
        <v>287</v>
      </c>
      <c r="K1" s="80" t="s">
        <v>274</v>
      </c>
      <c r="L1" s="78" t="s">
        <v>281</v>
      </c>
      <c r="M1" s="77" t="s">
        <v>296</v>
      </c>
      <c r="N1" s="78" t="s">
        <v>297</v>
      </c>
    </row>
    <row r="2" spans="1:14" ht="15">
      <c r="A2" s="23">
        <v>1</v>
      </c>
      <c r="B2" s="24" t="s">
        <v>102</v>
      </c>
      <c r="C2" s="15">
        <v>44239</v>
      </c>
      <c r="D2" s="4">
        <v>49685</v>
      </c>
      <c r="E2" s="16">
        <v>50245</v>
      </c>
      <c r="F2" s="18">
        <v>0.20790442714871538</v>
      </c>
      <c r="G2" s="91">
        <f aca="true" t="shared" si="0" ref="G2:G33">E2/$E$83</f>
        <v>0.018917388485486943</v>
      </c>
      <c r="H2" s="42">
        <f aca="true" t="shared" si="1" ref="H2:H33">(E2-C2)/C2</f>
        <v>0.13576256244490156</v>
      </c>
      <c r="I2" s="11">
        <f aca="true" t="shared" si="2" ref="I2:I33">E2-C2</f>
        <v>6006</v>
      </c>
      <c r="J2" s="47">
        <f aca="true" t="shared" si="3" ref="J2:J33">I2/$I$83</f>
        <v>0.023157269709319587</v>
      </c>
      <c r="K2" s="12">
        <v>49236.184</v>
      </c>
      <c r="L2" s="15">
        <v>49585.135</v>
      </c>
      <c r="M2" s="47">
        <f aca="true" t="shared" si="4" ref="M2:M33">(L2-K2)/K2</f>
        <v>0.007087287674446926</v>
      </c>
      <c r="N2" s="57">
        <f aca="true" t="shared" si="5" ref="N2:N33">L2-K2</f>
        <v>348.95100000000093</v>
      </c>
    </row>
    <row r="3" spans="1:14" ht="15">
      <c r="A3" s="2">
        <v>2</v>
      </c>
      <c r="B3" s="25" t="s">
        <v>103</v>
      </c>
      <c r="C3" s="16">
        <v>6744</v>
      </c>
      <c r="D3" s="4">
        <v>6643</v>
      </c>
      <c r="E3" s="16">
        <v>6686</v>
      </c>
      <c r="F3" s="19">
        <v>0.16282660914750724</v>
      </c>
      <c r="G3" s="92">
        <f t="shared" si="0"/>
        <v>0.0025172984259919534</v>
      </c>
      <c r="H3" s="43">
        <f t="shared" si="1"/>
        <v>-0.00860023724792408</v>
      </c>
      <c r="I3" s="11">
        <f t="shared" si="2"/>
        <v>-58</v>
      </c>
      <c r="J3" s="37">
        <f t="shared" si="3"/>
        <v>-0.00022362997721287646</v>
      </c>
      <c r="K3" s="12">
        <v>6619.7525</v>
      </c>
      <c r="L3" s="16">
        <v>6430.6585</v>
      </c>
      <c r="M3" s="37">
        <f t="shared" si="4"/>
        <v>-0.028565116294000426</v>
      </c>
      <c r="N3" s="57">
        <f t="shared" si="5"/>
        <v>-189.09400000000005</v>
      </c>
    </row>
    <row r="4" spans="1:14" ht="15">
      <c r="A4" s="2">
        <v>3</v>
      </c>
      <c r="B4" s="25" t="s">
        <v>104</v>
      </c>
      <c r="C4" s="16">
        <v>11368</v>
      </c>
      <c r="D4" s="4">
        <v>11838</v>
      </c>
      <c r="E4" s="16">
        <v>11964</v>
      </c>
      <c r="F4" s="19">
        <v>0.160428242309256</v>
      </c>
      <c r="G4" s="92">
        <f t="shared" si="0"/>
        <v>0.004504480761078033</v>
      </c>
      <c r="H4" s="43">
        <f t="shared" si="1"/>
        <v>0.05242786769880366</v>
      </c>
      <c r="I4" s="11">
        <f t="shared" si="2"/>
        <v>596</v>
      </c>
      <c r="J4" s="37">
        <f t="shared" si="3"/>
        <v>0.0022979908003254203</v>
      </c>
      <c r="K4" s="12">
        <v>12308.722</v>
      </c>
      <c r="L4" s="16">
        <v>12372.982</v>
      </c>
      <c r="M4" s="37">
        <f t="shared" si="4"/>
        <v>0.005220688224171463</v>
      </c>
      <c r="N4" s="57">
        <f t="shared" si="5"/>
        <v>64.26000000000022</v>
      </c>
    </row>
    <row r="5" spans="1:14" ht="15">
      <c r="A5" s="2">
        <v>4</v>
      </c>
      <c r="B5" s="25" t="s">
        <v>105</v>
      </c>
      <c r="C5" s="16">
        <v>3180</v>
      </c>
      <c r="D5" s="4">
        <v>1838</v>
      </c>
      <c r="E5" s="16">
        <v>1903</v>
      </c>
      <c r="F5" s="19">
        <v>0.08825506578315567</v>
      </c>
      <c r="G5" s="92">
        <f t="shared" si="0"/>
        <v>0.0007164850291149697</v>
      </c>
      <c r="H5" s="43">
        <f t="shared" si="1"/>
        <v>-0.4015723270440252</v>
      </c>
      <c r="I5" s="11">
        <f t="shared" si="2"/>
        <v>-1277</v>
      </c>
      <c r="J5" s="37">
        <f t="shared" si="3"/>
        <v>-0.004923715187945573</v>
      </c>
      <c r="K5" s="12">
        <v>1984.0458</v>
      </c>
      <c r="L5" s="16">
        <v>1850.2733</v>
      </c>
      <c r="M5" s="37">
        <f t="shared" si="4"/>
        <v>-0.06742409877836492</v>
      </c>
      <c r="N5" s="57">
        <f t="shared" si="5"/>
        <v>-133.77250000000004</v>
      </c>
    </row>
    <row r="6" spans="1:14" ht="15">
      <c r="A6" s="2">
        <v>5</v>
      </c>
      <c r="B6" s="25" t="s">
        <v>106</v>
      </c>
      <c r="C6" s="16">
        <v>5441</v>
      </c>
      <c r="D6" s="4">
        <v>5732</v>
      </c>
      <c r="E6" s="16">
        <v>5891</v>
      </c>
      <c r="F6" s="19">
        <v>0.17041265310976336</v>
      </c>
      <c r="G6" s="92">
        <f t="shared" si="0"/>
        <v>0.002217978616140981</v>
      </c>
      <c r="H6" s="43">
        <f t="shared" si="1"/>
        <v>0.0827053850395148</v>
      </c>
      <c r="I6" s="11">
        <f t="shared" si="2"/>
        <v>450</v>
      </c>
      <c r="J6" s="37">
        <f t="shared" si="3"/>
        <v>0.001735060168030938</v>
      </c>
      <c r="K6" s="12">
        <v>5897.5965</v>
      </c>
      <c r="L6" s="16">
        <v>5965.9768</v>
      </c>
      <c r="M6" s="37">
        <f t="shared" si="4"/>
        <v>0.011594604683450405</v>
      </c>
      <c r="N6" s="57">
        <f t="shared" si="5"/>
        <v>68.38030000000072</v>
      </c>
    </row>
    <row r="7" spans="1:14" ht="15">
      <c r="A7" s="2">
        <v>6</v>
      </c>
      <c r="B7" s="25" t="s">
        <v>107</v>
      </c>
      <c r="C7" s="16">
        <v>223426</v>
      </c>
      <c r="D7" s="4">
        <v>242952</v>
      </c>
      <c r="E7" s="16">
        <v>243926</v>
      </c>
      <c r="F7" s="19">
        <v>0.2608947774224517</v>
      </c>
      <c r="G7" s="92">
        <f t="shared" si="0"/>
        <v>0.09183884772038786</v>
      </c>
      <c r="H7" s="43">
        <f t="shared" si="1"/>
        <v>0.09175297413908856</v>
      </c>
      <c r="I7" s="11">
        <f t="shared" si="2"/>
        <v>20500</v>
      </c>
      <c r="J7" s="37">
        <f t="shared" si="3"/>
        <v>0.07904162987696496</v>
      </c>
      <c r="K7" s="12">
        <v>245845.13</v>
      </c>
      <c r="L7" s="16">
        <v>247121.02</v>
      </c>
      <c r="M7" s="37">
        <f t="shared" si="4"/>
        <v>0.005189811976344558</v>
      </c>
      <c r="N7" s="57">
        <f t="shared" si="5"/>
        <v>1275.8899999999849</v>
      </c>
    </row>
    <row r="8" spans="1:14" ht="15">
      <c r="A8" s="2">
        <v>7</v>
      </c>
      <c r="B8" s="25" t="s">
        <v>108</v>
      </c>
      <c r="C8" s="16">
        <v>87681</v>
      </c>
      <c r="D8" s="4">
        <v>113726</v>
      </c>
      <c r="E8" s="16">
        <v>101627</v>
      </c>
      <c r="F8" s="19">
        <v>0.2670991258437416</v>
      </c>
      <c r="G8" s="92">
        <f t="shared" si="0"/>
        <v>0.038262860774496595</v>
      </c>
      <c r="H8" s="43">
        <f t="shared" si="1"/>
        <v>0.15905384290781355</v>
      </c>
      <c r="I8" s="11">
        <f t="shared" si="2"/>
        <v>13946</v>
      </c>
      <c r="J8" s="37">
        <f t="shared" si="3"/>
        <v>0.053771442451909915</v>
      </c>
      <c r="K8" s="12">
        <v>108098.02</v>
      </c>
      <c r="L8" s="16">
        <v>109461.52</v>
      </c>
      <c r="M8" s="37">
        <f t="shared" si="4"/>
        <v>0.012613552033608016</v>
      </c>
      <c r="N8" s="57">
        <f t="shared" si="5"/>
        <v>1363.5</v>
      </c>
    </row>
    <row r="9" spans="1:14" ht="15">
      <c r="A9" s="2">
        <v>8</v>
      </c>
      <c r="B9" s="25" t="s">
        <v>109</v>
      </c>
      <c r="C9" s="16">
        <v>2754</v>
      </c>
      <c r="D9" s="4">
        <v>2815</v>
      </c>
      <c r="E9" s="16">
        <v>2876</v>
      </c>
      <c r="F9" s="19">
        <v>0.12920548951209437</v>
      </c>
      <c r="G9" s="92">
        <f t="shared" si="0"/>
        <v>0.0010828223561401224</v>
      </c>
      <c r="H9" s="43">
        <f t="shared" si="1"/>
        <v>0.04429920116194626</v>
      </c>
      <c r="I9" s="11">
        <f t="shared" si="2"/>
        <v>122</v>
      </c>
      <c r="J9" s="37">
        <f t="shared" si="3"/>
        <v>0.00047039408999949875</v>
      </c>
      <c r="K9" s="12">
        <v>2864.1893</v>
      </c>
      <c r="L9" s="16">
        <v>2879.3209</v>
      </c>
      <c r="M9" s="37">
        <f t="shared" si="4"/>
        <v>0.005283030699123191</v>
      </c>
      <c r="N9" s="57">
        <f t="shared" si="5"/>
        <v>15.131600000000162</v>
      </c>
    </row>
    <row r="10" spans="1:14" ht="15">
      <c r="A10" s="2">
        <v>9</v>
      </c>
      <c r="B10" s="25" t="s">
        <v>110</v>
      </c>
      <c r="C10" s="16">
        <v>27346</v>
      </c>
      <c r="D10" s="4">
        <v>31436</v>
      </c>
      <c r="E10" s="16">
        <v>30680</v>
      </c>
      <c r="F10" s="19">
        <v>0.268152040398526</v>
      </c>
      <c r="G10" s="92">
        <f t="shared" si="0"/>
        <v>0.011551109139909232</v>
      </c>
      <c r="H10" s="43">
        <f t="shared" si="1"/>
        <v>0.12191911065603744</v>
      </c>
      <c r="I10" s="11">
        <f t="shared" si="2"/>
        <v>3334</v>
      </c>
      <c r="J10" s="37">
        <f t="shared" si="3"/>
        <v>0.012854868000478106</v>
      </c>
      <c r="K10" s="12">
        <v>29866.096</v>
      </c>
      <c r="L10" s="16">
        <v>30390.311</v>
      </c>
      <c r="M10" s="37">
        <f t="shared" si="4"/>
        <v>0.017552176889808434</v>
      </c>
      <c r="N10" s="57">
        <f t="shared" si="5"/>
        <v>524.2150000000001</v>
      </c>
    </row>
    <row r="11" spans="1:14" ht="15">
      <c r="A11" s="2">
        <v>10</v>
      </c>
      <c r="B11" s="25" t="s">
        <v>111</v>
      </c>
      <c r="C11" s="16">
        <v>25916</v>
      </c>
      <c r="D11" s="4">
        <v>31633</v>
      </c>
      <c r="E11" s="16">
        <v>30341</v>
      </c>
      <c r="F11" s="19">
        <v>0.23339875453767375</v>
      </c>
      <c r="G11" s="92">
        <f t="shared" si="0"/>
        <v>0.011423474654953912</v>
      </c>
      <c r="H11" s="43">
        <f t="shared" si="1"/>
        <v>0.17074394196635284</v>
      </c>
      <c r="I11" s="11">
        <f t="shared" si="2"/>
        <v>4425</v>
      </c>
      <c r="J11" s="37">
        <f t="shared" si="3"/>
        <v>0.017061424985637556</v>
      </c>
      <c r="K11" s="12">
        <v>31237.64</v>
      </c>
      <c r="L11" s="16">
        <v>31428.184</v>
      </c>
      <c r="M11" s="37">
        <f t="shared" si="4"/>
        <v>0.006099820601044179</v>
      </c>
      <c r="N11" s="57">
        <f t="shared" si="5"/>
        <v>190.5440000000017</v>
      </c>
    </row>
    <row r="12" spans="1:14" ht="15">
      <c r="A12" s="2">
        <v>11</v>
      </c>
      <c r="B12" s="25" t="s">
        <v>112</v>
      </c>
      <c r="C12" s="16">
        <v>5748</v>
      </c>
      <c r="D12" s="4">
        <v>7126</v>
      </c>
      <c r="E12" s="16">
        <v>7211</v>
      </c>
      <c r="F12" s="19">
        <v>0.18663733270474844</v>
      </c>
      <c r="G12" s="92">
        <f t="shared" si="0"/>
        <v>0.0027149624513652373</v>
      </c>
      <c r="H12" s="43">
        <f t="shared" si="1"/>
        <v>0.2545233124565066</v>
      </c>
      <c r="I12" s="11">
        <f t="shared" si="2"/>
        <v>1463</v>
      </c>
      <c r="J12" s="37">
        <f t="shared" si="3"/>
        <v>0.005640873390731694</v>
      </c>
      <c r="K12" s="12">
        <v>7245.9795</v>
      </c>
      <c r="L12" s="16">
        <v>7369.3797</v>
      </c>
      <c r="M12" s="37">
        <f t="shared" si="4"/>
        <v>0.017030161346716484</v>
      </c>
      <c r="N12" s="57">
        <f t="shared" si="5"/>
        <v>123.40020000000004</v>
      </c>
    </row>
    <row r="13" spans="1:14" ht="15">
      <c r="A13" s="2">
        <v>12</v>
      </c>
      <c r="B13" s="25" t="s">
        <v>113</v>
      </c>
      <c r="C13" s="16">
        <v>2181</v>
      </c>
      <c r="D13" s="4">
        <v>2015</v>
      </c>
      <c r="E13" s="16">
        <v>2203</v>
      </c>
      <c r="F13" s="19">
        <v>0.11875994577709671</v>
      </c>
      <c r="G13" s="92">
        <f t="shared" si="0"/>
        <v>0.0008294359007568462</v>
      </c>
      <c r="H13" s="43">
        <f t="shared" si="1"/>
        <v>0.010087116001834021</v>
      </c>
      <c r="I13" s="11">
        <f t="shared" si="2"/>
        <v>22</v>
      </c>
      <c r="J13" s="37">
        <f t="shared" si="3"/>
        <v>8.482516377040142E-05</v>
      </c>
      <c r="K13" s="12">
        <v>2032.1413</v>
      </c>
      <c r="L13" s="16">
        <v>2061.4224</v>
      </c>
      <c r="M13" s="37">
        <f t="shared" si="4"/>
        <v>0.014408988193881953</v>
      </c>
      <c r="N13" s="57">
        <f t="shared" si="5"/>
        <v>29.281099999999924</v>
      </c>
    </row>
    <row r="14" spans="1:14" ht="15">
      <c r="A14" s="2">
        <v>13</v>
      </c>
      <c r="B14" s="25" t="s">
        <v>114</v>
      </c>
      <c r="C14" s="16">
        <v>2369</v>
      </c>
      <c r="D14" s="4">
        <v>1345</v>
      </c>
      <c r="E14" s="16">
        <v>1391</v>
      </c>
      <c r="F14" s="19">
        <v>0.07947293783975419</v>
      </c>
      <c r="G14" s="92">
        <f t="shared" si="0"/>
        <v>0.0005237155415128338</v>
      </c>
      <c r="H14" s="43">
        <f t="shared" si="1"/>
        <v>-0.41283241874208526</v>
      </c>
      <c r="I14" s="11">
        <f t="shared" si="2"/>
        <v>-978</v>
      </c>
      <c r="J14" s="37">
        <f t="shared" si="3"/>
        <v>-0.003770864098520572</v>
      </c>
      <c r="K14" s="12">
        <v>1292.3599</v>
      </c>
      <c r="L14" s="16">
        <v>1206.1194</v>
      </c>
      <c r="M14" s="37">
        <f t="shared" si="4"/>
        <v>-0.06673102438415172</v>
      </c>
      <c r="N14" s="57">
        <f t="shared" si="5"/>
        <v>-86.24049999999988</v>
      </c>
    </row>
    <row r="15" spans="1:14" ht="15">
      <c r="A15" s="2">
        <v>14</v>
      </c>
      <c r="B15" s="25" t="s">
        <v>115</v>
      </c>
      <c r="C15" s="16">
        <v>10101</v>
      </c>
      <c r="D15" s="4">
        <v>11701</v>
      </c>
      <c r="E15" s="16">
        <v>11769</v>
      </c>
      <c r="F15" s="19">
        <v>0.2519432422539457</v>
      </c>
      <c r="G15" s="92">
        <f t="shared" si="0"/>
        <v>0.004431062694510814</v>
      </c>
      <c r="H15" s="43">
        <f t="shared" si="1"/>
        <v>0.16513216513216514</v>
      </c>
      <c r="I15" s="11">
        <f t="shared" si="2"/>
        <v>1668</v>
      </c>
      <c r="J15" s="37">
        <f t="shared" si="3"/>
        <v>0.006431289689501344</v>
      </c>
      <c r="K15" s="12">
        <v>11697.431</v>
      </c>
      <c r="L15" s="16">
        <v>11780.304</v>
      </c>
      <c r="M15" s="37">
        <f t="shared" si="4"/>
        <v>0.007084718003465854</v>
      </c>
      <c r="N15" s="57">
        <f t="shared" si="5"/>
        <v>82.87299999999959</v>
      </c>
    </row>
    <row r="16" spans="1:14" ht="15">
      <c r="A16" s="2">
        <v>15</v>
      </c>
      <c r="B16" s="25" t="s">
        <v>116</v>
      </c>
      <c r="C16" s="16">
        <v>5212</v>
      </c>
      <c r="D16" s="4">
        <v>5790</v>
      </c>
      <c r="E16" s="16">
        <v>5746</v>
      </c>
      <c r="F16" s="19">
        <v>0.19071774432622945</v>
      </c>
      <c r="G16" s="92">
        <f t="shared" si="0"/>
        <v>0.0021633856948474074</v>
      </c>
      <c r="H16" s="43">
        <f t="shared" si="1"/>
        <v>0.102455871066769</v>
      </c>
      <c r="I16" s="11">
        <f t="shared" si="2"/>
        <v>534</v>
      </c>
      <c r="J16" s="37">
        <f t="shared" si="3"/>
        <v>0.0020589380660633798</v>
      </c>
      <c r="K16" s="12">
        <v>6012.4935</v>
      </c>
      <c r="L16" s="16">
        <v>6057.4904</v>
      </c>
      <c r="M16" s="37">
        <f t="shared" si="4"/>
        <v>0.007483899982594592</v>
      </c>
      <c r="N16" s="57">
        <f t="shared" si="5"/>
        <v>44.996900000000096</v>
      </c>
    </row>
    <row r="17" spans="1:14" ht="15">
      <c r="A17" s="2">
        <v>16</v>
      </c>
      <c r="B17" s="25" t="s">
        <v>117</v>
      </c>
      <c r="C17" s="16">
        <v>125993</v>
      </c>
      <c r="D17" s="4">
        <v>142190</v>
      </c>
      <c r="E17" s="16">
        <v>141904</v>
      </c>
      <c r="F17" s="19">
        <v>0.26783275662989203</v>
      </c>
      <c r="G17" s="92">
        <f t="shared" si="0"/>
        <v>0.053427268298229455</v>
      </c>
      <c r="H17" s="43">
        <f t="shared" si="1"/>
        <v>0.12628479359964442</v>
      </c>
      <c r="I17" s="11">
        <f t="shared" si="2"/>
        <v>15911</v>
      </c>
      <c r="J17" s="37">
        <f t="shared" si="3"/>
        <v>0.06134787185231168</v>
      </c>
      <c r="K17" s="12">
        <v>141144.05</v>
      </c>
      <c r="L17" s="16">
        <v>142561.03</v>
      </c>
      <c r="M17" s="37">
        <f t="shared" si="4"/>
        <v>0.010039247137941774</v>
      </c>
      <c r="N17" s="57">
        <f t="shared" si="5"/>
        <v>1416.9800000000105</v>
      </c>
    </row>
    <row r="18" spans="1:14" ht="15">
      <c r="A18" s="2">
        <v>17</v>
      </c>
      <c r="B18" s="25" t="s">
        <v>118</v>
      </c>
      <c r="C18" s="16">
        <v>12548</v>
      </c>
      <c r="D18" s="4">
        <v>14779</v>
      </c>
      <c r="E18" s="16">
        <v>14578</v>
      </c>
      <c r="F18" s="19">
        <v>0.23388194334546605</v>
      </c>
      <c r="G18" s="92">
        <f t="shared" si="0"/>
        <v>0.00548865935598425</v>
      </c>
      <c r="H18" s="43">
        <f t="shared" si="1"/>
        <v>0.1617787695250239</v>
      </c>
      <c r="I18" s="11">
        <f t="shared" si="2"/>
        <v>2030</v>
      </c>
      <c r="J18" s="37">
        <f t="shared" si="3"/>
        <v>0.007827049202450677</v>
      </c>
      <c r="K18" s="12">
        <v>14536.906</v>
      </c>
      <c r="L18" s="16">
        <v>14699.031</v>
      </c>
      <c r="M18" s="37">
        <f t="shared" si="4"/>
        <v>0.011152648300814492</v>
      </c>
      <c r="N18" s="57">
        <f t="shared" si="5"/>
        <v>162.125</v>
      </c>
    </row>
    <row r="19" spans="1:14" ht="15">
      <c r="A19" s="2">
        <v>18</v>
      </c>
      <c r="B19" s="25" t="s">
        <v>119</v>
      </c>
      <c r="C19" s="16">
        <v>3166</v>
      </c>
      <c r="D19" s="4">
        <v>3285</v>
      </c>
      <c r="E19" s="16">
        <v>3608</v>
      </c>
      <c r="F19" s="19">
        <v>0.16191039479520922</v>
      </c>
      <c r="G19" s="92">
        <f t="shared" si="0"/>
        <v>0.001358422482946301</v>
      </c>
      <c r="H19" s="43">
        <f t="shared" si="1"/>
        <v>0.1396083385975995</v>
      </c>
      <c r="I19" s="11">
        <f t="shared" si="2"/>
        <v>442</v>
      </c>
      <c r="J19" s="37">
        <f t="shared" si="3"/>
        <v>0.0017042146539326102</v>
      </c>
      <c r="K19" s="12">
        <v>3379.1178</v>
      </c>
      <c r="L19" s="16">
        <v>3440.033</v>
      </c>
      <c r="M19" s="37">
        <f t="shared" si="4"/>
        <v>0.018026953662284254</v>
      </c>
      <c r="N19" s="57">
        <f t="shared" si="5"/>
        <v>60.91519999999991</v>
      </c>
    </row>
    <row r="20" spans="1:14" ht="15">
      <c r="A20" s="2">
        <v>19</v>
      </c>
      <c r="B20" s="25" t="s">
        <v>120</v>
      </c>
      <c r="C20" s="16">
        <v>9323</v>
      </c>
      <c r="D20" s="4">
        <v>9969</v>
      </c>
      <c r="E20" s="16">
        <v>10138</v>
      </c>
      <c r="F20" s="19">
        <v>0.19555878141122468</v>
      </c>
      <c r="G20" s="92">
        <f t="shared" si="0"/>
        <v>0.0038169864556844785</v>
      </c>
      <c r="H20" s="43">
        <f t="shared" si="1"/>
        <v>0.08741821302155958</v>
      </c>
      <c r="I20" s="11">
        <f t="shared" si="2"/>
        <v>815</v>
      </c>
      <c r="J20" s="37">
        <f t="shared" si="3"/>
        <v>0.0031423867487671434</v>
      </c>
      <c r="K20" s="12">
        <v>10147.509</v>
      </c>
      <c r="L20" s="16">
        <v>10256.649</v>
      </c>
      <c r="M20" s="37">
        <f t="shared" si="4"/>
        <v>0.01075534892356335</v>
      </c>
      <c r="N20" s="57">
        <f t="shared" si="5"/>
        <v>109.13999999999942</v>
      </c>
    </row>
    <row r="21" spans="1:14" ht="15">
      <c r="A21" s="2">
        <v>20</v>
      </c>
      <c r="B21" s="25" t="s">
        <v>121</v>
      </c>
      <c r="C21" s="16">
        <v>42311</v>
      </c>
      <c r="D21" s="4">
        <v>45620</v>
      </c>
      <c r="E21" s="16">
        <v>46292</v>
      </c>
      <c r="F21" s="19">
        <v>0.2978603934473325</v>
      </c>
      <c r="G21" s="92">
        <f t="shared" si="0"/>
        <v>0.017429072500152482</v>
      </c>
      <c r="H21" s="43">
        <f t="shared" si="1"/>
        <v>0.09408900758667958</v>
      </c>
      <c r="I21" s="11">
        <f t="shared" si="2"/>
        <v>3981</v>
      </c>
      <c r="J21" s="37">
        <f t="shared" si="3"/>
        <v>0.015349498953180366</v>
      </c>
      <c r="K21" s="12">
        <v>46068.758</v>
      </c>
      <c r="L21" s="16">
        <v>46582.986</v>
      </c>
      <c r="M21" s="37">
        <f t="shared" si="4"/>
        <v>0.011162185010500945</v>
      </c>
      <c r="N21" s="57">
        <f t="shared" si="5"/>
        <v>514.2279999999955</v>
      </c>
    </row>
    <row r="22" spans="1:14" ht="15">
      <c r="A22" s="2">
        <v>21</v>
      </c>
      <c r="B22" s="25" t="s">
        <v>122</v>
      </c>
      <c r="C22" s="16">
        <v>15232</v>
      </c>
      <c r="D22" s="4">
        <v>14389</v>
      </c>
      <c r="E22" s="16">
        <v>14689</v>
      </c>
      <c r="F22" s="19">
        <v>0.13993814673617055</v>
      </c>
      <c r="G22" s="92">
        <f t="shared" si="0"/>
        <v>0.005530451178491744</v>
      </c>
      <c r="H22" s="43">
        <f t="shared" si="1"/>
        <v>-0.03564863445378151</v>
      </c>
      <c r="I22" s="11">
        <f t="shared" si="2"/>
        <v>-543</v>
      </c>
      <c r="J22" s="37">
        <f t="shared" si="3"/>
        <v>-0.0020936392694239987</v>
      </c>
      <c r="K22" s="12">
        <v>14375.395</v>
      </c>
      <c r="L22" s="16">
        <v>14452.292</v>
      </c>
      <c r="M22" s="37">
        <f t="shared" si="4"/>
        <v>0.00534920953476402</v>
      </c>
      <c r="N22" s="57">
        <f t="shared" si="5"/>
        <v>76.89699999999903</v>
      </c>
    </row>
    <row r="23" spans="1:14" ht="15">
      <c r="A23" s="2">
        <v>22</v>
      </c>
      <c r="B23" s="25" t="s">
        <v>123</v>
      </c>
      <c r="C23" s="16">
        <v>12601</v>
      </c>
      <c r="D23" s="4">
        <v>13418</v>
      </c>
      <c r="E23" s="16">
        <v>13560</v>
      </c>
      <c r="F23" s="19">
        <v>0.2829488423094766</v>
      </c>
      <c r="G23" s="92">
        <f t="shared" si="0"/>
        <v>0.005105379398212816</v>
      </c>
      <c r="H23" s="43">
        <f t="shared" si="1"/>
        <v>0.07610507102610904</v>
      </c>
      <c r="I23" s="11">
        <f t="shared" si="2"/>
        <v>959</v>
      </c>
      <c r="J23" s="37">
        <f t="shared" si="3"/>
        <v>0.0036976060025370435</v>
      </c>
      <c r="K23" s="12">
        <v>13816.905</v>
      </c>
      <c r="L23" s="16">
        <v>13894.296</v>
      </c>
      <c r="M23" s="37">
        <f t="shared" si="4"/>
        <v>0.005601182030273756</v>
      </c>
      <c r="N23" s="57">
        <f t="shared" si="5"/>
        <v>77.39099999999962</v>
      </c>
    </row>
    <row r="24" spans="1:14" ht="15">
      <c r="A24" s="2">
        <v>23</v>
      </c>
      <c r="B24" s="25" t="s">
        <v>124</v>
      </c>
      <c r="C24" s="16">
        <v>6959</v>
      </c>
      <c r="D24" s="4">
        <v>7636</v>
      </c>
      <c r="E24" s="16">
        <v>7743</v>
      </c>
      <c r="F24" s="19">
        <v>0.13910698996229026</v>
      </c>
      <c r="G24" s="92">
        <f t="shared" si="0"/>
        <v>0.0029152619970768314</v>
      </c>
      <c r="H24" s="43">
        <f t="shared" si="1"/>
        <v>0.11265986492312113</v>
      </c>
      <c r="I24" s="11">
        <f t="shared" si="2"/>
        <v>784</v>
      </c>
      <c r="J24" s="37">
        <f t="shared" si="3"/>
        <v>0.0030228603816361234</v>
      </c>
      <c r="K24" s="12">
        <v>7794.0913</v>
      </c>
      <c r="L24" s="16">
        <v>7782.0495</v>
      </c>
      <c r="M24" s="37">
        <f t="shared" si="4"/>
        <v>-0.0015449908830295542</v>
      </c>
      <c r="N24" s="57">
        <f t="shared" si="5"/>
        <v>-12.041799999999967</v>
      </c>
    </row>
    <row r="25" spans="1:14" ht="15">
      <c r="A25" s="2">
        <v>24</v>
      </c>
      <c r="B25" s="25" t="s">
        <v>125</v>
      </c>
      <c r="C25" s="16">
        <v>3666</v>
      </c>
      <c r="D25" s="4">
        <v>3861</v>
      </c>
      <c r="E25" s="16">
        <v>3954</v>
      </c>
      <c r="F25" s="19">
        <v>0.15933476394849785</v>
      </c>
      <c r="G25" s="92">
        <f t="shared" si="0"/>
        <v>0.0014886924882399318</v>
      </c>
      <c r="H25" s="43">
        <f t="shared" si="1"/>
        <v>0.07855973813420622</v>
      </c>
      <c r="I25" s="11">
        <f t="shared" si="2"/>
        <v>288</v>
      </c>
      <c r="J25" s="37">
        <f t="shared" si="3"/>
        <v>0.0011104385075398004</v>
      </c>
      <c r="K25" s="12">
        <v>4137.42739999999</v>
      </c>
      <c r="L25" s="16">
        <v>4238.86039999999</v>
      </c>
      <c r="M25" s="37">
        <f t="shared" si="4"/>
        <v>0.02451595887821506</v>
      </c>
      <c r="N25" s="57">
        <f t="shared" si="5"/>
        <v>101.43299999999999</v>
      </c>
    </row>
    <row r="26" spans="1:14" ht="15">
      <c r="A26" s="2">
        <v>25</v>
      </c>
      <c r="B26" s="25" t="s">
        <v>126</v>
      </c>
      <c r="C26" s="16">
        <v>9411</v>
      </c>
      <c r="D26" s="4">
        <v>8294</v>
      </c>
      <c r="E26" s="16">
        <v>8415</v>
      </c>
      <c r="F26" s="19">
        <v>0.12587072981955594</v>
      </c>
      <c r="G26" s="92">
        <f t="shared" si="0"/>
        <v>0.003168271949554635</v>
      </c>
      <c r="H26" s="43">
        <f t="shared" si="1"/>
        <v>-0.10583359897991712</v>
      </c>
      <c r="I26" s="11">
        <f t="shared" si="2"/>
        <v>-996</v>
      </c>
      <c r="J26" s="37">
        <f t="shared" si="3"/>
        <v>-0.0038402665052418095</v>
      </c>
      <c r="K26" s="12">
        <v>8609.6778</v>
      </c>
      <c r="L26" s="16">
        <v>8648.6154</v>
      </c>
      <c r="M26" s="37">
        <f t="shared" si="4"/>
        <v>0.004522538578621504</v>
      </c>
      <c r="N26" s="57">
        <f t="shared" si="5"/>
        <v>38.93760000000111</v>
      </c>
    </row>
    <row r="27" spans="1:14" ht="15">
      <c r="A27" s="2">
        <v>26</v>
      </c>
      <c r="B27" s="25" t="s">
        <v>127</v>
      </c>
      <c r="C27" s="16">
        <v>29494</v>
      </c>
      <c r="D27" s="4">
        <v>34052</v>
      </c>
      <c r="E27" s="16">
        <v>34231</v>
      </c>
      <c r="F27" s="19">
        <v>0.24324247099834276</v>
      </c>
      <c r="G27" s="92">
        <f t="shared" si="0"/>
        <v>0.012888070957243578</v>
      </c>
      <c r="H27" s="43">
        <f t="shared" si="1"/>
        <v>0.16060893741099885</v>
      </c>
      <c r="I27" s="11">
        <f t="shared" si="2"/>
        <v>4737</v>
      </c>
      <c r="J27" s="37">
        <f t="shared" si="3"/>
        <v>0.01826440003547234</v>
      </c>
      <c r="K27" s="12">
        <v>33936.558</v>
      </c>
      <c r="L27" s="16">
        <v>34375.753</v>
      </c>
      <c r="M27" s="37">
        <f t="shared" si="4"/>
        <v>0.012941648354556162</v>
      </c>
      <c r="N27" s="57">
        <f t="shared" si="5"/>
        <v>439.1949999999997</v>
      </c>
    </row>
    <row r="28" spans="1:14" ht="15">
      <c r="A28" s="2">
        <v>27</v>
      </c>
      <c r="B28" s="25" t="s">
        <v>128</v>
      </c>
      <c r="C28" s="16">
        <v>23594</v>
      </c>
      <c r="D28" s="4">
        <v>25231</v>
      </c>
      <c r="E28" s="16">
        <v>26183</v>
      </c>
      <c r="F28" s="19">
        <v>0.13262441916696452</v>
      </c>
      <c r="G28" s="92">
        <f t="shared" si="0"/>
        <v>0.009857975573997504</v>
      </c>
      <c r="H28" s="43">
        <f t="shared" si="1"/>
        <v>0.10973128761549547</v>
      </c>
      <c r="I28" s="11">
        <f t="shared" si="2"/>
        <v>2589</v>
      </c>
      <c r="J28" s="37">
        <f t="shared" si="3"/>
        <v>0.00998237950007133</v>
      </c>
      <c r="K28" s="12">
        <v>25604.628</v>
      </c>
      <c r="L28" s="16">
        <v>26128.613</v>
      </c>
      <c r="M28" s="37">
        <f t="shared" si="4"/>
        <v>0.020464464471032368</v>
      </c>
      <c r="N28" s="57">
        <f t="shared" si="5"/>
        <v>523.9850000000006</v>
      </c>
    </row>
    <row r="29" spans="1:14" ht="15">
      <c r="A29" s="2">
        <v>28</v>
      </c>
      <c r="B29" s="25" t="s">
        <v>129</v>
      </c>
      <c r="C29" s="16">
        <v>10009</v>
      </c>
      <c r="D29" s="4">
        <v>10695</v>
      </c>
      <c r="E29" s="16">
        <v>10894</v>
      </c>
      <c r="F29" s="19">
        <v>0.2448993611321014</v>
      </c>
      <c r="G29" s="92">
        <f t="shared" si="0"/>
        <v>0.004101622652222007</v>
      </c>
      <c r="H29" s="43">
        <f t="shared" si="1"/>
        <v>0.0884204216205415</v>
      </c>
      <c r="I29" s="11">
        <f t="shared" si="2"/>
        <v>885</v>
      </c>
      <c r="J29" s="37">
        <f t="shared" si="3"/>
        <v>0.0034122849971275114</v>
      </c>
      <c r="K29" s="12">
        <v>10549.667</v>
      </c>
      <c r="L29" s="16">
        <v>10839.883</v>
      </c>
      <c r="M29" s="37">
        <f t="shared" si="4"/>
        <v>0.0275094939015611</v>
      </c>
      <c r="N29" s="57">
        <f t="shared" si="5"/>
        <v>290.21600000000035</v>
      </c>
    </row>
    <row r="30" spans="1:14" ht="15">
      <c r="A30" s="2">
        <v>29</v>
      </c>
      <c r="B30" s="25" t="s">
        <v>130</v>
      </c>
      <c r="C30" s="16">
        <v>1691</v>
      </c>
      <c r="D30" s="4">
        <v>1607</v>
      </c>
      <c r="E30" s="16">
        <v>1745</v>
      </c>
      <c r="F30" s="19">
        <v>0.13022690437601298</v>
      </c>
      <c r="G30" s="92">
        <f t="shared" si="0"/>
        <v>0.0006569975700502481</v>
      </c>
      <c r="H30" s="43">
        <f t="shared" si="1"/>
        <v>0.0319337670017741</v>
      </c>
      <c r="I30" s="11">
        <f t="shared" si="2"/>
        <v>54</v>
      </c>
      <c r="J30" s="37">
        <f t="shared" si="3"/>
        <v>0.00020820722016371256</v>
      </c>
      <c r="K30" s="12">
        <v>1759.4937</v>
      </c>
      <c r="L30" s="16">
        <v>1773.9382</v>
      </c>
      <c r="M30" s="37">
        <f t="shared" si="4"/>
        <v>0.008209463892936964</v>
      </c>
      <c r="N30" s="57">
        <f t="shared" si="5"/>
        <v>14.444500000000062</v>
      </c>
    </row>
    <row r="31" spans="1:14" ht="15">
      <c r="A31" s="2">
        <v>30</v>
      </c>
      <c r="B31" s="25" t="s">
        <v>131</v>
      </c>
      <c r="C31" s="16">
        <v>1867</v>
      </c>
      <c r="D31" s="4">
        <v>1158</v>
      </c>
      <c r="E31" s="16">
        <v>1207</v>
      </c>
      <c r="F31" s="19">
        <v>0.10907035885843458</v>
      </c>
      <c r="G31" s="92">
        <f t="shared" si="0"/>
        <v>0.0004544390069058163</v>
      </c>
      <c r="H31" s="43">
        <f t="shared" si="1"/>
        <v>-0.3535083020889127</v>
      </c>
      <c r="I31" s="11">
        <f t="shared" si="2"/>
        <v>-660</v>
      </c>
      <c r="J31" s="37">
        <f t="shared" si="3"/>
        <v>-0.0025447549131120423</v>
      </c>
      <c r="K31" s="12">
        <v>1240.1186</v>
      </c>
      <c r="L31" s="16">
        <v>1210.3946</v>
      </c>
      <c r="M31" s="37">
        <f t="shared" si="4"/>
        <v>-0.023968675254124834</v>
      </c>
      <c r="N31" s="57">
        <f t="shared" si="5"/>
        <v>-29.723999999999933</v>
      </c>
    </row>
    <row r="32" spans="1:14" ht="15">
      <c r="A32" s="2">
        <v>31</v>
      </c>
      <c r="B32" s="25" t="s">
        <v>132</v>
      </c>
      <c r="C32" s="16">
        <v>17967</v>
      </c>
      <c r="D32" s="4">
        <v>19910</v>
      </c>
      <c r="E32" s="16">
        <v>20153</v>
      </c>
      <c r="F32" s="19">
        <v>0.16861021484887748</v>
      </c>
      <c r="G32" s="92">
        <f t="shared" si="0"/>
        <v>0.007587663053995788</v>
      </c>
      <c r="H32" s="43">
        <f t="shared" si="1"/>
        <v>0.12166750153058385</v>
      </c>
      <c r="I32" s="11">
        <f t="shared" si="2"/>
        <v>2186</v>
      </c>
      <c r="J32" s="37">
        <f t="shared" si="3"/>
        <v>0.008428536727368067</v>
      </c>
      <c r="K32" s="12">
        <v>19630.479</v>
      </c>
      <c r="L32" s="16">
        <v>19897.695</v>
      </c>
      <c r="M32" s="37">
        <f t="shared" si="4"/>
        <v>0.013612301564317425</v>
      </c>
      <c r="N32" s="57">
        <f t="shared" si="5"/>
        <v>267.21600000000035</v>
      </c>
    </row>
    <row r="33" spans="1:14" ht="15">
      <c r="A33" s="2">
        <v>32</v>
      </c>
      <c r="B33" s="25" t="s">
        <v>133</v>
      </c>
      <c r="C33" s="16">
        <v>9349</v>
      </c>
      <c r="D33" s="4">
        <v>10277</v>
      </c>
      <c r="E33" s="16">
        <v>10305</v>
      </c>
      <c r="F33" s="19">
        <v>0.2334885834374645</v>
      </c>
      <c r="G33" s="92">
        <f t="shared" si="0"/>
        <v>0.0038798624408984566</v>
      </c>
      <c r="H33" s="43">
        <f t="shared" si="1"/>
        <v>0.10225692587442507</v>
      </c>
      <c r="I33" s="11">
        <f t="shared" si="2"/>
        <v>956</v>
      </c>
      <c r="J33" s="37">
        <f t="shared" si="3"/>
        <v>0.0036860389347501705</v>
      </c>
      <c r="K33" s="12">
        <v>10777.964</v>
      </c>
      <c r="L33" s="16">
        <v>10825.684</v>
      </c>
      <c r="M33" s="37">
        <f t="shared" si="4"/>
        <v>0.00442755236517763</v>
      </c>
      <c r="N33" s="57">
        <f t="shared" si="5"/>
        <v>47.719999999999345</v>
      </c>
    </row>
    <row r="34" spans="1:14" ht="15">
      <c r="A34" s="2">
        <v>33</v>
      </c>
      <c r="B34" s="25" t="s">
        <v>134</v>
      </c>
      <c r="C34" s="16">
        <v>33609</v>
      </c>
      <c r="D34" s="4">
        <v>38497</v>
      </c>
      <c r="E34" s="16">
        <v>38635</v>
      </c>
      <c r="F34" s="19">
        <v>0.21100605661980323</v>
      </c>
      <c r="G34" s="92">
        <f aca="true" t="shared" si="6" ref="G34:G65">E34/$E$83</f>
        <v>0.014546189752946323</v>
      </c>
      <c r="H34" s="43">
        <f aca="true" t="shared" si="7" ref="H34:H65">(E34-C34)/C34</f>
        <v>0.14954327709839627</v>
      </c>
      <c r="I34" s="11">
        <f aca="true" t="shared" si="8" ref="I34:I65">E34-C34</f>
        <v>5026</v>
      </c>
      <c r="J34" s="37">
        <f aca="true" t="shared" si="9" ref="J34:J65">I34/$I$83</f>
        <v>0.019378694232274434</v>
      </c>
      <c r="K34" s="12">
        <v>38989.377</v>
      </c>
      <c r="L34" s="16">
        <v>39485.357</v>
      </c>
      <c r="M34" s="37">
        <f aca="true" t="shared" si="10" ref="M34:M65">(L34-K34)/K34</f>
        <v>0.012720900875128198</v>
      </c>
      <c r="N34" s="57">
        <f aca="true" t="shared" si="11" ref="N34:N65">L34-K34</f>
        <v>495.9800000000032</v>
      </c>
    </row>
    <row r="35" spans="1:14" ht="15">
      <c r="A35" s="2">
        <v>34</v>
      </c>
      <c r="B35" s="25" t="s">
        <v>135</v>
      </c>
      <c r="C35" s="16">
        <v>838690</v>
      </c>
      <c r="D35" s="4">
        <v>931453</v>
      </c>
      <c r="E35" s="16">
        <v>938300</v>
      </c>
      <c r="F35" s="19">
        <v>0.2870958763677811</v>
      </c>
      <c r="G35" s="92">
        <f t="shared" si="6"/>
        <v>0.3532726762052423</v>
      </c>
      <c r="H35" s="43">
        <f t="shared" si="7"/>
        <v>0.11876855572380737</v>
      </c>
      <c r="I35" s="11">
        <f t="shared" si="8"/>
        <v>99610</v>
      </c>
      <c r="J35" s="37">
        <f t="shared" si="9"/>
        <v>0.3840652074168039</v>
      </c>
      <c r="K35" s="12">
        <v>930558.5</v>
      </c>
      <c r="L35" s="16">
        <v>936482</v>
      </c>
      <c r="M35" s="37">
        <f t="shared" si="10"/>
        <v>0.00636553209712232</v>
      </c>
      <c r="N35" s="57">
        <f t="shared" si="11"/>
        <v>5923.5</v>
      </c>
    </row>
    <row r="36" spans="1:14" ht="15">
      <c r="A36" s="2">
        <v>35</v>
      </c>
      <c r="B36" s="25" t="s">
        <v>136</v>
      </c>
      <c r="C36" s="16">
        <v>184551</v>
      </c>
      <c r="D36" s="4">
        <v>208442</v>
      </c>
      <c r="E36" s="16">
        <v>209275</v>
      </c>
      <c r="F36" s="19">
        <v>0.291002653956713</v>
      </c>
      <c r="G36" s="92">
        <f t="shared" si="6"/>
        <v>0.07879264554284565</v>
      </c>
      <c r="H36" s="43">
        <f t="shared" si="7"/>
        <v>0.13396838814203121</v>
      </c>
      <c r="I36" s="11">
        <f t="shared" si="8"/>
        <v>24724</v>
      </c>
      <c r="J36" s="37">
        <f t="shared" si="9"/>
        <v>0.09532806132088202</v>
      </c>
      <c r="K36" s="12">
        <v>209982.57</v>
      </c>
      <c r="L36" s="16">
        <v>213009.14</v>
      </c>
      <c r="M36" s="37">
        <f t="shared" si="10"/>
        <v>0.014413434410294182</v>
      </c>
      <c r="N36" s="57">
        <f t="shared" si="11"/>
        <v>3026.570000000007</v>
      </c>
    </row>
    <row r="37" spans="1:14" ht="15">
      <c r="A37" s="2">
        <v>36</v>
      </c>
      <c r="B37" s="25" t="s">
        <v>137</v>
      </c>
      <c r="C37" s="16">
        <v>3155</v>
      </c>
      <c r="D37" s="4">
        <v>2411</v>
      </c>
      <c r="E37" s="16">
        <v>2569</v>
      </c>
      <c r="F37" s="19">
        <v>0.14375149057953732</v>
      </c>
      <c r="G37" s="92">
        <f t="shared" si="6"/>
        <v>0.0009672359641599355</v>
      </c>
      <c r="H37" s="43">
        <f t="shared" si="7"/>
        <v>-0.18573692551505547</v>
      </c>
      <c r="I37" s="11">
        <f t="shared" si="8"/>
        <v>-586</v>
      </c>
      <c r="J37" s="37">
        <f t="shared" si="9"/>
        <v>-0.0022594339077025103</v>
      </c>
      <c r="K37" s="12">
        <v>2383.7191</v>
      </c>
      <c r="L37" s="16">
        <v>2357.0577</v>
      </c>
      <c r="M37" s="37">
        <f t="shared" si="10"/>
        <v>-0.011184791026761483</v>
      </c>
      <c r="N37" s="57">
        <f t="shared" si="11"/>
        <v>-26.661399999999958</v>
      </c>
    </row>
    <row r="38" spans="1:14" ht="15">
      <c r="A38" s="2">
        <v>37</v>
      </c>
      <c r="B38" s="25" t="s">
        <v>138</v>
      </c>
      <c r="C38" s="16">
        <v>6947</v>
      </c>
      <c r="D38" s="4">
        <v>7571</v>
      </c>
      <c r="E38" s="16">
        <v>7683</v>
      </c>
      <c r="F38" s="19">
        <v>0.19827157260704464</v>
      </c>
      <c r="G38" s="92">
        <f t="shared" si="6"/>
        <v>0.002892671822748456</v>
      </c>
      <c r="H38" s="43">
        <f t="shared" si="7"/>
        <v>0.10594501223549734</v>
      </c>
      <c r="I38" s="11">
        <f t="shared" si="8"/>
        <v>736</v>
      </c>
      <c r="J38" s="37">
        <f t="shared" si="9"/>
        <v>0.0028377872970461564</v>
      </c>
      <c r="K38" s="12">
        <v>7923.4286</v>
      </c>
      <c r="L38" s="16">
        <v>7998.2467</v>
      </c>
      <c r="M38" s="37">
        <f t="shared" si="10"/>
        <v>0.009442642040088491</v>
      </c>
      <c r="N38" s="57">
        <f t="shared" si="11"/>
        <v>74.8180999999995</v>
      </c>
    </row>
    <row r="39" spans="1:14" ht="15">
      <c r="A39" s="2">
        <v>38</v>
      </c>
      <c r="B39" s="25" t="s">
        <v>139</v>
      </c>
      <c r="C39" s="16">
        <v>24713</v>
      </c>
      <c r="D39" s="4">
        <v>27704</v>
      </c>
      <c r="E39" s="16">
        <v>27969</v>
      </c>
      <c r="F39" s="19">
        <v>0.15397013299542603</v>
      </c>
      <c r="G39" s="92">
        <f t="shared" si="6"/>
        <v>0.010530409763172143</v>
      </c>
      <c r="H39" s="43">
        <f t="shared" si="7"/>
        <v>0.1317525189171691</v>
      </c>
      <c r="I39" s="11">
        <f t="shared" si="8"/>
        <v>3256</v>
      </c>
      <c r="J39" s="37">
        <f t="shared" si="9"/>
        <v>0.01255412423801941</v>
      </c>
      <c r="K39" s="12">
        <v>28212.493</v>
      </c>
      <c r="L39" s="16">
        <v>28880.346</v>
      </c>
      <c r="M39" s="37">
        <f t="shared" si="10"/>
        <v>0.023672243356870407</v>
      </c>
      <c r="N39" s="57">
        <f t="shared" si="11"/>
        <v>667.8530000000028</v>
      </c>
    </row>
    <row r="40" spans="1:14" ht="15">
      <c r="A40" s="2">
        <v>39</v>
      </c>
      <c r="B40" s="25" t="s">
        <v>140</v>
      </c>
      <c r="C40" s="16">
        <v>13129</v>
      </c>
      <c r="D40" s="4">
        <v>14111</v>
      </c>
      <c r="E40" s="16">
        <v>14131</v>
      </c>
      <c r="F40" s="19">
        <v>0.2778029333595826</v>
      </c>
      <c r="G40" s="92">
        <f t="shared" si="6"/>
        <v>0.005320362557237854</v>
      </c>
      <c r="H40" s="43">
        <f t="shared" si="7"/>
        <v>0.07631959783684972</v>
      </c>
      <c r="I40" s="11">
        <f t="shared" si="8"/>
        <v>1002</v>
      </c>
      <c r="J40" s="37">
        <f t="shared" si="9"/>
        <v>0.0038634006408155555</v>
      </c>
      <c r="K40" s="12">
        <v>14233.711</v>
      </c>
      <c r="L40" s="16">
        <v>14350.487</v>
      </c>
      <c r="M40" s="37">
        <f t="shared" si="10"/>
        <v>0.008204185120802288</v>
      </c>
      <c r="N40" s="57">
        <f t="shared" si="11"/>
        <v>116.77599999999984</v>
      </c>
    </row>
    <row r="41" spans="1:14" ht="15">
      <c r="A41" s="2">
        <v>40</v>
      </c>
      <c r="B41" s="25" t="s">
        <v>141</v>
      </c>
      <c r="C41" s="16">
        <v>2916</v>
      </c>
      <c r="D41" s="4">
        <v>3295</v>
      </c>
      <c r="E41" s="16">
        <v>3316</v>
      </c>
      <c r="F41" s="19">
        <v>0.15374206793579695</v>
      </c>
      <c r="G41" s="92">
        <f t="shared" si="6"/>
        <v>0.001248483634548208</v>
      </c>
      <c r="H41" s="43">
        <f t="shared" si="7"/>
        <v>0.13717421124828533</v>
      </c>
      <c r="I41" s="11">
        <f t="shared" si="8"/>
        <v>400</v>
      </c>
      <c r="J41" s="37">
        <f t="shared" si="9"/>
        <v>0.0015422757049163894</v>
      </c>
      <c r="K41" s="12">
        <v>3398.0577</v>
      </c>
      <c r="L41" s="16">
        <v>3472.5265</v>
      </c>
      <c r="M41" s="37">
        <f t="shared" si="10"/>
        <v>0.021915107562770375</v>
      </c>
      <c r="N41" s="57">
        <f t="shared" si="11"/>
        <v>74.4688000000001</v>
      </c>
    </row>
    <row r="42" spans="1:14" ht="15">
      <c r="A42" s="2">
        <v>41</v>
      </c>
      <c r="B42" s="25" t="s">
        <v>142</v>
      </c>
      <c r="C42" s="16">
        <v>67518</v>
      </c>
      <c r="D42" s="4">
        <v>74205</v>
      </c>
      <c r="E42" s="16">
        <v>74642</v>
      </c>
      <c r="F42" s="19">
        <v>0.205852245774349</v>
      </c>
      <c r="G42" s="92">
        <f t="shared" si="6"/>
        <v>0.02810292987030981</v>
      </c>
      <c r="H42" s="43">
        <f t="shared" si="7"/>
        <v>0.10551260404632838</v>
      </c>
      <c r="I42" s="11">
        <f t="shared" si="8"/>
        <v>7124</v>
      </c>
      <c r="J42" s="37">
        <f t="shared" si="9"/>
        <v>0.027467930304560895</v>
      </c>
      <c r="K42" s="12">
        <v>74118.176</v>
      </c>
      <c r="L42" s="16">
        <v>74719.851</v>
      </c>
      <c r="M42" s="37">
        <f t="shared" si="10"/>
        <v>0.00811777936899025</v>
      </c>
      <c r="N42" s="57">
        <f t="shared" si="11"/>
        <v>601.6749999999884</v>
      </c>
    </row>
    <row r="43" spans="1:14" ht="15">
      <c r="A43" s="2">
        <v>42</v>
      </c>
      <c r="B43" s="25" t="s">
        <v>143</v>
      </c>
      <c r="C43" s="16">
        <v>27787</v>
      </c>
      <c r="D43" s="4">
        <v>31246</v>
      </c>
      <c r="E43" s="16">
        <v>32112</v>
      </c>
      <c r="F43" s="19">
        <v>0.14094392645619352</v>
      </c>
      <c r="G43" s="92">
        <f t="shared" si="6"/>
        <v>0.012090261300546455</v>
      </c>
      <c r="H43" s="43">
        <f t="shared" si="7"/>
        <v>0.15564832475618096</v>
      </c>
      <c r="I43" s="11">
        <f t="shared" si="8"/>
        <v>4325</v>
      </c>
      <c r="J43" s="37">
        <f t="shared" si="9"/>
        <v>0.01667585605940846</v>
      </c>
      <c r="K43" s="12">
        <v>32804.527</v>
      </c>
      <c r="L43" s="16">
        <v>33407.137</v>
      </c>
      <c r="M43" s="37">
        <f t="shared" si="10"/>
        <v>0.018369720740067385</v>
      </c>
      <c r="N43" s="57">
        <f t="shared" si="11"/>
        <v>602.6100000000006</v>
      </c>
    </row>
    <row r="44" spans="1:14" ht="15">
      <c r="A44" s="2">
        <v>43</v>
      </c>
      <c r="B44" s="25" t="s">
        <v>144</v>
      </c>
      <c r="C44" s="16">
        <v>10787</v>
      </c>
      <c r="D44" s="4">
        <v>12186</v>
      </c>
      <c r="E44" s="16">
        <v>12471</v>
      </c>
      <c r="F44" s="19">
        <v>0.15849233290413203</v>
      </c>
      <c r="G44" s="92">
        <f t="shared" si="6"/>
        <v>0.004695367734152804</v>
      </c>
      <c r="H44" s="43">
        <f t="shared" si="7"/>
        <v>0.1561138407342171</v>
      </c>
      <c r="I44" s="11">
        <f t="shared" si="8"/>
        <v>1684</v>
      </c>
      <c r="J44" s="37">
        <f t="shared" si="9"/>
        <v>0.006492980717697999</v>
      </c>
      <c r="K44" s="12">
        <v>11949.381</v>
      </c>
      <c r="L44" s="16">
        <v>12121.087</v>
      </c>
      <c r="M44" s="37">
        <f t="shared" si="10"/>
        <v>0.01436944725421343</v>
      </c>
      <c r="N44" s="57">
        <f t="shared" si="11"/>
        <v>171.70600000000013</v>
      </c>
    </row>
    <row r="45" spans="1:14" ht="15">
      <c r="A45" s="2">
        <v>44</v>
      </c>
      <c r="B45" s="25" t="s">
        <v>145</v>
      </c>
      <c r="C45" s="16">
        <v>12727</v>
      </c>
      <c r="D45" s="4">
        <v>13178</v>
      </c>
      <c r="E45" s="16">
        <v>13364</v>
      </c>
      <c r="F45" s="19">
        <v>0.17108508815205256</v>
      </c>
      <c r="G45" s="92">
        <f t="shared" si="6"/>
        <v>0.005031584828740124</v>
      </c>
      <c r="H45" s="43">
        <f t="shared" si="7"/>
        <v>0.05005107252298264</v>
      </c>
      <c r="I45" s="11">
        <f t="shared" si="8"/>
        <v>637</v>
      </c>
      <c r="J45" s="37">
        <f t="shared" si="9"/>
        <v>0.0024560740600793503</v>
      </c>
      <c r="K45" s="12">
        <v>13429.981</v>
      </c>
      <c r="L45" s="16">
        <v>13552.446</v>
      </c>
      <c r="M45" s="37">
        <f t="shared" si="10"/>
        <v>0.009118776862007485</v>
      </c>
      <c r="N45" s="57">
        <f t="shared" si="11"/>
        <v>122.46500000000015</v>
      </c>
    </row>
    <row r="46" spans="1:14" ht="15">
      <c r="A46" s="2">
        <v>45</v>
      </c>
      <c r="B46" s="25" t="s">
        <v>146</v>
      </c>
      <c r="C46" s="16">
        <v>35761</v>
      </c>
      <c r="D46" s="4">
        <v>41748</v>
      </c>
      <c r="E46" s="16">
        <v>41361</v>
      </c>
      <c r="F46" s="19">
        <v>0.23226624828921455</v>
      </c>
      <c r="G46" s="92">
        <f t="shared" si="6"/>
        <v>0.015572536673265507</v>
      </c>
      <c r="H46" s="43">
        <f t="shared" si="7"/>
        <v>0.15659517351304494</v>
      </c>
      <c r="I46" s="11">
        <f t="shared" si="8"/>
        <v>5600</v>
      </c>
      <c r="J46" s="37">
        <f t="shared" si="9"/>
        <v>0.02159185986882945</v>
      </c>
      <c r="K46" s="12">
        <v>41512.9</v>
      </c>
      <c r="L46" s="16">
        <v>41986.87</v>
      </c>
      <c r="M46" s="37">
        <f t="shared" si="10"/>
        <v>0.011417414827680099</v>
      </c>
      <c r="N46" s="57">
        <f t="shared" si="11"/>
        <v>473.97000000000116</v>
      </c>
    </row>
    <row r="47" spans="1:14" ht="15">
      <c r="A47" s="2">
        <v>46</v>
      </c>
      <c r="B47" s="25" t="s">
        <v>147</v>
      </c>
      <c r="C47" s="16">
        <v>12931</v>
      </c>
      <c r="D47" s="4">
        <v>13456</v>
      </c>
      <c r="E47" s="16">
        <v>13861</v>
      </c>
      <c r="F47" s="19">
        <v>0.12960269684565373</v>
      </c>
      <c r="G47" s="92">
        <f t="shared" si="6"/>
        <v>0.005218706772760166</v>
      </c>
      <c r="H47" s="43">
        <f t="shared" si="7"/>
        <v>0.0719201917871781</v>
      </c>
      <c r="I47" s="11">
        <f t="shared" si="8"/>
        <v>930</v>
      </c>
      <c r="J47" s="37">
        <f t="shared" si="9"/>
        <v>0.0035857910139306054</v>
      </c>
      <c r="K47" s="12">
        <v>13896.387</v>
      </c>
      <c r="L47" s="16">
        <v>13944.28</v>
      </c>
      <c r="M47" s="37">
        <f t="shared" si="10"/>
        <v>0.00344643539360267</v>
      </c>
      <c r="N47" s="57">
        <f t="shared" si="11"/>
        <v>47.89300000000003</v>
      </c>
    </row>
    <row r="48" spans="1:14" ht="15">
      <c r="A48" s="2">
        <v>47</v>
      </c>
      <c r="B48" s="25" t="s">
        <v>148</v>
      </c>
      <c r="C48" s="16">
        <v>5103</v>
      </c>
      <c r="D48" s="4">
        <v>3808</v>
      </c>
      <c r="E48" s="16">
        <v>4172</v>
      </c>
      <c r="F48" s="19">
        <v>0.09369156579076862</v>
      </c>
      <c r="G48" s="92">
        <f t="shared" si="6"/>
        <v>0.0015707701216330287</v>
      </c>
      <c r="H48" s="43">
        <f t="shared" si="7"/>
        <v>-0.18244170096021947</v>
      </c>
      <c r="I48" s="11">
        <f t="shared" si="8"/>
        <v>-931</v>
      </c>
      <c r="J48" s="37">
        <f t="shared" si="9"/>
        <v>-0.0035896467031928964</v>
      </c>
      <c r="K48" s="12">
        <v>4270.4095</v>
      </c>
      <c r="L48" s="16">
        <v>4182.2838</v>
      </c>
      <c r="M48" s="37">
        <f t="shared" si="10"/>
        <v>-0.020636358175954696</v>
      </c>
      <c r="N48" s="57">
        <f t="shared" si="11"/>
        <v>-88.1256999999996</v>
      </c>
    </row>
    <row r="49" spans="1:14" ht="15">
      <c r="A49" s="2">
        <v>48</v>
      </c>
      <c r="B49" s="25" t="s">
        <v>149</v>
      </c>
      <c r="C49" s="16">
        <v>27758</v>
      </c>
      <c r="D49" s="4">
        <v>36041</v>
      </c>
      <c r="E49" s="16">
        <v>31201</v>
      </c>
      <c r="F49" s="19">
        <v>0.23050749896069841</v>
      </c>
      <c r="G49" s="92">
        <f t="shared" si="6"/>
        <v>0.011747267153660625</v>
      </c>
      <c r="H49" s="43">
        <f t="shared" si="7"/>
        <v>0.1240363138554651</v>
      </c>
      <c r="I49" s="11">
        <f t="shared" si="8"/>
        <v>3443</v>
      </c>
      <c r="J49" s="37">
        <f t="shared" si="9"/>
        <v>0.013275138130067822</v>
      </c>
      <c r="K49" s="12">
        <v>34945.676</v>
      </c>
      <c r="L49" s="16">
        <v>35232.6789999999</v>
      </c>
      <c r="M49" s="37">
        <f t="shared" si="10"/>
        <v>0.008212832969661321</v>
      </c>
      <c r="N49" s="57">
        <f t="shared" si="11"/>
        <v>287.0029999999024</v>
      </c>
    </row>
    <row r="50" spans="1:14" ht="15">
      <c r="A50" s="2">
        <v>49</v>
      </c>
      <c r="B50" s="25" t="s">
        <v>150</v>
      </c>
      <c r="C50" s="16">
        <v>2963</v>
      </c>
      <c r="D50" s="4">
        <v>1758</v>
      </c>
      <c r="E50" s="16">
        <v>1785</v>
      </c>
      <c r="F50" s="19">
        <v>0.10646802325581395</v>
      </c>
      <c r="G50" s="92">
        <f t="shared" si="6"/>
        <v>0.000672057686269165</v>
      </c>
      <c r="H50" s="43">
        <f t="shared" si="7"/>
        <v>-0.3975700303746203</v>
      </c>
      <c r="I50" s="11">
        <f t="shared" si="8"/>
        <v>-1178</v>
      </c>
      <c r="J50" s="37">
        <f t="shared" si="9"/>
        <v>-0.004542001950978767</v>
      </c>
      <c r="K50" s="12">
        <v>1820.9178</v>
      </c>
      <c r="L50" s="16">
        <v>1742.9296</v>
      </c>
      <c r="M50" s="37">
        <f t="shared" si="10"/>
        <v>-0.042829061256911216</v>
      </c>
      <c r="N50" s="57">
        <f t="shared" si="11"/>
        <v>-77.9882</v>
      </c>
    </row>
    <row r="51" spans="1:14" ht="15">
      <c r="A51" s="2">
        <v>50</v>
      </c>
      <c r="B51" s="25" t="s">
        <v>151</v>
      </c>
      <c r="C51" s="16">
        <v>5721</v>
      </c>
      <c r="D51" s="4">
        <v>6294</v>
      </c>
      <c r="E51" s="16">
        <v>6308</v>
      </c>
      <c r="F51" s="19">
        <v>0.19297277409860192</v>
      </c>
      <c r="G51" s="92">
        <f t="shared" si="6"/>
        <v>0.002374980327723189</v>
      </c>
      <c r="H51" s="43">
        <f t="shared" si="7"/>
        <v>0.10260443978325468</v>
      </c>
      <c r="I51" s="11">
        <f t="shared" si="8"/>
        <v>587</v>
      </c>
      <c r="J51" s="37">
        <f t="shared" si="9"/>
        <v>0.0022632895969648013</v>
      </c>
      <c r="K51" s="12">
        <v>6125.9621</v>
      </c>
      <c r="L51" s="16">
        <v>6149.6882</v>
      </c>
      <c r="M51" s="37">
        <f t="shared" si="10"/>
        <v>0.0038730406118575008</v>
      </c>
      <c r="N51" s="57">
        <f t="shared" si="11"/>
        <v>23.72609999999986</v>
      </c>
    </row>
    <row r="52" spans="1:14" ht="15">
      <c r="A52" s="2">
        <v>51</v>
      </c>
      <c r="B52" s="25" t="s">
        <v>152</v>
      </c>
      <c r="C52" s="16">
        <v>4787</v>
      </c>
      <c r="D52" s="4">
        <v>4887</v>
      </c>
      <c r="E52" s="16">
        <v>4820</v>
      </c>
      <c r="F52" s="19">
        <v>0.16269933748377002</v>
      </c>
      <c r="G52" s="92">
        <f t="shared" si="6"/>
        <v>0.0018147440043794819</v>
      </c>
      <c r="H52" s="43">
        <f t="shared" si="7"/>
        <v>0.006893670357217464</v>
      </c>
      <c r="I52" s="11">
        <f t="shared" si="8"/>
        <v>33</v>
      </c>
      <c r="J52" s="37">
        <f t="shared" si="9"/>
        <v>0.0001272377456556021</v>
      </c>
      <c r="K52" s="12">
        <v>4911.1399</v>
      </c>
      <c r="L52" s="16">
        <v>4951.616</v>
      </c>
      <c r="M52" s="37">
        <f t="shared" si="10"/>
        <v>0.008241691506283472</v>
      </c>
      <c r="N52" s="57">
        <f t="shared" si="11"/>
        <v>40.47609999999986</v>
      </c>
    </row>
    <row r="53" spans="1:14" ht="15">
      <c r="A53" s="2">
        <v>52</v>
      </c>
      <c r="B53" s="25" t="s">
        <v>153</v>
      </c>
      <c r="C53" s="16">
        <v>15208</v>
      </c>
      <c r="D53" s="4">
        <v>15654</v>
      </c>
      <c r="E53" s="16">
        <v>16011</v>
      </c>
      <c r="F53" s="19">
        <v>0.2573062888326375</v>
      </c>
      <c r="G53" s="92">
        <f t="shared" si="6"/>
        <v>0.006028188019526946</v>
      </c>
      <c r="H53" s="43">
        <f t="shared" si="7"/>
        <v>0.05280115728563914</v>
      </c>
      <c r="I53" s="11">
        <f t="shared" si="8"/>
        <v>803</v>
      </c>
      <c r="J53" s="37">
        <f t="shared" si="9"/>
        <v>0.003096118477619652</v>
      </c>
      <c r="K53" s="12">
        <v>15722.65</v>
      </c>
      <c r="L53" s="16">
        <v>15828.706</v>
      </c>
      <c r="M53" s="37">
        <f t="shared" si="10"/>
        <v>0.0067454277745800165</v>
      </c>
      <c r="N53" s="57">
        <f t="shared" si="11"/>
        <v>106.0560000000005</v>
      </c>
    </row>
    <row r="54" spans="1:14" ht="15">
      <c r="A54" s="2">
        <v>53</v>
      </c>
      <c r="B54" s="25" t="s">
        <v>154</v>
      </c>
      <c r="C54" s="16">
        <v>7019</v>
      </c>
      <c r="D54" s="4">
        <v>7143</v>
      </c>
      <c r="E54" s="16">
        <v>7162</v>
      </c>
      <c r="F54" s="19">
        <v>0.16619744526396613</v>
      </c>
      <c r="G54" s="92">
        <f t="shared" si="6"/>
        <v>0.002696513808997064</v>
      </c>
      <c r="H54" s="43">
        <f t="shared" si="7"/>
        <v>0.020373272545946716</v>
      </c>
      <c r="I54" s="11">
        <f t="shared" si="8"/>
        <v>143</v>
      </c>
      <c r="J54" s="37">
        <f t="shared" si="9"/>
        <v>0.0005513635645076092</v>
      </c>
      <c r="K54" s="12">
        <v>7205.5496</v>
      </c>
      <c r="L54" s="16">
        <v>7253.4244</v>
      </c>
      <c r="M54" s="37">
        <f t="shared" si="10"/>
        <v>0.0066441566095110345</v>
      </c>
      <c r="N54" s="57">
        <f t="shared" si="11"/>
        <v>47.874799999999595</v>
      </c>
    </row>
    <row r="55" spans="1:14" ht="15">
      <c r="A55" s="2">
        <v>54</v>
      </c>
      <c r="B55" s="25" t="s">
        <v>155</v>
      </c>
      <c r="C55" s="16">
        <v>24069</v>
      </c>
      <c r="D55" s="4">
        <v>26782</v>
      </c>
      <c r="E55" s="16">
        <v>27218</v>
      </c>
      <c r="F55" s="19">
        <v>0.21110296609835497</v>
      </c>
      <c r="G55" s="92">
        <f t="shared" si="6"/>
        <v>0.010247656081161979</v>
      </c>
      <c r="H55" s="43">
        <f t="shared" si="7"/>
        <v>0.13083219078482697</v>
      </c>
      <c r="I55" s="11">
        <f t="shared" si="8"/>
        <v>3149</v>
      </c>
      <c r="J55" s="37">
        <f t="shared" si="9"/>
        <v>0.012141565486954276</v>
      </c>
      <c r="K55" s="12">
        <v>27594.971</v>
      </c>
      <c r="L55" s="16">
        <v>27879.686</v>
      </c>
      <c r="M55" s="37">
        <f t="shared" si="10"/>
        <v>0.010317640848399518</v>
      </c>
      <c r="N55" s="57">
        <f t="shared" si="11"/>
        <v>284.71500000000015</v>
      </c>
    </row>
    <row r="56" spans="1:14" ht="15">
      <c r="A56" s="2">
        <v>55</v>
      </c>
      <c r="B56" s="25" t="s">
        <v>156</v>
      </c>
      <c r="C56" s="16">
        <v>25135</v>
      </c>
      <c r="D56" s="4">
        <v>27693</v>
      </c>
      <c r="E56" s="16">
        <v>28215</v>
      </c>
      <c r="F56" s="19">
        <v>0.22343695790739143</v>
      </c>
      <c r="G56" s="92">
        <f t="shared" si="6"/>
        <v>0.010623029477918482</v>
      </c>
      <c r="H56" s="43">
        <f t="shared" si="7"/>
        <v>0.12253829321663019</v>
      </c>
      <c r="I56" s="11">
        <f t="shared" si="8"/>
        <v>3080</v>
      </c>
      <c r="J56" s="37">
        <f t="shared" si="9"/>
        <v>0.011875522927856198</v>
      </c>
      <c r="K56" s="12">
        <v>28473.321</v>
      </c>
      <c r="L56" s="16">
        <v>28705.932</v>
      </c>
      <c r="M56" s="37">
        <f t="shared" si="10"/>
        <v>0.008169436926588254</v>
      </c>
      <c r="N56" s="57">
        <f t="shared" si="11"/>
        <v>232.6110000000008</v>
      </c>
    </row>
    <row r="57" spans="1:14" ht="15">
      <c r="A57" s="2">
        <v>56</v>
      </c>
      <c r="B57" s="25" t="s">
        <v>157</v>
      </c>
      <c r="C57" s="16">
        <v>2115</v>
      </c>
      <c r="D57" s="4">
        <v>1420</v>
      </c>
      <c r="E57" s="16">
        <v>1430</v>
      </c>
      <c r="F57" s="19">
        <v>0.09130658436213991</v>
      </c>
      <c r="G57" s="92">
        <f t="shared" si="6"/>
        <v>0.0005383991548262778</v>
      </c>
      <c r="H57" s="43">
        <f t="shared" si="7"/>
        <v>-0.32387706855791965</v>
      </c>
      <c r="I57" s="11">
        <f t="shared" si="8"/>
        <v>-685</v>
      </c>
      <c r="J57" s="37">
        <f t="shared" si="9"/>
        <v>-0.002641147144669317</v>
      </c>
      <c r="K57" s="12">
        <v>1535.999</v>
      </c>
      <c r="L57" s="16">
        <v>1493.276</v>
      </c>
      <c r="M57" s="37">
        <f t="shared" si="10"/>
        <v>-0.02781447123337968</v>
      </c>
      <c r="N57" s="57">
        <f t="shared" si="11"/>
        <v>-42.722999999999956</v>
      </c>
    </row>
    <row r="58" spans="1:14" ht="15">
      <c r="A58" s="2">
        <v>57</v>
      </c>
      <c r="B58" s="25" t="s">
        <v>158</v>
      </c>
      <c r="C58" s="16">
        <v>4838</v>
      </c>
      <c r="D58" s="4">
        <v>5094</v>
      </c>
      <c r="E58" s="16">
        <v>5174</v>
      </c>
      <c r="F58" s="19">
        <v>0.23420689655172414</v>
      </c>
      <c r="G58" s="92">
        <f t="shared" si="6"/>
        <v>0.001948026032916896</v>
      </c>
      <c r="H58" s="43">
        <f t="shared" si="7"/>
        <v>0.069450186027284</v>
      </c>
      <c r="I58" s="11">
        <f t="shared" si="8"/>
        <v>336</v>
      </c>
      <c r="J58" s="37">
        <f t="shared" si="9"/>
        <v>0.0012955115921297672</v>
      </c>
      <c r="K58" s="12">
        <v>5164.7608</v>
      </c>
      <c r="L58" s="16">
        <v>5216.3356</v>
      </c>
      <c r="M58" s="37">
        <f t="shared" si="10"/>
        <v>0.009985902928941129</v>
      </c>
      <c r="N58" s="57">
        <f t="shared" si="11"/>
        <v>51.57480000000032</v>
      </c>
    </row>
    <row r="59" spans="1:14" ht="15">
      <c r="A59" s="2">
        <v>58</v>
      </c>
      <c r="B59" s="25" t="s">
        <v>159</v>
      </c>
      <c r="C59" s="16">
        <v>8327</v>
      </c>
      <c r="D59" s="4">
        <v>8066</v>
      </c>
      <c r="E59" s="16">
        <v>8337</v>
      </c>
      <c r="F59" s="19">
        <v>0.13066791945438935</v>
      </c>
      <c r="G59" s="92">
        <f t="shared" si="6"/>
        <v>0.003138904722927747</v>
      </c>
      <c r="H59" s="43">
        <f t="shared" si="7"/>
        <v>0.0012009126936471718</v>
      </c>
      <c r="I59" s="11">
        <f t="shared" si="8"/>
        <v>10</v>
      </c>
      <c r="J59" s="37">
        <f t="shared" si="9"/>
        <v>3.855689262290973E-05</v>
      </c>
      <c r="K59" s="12">
        <v>8256.99741892376</v>
      </c>
      <c r="L59" s="16">
        <v>8545.68250961759</v>
      </c>
      <c r="M59" s="37">
        <f t="shared" si="10"/>
        <v>0.03496247801073659</v>
      </c>
      <c r="N59" s="57">
        <f t="shared" si="11"/>
        <v>288.6850906938307</v>
      </c>
    </row>
    <row r="60" spans="1:14" ht="15">
      <c r="A60" s="2">
        <v>59</v>
      </c>
      <c r="B60" s="25" t="s">
        <v>160</v>
      </c>
      <c r="C60" s="16">
        <v>47576</v>
      </c>
      <c r="D60" s="4">
        <v>53786</v>
      </c>
      <c r="E60" s="16">
        <v>54264</v>
      </c>
      <c r="F60" s="19">
        <v>0.2743064055487556</v>
      </c>
      <c r="G60" s="92">
        <f t="shared" si="6"/>
        <v>0.020430553662582614</v>
      </c>
      <c r="H60" s="43">
        <f t="shared" si="7"/>
        <v>0.14057507987220447</v>
      </c>
      <c r="I60" s="11">
        <f t="shared" si="8"/>
        <v>6688</v>
      </c>
      <c r="J60" s="37">
        <f t="shared" si="9"/>
        <v>0.02578684978620203</v>
      </c>
      <c r="K60" s="12">
        <v>54482.6979999999</v>
      </c>
      <c r="L60" s="16">
        <v>55101.296</v>
      </c>
      <c r="M60" s="37">
        <f t="shared" si="10"/>
        <v>0.011354026557203557</v>
      </c>
      <c r="N60" s="57">
        <f t="shared" si="11"/>
        <v>618.5980000001</v>
      </c>
    </row>
    <row r="61" spans="1:14" ht="15">
      <c r="A61" s="2">
        <v>60</v>
      </c>
      <c r="B61" s="25" t="s">
        <v>161</v>
      </c>
      <c r="C61" s="16">
        <v>7801</v>
      </c>
      <c r="D61" s="4">
        <v>8112</v>
      </c>
      <c r="E61" s="16">
        <v>8056</v>
      </c>
      <c r="F61" s="19">
        <v>0.17687846147137062</v>
      </c>
      <c r="G61" s="92">
        <f t="shared" si="6"/>
        <v>0.003033107406489856</v>
      </c>
      <c r="H61" s="43">
        <f t="shared" si="7"/>
        <v>0.032688116908088705</v>
      </c>
      <c r="I61" s="11">
        <f t="shared" si="8"/>
        <v>255</v>
      </c>
      <c r="J61" s="37">
        <f t="shared" si="9"/>
        <v>0.0009832007618841981</v>
      </c>
      <c r="K61" s="12">
        <v>8106.8862</v>
      </c>
      <c r="L61" s="16">
        <v>8034.1945</v>
      </c>
      <c r="M61" s="37">
        <f t="shared" si="10"/>
        <v>-0.00896666096040676</v>
      </c>
      <c r="N61" s="57">
        <f t="shared" si="11"/>
        <v>-72.69170000000031</v>
      </c>
    </row>
    <row r="62" spans="1:14" ht="15">
      <c r="A62" s="2">
        <v>61</v>
      </c>
      <c r="B62" s="25" t="s">
        <v>162</v>
      </c>
      <c r="C62" s="16">
        <v>20250</v>
      </c>
      <c r="D62" s="4">
        <v>22036</v>
      </c>
      <c r="E62" s="16">
        <v>22423</v>
      </c>
      <c r="F62" s="19">
        <v>0.22081930415263748</v>
      </c>
      <c r="G62" s="92">
        <f t="shared" si="6"/>
        <v>0.00844232464941932</v>
      </c>
      <c r="H62" s="43">
        <f t="shared" si="7"/>
        <v>0.10730864197530864</v>
      </c>
      <c r="I62" s="11">
        <f t="shared" si="8"/>
        <v>2173</v>
      </c>
      <c r="J62" s="37">
        <f t="shared" si="9"/>
        <v>0.008378412766958285</v>
      </c>
      <c r="K62" s="12">
        <v>22553.181</v>
      </c>
      <c r="L62" s="16">
        <v>23000.681</v>
      </c>
      <c r="M62" s="37">
        <f t="shared" si="10"/>
        <v>0.019841990360472874</v>
      </c>
      <c r="N62" s="57">
        <f t="shared" si="11"/>
        <v>447.5</v>
      </c>
    </row>
    <row r="63" spans="1:14" ht="15">
      <c r="A63" s="2">
        <v>62</v>
      </c>
      <c r="B63" s="25" t="s">
        <v>163</v>
      </c>
      <c r="C63" s="16">
        <v>1186</v>
      </c>
      <c r="D63" s="4">
        <v>1214</v>
      </c>
      <c r="E63" s="16">
        <v>1247</v>
      </c>
      <c r="F63" s="19">
        <v>0.1706494236716334</v>
      </c>
      <c r="G63" s="92">
        <f t="shared" si="6"/>
        <v>0.00046949912312473313</v>
      </c>
      <c r="H63" s="43">
        <f t="shared" si="7"/>
        <v>0.05143338954468803</v>
      </c>
      <c r="I63" s="11">
        <f t="shared" si="8"/>
        <v>61</v>
      </c>
      <c r="J63" s="37">
        <f t="shared" si="9"/>
        <v>0.00023519704499974937</v>
      </c>
      <c r="K63" s="12">
        <v>1194.5657</v>
      </c>
      <c r="L63" s="16">
        <v>1258.2855</v>
      </c>
      <c r="M63" s="37">
        <f t="shared" si="10"/>
        <v>0.0533413942824575</v>
      </c>
      <c r="N63" s="57">
        <f t="shared" si="11"/>
        <v>63.71979999999985</v>
      </c>
    </row>
    <row r="64" spans="1:14" ht="15">
      <c r="A64" s="2">
        <v>63</v>
      </c>
      <c r="B64" s="25" t="s">
        <v>164</v>
      </c>
      <c r="C64" s="16">
        <v>10962</v>
      </c>
      <c r="D64" s="4">
        <v>9826</v>
      </c>
      <c r="E64" s="16">
        <v>10206</v>
      </c>
      <c r="F64" s="19">
        <v>0.10697411108933742</v>
      </c>
      <c r="G64" s="92">
        <f t="shared" si="6"/>
        <v>0.0038425886532566372</v>
      </c>
      <c r="H64" s="43">
        <f t="shared" si="7"/>
        <v>-0.06896551724137931</v>
      </c>
      <c r="I64" s="11">
        <f t="shared" si="8"/>
        <v>-756</v>
      </c>
      <c r="J64" s="37">
        <f t="shared" si="9"/>
        <v>-0.002914901082291976</v>
      </c>
      <c r="K64" s="12">
        <v>9403.7674</v>
      </c>
      <c r="L64" s="16">
        <v>9907.77969999999</v>
      </c>
      <c r="M64" s="37">
        <f t="shared" si="10"/>
        <v>0.05359684885442715</v>
      </c>
      <c r="N64" s="57">
        <f t="shared" si="11"/>
        <v>504.0122999999894</v>
      </c>
    </row>
    <row r="65" spans="1:14" ht="15">
      <c r="A65" s="2">
        <v>64</v>
      </c>
      <c r="B65" s="25" t="s">
        <v>165</v>
      </c>
      <c r="C65" s="16">
        <v>11179</v>
      </c>
      <c r="D65" s="4">
        <v>12016</v>
      </c>
      <c r="E65" s="16">
        <v>11921</v>
      </c>
      <c r="F65" s="19">
        <v>0.24717668113467592</v>
      </c>
      <c r="G65" s="92">
        <f t="shared" si="6"/>
        <v>0.004488291136142698</v>
      </c>
      <c r="H65" s="43">
        <f t="shared" si="7"/>
        <v>0.06637445209768315</v>
      </c>
      <c r="I65" s="11">
        <f t="shared" si="8"/>
        <v>742</v>
      </c>
      <c r="J65" s="37">
        <f t="shared" si="9"/>
        <v>0.0028609214326199024</v>
      </c>
      <c r="K65" s="12">
        <v>11907.977</v>
      </c>
      <c r="L65" s="16">
        <v>11869.85</v>
      </c>
      <c r="M65" s="37">
        <f t="shared" si="10"/>
        <v>-0.0032018032953876553</v>
      </c>
      <c r="N65" s="57">
        <f t="shared" si="11"/>
        <v>-38.12700000000041</v>
      </c>
    </row>
    <row r="66" spans="1:14" ht="15">
      <c r="A66" s="2">
        <v>65</v>
      </c>
      <c r="B66" s="25" t="s">
        <v>166</v>
      </c>
      <c r="C66" s="16">
        <v>7289</v>
      </c>
      <c r="D66" s="4">
        <v>4211</v>
      </c>
      <c r="E66" s="16">
        <v>3882</v>
      </c>
      <c r="F66" s="19">
        <v>0.09811048204841454</v>
      </c>
      <c r="G66" s="92">
        <f aca="true" t="shared" si="12" ref="G66:G83">E66/$E$83</f>
        <v>0.0014615842790458814</v>
      </c>
      <c r="H66" s="43">
        <f aca="true" t="shared" si="13" ref="H66:H83">(E66-C66)/C66</f>
        <v>-0.4674166552339141</v>
      </c>
      <c r="I66" s="11">
        <f aca="true" t="shared" si="14" ref="I66:I83">E66-C66</f>
        <v>-3407</v>
      </c>
      <c r="J66" s="37">
        <f aca="true" t="shared" si="15" ref="J66:J97">I66/$I$83</f>
        <v>-0.013136333316625346</v>
      </c>
      <c r="K66" s="12">
        <v>4383.9309</v>
      </c>
      <c r="L66" s="16">
        <v>3942.2865</v>
      </c>
      <c r="M66" s="37">
        <f aca="true" t="shared" si="16" ref="M66:M97">(L66-K66)/K66</f>
        <v>-0.10074164262032509</v>
      </c>
      <c r="N66" s="57">
        <f aca="true" t="shared" si="17" ref="N66:N83">L66-K66</f>
        <v>-441.64440000000013</v>
      </c>
    </row>
    <row r="67" spans="1:14" ht="15">
      <c r="A67" s="2">
        <v>66</v>
      </c>
      <c r="B67" s="25" t="s">
        <v>167</v>
      </c>
      <c r="C67" s="16">
        <v>4625</v>
      </c>
      <c r="D67" s="4">
        <v>4367</v>
      </c>
      <c r="E67" s="16">
        <v>4469</v>
      </c>
      <c r="F67" s="19">
        <v>0.1276713930711884</v>
      </c>
      <c r="G67" s="92">
        <f t="shared" si="12"/>
        <v>0.0016825914845584864</v>
      </c>
      <c r="H67" s="43">
        <f t="shared" si="13"/>
        <v>-0.03372972972972973</v>
      </c>
      <c r="I67" s="11">
        <f t="shared" si="14"/>
        <v>-156</v>
      </c>
      <c r="J67" s="37">
        <f t="shared" si="15"/>
        <v>-0.0006014875249173918</v>
      </c>
      <c r="K67" s="12">
        <v>4484.1553</v>
      </c>
      <c r="L67" s="16">
        <v>4452.3422</v>
      </c>
      <c r="M67" s="37">
        <f t="shared" si="16"/>
        <v>-0.007094558031921932</v>
      </c>
      <c r="N67" s="57">
        <f t="shared" si="17"/>
        <v>-31.813100000000304</v>
      </c>
    </row>
    <row r="68" spans="1:14" ht="15">
      <c r="A68" s="2">
        <v>67</v>
      </c>
      <c r="B68" s="25" t="s">
        <v>168</v>
      </c>
      <c r="C68" s="16">
        <v>12305</v>
      </c>
      <c r="D68" s="4">
        <v>12903</v>
      </c>
      <c r="E68" s="16">
        <v>13028</v>
      </c>
      <c r="F68" s="19">
        <v>0.16312469184186906</v>
      </c>
      <c r="G68" s="92">
        <f t="shared" si="12"/>
        <v>0.004905079852501222</v>
      </c>
      <c r="H68" s="43">
        <f t="shared" si="13"/>
        <v>0.058756603006907764</v>
      </c>
      <c r="I68" s="11">
        <f t="shared" si="14"/>
        <v>723</v>
      </c>
      <c r="J68" s="37">
        <f t="shared" si="15"/>
        <v>0.002787663336636374</v>
      </c>
      <c r="K68" s="12">
        <v>13415.73</v>
      </c>
      <c r="L68" s="16">
        <v>13487.833</v>
      </c>
      <c r="M68" s="37">
        <f t="shared" si="16"/>
        <v>0.005374511860331192</v>
      </c>
      <c r="N68" s="57">
        <f t="shared" si="17"/>
        <v>72.10300000000097</v>
      </c>
    </row>
    <row r="69" spans="1:14" ht="15">
      <c r="A69" s="2">
        <v>68</v>
      </c>
      <c r="B69" s="25" t="s">
        <v>169</v>
      </c>
      <c r="C69" s="16">
        <v>4702</v>
      </c>
      <c r="D69" s="4">
        <v>5166</v>
      </c>
      <c r="E69" s="16">
        <v>5193</v>
      </c>
      <c r="F69" s="19">
        <v>0.1493797530578608</v>
      </c>
      <c r="G69" s="92">
        <f t="shared" si="12"/>
        <v>0.0019551795881208815</v>
      </c>
      <c r="H69" s="43">
        <f t="shared" si="13"/>
        <v>0.10442364951084644</v>
      </c>
      <c r="I69" s="11">
        <f t="shared" si="14"/>
        <v>491</v>
      </c>
      <c r="J69" s="37">
        <f t="shared" si="15"/>
        <v>0.001893143427784868</v>
      </c>
      <c r="K69" s="12">
        <v>5211.1791</v>
      </c>
      <c r="L69" s="16">
        <v>5246.8697</v>
      </c>
      <c r="M69" s="37">
        <f t="shared" si="16"/>
        <v>0.006848853074345478</v>
      </c>
      <c r="N69" s="57">
        <f t="shared" si="17"/>
        <v>35.690599999999904</v>
      </c>
    </row>
    <row r="70" spans="1:14" ht="15">
      <c r="A70" s="2">
        <v>69</v>
      </c>
      <c r="B70" s="25" t="s">
        <v>170</v>
      </c>
      <c r="C70" s="16">
        <v>615</v>
      </c>
      <c r="D70" s="4">
        <v>671</v>
      </c>
      <c r="E70" s="16">
        <v>683</v>
      </c>
      <c r="F70" s="19">
        <v>0.11065303430079156</v>
      </c>
      <c r="G70" s="92">
        <f t="shared" si="12"/>
        <v>0.0002571514844380054</v>
      </c>
      <c r="H70" s="43">
        <f t="shared" si="13"/>
        <v>0.11056910569105691</v>
      </c>
      <c r="I70" s="11">
        <f t="shared" si="14"/>
        <v>68</v>
      </c>
      <c r="J70" s="37">
        <f t="shared" si="15"/>
        <v>0.0002621868698357862</v>
      </c>
      <c r="K70" s="12">
        <v>699.54307</v>
      </c>
      <c r="L70" s="16">
        <v>708.46301</v>
      </c>
      <c r="M70" s="37">
        <f t="shared" si="16"/>
        <v>0.012751094796779433</v>
      </c>
      <c r="N70" s="57">
        <f t="shared" si="17"/>
        <v>8.91994000000011</v>
      </c>
    </row>
    <row r="71" spans="1:14" ht="15">
      <c r="A71" s="2">
        <v>70</v>
      </c>
      <c r="B71" s="25" t="s">
        <v>171</v>
      </c>
      <c r="C71" s="16">
        <v>7815</v>
      </c>
      <c r="D71" s="4">
        <v>8566</v>
      </c>
      <c r="E71" s="16">
        <v>8727</v>
      </c>
      <c r="F71" s="19">
        <v>0.2647586079001051</v>
      </c>
      <c r="G71" s="92">
        <f t="shared" si="12"/>
        <v>0.003285740856062186</v>
      </c>
      <c r="H71" s="43">
        <f t="shared" si="13"/>
        <v>0.11669865642994241</v>
      </c>
      <c r="I71" s="11">
        <f t="shared" si="14"/>
        <v>912</v>
      </c>
      <c r="J71" s="37">
        <f t="shared" si="15"/>
        <v>0.003516388607209368</v>
      </c>
      <c r="K71" s="12">
        <v>8500.9794</v>
      </c>
      <c r="L71" s="16">
        <v>8680.471</v>
      </c>
      <c r="M71" s="37">
        <f t="shared" si="16"/>
        <v>0.02111422596789252</v>
      </c>
      <c r="N71" s="57">
        <f t="shared" si="17"/>
        <v>179.49159999999938</v>
      </c>
    </row>
    <row r="72" spans="1:14" ht="15">
      <c r="A72" s="2">
        <v>71</v>
      </c>
      <c r="B72" s="25" t="s">
        <v>172</v>
      </c>
      <c r="C72" s="16">
        <v>3137</v>
      </c>
      <c r="D72" s="4">
        <v>3310</v>
      </c>
      <c r="E72" s="16">
        <v>3367</v>
      </c>
      <c r="F72" s="19">
        <v>0.12417466986794717</v>
      </c>
      <c r="G72" s="92">
        <f t="shared" si="12"/>
        <v>0.0012676852827273267</v>
      </c>
      <c r="H72" s="43">
        <f t="shared" si="13"/>
        <v>0.07331845712464137</v>
      </c>
      <c r="I72" s="11">
        <f t="shared" si="14"/>
        <v>230</v>
      </c>
      <c r="J72" s="37">
        <f t="shared" si="15"/>
        <v>0.0008868085303269239</v>
      </c>
      <c r="K72" s="12">
        <v>3348.6841</v>
      </c>
      <c r="L72" s="16">
        <v>3362.8302</v>
      </c>
      <c r="M72" s="37">
        <f t="shared" si="16"/>
        <v>0.004224375777936155</v>
      </c>
      <c r="N72" s="57">
        <f t="shared" si="17"/>
        <v>14.146099999999933</v>
      </c>
    </row>
    <row r="73" spans="1:14" ht="15">
      <c r="A73" s="2">
        <v>72</v>
      </c>
      <c r="B73" s="25" t="s">
        <v>173</v>
      </c>
      <c r="C73" s="16">
        <v>4625</v>
      </c>
      <c r="D73" s="4">
        <v>3743</v>
      </c>
      <c r="E73" s="16">
        <v>3852</v>
      </c>
      <c r="F73" s="19">
        <v>0.10453847228040776</v>
      </c>
      <c r="G73" s="92">
        <f t="shared" si="12"/>
        <v>0.0014502891918816937</v>
      </c>
      <c r="H73" s="43">
        <f t="shared" si="13"/>
        <v>-0.16713513513513514</v>
      </c>
      <c r="I73" s="11">
        <f t="shared" si="14"/>
        <v>-773</v>
      </c>
      <c r="J73" s="37">
        <f t="shared" si="15"/>
        <v>-0.0029804477997509224</v>
      </c>
      <c r="K73" s="12">
        <v>3666.0087</v>
      </c>
      <c r="L73" s="16">
        <v>3695.866</v>
      </c>
      <c r="M73" s="37">
        <f t="shared" si="16"/>
        <v>0.008144361468645757</v>
      </c>
      <c r="N73" s="57">
        <f t="shared" si="17"/>
        <v>29.857300000000123</v>
      </c>
    </row>
    <row r="74" spans="1:14" ht="15">
      <c r="A74" s="2">
        <v>73</v>
      </c>
      <c r="B74" s="25" t="s">
        <v>174</v>
      </c>
      <c r="C74" s="16">
        <v>2751</v>
      </c>
      <c r="D74" s="4">
        <v>1730</v>
      </c>
      <c r="E74" s="16">
        <v>1754</v>
      </c>
      <c r="F74" s="19">
        <v>0.08299750527729802</v>
      </c>
      <c r="G74" s="92">
        <f t="shared" si="12"/>
        <v>0.0006603860961995044</v>
      </c>
      <c r="H74" s="43">
        <f t="shared" si="13"/>
        <v>-0.3624136677571792</v>
      </c>
      <c r="I74" s="11">
        <f t="shared" si="14"/>
        <v>-997</v>
      </c>
      <c r="J74" s="37">
        <f t="shared" si="15"/>
        <v>-0.0038441221945041005</v>
      </c>
      <c r="K74" s="12">
        <v>1575.001</v>
      </c>
      <c r="L74" s="16">
        <v>1592.6114</v>
      </c>
      <c r="M74" s="37">
        <f t="shared" si="16"/>
        <v>0.011181199250032239</v>
      </c>
      <c r="N74" s="57">
        <f t="shared" si="17"/>
        <v>17.610400000000027</v>
      </c>
    </row>
    <row r="75" spans="1:14" ht="15">
      <c r="A75" s="2">
        <v>74</v>
      </c>
      <c r="B75" s="25" t="s">
        <v>175</v>
      </c>
      <c r="C75" s="16">
        <v>4796</v>
      </c>
      <c r="D75" s="4">
        <v>5071</v>
      </c>
      <c r="E75" s="16">
        <v>5185</v>
      </c>
      <c r="F75" s="19">
        <v>0.23353596757852077</v>
      </c>
      <c r="G75" s="92">
        <f t="shared" si="12"/>
        <v>0.001952167564877098</v>
      </c>
      <c r="H75" s="43">
        <f t="shared" si="13"/>
        <v>0.0811092577147623</v>
      </c>
      <c r="I75" s="11">
        <f t="shared" si="14"/>
        <v>389</v>
      </c>
      <c r="J75" s="37">
        <f t="shared" si="15"/>
        <v>0.0014998631230311887</v>
      </c>
      <c r="K75" s="12">
        <v>5147.0873</v>
      </c>
      <c r="L75" s="16">
        <v>5187.7712</v>
      </c>
      <c r="M75" s="37">
        <f t="shared" si="16"/>
        <v>0.00790425684056301</v>
      </c>
      <c r="N75" s="57">
        <f t="shared" si="17"/>
        <v>40.683899999999994</v>
      </c>
    </row>
    <row r="76" spans="1:14" ht="15">
      <c r="A76" s="2">
        <v>75</v>
      </c>
      <c r="B76" s="25" t="s">
        <v>176</v>
      </c>
      <c r="C76" s="16">
        <v>1245</v>
      </c>
      <c r="D76" s="4">
        <v>827</v>
      </c>
      <c r="E76" s="16">
        <v>860</v>
      </c>
      <c r="F76" s="19">
        <v>0.141343360109383</v>
      </c>
      <c r="G76" s="92">
        <f t="shared" si="12"/>
        <v>0.00032379249870671253</v>
      </c>
      <c r="H76" s="43">
        <f t="shared" si="13"/>
        <v>-0.3092369477911647</v>
      </c>
      <c r="I76" s="11">
        <f t="shared" si="14"/>
        <v>-385</v>
      </c>
      <c r="J76" s="37">
        <f t="shared" si="15"/>
        <v>-0.0014844403659820247</v>
      </c>
      <c r="K76" s="12">
        <v>869.17926</v>
      </c>
      <c r="L76" s="16">
        <v>871.568</v>
      </c>
      <c r="M76" s="37">
        <f t="shared" si="16"/>
        <v>0.002748270822752932</v>
      </c>
      <c r="N76" s="57">
        <f t="shared" si="17"/>
        <v>2.3887399999999843</v>
      </c>
    </row>
    <row r="77" spans="1:14" ht="15">
      <c r="A77" s="2">
        <v>76</v>
      </c>
      <c r="B77" s="25" t="s">
        <v>177</v>
      </c>
      <c r="C77" s="16">
        <v>1859</v>
      </c>
      <c r="D77" s="4">
        <v>1631</v>
      </c>
      <c r="E77" s="16">
        <v>1730</v>
      </c>
      <c r="F77" s="19">
        <v>0.1452230433621227</v>
      </c>
      <c r="G77" s="92">
        <f t="shared" si="12"/>
        <v>0.0006513500264681543</v>
      </c>
      <c r="H77" s="43">
        <f t="shared" si="13"/>
        <v>-0.06939214631522324</v>
      </c>
      <c r="I77" s="11">
        <f t="shared" si="14"/>
        <v>-129</v>
      </c>
      <c r="J77" s="37">
        <f t="shared" si="15"/>
        <v>-0.0004973839148355356</v>
      </c>
      <c r="K77" s="12">
        <v>1624.2044</v>
      </c>
      <c r="L77" s="16">
        <v>1678.9364</v>
      </c>
      <c r="M77" s="37">
        <f t="shared" si="16"/>
        <v>0.03369772917743602</v>
      </c>
      <c r="N77" s="57">
        <f t="shared" si="17"/>
        <v>54.73199999999997</v>
      </c>
    </row>
    <row r="78" spans="1:14" ht="15">
      <c r="A78" s="2">
        <v>77</v>
      </c>
      <c r="B78" s="25" t="s">
        <v>178</v>
      </c>
      <c r="C78" s="16">
        <v>6770</v>
      </c>
      <c r="D78" s="4">
        <v>7764</v>
      </c>
      <c r="E78" s="16">
        <v>7749</v>
      </c>
      <c r="F78" s="19">
        <v>0.23101642466079506</v>
      </c>
      <c r="G78" s="92">
        <f t="shared" si="12"/>
        <v>0.002917521014509669</v>
      </c>
      <c r="H78" s="43">
        <f t="shared" si="13"/>
        <v>0.14460856720827178</v>
      </c>
      <c r="I78" s="11">
        <f t="shared" si="14"/>
        <v>979</v>
      </c>
      <c r="J78" s="37">
        <f t="shared" si="15"/>
        <v>0.003774719787782863</v>
      </c>
      <c r="K78" s="12">
        <v>7770.7559</v>
      </c>
      <c r="L78" s="16">
        <v>7849.5328</v>
      </c>
      <c r="M78" s="37">
        <f t="shared" si="16"/>
        <v>0.010137610936923117</v>
      </c>
      <c r="N78" s="57">
        <f t="shared" si="17"/>
        <v>78.77689999999984</v>
      </c>
    </row>
    <row r="79" spans="1:14" ht="15">
      <c r="A79" s="2">
        <v>78</v>
      </c>
      <c r="B79" s="25" t="s">
        <v>179</v>
      </c>
      <c r="C79" s="16">
        <v>4508</v>
      </c>
      <c r="D79" s="4">
        <v>5473</v>
      </c>
      <c r="E79" s="16">
        <v>5575</v>
      </c>
      <c r="F79" s="19">
        <v>0.18151968425591192</v>
      </c>
      <c r="G79" s="92">
        <f t="shared" si="12"/>
        <v>0.0020990036980115374</v>
      </c>
      <c r="H79" s="43">
        <f t="shared" si="13"/>
        <v>0.23669032830523515</v>
      </c>
      <c r="I79" s="11">
        <f t="shared" si="14"/>
        <v>1067</v>
      </c>
      <c r="J79" s="37">
        <f t="shared" si="15"/>
        <v>0.0041140204428644685</v>
      </c>
      <c r="K79" s="12">
        <v>5510.4277</v>
      </c>
      <c r="L79" s="16">
        <v>5602.3347</v>
      </c>
      <c r="M79" s="37">
        <f t="shared" si="16"/>
        <v>0.016678741651941126</v>
      </c>
      <c r="N79" s="57">
        <f t="shared" si="17"/>
        <v>91.90700000000015</v>
      </c>
    </row>
    <row r="80" spans="1:14" ht="15">
      <c r="A80" s="2">
        <v>79</v>
      </c>
      <c r="B80" s="25" t="s">
        <v>180</v>
      </c>
      <c r="C80" s="16">
        <v>1282</v>
      </c>
      <c r="D80" s="4">
        <v>1147</v>
      </c>
      <c r="E80" s="16">
        <v>1227</v>
      </c>
      <c r="F80" s="19">
        <v>0.13569147048385188</v>
      </c>
      <c r="G80" s="92">
        <f t="shared" si="12"/>
        <v>0.00046196906501527475</v>
      </c>
      <c r="H80" s="43">
        <f t="shared" si="13"/>
        <v>-0.042901716068642744</v>
      </c>
      <c r="I80" s="11">
        <f t="shared" si="14"/>
        <v>-55</v>
      </c>
      <c r="J80" s="37">
        <f t="shared" si="15"/>
        <v>-0.00021206290942600353</v>
      </c>
      <c r="K80" s="12">
        <v>1184.8791</v>
      </c>
      <c r="L80" s="16">
        <v>1161.2688</v>
      </c>
      <c r="M80" s="37">
        <f t="shared" si="16"/>
        <v>-0.019926336788285023</v>
      </c>
      <c r="N80" s="57">
        <f t="shared" si="17"/>
        <v>-23.610300000000052</v>
      </c>
    </row>
    <row r="81" spans="1:14" ht="15">
      <c r="A81" s="2">
        <v>80</v>
      </c>
      <c r="B81" s="25" t="s">
        <v>181</v>
      </c>
      <c r="C81" s="16">
        <v>6694</v>
      </c>
      <c r="D81" s="4">
        <v>8006</v>
      </c>
      <c r="E81" s="16">
        <v>8203</v>
      </c>
      <c r="F81" s="19">
        <v>0.17701032523381016</v>
      </c>
      <c r="G81" s="92">
        <f t="shared" si="12"/>
        <v>0.0030884533335943753</v>
      </c>
      <c r="H81" s="43">
        <f t="shared" si="13"/>
        <v>0.22542575440693158</v>
      </c>
      <c r="I81" s="11">
        <f t="shared" si="14"/>
        <v>1509</v>
      </c>
      <c r="J81" s="37">
        <f t="shared" si="15"/>
        <v>0.005818235096797079</v>
      </c>
      <c r="K81" s="12">
        <v>7851.6975</v>
      </c>
      <c r="L81" s="16">
        <v>8082.5765</v>
      </c>
      <c r="M81" s="37">
        <f t="shared" si="16"/>
        <v>0.02940497898702795</v>
      </c>
      <c r="N81" s="57">
        <f t="shared" si="17"/>
        <v>230.8789999999999</v>
      </c>
    </row>
    <row r="82" spans="1:14" ht="15.75" thickBot="1">
      <c r="A82" s="51">
        <v>81</v>
      </c>
      <c r="B82" s="52" t="s">
        <v>182</v>
      </c>
      <c r="C82" s="16">
        <v>15542</v>
      </c>
      <c r="D82" s="4">
        <v>16592</v>
      </c>
      <c r="E82" s="16">
        <v>16841</v>
      </c>
      <c r="F82" s="19">
        <v>0.28060680884168515</v>
      </c>
      <c r="G82" s="92">
        <f t="shared" si="12"/>
        <v>0.006340685431069471</v>
      </c>
      <c r="H82" s="43">
        <f t="shared" si="13"/>
        <v>0.08357997683695792</v>
      </c>
      <c r="I82" s="71">
        <f t="shared" si="14"/>
        <v>1299</v>
      </c>
      <c r="J82" s="37">
        <f t="shared" si="15"/>
        <v>0.005008540351715975</v>
      </c>
      <c r="K82" s="12">
        <v>16745.27</v>
      </c>
      <c r="L82" s="16">
        <v>17006.367</v>
      </c>
      <c r="M82" s="37">
        <f t="shared" si="16"/>
        <v>0.015592283671747182</v>
      </c>
      <c r="N82" s="57">
        <f t="shared" si="17"/>
        <v>261.09699999999793</v>
      </c>
    </row>
    <row r="83" spans="1:14" ht="15.75" thickBot="1">
      <c r="A83" s="103" t="s">
        <v>183</v>
      </c>
      <c r="B83" s="104"/>
      <c r="C83" s="58">
        <v>2396665</v>
      </c>
      <c r="D83" s="85">
        <v>2654957</v>
      </c>
      <c r="E83" s="58">
        <v>2656022</v>
      </c>
      <c r="F83" s="94">
        <v>0.23965770007386633</v>
      </c>
      <c r="G83" s="93">
        <f t="shared" si="12"/>
        <v>1</v>
      </c>
      <c r="H83" s="45">
        <f t="shared" si="13"/>
        <v>0.10821579152697602</v>
      </c>
      <c r="I83" s="59">
        <f t="shared" si="14"/>
        <v>259357</v>
      </c>
      <c r="J83" s="39">
        <f t="shared" si="15"/>
        <v>1</v>
      </c>
      <c r="K83" s="59">
        <v>2655109.8</v>
      </c>
      <c r="L83" s="58">
        <v>2675305</v>
      </c>
      <c r="M83" s="39">
        <f t="shared" si="16"/>
        <v>0.007606163782755872</v>
      </c>
      <c r="N83" s="61">
        <f t="shared" si="17"/>
        <v>20195.200000000186</v>
      </c>
    </row>
    <row r="84" spans="10:14" ht="15">
      <c r="J84" s="66"/>
      <c r="K84" s="67"/>
      <c r="L84" s="67"/>
      <c r="M84" s="66"/>
      <c r="N84" s="67"/>
    </row>
    <row r="85" spans="10:14" ht="15">
      <c r="J85" s="66"/>
      <c r="K85" s="67"/>
      <c r="L85" s="67"/>
      <c r="M85" s="66"/>
      <c r="N85" s="67"/>
    </row>
    <row r="86" spans="10:14" ht="15">
      <c r="J86" s="66"/>
      <c r="K86" s="67"/>
      <c r="L86" s="67"/>
      <c r="M86" s="66"/>
      <c r="N86" s="67"/>
    </row>
    <row r="87" spans="10:14" ht="15">
      <c r="J87" s="66"/>
      <c r="K87" s="67"/>
      <c r="L87" s="67"/>
      <c r="M87" s="66"/>
      <c r="N87" s="67"/>
    </row>
    <row r="88" spans="10:14" ht="15">
      <c r="J88" s="66"/>
      <c r="K88" s="67"/>
      <c r="L88" s="67"/>
      <c r="M88" s="66"/>
      <c r="N88" s="67"/>
    </row>
    <row r="89" spans="10:14" ht="15">
      <c r="J89" s="66"/>
      <c r="K89" s="67"/>
      <c r="L89" s="67"/>
      <c r="M89" s="66"/>
      <c r="N89" s="67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2" sqref="E92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9" t="s">
        <v>184</v>
      </c>
      <c r="B1" s="81">
        <v>40483</v>
      </c>
      <c r="C1" s="82">
        <v>40817</v>
      </c>
      <c r="D1" s="82">
        <v>40848</v>
      </c>
      <c r="E1" s="17" t="s">
        <v>286</v>
      </c>
      <c r="F1" s="17" t="s">
        <v>292</v>
      </c>
      <c r="G1" s="46" t="s">
        <v>293</v>
      </c>
    </row>
    <row r="2" spans="1:7" ht="15">
      <c r="A2" s="34" t="s">
        <v>185</v>
      </c>
      <c r="B2" s="4">
        <v>607</v>
      </c>
      <c r="C2" s="16">
        <v>720</v>
      </c>
      <c r="D2" s="15">
        <v>719</v>
      </c>
      <c r="E2" s="37">
        <f aca="true" t="shared" si="0" ref="E2:E33">D2/$D$83</f>
        <v>0.018185957102387698</v>
      </c>
      <c r="F2" s="38">
        <f aca="true" t="shared" si="1" ref="F2:F33">(D2-B2)/B2</f>
        <v>0.18451400329489293</v>
      </c>
      <c r="G2" s="15">
        <f aca="true" t="shared" si="2" ref="G2:G33">D2-B2</f>
        <v>112</v>
      </c>
    </row>
    <row r="3" spans="1:7" ht="15">
      <c r="A3" s="34" t="s">
        <v>186</v>
      </c>
      <c r="B3" s="4">
        <v>91</v>
      </c>
      <c r="C3" s="16">
        <v>146</v>
      </c>
      <c r="D3" s="16">
        <v>83</v>
      </c>
      <c r="E3" s="37">
        <f t="shared" si="0"/>
        <v>0.0020993524888709026</v>
      </c>
      <c r="F3" s="38">
        <f t="shared" si="1"/>
        <v>-0.08791208791208792</v>
      </c>
      <c r="G3" s="16">
        <f t="shared" si="2"/>
        <v>-8</v>
      </c>
    </row>
    <row r="4" spans="1:7" ht="15">
      <c r="A4" s="34" t="s">
        <v>187</v>
      </c>
      <c r="B4" s="4">
        <v>110</v>
      </c>
      <c r="C4" s="16">
        <v>146</v>
      </c>
      <c r="D4" s="16">
        <v>179</v>
      </c>
      <c r="E4" s="37">
        <f t="shared" si="0"/>
        <v>0.0045275192229866455</v>
      </c>
      <c r="F4" s="38">
        <f t="shared" si="1"/>
        <v>0.6272727272727273</v>
      </c>
      <c r="G4" s="16">
        <f t="shared" si="2"/>
        <v>69</v>
      </c>
    </row>
    <row r="5" spans="1:7" ht="15">
      <c r="A5" s="34" t="s">
        <v>188</v>
      </c>
      <c r="B5" s="4">
        <v>11</v>
      </c>
      <c r="C5" s="16">
        <v>12</v>
      </c>
      <c r="D5" s="16">
        <v>35</v>
      </c>
      <c r="E5" s="37">
        <f t="shared" si="0"/>
        <v>0.0008852691218130312</v>
      </c>
      <c r="F5" s="38">
        <f t="shared" si="1"/>
        <v>2.1818181818181817</v>
      </c>
      <c r="G5" s="16">
        <f t="shared" si="2"/>
        <v>24</v>
      </c>
    </row>
    <row r="6" spans="1:7" ht="15">
      <c r="A6" s="34" t="s">
        <v>189</v>
      </c>
      <c r="B6" s="4">
        <v>40</v>
      </c>
      <c r="C6" s="16">
        <v>39</v>
      </c>
      <c r="D6" s="16">
        <v>74</v>
      </c>
      <c r="E6" s="37">
        <f t="shared" si="0"/>
        <v>0.0018717118575475515</v>
      </c>
      <c r="F6" s="38">
        <f t="shared" si="1"/>
        <v>0.85</v>
      </c>
      <c r="G6" s="16">
        <f t="shared" si="2"/>
        <v>34</v>
      </c>
    </row>
    <row r="7" spans="1:7" ht="15">
      <c r="A7" s="34" t="s">
        <v>190</v>
      </c>
      <c r="B7" s="4">
        <v>53</v>
      </c>
      <c r="C7" s="16">
        <v>73</v>
      </c>
      <c r="D7" s="16">
        <v>102</v>
      </c>
      <c r="E7" s="37">
        <f t="shared" si="0"/>
        <v>0.0025799271549979763</v>
      </c>
      <c r="F7" s="38">
        <f t="shared" si="1"/>
        <v>0.9245283018867925</v>
      </c>
      <c r="G7" s="16">
        <f t="shared" si="2"/>
        <v>49</v>
      </c>
    </row>
    <row r="8" spans="1:7" ht="15">
      <c r="A8" s="34" t="s">
        <v>191</v>
      </c>
      <c r="B8" s="4">
        <v>2793</v>
      </c>
      <c r="C8" s="16">
        <v>2695</v>
      </c>
      <c r="D8" s="16">
        <v>2432</v>
      </c>
      <c r="E8" s="37">
        <f t="shared" si="0"/>
        <v>0.06151355726426548</v>
      </c>
      <c r="F8" s="38">
        <f t="shared" si="1"/>
        <v>-0.1292517006802721</v>
      </c>
      <c r="G8" s="16">
        <f t="shared" si="2"/>
        <v>-361</v>
      </c>
    </row>
    <row r="9" spans="1:7" ht="15">
      <c r="A9" s="34" t="s">
        <v>192</v>
      </c>
      <c r="B9" s="4">
        <v>4269</v>
      </c>
      <c r="C9" s="16">
        <v>1780</v>
      </c>
      <c r="D9" s="16">
        <v>5332</v>
      </c>
      <c r="E9" s="37">
        <f t="shared" si="0"/>
        <v>0.13486442735734522</v>
      </c>
      <c r="F9" s="38">
        <f t="shared" si="1"/>
        <v>0.24900445069102833</v>
      </c>
      <c r="G9" s="16">
        <f t="shared" si="2"/>
        <v>1063</v>
      </c>
    </row>
    <row r="10" spans="1:7" ht="15">
      <c r="A10" s="34" t="s">
        <v>193</v>
      </c>
      <c r="B10" s="4">
        <v>5</v>
      </c>
      <c r="C10" s="16">
        <v>5</v>
      </c>
      <c r="D10" s="16">
        <v>8</v>
      </c>
      <c r="E10" s="37">
        <f t="shared" si="0"/>
        <v>0.00020234722784297855</v>
      </c>
      <c r="F10" s="38">
        <f t="shared" si="1"/>
        <v>0.6</v>
      </c>
      <c r="G10" s="16">
        <f t="shared" si="2"/>
        <v>3</v>
      </c>
    </row>
    <row r="11" spans="1:7" ht="15">
      <c r="A11" s="34" t="s">
        <v>194</v>
      </c>
      <c r="B11" s="4">
        <v>78</v>
      </c>
      <c r="C11" s="16">
        <v>51</v>
      </c>
      <c r="D11" s="16">
        <v>100</v>
      </c>
      <c r="E11" s="37">
        <f t="shared" si="0"/>
        <v>0.002529340348037232</v>
      </c>
      <c r="F11" s="38">
        <f t="shared" si="1"/>
        <v>0.28205128205128205</v>
      </c>
      <c r="G11" s="16">
        <f t="shared" si="2"/>
        <v>22</v>
      </c>
    </row>
    <row r="12" spans="1:7" ht="15">
      <c r="A12" s="34" t="s">
        <v>195</v>
      </c>
      <c r="B12" s="4">
        <v>586</v>
      </c>
      <c r="C12" s="16">
        <v>408</v>
      </c>
      <c r="D12" s="16">
        <v>646</v>
      </c>
      <c r="E12" s="37">
        <f t="shared" si="0"/>
        <v>0.01633953864832052</v>
      </c>
      <c r="F12" s="38">
        <f t="shared" si="1"/>
        <v>0.10238907849829351</v>
      </c>
      <c r="G12" s="16">
        <f t="shared" si="2"/>
        <v>60</v>
      </c>
    </row>
    <row r="13" spans="1:7" ht="15">
      <c r="A13" s="34" t="s">
        <v>196</v>
      </c>
      <c r="B13" s="4">
        <v>277</v>
      </c>
      <c r="C13" s="16">
        <v>331</v>
      </c>
      <c r="D13" s="16">
        <v>305</v>
      </c>
      <c r="E13" s="37">
        <f t="shared" si="0"/>
        <v>0.0077144880615135575</v>
      </c>
      <c r="F13" s="38">
        <f t="shared" si="1"/>
        <v>0.10108303249097472</v>
      </c>
      <c r="G13" s="16">
        <f t="shared" si="2"/>
        <v>28</v>
      </c>
    </row>
    <row r="14" spans="1:7" ht="15">
      <c r="A14" s="34" t="s">
        <v>197</v>
      </c>
      <c r="B14" s="4">
        <v>59</v>
      </c>
      <c r="C14" s="16">
        <v>55</v>
      </c>
      <c r="D14" s="16">
        <v>53</v>
      </c>
      <c r="E14" s="37">
        <f t="shared" si="0"/>
        <v>0.001340550384459733</v>
      </c>
      <c r="F14" s="38">
        <f t="shared" si="1"/>
        <v>-0.1016949152542373</v>
      </c>
      <c r="G14" s="16">
        <f t="shared" si="2"/>
        <v>-6</v>
      </c>
    </row>
    <row r="15" spans="1:7" ht="15">
      <c r="A15" s="34" t="s">
        <v>198</v>
      </c>
      <c r="B15" s="4">
        <v>76</v>
      </c>
      <c r="C15" s="16">
        <v>214</v>
      </c>
      <c r="D15" s="16">
        <v>98</v>
      </c>
      <c r="E15" s="37">
        <f t="shared" si="0"/>
        <v>0.002478753541076487</v>
      </c>
      <c r="F15" s="38">
        <f t="shared" si="1"/>
        <v>0.2894736842105263</v>
      </c>
      <c r="G15" s="16">
        <f t="shared" si="2"/>
        <v>22</v>
      </c>
    </row>
    <row r="16" spans="1:7" ht="15">
      <c r="A16" s="34" t="s">
        <v>199</v>
      </c>
      <c r="B16" s="4">
        <v>3</v>
      </c>
      <c r="C16" s="16">
        <v>8</v>
      </c>
      <c r="D16" s="16">
        <v>39</v>
      </c>
      <c r="E16" s="37">
        <f t="shared" si="0"/>
        <v>0.0009864427357345205</v>
      </c>
      <c r="F16" s="38">
        <f t="shared" si="1"/>
        <v>12</v>
      </c>
      <c r="G16" s="16">
        <f t="shared" si="2"/>
        <v>36</v>
      </c>
    </row>
    <row r="17" spans="1:7" ht="15">
      <c r="A17" s="34" t="s">
        <v>200</v>
      </c>
      <c r="B17" s="4">
        <v>136</v>
      </c>
      <c r="C17" s="16">
        <v>126</v>
      </c>
      <c r="D17" s="16">
        <v>119</v>
      </c>
      <c r="E17" s="37">
        <f t="shared" si="0"/>
        <v>0.0030099150141643057</v>
      </c>
      <c r="F17" s="38">
        <f t="shared" si="1"/>
        <v>-0.125</v>
      </c>
      <c r="G17" s="16">
        <f t="shared" si="2"/>
        <v>-17</v>
      </c>
    </row>
    <row r="18" spans="1:7" ht="15">
      <c r="A18" s="34" t="s">
        <v>201</v>
      </c>
      <c r="B18" s="4">
        <v>38</v>
      </c>
      <c r="C18" s="16">
        <v>29</v>
      </c>
      <c r="D18" s="16">
        <v>68</v>
      </c>
      <c r="E18" s="37">
        <f t="shared" si="0"/>
        <v>0.0017199514366653178</v>
      </c>
      <c r="F18" s="38">
        <f t="shared" si="1"/>
        <v>0.7894736842105263</v>
      </c>
      <c r="G18" s="16">
        <f t="shared" si="2"/>
        <v>30</v>
      </c>
    </row>
    <row r="19" spans="1:7" ht="15">
      <c r="A19" s="34" t="s">
        <v>202</v>
      </c>
      <c r="B19" s="4">
        <v>13</v>
      </c>
      <c r="C19" s="16">
        <v>20</v>
      </c>
      <c r="D19" s="16">
        <v>24</v>
      </c>
      <c r="E19" s="37">
        <f t="shared" si="0"/>
        <v>0.0006070416835289356</v>
      </c>
      <c r="F19" s="38">
        <f t="shared" si="1"/>
        <v>0.8461538461538461</v>
      </c>
      <c r="G19" s="16">
        <f t="shared" si="2"/>
        <v>11</v>
      </c>
    </row>
    <row r="20" spans="1:7" ht="15">
      <c r="A20" s="34" t="s">
        <v>203</v>
      </c>
      <c r="B20" s="4">
        <v>79</v>
      </c>
      <c r="C20" s="16">
        <v>136</v>
      </c>
      <c r="D20" s="16">
        <v>130</v>
      </c>
      <c r="E20" s="37">
        <f t="shared" si="0"/>
        <v>0.0032881424524484016</v>
      </c>
      <c r="F20" s="38">
        <f t="shared" si="1"/>
        <v>0.6455696202531646</v>
      </c>
      <c r="G20" s="16">
        <f t="shared" si="2"/>
        <v>51</v>
      </c>
    </row>
    <row r="21" spans="1:7" ht="15">
      <c r="A21" s="34" t="s">
        <v>204</v>
      </c>
      <c r="B21" s="4">
        <v>27</v>
      </c>
      <c r="C21" s="16">
        <v>37</v>
      </c>
      <c r="D21" s="16">
        <v>54</v>
      </c>
      <c r="E21" s="37">
        <f t="shared" si="0"/>
        <v>0.0013658437879401051</v>
      </c>
      <c r="F21" s="38">
        <f t="shared" si="1"/>
        <v>1</v>
      </c>
      <c r="G21" s="16">
        <f t="shared" si="2"/>
        <v>27</v>
      </c>
    </row>
    <row r="22" spans="1:7" ht="15">
      <c r="A22" s="34" t="s">
        <v>205</v>
      </c>
      <c r="B22" s="4">
        <v>1704</v>
      </c>
      <c r="C22" s="16">
        <v>2001</v>
      </c>
      <c r="D22" s="16">
        <v>1947</v>
      </c>
      <c r="E22" s="37">
        <f t="shared" si="0"/>
        <v>0.049246256576284904</v>
      </c>
      <c r="F22" s="38">
        <f t="shared" si="1"/>
        <v>0.1426056338028169</v>
      </c>
      <c r="G22" s="16">
        <f t="shared" si="2"/>
        <v>243</v>
      </c>
    </row>
    <row r="23" spans="1:7" ht="15">
      <c r="A23" s="34" t="s">
        <v>206</v>
      </c>
      <c r="B23" s="4">
        <v>136</v>
      </c>
      <c r="C23" s="16">
        <v>120</v>
      </c>
      <c r="D23" s="16">
        <v>137</v>
      </c>
      <c r="E23" s="37">
        <f t="shared" si="0"/>
        <v>0.0034651962768110075</v>
      </c>
      <c r="F23" s="38">
        <f t="shared" si="1"/>
        <v>0.007352941176470588</v>
      </c>
      <c r="G23" s="16">
        <f t="shared" si="2"/>
        <v>1</v>
      </c>
    </row>
    <row r="24" spans="1:7" ht="15">
      <c r="A24" s="34" t="s">
        <v>207</v>
      </c>
      <c r="B24" s="4">
        <v>41</v>
      </c>
      <c r="C24" s="16">
        <v>55</v>
      </c>
      <c r="D24" s="16">
        <v>39</v>
      </c>
      <c r="E24" s="37">
        <f t="shared" si="0"/>
        <v>0.0009864427357345205</v>
      </c>
      <c r="F24" s="38">
        <f t="shared" si="1"/>
        <v>-0.04878048780487805</v>
      </c>
      <c r="G24" s="16">
        <f t="shared" si="2"/>
        <v>-2</v>
      </c>
    </row>
    <row r="25" spans="1:7" ht="15">
      <c r="A25" s="34" t="s">
        <v>208</v>
      </c>
      <c r="B25" s="4">
        <v>118</v>
      </c>
      <c r="C25" s="16">
        <v>151</v>
      </c>
      <c r="D25" s="16">
        <v>191</v>
      </c>
      <c r="E25" s="37">
        <f t="shared" si="0"/>
        <v>0.004831040064751113</v>
      </c>
      <c r="F25" s="38">
        <f t="shared" si="1"/>
        <v>0.6186440677966102</v>
      </c>
      <c r="G25" s="16">
        <f t="shared" si="2"/>
        <v>73</v>
      </c>
    </row>
    <row r="26" spans="1:7" ht="15">
      <c r="A26" s="34" t="s">
        <v>209</v>
      </c>
      <c r="B26" s="4">
        <v>548</v>
      </c>
      <c r="C26" s="16">
        <v>634</v>
      </c>
      <c r="D26" s="16">
        <v>598</v>
      </c>
      <c r="E26" s="37">
        <f t="shared" si="0"/>
        <v>0.015125455281262646</v>
      </c>
      <c r="F26" s="38">
        <f t="shared" si="1"/>
        <v>0.09124087591240876</v>
      </c>
      <c r="G26" s="16">
        <f t="shared" si="2"/>
        <v>50</v>
      </c>
    </row>
    <row r="27" spans="1:7" ht="15">
      <c r="A27" s="34" t="s">
        <v>122</v>
      </c>
      <c r="B27" s="4">
        <v>145</v>
      </c>
      <c r="C27" s="16">
        <v>214</v>
      </c>
      <c r="D27" s="16">
        <v>211</v>
      </c>
      <c r="E27" s="37">
        <f t="shared" si="0"/>
        <v>0.0053369081343585595</v>
      </c>
      <c r="F27" s="38">
        <f t="shared" si="1"/>
        <v>0.45517241379310347</v>
      </c>
      <c r="G27" s="16">
        <f t="shared" si="2"/>
        <v>66</v>
      </c>
    </row>
    <row r="28" spans="1:7" ht="15">
      <c r="A28" s="34" t="s">
        <v>210</v>
      </c>
      <c r="B28" s="4">
        <v>221</v>
      </c>
      <c r="C28" s="16">
        <v>206</v>
      </c>
      <c r="D28" s="16">
        <v>219</v>
      </c>
      <c r="E28" s="37">
        <f t="shared" si="0"/>
        <v>0.005539255362201538</v>
      </c>
      <c r="F28" s="38">
        <f t="shared" si="1"/>
        <v>-0.00904977375565611</v>
      </c>
      <c r="G28" s="16">
        <f t="shared" si="2"/>
        <v>-2</v>
      </c>
    </row>
    <row r="29" spans="1:7" ht="15">
      <c r="A29" s="34" t="s">
        <v>211</v>
      </c>
      <c r="B29" s="4">
        <v>114</v>
      </c>
      <c r="C29" s="16">
        <v>126</v>
      </c>
      <c r="D29" s="16">
        <v>112</v>
      </c>
      <c r="E29" s="37">
        <f t="shared" si="0"/>
        <v>0.0028328611898017</v>
      </c>
      <c r="F29" s="38">
        <f t="shared" si="1"/>
        <v>-0.017543859649122806</v>
      </c>
      <c r="G29" s="16">
        <f t="shared" si="2"/>
        <v>-2</v>
      </c>
    </row>
    <row r="30" spans="1:7" ht="15">
      <c r="A30" s="34" t="s">
        <v>212</v>
      </c>
      <c r="B30" s="4">
        <v>120</v>
      </c>
      <c r="C30" s="16">
        <v>156</v>
      </c>
      <c r="D30" s="16">
        <v>178</v>
      </c>
      <c r="E30" s="37">
        <f t="shared" si="0"/>
        <v>0.004502225819506273</v>
      </c>
      <c r="F30" s="38">
        <f t="shared" si="1"/>
        <v>0.48333333333333334</v>
      </c>
      <c r="G30" s="16">
        <f t="shared" si="2"/>
        <v>58</v>
      </c>
    </row>
    <row r="31" spans="1:7" ht="15">
      <c r="A31" s="34" t="s">
        <v>213</v>
      </c>
      <c r="B31" s="4">
        <v>51</v>
      </c>
      <c r="C31" s="16">
        <v>34</v>
      </c>
      <c r="D31" s="16">
        <v>70</v>
      </c>
      <c r="E31" s="37">
        <f t="shared" si="0"/>
        <v>0.0017705382436260624</v>
      </c>
      <c r="F31" s="38">
        <f t="shared" si="1"/>
        <v>0.37254901960784315</v>
      </c>
      <c r="G31" s="16">
        <f t="shared" si="2"/>
        <v>19</v>
      </c>
    </row>
    <row r="32" spans="1:7" ht="15">
      <c r="A32" s="34" t="s">
        <v>214</v>
      </c>
      <c r="B32" s="4">
        <v>128</v>
      </c>
      <c r="C32" s="16">
        <v>133</v>
      </c>
      <c r="D32" s="16">
        <v>206</v>
      </c>
      <c r="E32" s="37">
        <f t="shared" si="0"/>
        <v>0.0052104411169566975</v>
      </c>
      <c r="F32" s="38">
        <f t="shared" si="1"/>
        <v>0.609375</v>
      </c>
      <c r="G32" s="16">
        <f t="shared" si="2"/>
        <v>78</v>
      </c>
    </row>
    <row r="33" spans="1:7" ht="15">
      <c r="A33" s="34" t="s">
        <v>215</v>
      </c>
      <c r="B33" s="4">
        <v>399</v>
      </c>
      <c r="C33" s="16">
        <v>271</v>
      </c>
      <c r="D33" s="16">
        <v>363</v>
      </c>
      <c r="E33" s="37">
        <f t="shared" si="0"/>
        <v>0.009181505463375152</v>
      </c>
      <c r="F33" s="38">
        <f t="shared" si="1"/>
        <v>-0.09022556390977443</v>
      </c>
      <c r="G33" s="16">
        <f t="shared" si="2"/>
        <v>-36</v>
      </c>
    </row>
    <row r="34" spans="1:7" ht="15">
      <c r="A34" s="34" t="s">
        <v>216</v>
      </c>
      <c r="B34" s="4">
        <v>405</v>
      </c>
      <c r="C34" s="16">
        <v>499</v>
      </c>
      <c r="D34" s="16">
        <v>477</v>
      </c>
      <c r="E34" s="37">
        <f aca="true" t="shared" si="3" ref="E34:E65">D34/$D$83</f>
        <v>0.012064953460137596</v>
      </c>
      <c r="F34" s="38">
        <f aca="true" t="shared" si="4" ref="F34:F65">(D34-B34)/B34</f>
        <v>0.17777777777777778</v>
      </c>
      <c r="G34" s="16">
        <f aca="true" t="shared" si="5" ref="G34:G65">D34-B34</f>
        <v>72</v>
      </c>
    </row>
    <row r="35" spans="1:7" ht="15">
      <c r="A35" s="34" t="s">
        <v>217</v>
      </c>
      <c r="B35" s="4">
        <v>83</v>
      </c>
      <c r="C35" s="16">
        <v>124</v>
      </c>
      <c r="D35" s="16">
        <v>156</v>
      </c>
      <c r="E35" s="37">
        <f t="shared" si="3"/>
        <v>0.003945770942938082</v>
      </c>
      <c r="F35" s="38">
        <f t="shared" si="4"/>
        <v>0.8795180722891566</v>
      </c>
      <c r="G35" s="16">
        <f t="shared" si="5"/>
        <v>73</v>
      </c>
    </row>
    <row r="36" spans="1:7" ht="15">
      <c r="A36" s="34" t="s">
        <v>218</v>
      </c>
      <c r="B36" s="4">
        <v>18</v>
      </c>
      <c r="C36" s="16">
        <v>35</v>
      </c>
      <c r="D36" s="16">
        <v>24</v>
      </c>
      <c r="E36" s="37">
        <f t="shared" si="3"/>
        <v>0.0006070416835289356</v>
      </c>
      <c r="F36" s="38">
        <f t="shared" si="4"/>
        <v>0.3333333333333333</v>
      </c>
      <c r="G36" s="16">
        <f t="shared" si="5"/>
        <v>6</v>
      </c>
    </row>
    <row r="37" spans="1:7" ht="15">
      <c r="A37" s="34" t="s">
        <v>219</v>
      </c>
      <c r="B37" s="4">
        <v>5</v>
      </c>
      <c r="C37" s="16">
        <v>10</v>
      </c>
      <c r="D37" s="16">
        <v>11</v>
      </c>
      <c r="E37" s="37">
        <f t="shared" si="3"/>
        <v>0.0002782274382840955</v>
      </c>
      <c r="F37" s="38">
        <f t="shared" si="4"/>
        <v>1.2</v>
      </c>
      <c r="G37" s="16">
        <f t="shared" si="5"/>
        <v>6</v>
      </c>
    </row>
    <row r="38" spans="1:7" ht="15">
      <c r="A38" s="34" t="s">
        <v>220</v>
      </c>
      <c r="B38" s="4">
        <v>207</v>
      </c>
      <c r="C38" s="16">
        <v>297</v>
      </c>
      <c r="D38" s="16">
        <v>256</v>
      </c>
      <c r="E38" s="37">
        <f t="shared" si="3"/>
        <v>0.006475111290975314</v>
      </c>
      <c r="F38" s="38">
        <f t="shared" si="4"/>
        <v>0.23671497584541062</v>
      </c>
      <c r="G38" s="16">
        <f t="shared" si="5"/>
        <v>49</v>
      </c>
    </row>
    <row r="39" spans="1:7" ht="15">
      <c r="A39" s="34" t="s">
        <v>221</v>
      </c>
      <c r="B39" s="4">
        <v>5</v>
      </c>
      <c r="C39" s="16">
        <v>17</v>
      </c>
      <c r="D39" s="16">
        <v>10</v>
      </c>
      <c r="E39" s="37">
        <f t="shared" si="3"/>
        <v>0.0002529340348037232</v>
      </c>
      <c r="F39" s="38">
        <f t="shared" si="4"/>
        <v>1</v>
      </c>
      <c r="G39" s="16">
        <f t="shared" si="5"/>
        <v>5</v>
      </c>
    </row>
    <row r="40" spans="1:7" ht="15">
      <c r="A40" s="34" t="s">
        <v>222</v>
      </c>
      <c r="B40" s="4">
        <v>61</v>
      </c>
      <c r="C40" s="16">
        <v>66</v>
      </c>
      <c r="D40" s="16">
        <v>98</v>
      </c>
      <c r="E40" s="37">
        <f t="shared" si="3"/>
        <v>0.002478753541076487</v>
      </c>
      <c r="F40" s="38">
        <f t="shared" si="4"/>
        <v>0.6065573770491803</v>
      </c>
      <c r="G40" s="16">
        <f t="shared" si="5"/>
        <v>37</v>
      </c>
    </row>
    <row r="41" spans="1:7" ht="15">
      <c r="A41" s="34" t="s">
        <v>223</v>
      </c>
      <c r="B41" s="4">
        <v>9818</v>
      </c>
      <c r="C41" s="16">
        <v>12286</v>
      </c>
      <c r="D41" s="16">
        <v>10835</v>
      </c>
      <c r="E41" s="37">
        <f t="shared" si="3"/>
        <v>0.2740540267098341</v>
      </c>
      <c r="F41" s="38">
        <f t="shared" si="4"/>
        <v>0.10358525157873294</v>
      </c>
      <c r="G41" s="16">
        <f t="shared" si="5"/>
        <v>1017</v>
      </c>
    </row>
    <row r="42" spans="1:7" ht="15">
      <c r="A42" s="34" t="s">
        <v>224</v>
      </c>
      <c r="B42" s="4">
        <v>2444</v>
      </c>
      <c r="C42" s="16">
        <v>2803</v>
      </c>
      <c r="D42" s="16">
        <v>2615</v>
      </c>
      <c r="E42" s="37">
        <f t="shared" si="3"/>
        <v>0.06614225010117361</v>
      </c>
      <c r="F42" s="38">
        <f t="shared" si="4"/>
        <v>0.06996726677577741</v>
      </c>
      <c r="G42" s="16">
        <f t="shared" si="5"/>
        <v>171</v>
      </c>
    </row>
    <row r="43" spans="1:7" ht="15">
      <c r="A43" s="34" t="s">
        <v>225</v>
      </c>
      <c r="B43" s="4">
        <v>305</v>
      </c>
      <c r="C43" s="16">
        <v>227</v>
      </c>
      <c r="D43" s="16">
        <v>246</v>
      </c>
      <c r="E43" s="37">
        <f t="shared" si="3"/>
        <v>0.006222177256171591</v>
      </c>
      <c r="F43" s="38">
        <f t="shared" si="4"/>
        <v>-0.19344262295081968</v>
      </c>
      <c r="G43" s="16">
        <f t="shared" si="5"/>
        <v>-59</v>
      </c>
    </row>
    <row r="44" spans="1:7" ht="15">
      <c r="A44" s="34" t="s">
        <v>226</v>
      </c>
      <c r="B44" s="4">
        <v>225</v>
      </c>
      <c r="C44" s="16">
        <v>113</v>
      </c>
      <c r="D44" s="16">
        <v>86</v>
      </c>
      <c r="E44" s="37">
        <f t="shared" si="3"/>
        <v>0.0021752326993120194</v>
      </c>
      <c r="F44" s="38">
        <f t="shared" si="4"/>
        <v>-0.6177777777777778</v>
      </c>
      <c r="G44" s="16">
        <f t="shared" si="5"/>
        <v>-139</v>
      </c>
    </row>
    <row r="45" spans="1:7" ht="15">
      <c r="A45" s="34" t="s">
        <v>227</v>
      </c>
      <c r="B45" s="4">
        <v>41</v>
      </c>
      <c r="C45" s="16">
        <v>80</v>
      </c>
      <c r="D45" s="16">
        <v>93</v>
      </c>
      <c r="E45" s="37">
        <f t="shared" si="3"/>
        <v>0.0023522865236746257</v>
      </c>
      <c r="F45" s="38">
        <f t="shared" si="4"/>
        <v>1.2682926829268293</v>
      </c>
      <c r="G45" s="16">
        <f t="shared" si="5"/>
        <v>52</v>
      </c>
    </row>
    <row r="46" spans="1:7" ht="15">
      <c r="A46" s="34" t="s">
        <v>228</v>
      </c>
      <c r="B46" s="4">
        <v>31</v>
      </c>
      <c r="C46" s="16">
        <v>32</v>
      </c>
      <c r="D46" s="16">
        <v>38</v>
      </c>
      <c r="E46" s="37">
        <f t="shared" si="3"/>
        <v>0.0009611493322541481</v>
      </c>
      <c r="F46" s="38">
        <f t="shared" si="4"/>
        <v>0.22580645161290322</v>
      </c>
      <c r="G46" s="16">
        <f t="shared" si="5"/>
        <v>7</v>
      </c>
    </row>
    <row r="47" spans="1:7" ht="15">
      <c r="A47" s="34" t="s">
        <v>229</v>
      </c>
      <c r="B47" s="4">
        <v>58</v>
      </c>
      <c r="C47" s="16">
        <v>126</v>
      </c>
      <c r="D47" s="16">
        <v>69</v>
      </c>
      <c r="E47" s="37">
        <f t="shared" si="3"/>
        <v>0.00174524484014569</v>
      </c>
      <c r="F47" s="38">
        <f t="shared" si="4"/>
        <v>0.1896551724137931</v>
      </c>
      <c r="G47" s="16">
        <f t="shared" si="5"/>
        <v>11</v>
      </c>
    </row>
    <row r="48" spans="1:7" ht="15">
      <c r="A48" s="34" t="s">
        <v>230</v>
      </c>
      <c r="B48" s="4">
        <v>428</v>
      </c>
      <c r="C48" s="16">
        <v>525</v>
      </c>
      <c r="D48" s="16">
        <v>462</v>
      </c>
      <c r="E48" s="37">
        <f t="shared" si="3"/>
        <v>0.011685552407932011</v>
      </c>
      <c r="F48" s="38">
        <f t="shared" si="4"/>
        <v>0.0794392523364486</v>
      </c>
      <c r="G48" s="16">
        <f t="shared" si="5"/>
        <v>34</v>
      </c>
    </row>
    <row r="49" spans="1:7" ht="15">
      <c r="A49" s="34" t="s">
        <v>232</v>
      </c>
      <c r="B49" s="4">
        <v>54</v>
      </c>
      <c r="C49" s="16">
        <v>56</v>
      </c>
      <c r="D49" s="16">
        <v>76</v>
      </c>
      <c r="E49" s="37">
        <f t="shared" si="3"/>
        <v>0.0019222986645082963</v>
      </c>
      <c r="F49" s="38">
        <f t="shared" si="4"/>
        <v>0.4074074074074074</v>
      </c>
      <c r="G49" s="16">
        <f t="shared" si="5"/>
        <v>22</v>
      </c>
    </row>
    <row r="50" spans="1:7" ht="15">
      <c r="A50" s="34" t="s">
        <v>140</v>
      </c>
      <c r="B50" s="4">
        <v>231</v>
      </c>
      <c r="C50" s="16">
        <v>167</v>
      </c>
      <c r="D50" s="16">
        <v>226</v>
      </c>
      <c r="E50" s="37">
        <f t="shared" si="3"/>
        <v>0.0057163091865641445</v>
      </c>
      <c r="F50" s="38">
        <f t="shared" si="4"/>
        <v>-0.021645021645021644</v>
      </c>
      <c r="G50" s="16">
        <f t="shared" si="5"/>
        <v>-5</v>
      </c>
    </row>
    <row r="51" spans="1:7" ht="15">
      <c r="A51" s="34" t="s">
        <v>233</v>
      </c>
      <c r="B51" s="4">
        <v>42</v>
      </c>
      <c r="C51" s="16">
        <v>40</v>
      </c>
      <c r="D51" s="16">
        <v>48</v>
      </c>
      <c r="E51" s="37">
        <f t="shared" si="3"/>
        <v>0.0012140833670578712</v>
      </c>
      <c r="F51" s="38">
        <f t="shared" si="4"/>
        <v>0.14285714285714285</v>
      </c>
      <c r="G51" s="16">
        <f t="shared" si="5"/>
        <v>6</v>
      </c>
    </row>
    <row r="52" spans="1:7" ht="15">
      <c r="A52" s="34" t="s">
        <v>231</v>
      </c>
      <c r="B52" s="4">
        <v>10</v>
      </c>
      <c r="C52" s="16">
        <v>17</v>
      </c>
      <c r="D52" s="16">
        <v>10</v>
      </c>
      <c r="E52" s="37">
        <f t="shared" si="3"/>
        <v>0.0002529340348037232</v>
      </c>
      <c r="F52" s="38">
        <f t="shared" si="4"/>
        <v>0</v>
      </c>
      <c r="G52" s="16">
        <f t="shared" si="5"/>
        <v>0</v>
      </c>
    </row>
    <row r="53" spans="1:7" ht="15">
      <c r="A53" s="34" t="s">
        <v>234</v>
      </c>
      <c r="B53" s="4">
        <v>1084</v>
      </c>
      <c r="C53" s="16">
        <v>1170</v>
      </c>
      <c r="D53" s="16">
        <v>1054</v>
      </c>
      <c r="E53" s="37">
        <f t="shared" si="3"/>
        <v>0.026659247268312425</v>
      </c>
      <c r="F53" s="38">
        <f t="shared" si="4"/>
        <v>-0.027675276752767528</v>
      </c>
      <c r="G53" s="16">
        <f t="shared" si="5"/>
        <v>-30</v>
      </c>
    </row>
    <row r="54" spans="1:7" ht="15">
      <c r="A54" s="34" t="s">
        <v>235</v>
      </c>
      <c r="B54" s="4">
        <v>364</v>
      </c>
      <c r="C54" s="16">
        <v>424</v>
      </c>
      <c r="D54" s="16">
        <v>444</v>
      </c>
      <c r="E54" s="37">
        <f t="shared" si="3"/>
        <v>0.01123027114528531</v>
      </c>
      <c r="F54" s="38">
        <f t="shared" si="4"/>
        <v>0.21978021978021978</v>
      </c>
      <c r="G54" s="16">
        <f t="shared" si="5"/>
        <v>80</v>
      </c>
    </row>
    <row r="55" spans="1:7" ht="15">
      <c r="A55" s="34" t="s">
        <v>236</v>
      </c>
      <c r="B55" s="4">
        <v>144</v>
      </c>
      <c r="C55" s="16">
        <v>200</v>
      </c>
      <c r="D55" s="16">
        <v>326</v>
      </c>
      <c r="E55" s="37">
        <f t="shared" si="3"/>
        <v>0.008245649534601376</v>
      </c>
      <c r="F55" s="38">
        <f t="shared" si="4"/>
        <v>1.2638888888888888</v>
      </c>
      <c r="G55" s="16">
        <f t="shared" si="5"/>
        <v>182</v>
      </c>
    </row>
    <row r="56" spans="1:7" ht="15">
      <c r="A56" s="34" t="s">
        <v>237</v>
      </c>
      <c r="B56" s="4">
        <v>147</v>
      </c>
      <c r="C56" s="16">
        <v>209</v>
      </c>
      <c r="D56" s="16">
        <v>198</v>
      </c>
      <c r="E56" s="37">
        <f t="shared" si="3"/>
        <v>0.005008093889113719</v>
      </c>
      <c r="F56" s="38">
        <f t="shared" si="4"/>
        <v>0.3469387755102041</v>
      </c>
      <c r="G56" s="16">
        <f t="shared" si="5"/>
        <v>51</v>
      </c>
    </row>
    <row r="57" spans="1:7" ht="15">
      <c r="A57" s="34" t="s">
        <v>238</v>
      </c>
      <c r="B57" s="4">
        <v>481</v>
      </c>
      <c r="C57" s="16">
        <v>652</v>
      </c>
      <c r="D57" s="16">
        <v>489</v>
      </c>
      <c r="E57" s="37">
        <f t="shared" si="3"/>
        <v>0.012368474301902063</v>
      </c>
      <c r="F57" s="38">
        <f t="shared" si="4"/>
        <v>0.016632016632016633</v>
      </c>
      <c r="G57" s="16">
        <f t="shared" si="5"/>
        <v>8</v>
      </c>
    </row>
    <row r="58" spans="1:7" ht="15">
      <c r="A58" s="34" t="s">
        <v>239</v>
      </c>
      <c r="B58" s="4">
        <v>43</v>
      </c>
      <c r="C58" s="16">
        <v>62</v>
      </c>
      <c r="D58" s="16">
        <v>55</v>
      </c>
      <c r="E58" s="37">
        <f t="shared" si="3"/>
        <v>0.0013911371914204775</v>
      </c>
      <c r="F58" s="38">
        <f t="shared" si="4"/>
        <v>0.27906976744186046</v>
      </c>
      <c r="G58" s="16">
        <f t="shared" si="5"/>
        <v>12</v>
      </c>
    </row>
    <row r="59" spans="1:7" ht="15">
      <c r="A59" s="34" t="s">
        <v>240</v>
      </c>
      <c r="B59" s="4">
        <v>429</v>
      </c>
      <c r="C59" s="16">
        <v>550</v>
      </c>
      <c r="D59" s="16">
        <v>404</v>
      </c>
      <c r="E59" s="37">
        <f t="shared" si="3"/>
        <v>0.010218535006070418</v>
      </c>
      <c r="F59" s="38">
        <f t="shared" si="4"/>
        <v>-0.05827505827505827</v>
      </c>
      <c r="G59" s="16">
        <f t="shared" si="5"/>
        <v>-25</v>
      </c>
    </row>
    <row r="60" spans="1:7" ht="15">
      <c r="A60" s="34" t="s">
        <v>241</v>
      </c>
      <c r="B60" s="4">
        <v>1896</v>
      </c>
      <c r="C60" s="16">
        <v>696</v>
      </c>
      <c r="D60" s="16">
        <v>2097</v>
      </c>
      <c r="E60" s="37">
        <f t="shared" si="3"/>
        <v>0.053040267098340754</v>
      </c>
      <c r="F60" s="38">
        <f t="shared" si="4"/>
        <v>0.1060126582278481</v>
      </c>
      <c r="G60" s="16">
        <f t="shared" si="5"/>
        <v>201</v>
      </c>
    </row>
    <row r="61" spans="1:7" ht="15">
      <c r="A61" s="34" t="s">
        <v>242</v>
      </c>
      <c r="B61" s="4">
        <v>9</v>
      </c>
      <c r="C61" s="16">
        <v>24</v>
      </c>
      <c r="D61" s="16">
        <v>26</v>
      </c>
      <c r="E61" s="37">
        <f t="shared" si="3"/>
        <v>0.0006576284904896803</v>
      </c>
      <c r="F61" s="38">
        <f t="shared" si="4"/>
        <v>1.8888888888888888</v>
      </c>
      <c r="G61" s="16">
        <f t="shared" si="5"/>
        <v>17</v>
      </c>
    </row>
    <row r="62" spans="1:7" ht="15">
      <c r="A62" s="34" t="s">
        <v>243</v>
      </c>
      <c r="B62" s="4">
        <v>71</v>
      </c>
      <c r="C62" s="16">
        <v>81</v>
      </c>
      <c r="D62" s="16">
        <v>120</v>
      </c>
      <c r="E62" s="37">
        <f t="shared" si="3"/>
        <v>0.003035208417644678</v>
      </c>
      <c r="F62" s="38">
        <f t="shared" si="4"/>
        <v>0.6901408450704225</v>
      </c>
      <c r="G62" s="16">
        <f t="shared" si="5"/>
        <v>49</v>
      </c>
    </row>
    <row r="63" spans="1:7" ht="15">
      <c r="A63" s="34" t="s">
        <v>244</v>
      </c>
      <c r="B63" s="4">
        <v>79</v>
      </c>
      <c r="C63" s="16">
        <v>66</v>
      </c>
      <c r="D63" s="16">
        <v>53</v>
      </c>
      <c r="E63" s="37">
        <f t="shared" si="3"/>
        <v>0.001340550384459733</v>
      </c>
      <c r="F63" s="38">
        <f t="shared" si="4"/>
        <v>-0.3291139240506329</v>
      </c>
      <c r="G63" s="16">
        <f t="shared" si="5"/>
        <v>-26</v>
      </c>
    </row>
    <row r="64" spans="1:7" ht="15">
      <c r="A64" s="34" t="s">
        <v>245</v>
      </c>
      <c r="B64" s="4">
        <v>109</v>
      </c>
      <c r="C64" s="16">
        <v>174</v>
      </c>
      <c r="D64" s="16">
        <v>136</v>
      </c>
      <c r="E64" s="37">
        <f t="shared" si="3"/>
        <v>0.0034399028733306356</v>
      </c>
      <c r="F64" s="38">
        <f t="shared" si="4"/>
        <v>0.24770642201834864</v>
      </c>
      <c r="G64" s="16">
        <f t="shared" si="5"/>
        <v>27</v>
      </c>
    </row>
    <row r="65" spans="1:7" ht="15">
      <c r="A65" s="34" t="s">
        <v>246</v>
      </c>
      <c r="B65" s="4">
        <v>103</v>
      </c>
      <c r="C65" s="16">
        <v>147</v>
      </c>
      <c r="D65" s="16">
        <v>110</v>
      </c>
      <c r="E65" s="37">
        <f t="shared" si="3"/>
        <v>0.002782274382840955</v>
      </c>
      <c r="F65" s="38">
        <f t="shared" si="4"/>
        <v>0.06796116504854369</v>
      </c>
      <c r="G65" s="16">
        <f t="shared" si="5"/>
        <v>7</v>
      </c>
    </row>
    <row r="66" spans="1:7" ht="15">
      <c r="A66" s="34" t="s">
        <v>247</v>
      </c>
      <c r="B66" s="4">
        <v>72</v>
      </c>
      <c r="C66" s="16">
        <v>114</v>
      </c>
      <c r="D66" s="16">
        <v>143</v>
      </c>
      <c r="E66" s="37">
        <f aca="true" t="shared" si="6" ref="E66:E82">D66/$D$83</f>
        <v>0.0036169566976932415</v>
      </c>
      <c r="F66" s="38">
        <f aca="true" t="shared" si="7" ref="F66:F82">(D66-B66)/B66</f>
        <v>0.9861111111111112</v>
      </c>
      <c r="G66" s="16">
        <f aca="true" t="shared" si="8" ref="G66:G82">D66-B66</f>
        <v>71</v>
      </c>
    </row>
    <row r="67" spans="1:7" ht="15">
      <c r="A67" s="34" t="s">
        <v>248</v>
      </c>
      <c r="B67" s="4">
        <v>365</v>
      </c>
      <c r="C67" s="16">
        <v>442</v>
      </c>
      <c r="D67" s="16">
        <v>369</v>
      </c>
      <c r="E67" s="37">
        <f t="shared" si="6"/>
        <v>0.009333265884257386</v>
      </c>
      <c r="F67" s="38">
        <f t="shared" si="7"/>
        <v>0.010958904109589041</v>
      </c>
      <c r="G67" s="16">
        <f t="shared" si="8"/>
        <v>4</v>
      </c>
    </row>
    <row r="68" spans="1:7" ht="15">
      <c r="A68" s="34" t="s">
        <v>249</v>
      </c>
      <c r="B68" s="4">
        <v>211</v>
      </c>
      <c r="C68" s="16">
        <v>276</v>
      </c>
      <c r="D68" s="16">
        <v>244</v>
      </c>
      <c r="E68" s="37">
        <f t="shared" si="6"/>
        <v>0.006171590449210846</v>
      </c>
      <c r="F68" s="38">
        <f t="shared" si="7"/>
        <v>0.15639810426540285</v>
      </c>
      <c r="G68" s="16">
        <f t="shared" si="8"/>
        <v>33</v>
      </c>
    </row>
    <row r="69" spans="1:7" ht="15">
      <c r="A69" s="34" t="s">
        <v>250</v>
      </c>
      <c r="B69" s="4">
        <v>120</v>
      </c>
      <c r="C69" s="16">
        <v>36</v>
      </c>
      <c r="D69" s="16">
        <v>43</v>
      </c>
      <c r="E69" s="37">
        <f t="shared" si="6"/>
        <v>0.0010876163496560097</v>
      </c>
      <c r="F69" s="38">
        <f t="shared" si="7"/>
        <v>-0.6416666666666667</v>
      </c>
      <c r="G69" s="16">
        <f t="shared" si="8"/>
        <v>-77</v>
      </c>
    </row>
    <row r="70" spans="1:7" ht="15">
      <c r="A70" s="34" t="s">
        <v>251</v>
      </c>
      <c r="B70" s="4">
        <v>35</v>
      </c>
      <c r="C70" s="16">
        <v>46</v>
      </c>
      <c r="D70" s="16">
        <v>59</v>
      </c>
      <c r="E70" s="37">
        <f t="shared" si="6"/>
        <v>0.0014923108053419669</v>
      </c>
      <c r="F70" s="38">
        <f t="shared" si="7"/>
        <v>0.6857142857142857</v>
      </c>
      <c r="G70" s="16">
        <f t="shared" si="8"/>
        <v>24</v>
      </c>
    </row>
    <row r="71" spans="1:7" ht="15">
      <c r="A71" s="34" t="s">
        <v>252</v>
      </c>
      <c r="B71" s="4">
        <v>169</v>
      </c>
      <c r="C71" s="16">
        <v>113</v>
      </c>
      <c r="D71" s="16">
        <v>246</v>
      </c>
      <c r="E71" s="37">
        <f t="shared" si="6"/>
        <v>0.006222177256171591</v>
      </c>
      <c r="F71" s="38">
        <f t="shared" si="7"/>
        <v>0.4556213017751479</v>
      </c>
      <c r="G71" s="16">
        <f t="shared" si="8"/>
        <v>77</v>
      </c>
    </row>
    <row r="72" spans="1:7" ht="15">
      <c r="A72" s="34" t="s">
        <v>253</v>
      </c>
      <c r="B72" s="4">
        <v>131</v>
      </c>
      <c r="C72" s="16">
        <v>157</v>
      </c>
      <c r="D72" s="16">
        <v>134</v>
      </c>
      <c r="E72" s="37">
        <f t="shared" si="6"/>
        <v>0.0033893160663698908</v>
      </c>
      <c r="F72" s="38">
        <f t="shared" si="7"/>
        <v>0.022900763358778626</v>
      </c>
      <c r="G72" s="16">
        <f t="shared" si="8"/>
        <v>3</v>
      </c>
    </row>
    <row r="73" spans="1:7" ht="15">
      <c r="A73" s="34" t="s">
        <v>254</v>
      </c>
      <c r="B73" s="4">
        <v>7</v>
      </c>
      <c r="C73" s="16">
        <v>14</v>
      </c>
      <c r="D73" s="16">
        <v>43</v>
      </c>
      <c r="E73" s="37">
        <f t="shared" si="6"/>
        <v>0.0010876163496560097</v>
      </c>
      <c r="F73" s="38">
        <f t="shared" si="7"/>
        <v>5.142857142857143</v>
      </c>
      <c r="G73" s="16">
        <f t="shared" si="8"/>
        <v>36</v>
      </c>
    </row>
    <row r="74" spans="1:7" ht="15">
      <c r="A74" s="34" t="s">
        <v>255</v>
      </c>
      <c r="B74" s="4">
        <v>739</v>
      </c>
      <c r="C74" s="16">
        <v>752</v>
      </c>
      <c r="D74" s="16">
        <v>678</v>
      </c>
      <c r="E74" s="37">
        <f t="shared" si="6"/>
        <v>0.017148927559692433</v>
      </c>
      <c r="F74" s="38">
        <f t="shared" si="7"/>
        <v>-0.08254397834912043</v>
      </c>
      <c r="G74" s="16">
        <f t="shared" si="8"/>
        <v>-61</v>
      </c>
    </row>
    <row r="75" spans="1:7" ht="15">
      <c r="A75" s="34" t="s">
        <v>256</v>
      </c>
      <c r="B75" s="4">
        <v>105</v>
      </c>
      <c r="C75" s="16">
        <v>116</v>
      </c>
      <c r="D75" s="16">
        <v>114</v>
      </c>
      <c r="E75" s="37">
        <f t="shared" si="6"/>
        <v>0.002883447996762444</v>
      </c>
      <c r="F75" s="38">
        <f t="shared" si="7"/>
        <v>0.08571428571428572</v>
      </c>
      <c r="G75" s="16">
        <f t="shared" si="8"/>
        <v>9</v>
      </c>
    </row>
    <row r="76" spans="1:7" ht="15">
      <c r="A76" s="34" t="s">
        <v>257</v>
      </c>
      <c r="B76" s="4">
        <v>214</v>
      </c>
      <c r="C76" s="16">
        <v>300</v>
      </c>
      <c r="D76" s="16">
        <v>269</v>
      </c>
      <c r="E76" s="37">
        <f t="shared" si="6"/>
        <v>0.006803925536220154</v>
      </c>
      <c r="F76" s="38">
        <f t="shared" si="7"/>
        <v>0.2570093457943925</v>
      </c>
      <c r="G76" s="16">
        <f t="shared" si="8"/>
        <v>55</v>
      </c>
    </row>
    <row r="77" spans="1:7" ht="15">
      <c r="A77" s="34" t="s">
        <v>258</v>
      </c>
      <c r="B77" s="4">
        <v>13</v>
      </c>
      <c r="C77" s="16">
        <v>13</v>
      </c>
      <c r="D77" s="16">
        <v>46</v>
      </c>
      <c r="E77" s="37">
        <f t="shared" si="6"/>
        <v>0.0011634965600971266</v>
      </c>
      <c r="F77" s="38">
        <f t="shared" si="7"/>
        <v>2.5384615384615383</v>
      </c>
      <c r="G77" s="16">
        <f t="shared" si="8"/>
        <v>33</v>
      </c>
    </row>
    <row r="78" spans="1:7" ht="15">
      <c r="A78" s="34" t="s">
        <v>259</v>
      </c>
      <c r="B78" s="4">
        <v>167</v>
      </c>
      <c r="C78" s="16">
        <v>204</v>
      </c>
      <c r="D78" s="16">
        <v>235</v>
      </c>
      <c r="E78" s="37">
        <f t="shared" si="6"/>
        <v>0.005943949817887495</v>
      </c>
      <c r="F78" s="38">
        <f t="shared" si="7"/>
        <v>0.40718562874251496</v>
      </c>
      <c r="G78" s="16">
        <f t="shared" si="8"/>
        <v>68</v>
      </c>
    </row>
    <row r="79" spans="1:7" ht="15">
      <c r="A79" s="34" t="s">
        <v>260</v>
      </c>
      <c r="B79" s="4">
        <v>55</v>
      </c>
      <c r="C79" s="16">
        <v>135</v>
      </c>
      <c r="D79" s="16">
        <v>275</v>
      </c>
      <c r="E79" s="37">
        <f t="shared" si="6"/>
        <v>0.0069556859571023874</v>
      </c>
      <c r="F79" s="38">
        <f t="shared" si="7"/>
        <v>4</v>
      </c>
      <c r="G79" s="16">
        <f t="shared" si="8"/>
        <v>220</v>
      </c>
    </row>
    <row r="80" spans="1:7" ht="15">
      <c r="A80" s="34" t="s">
        <v>261</v>
      </c>
      <c r="B80" s="4">
        <v>127</v>
      </c>
      <c r="C80" s="16">
        <v>139</v>
      </c>
      <c r="D80" s="16">
        <v>135</v>
      </c>
      <c r="E80" s="37">
        <f t="shared" si="6"/>
        <v>0.003414609469850263</v>
      </c>
      <c r="F80" s="38">
        <f t="shared" si="7"/>
        <v>0.06299212598425197</v>
      </c>
      <c r="G80" s="16">
        <f t="shared" si="8"/>
        <v>8</v>
      </c>
    </row>
    <row r="81" spans="1:7" ht="15">
      <c r="A81" s="34" t="s">
        <v>262</v>
      </c>
      <c r="B81" s="4">
        <v>60</v>
      </c>
      <c r="C81" s="16">
        <v>99</v>
      </c>
      <c r="D81" s="16">
        <v>116</v>
      </c>
      <c r="E81" s="37">
        <f t="shared" si="6"/>
        <v>0.002934034803723189</v>
      </c>
      <c r="F81" s="38">
        <f t="shared" si="7"/>
        <v>0.9333333333333333</v>
      </c>
      <c r="G81" s="16">
        <f t="shared" si="8"/>
        <v>56</v>
      </c>
    </row>
    <row r="82" spans="1:7" ht="15.75" thickBot="1">
      <c r="A82" s="34" t="s">
        <v>263</v>
      </c>
      <c r="B82" s="4">
        <v>171</v>
      </c>
      <c r="C82" s="16">
        <v>160</v>
      </c>
      <c r="D82" s="16">
        <v>168</v>
      </c>
      <c r="E82" s="37">
        <f t="shared" si="6"/>
        <v>0.00424929178470255</v>
      </c>
      <c r="F82" s="38">
        <f t="shared" si="7"/>
        <v>-0.017543859649122806</v>
      </c>
      <c r="G82" s="16">
        <f t="shared" si="8"/>
        <v>-3</v>
      </c>
    </row>
    <row r="83" spans="1:7" ht="15.75" thickBot="1">
      <c r="A83" s="36" t="s">
        <v>183</v>
      </c>
      <c r="B83" s="59">
        <v>35267</v>
      </c>
      <c r="C83" s="58">
        <v>36223</v>
      </c>
      <c r="D83" s="58">
        <v>39536</v>
      </c>
      <c r="E83" s="39">
        <f>D83/$D$83</f>
        <v>1</v>
      </c>
      <c r="F83" s="40">
        <f>(D83-B83)/B83</f>
        <v>0.12104800521734199</v>
      </c>
      <c r="G83" s="58">
        <f>D83-B83</f>
        <v>4269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82" sqref="A1:G82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3" t="s">
        <v>184</v>
      </c>
      <c r="B1" s="84">
        <v>40483</v>
      </c>
      <c r="C1" s="82">
        <v>40817</v>
      </c>
      <c r="D1" s="82">
        <v>40848</v>
      </c>
      <c r="E1" s="17" t="s">
        <v>286</v>
      </c>
      <c r="F1" s="17" t="s">
        <v>294</v>
      </c>
      <c r="G1" s="14" t="s">
        <v>295</v>
      </c>
    </row>
    <row r="2" spans="1:7" ht="15">
      <c r="A2" s="33" t="s">
        <v>185</v>
      </c>
      <c r="B2" s="15">
        <v>503</v>
      </c>
      <c r="C2" s="15">
        <v>563</v>
      </c>
      <c r="D2" s="4">
        <v>546</v>
      </c>
      <c r="E2" s="37">
        <f aca="true" t="shared" si="0" ref="E2:E33">D2/$D$83</f>
        <v>0.02181818181818182</v>
      </c>
      <c r="F2" s="38">
        <f aca="true" t="shared" si="1" ref="F2:F33">(D2-B2)/B2</f>
        <v>0.08548707753479125</v>
      </c>
      <c r="G2" s="15">
        <f aca="true" t="shared" si="2" ref="G2:G33">D2-B2</f>
        <v>43</v>
      </c>
    </row>
    <row r="3" spans="1:7" ht="15">
      <c r="A3" s="33" t="s">
        <v>186</v>
      </c>
      <c r="B3" s="16">
        <v>67</v>
      </c>
      <c r="C3" s="16">
        <v>90</v>
      </c>
      <c r="D3" s="4">
        <v>44</v>
      </c>
      <c r="E3" s="37">
        <f t="shared" si="0"/>
        <v>0.0017582417582417582</v>
      </c>
      <c r="F3" s="38">
        <f t="shared" si="1"/>
        <v>-0.34328358208955223</v>
      </c>
      <c r="G3" s="16">
        <f t="shared" si="2"/>
        <v>-23</v>
      </c>
    </row>
    <row r="4" spans="1:7" ht="15">
      <c r="A4" s="33" t="s">
        <v>187</v>
      </c>
      <c r="B4" s="16">
        <v>76</v>
      </c>
      <c r="C4" s="16">
        <v>117</v>
      </c>
      <c r="D4" s="4">
        <v>136</v>
      </c>
      <c r="E4" s="37">
        <f t="shared" si="0"/>
        <v>0.0054345654345654346</v>
      </c>
      <c r="F4" s="38">
        <f t="shared" si="1"/>
        <v>0.7894736842105263</v>
      </c>
      <c r="G4" s="16">
        <f t="shared" si="2"/>
        <v>60</v>
      </c>
    </row>
    <row r="5" spans="1:7" ht="15">
      <c r="A5" s="33" t="s">
        <v>188</v>
      </c>
      <c r="B5" s="16">
        <v>2</v>
      </c>
      <c r="C5" s="16">
        <v>5</v>
      </c>
      <c r="D5" s="4">
        <v>22</v>
      </c>
      <c r="E5" s="37">
        <f t="shared" si="0"/>
        <v>0.0008791208791208791</v>
      </c>
      <c r="F5" s="38">
        <f t="shared" si="1"/>
        <v>10</v>
      </c>
      <c r="G5" s="16">
        <f t="shared" si="2"/>
        <v>20</v>
      </c>
    </row>
    <row r="6" spans="1:7" ht="15">
      <c r="A6" s="33" t="s">
        <v>189</v>
      </c>
      <c r="B6" s="16">
        <v>29</v>
      </c>
      <c r="C6" s="16">
        <v>30</v>
      </c>
      <c r="D6" s="4">
        <v>53</v>
      </c>
      <c r="E6" s="37">
        <f t="shared" si="0"/>
        <v>0.002117882117882118</v>
      </c>
      <c r="F6" s="38">
        <f t="shared" si="1"/>
        <v>0.8275862068965517</v>
      </c>
      <c r="G6" s="16">
        <f t="shared" si="2"/>
        <v>24</v>
      </c>
    </row>
    <row r="7" spans="1:7" ht="15">
      <c r="A7" s="33" t="s">
        <v>190</v>
      </c>
      <c r="B7" s="16">
        <v>37</v>
      </c>
      <c r="C7" s="16">
        <v>58</v>
      </c>
      <c r="D7" s="4">
        <v>81</v>
      </c>
      <c r="E7" s="37">
        <f t="shared" si="0"/>
        <v>0.0032367632367632368</v>
      </c>
      <c r="F7" s="38">
        <f t="shared" si="1"/>
        <v>1.1891891891891893</v>
      </c>
      <c r="G7" s="16">
        <f t="shared" si="2"/>
        <v>44</v>
      </c>
    </row>
    <row r="8" spans="1:7" ht="15">
      <c r="A8" s="33" t="s">
        <v>191</v>
      </c>
      <c r="B8" s="16">
        <v>1540</v>
      </c>
      <c r="C8" s="16">
        <v>1671</v>
      </c>
      <c r="D8" s="4">
        <v>1395</v>
      </c>
      <c r="E8" s="37">
        <f t="shared" si="0"/>
        <v>0.05574425574425575</v>
      </c>
      <c r="F8" s="38">
        <f t="shared" si="1"/>
        <v>-0.09415584415584416</v>
      </c>
      <c r="G8" s="16">
        <f t="shared" si="2"/>
        <v>-145</v>
      </c>
    </row>
    <row r="9" spans="1:7" ht="15">
      <c r="A9" s="33" t="s">
        <v>192</v>
      </c>
      <c r="B9" s="16">
        <v>2773</v>
      </c>
      <c r="C9" s="16">
        <v>946</v>
      </c>
      <c r="D9" s="4">
        <v>3274</v>
      </c>
      <c r="E9" s="37">
        <f t="shared" si="0"/>
        <v>0.13082917082917084</v>
      </c>
      <c r="F9" s="38">
        <f t="shared" si="1"/>
        <v>0.18067075369635774</v>
      </c>
      <c r="G9" s="16">
        <f t="shared" si="2"/>
        <v>501</v>
      </c>
    </row>
    <row r="10" spans="1:7" ht="15">
      <c r="A10" s="33" t="s">
        <v>193</v>
      </c>
      <c r="B10" s="16">
        <v>2</v>
      </c>
      <c r="C10" s="16">
        <v>2</v>
      </c>
      <c r="D10" s="4">
        <v>4</v>
      </c>
      <c r="E10" s="37">
        <f t="shared" si="0"/>
        <v>0.00015984015984015984</v>
      </c>
      <c r="F10" s="38">
        <f t="shared" si="1"/>
        <v>1</v>
      </c>
      <c r="G10" s="16">
        <f t="shared" si="2"/>
        <v>2</v>
      </c>
    </row>
    <row r="11" spans="1:7" ht="15">
      <c r="A11" s="33" t="s">
        <v>194</v>
      </c>
      <c r="B11" s="16">
        <v>53</v>
      </c>
      <c r="C11" s="16">
        <v>40</v>
      </c>
      <c r="D11" s="4">
        <v>70</v>
      </c>
      <c r="E11" s="37">
        <f t="shared" si="0"/>
        <v>0.002797202797202797</v>
      </c>
      <c r="F11" s="38">
        <f t="shared" si="1"/>
        <v>0.32075471698113206</v>
      </c>
      <c r="G11" s="16">
        <f t="shared" si="2"/>
        <v>17</v>
      </c>
    </row>
    <row r="12" spans="1:7" ht="15">
      <c r="A12" s="33" t="s">
        <v>195</v>
      </c>
      <c r="B12" s="16">
        <v>332</v>
      </c>
      <c r="C12" s="16">
        <v>226</v>
      </c>
      <c r="D12" s="4">
        <v>362</v>
      </c>
      <c r="E12" s="37">
        <f t="shared" si="0"/>
        <v>0.014465534465534466</v>
      </c>
      <c r="F12" s="38">
        <f t="shared" si="1"/>
        <v>0.09036144578313253</v>
      </c>
      <c r="G12" s="16">
        <f t="shared" si="2"/>
        <v>30</v>
      </c>
    </row>
    <row r="13" spans="1:7" ht="15">
      <c r="A13" s="33" t="s">
        <v>196</v>
      </c>
      <c r="B13" s="16">
        <v>198</v>
      </c>
      <c r="C13" s="16">
        <v>252</v>
      </c>
      <c r="D13" s="4">
        <v>210</v>
      </c>
      <c r="E13" s="37">
        <f t="shared" si="0"/>
        <v>0.008391608391608392</v>
      </c>
      <c r="F13" s="38">
        <f t="shared" si="1"/>
        <v>0.06060606060606061</v>
      </c>
      <c r="G13" s="16">
        <f t="shared" si="2"/>
        <v>12</v>
      </c>
    </row>
    <row r="14" spans="1:7" ht="15">
      <c r="A14" s="33" t="s">
        <v>197</v>
      </c>
      <c r="B14" s="16">
        <v>38</v>
      </c>
      <c r="C14" s="16">
        <v>46</v>
      </c>
      <c r="D14" s="4">
        <v>37</v>
      </c>
      <c r="E14" s="37">
        <f t="shared" si="0"/>
        <v>0.0014785214785214785</v>
      </c>
      <c r="F14" s="38">
        <f t="shared" si="1"/>
        <v>-0.02631578947368421</v>
      </c>
      <c r="G14" s="16">
        <f t="shared" si="2"/>
        <v>-1</v>
      </c>
    </row>
    <row r="15" spans="1:7" ht="15">
      <c r="A15" s="33" t="s">
        <v>198</v>
      </c>
      <c r="B15" s="16">
        <v>50</v>
      </c>
      <c r="C15" s="16">
        <v>90</v>
      </c>
      <c r="D15" s="4">
        <v>62</v>
      </c>
      <c r="E15" s="37">
        <f t="shared" si="0"/>
        <v>0.0024775224775224775</v>
      </c>
      <c r="F15" s="38">
        <f t="shared" si="1"/>
        <v>0.24</v>
      </c>
      <c r="G15" s="16">
        <f t="shared" si="2"/>
        <v>12</v>
      </c>
    </row>
    <row r="16" spans="1:7" ht="15">
      <c r="A16" s="33" t="s">
        <v>199</v>
      </c>
      <c r="B16" s="16">
        <v>2</v>
      </c>
      <c r="C16" s="16">
        <v>6</v>
      </c>
      <c r="D16" s="4">
        <v>36</v>
      </c>
      <c r="E16" s="37">
        <f t="shared" si="0"/>
        <v>0.0014385614385614386</v>
      </c>
      <c r="F16" s="38">
        <f t="shared" si="1"/>
        <v>17</v>
      </c>
      <c r="G16" s="16">
        <f t="shared" si="2"/>
        <v>34</v>
      </c>
    </row>
    <row r="17" spans="1:7" ht="15">
      <c r="A17" s="33" t="s">
        <v>200</v>
      </c>
      <c r="B17" s="16">
        <v>85</v>
      </c>
      <c r="C17" s="16">
        <v>84</v>
      </c>
      <c r="D17" s="4">
        <v>78</v>
      </c>
      <c r="E17" s="37">
        <f t="shared" si="0"/>
        <v>0.003116883116883117</v>
      </c>
      <c r="F17" s="38">
        <f t="shared" si="1"/>
        <v>-0.08235294117647059</v>
      </c>
      <c r="G17" s="16">
        <f t="shared" si="2"/>
        <v>-7</v>
      </c>
    </row>
    <row r="18" spans="1:7" ht="15">
      <c r="A18" s="33" t="s">
        <v>201</v>
      </c>
      <c r="B18" s="16">
        <v>24</v>
      </c>
      <c r="C18" s="16">
        <v>22</v>
      </c>
      <c r="D18" s="4">
        <v>61</v>
      </c>
      <c r="E18" s="37">
        <f t="shared" si="0"/>
        <v>0.0024375624375624376</v>
      </c>
      <c r="F18" s="38">
        <f t="shared" si="1"/>
        <v>1.5416666666666667</v>
      </c>
      <c r="G18" s="16">
        <f t="shared" si="2"/>
        <v>37</v>
      </c>
    </row>
    <row r="19" spans="1:7" ht="15">
      <c r="A19" s="33" t="s">
        <v>202</v>
      </c>
      <c r="B19" s="16">
        <v>8</v>
      </c>
      <c r="C19" s="16">
        <v>13</v>
      </c>
      <c r="D19" s="4">
        <v>17</v>
      </c>
      <c r="E19" s="37">
        <f t="shared" si="0"/>
        <v>0.0006793206793206793</v>
      </c>
      <c r="F19" s="38">
        <f t="shared" si="1"/>
        <v>1.125</v>
      </c>
      <c r="G19" s="16">
        <f t="shared" si="2"/>
        <v>9</v>
      </c>
    </row>
    <row r="20" spans="1:7" ht="15">
      <c r="A20" s="33" t="s">
        <v>203</v>
      </c>
      <c r="B20" s="16">
        <v>43</v>
      </c>
      <c r="C20" s="16">
        <v>70</v>
      </c>
      <c r="D20" s="4">
        <v>58</v>
      </c>
      <c r="E20" s="37">
        <f t="shared" si="0"/>
        <v>0.0023176823176823177</v>
      </c>
      <c r="F20" s="38">
        <f t="shared" si="1"/>
        <v>0.3488372093023256</v>
      </c>
      <c r="G20" s="16">
        <f t="shared" si="2"/>
        <v>15</v>
      </c>
    </row>
    <row r="21" spans="1:7" ht="15">
      <c r="A21" s="33" t="s">
        <v>204</v>
      </c>
      <c r="B21" s="16">
        <v>15</v>
      </c>
      <c r="C21" s="16">
        <v>23</v>
      </c>
      <c r="D21" s="4">
        <v>34</v>
      </c>
      <c r="E21" s="37">
        <f t="shared" si="0"/>
        <v>0.0013586413586413586</v>
      </c>
      <c r="F21" s="38">
        <f t="shared" si="1"/>
        <v>1.2666666666666666</v>
      </c>
      <c r="G21" s="16">
        <f t="shared" si="2"/>
        <v>19</v>
      </c>
    </row>
    <row r="22" spans="1:7" ht="15">
      <c r="A22" s="33" t="s">
        <v>205</v>
      </c>
      <c r="B22" s="16">
        <v>1126</v>
      </c>
      <c r="C22" s="16">
        <v>1227</v>
      </c>
      <c r="D22" s="4">
        <v>1204</v>
      </c>
      <c r="E22" s="37">
        <f t="shared" si="0"/>
        <v>0.048111888111888115</v>
      </c>
      <c r="F22" s="38">
        <f t="shared" si="1"/>
        <v>0.06927175843694494</v>
      </c>
      <c r="G22" s="16">
        <f t="shared" si="2"/>
        <v>78</v>
      </c>
    </row>
    <row r="23" spans="1:7" ht="15">
      <c r="A23" s="33" t="s">
        <v>206</v>
      </c>
      <c r="B23" s="16">
        <v>84</v>
      </c>
      <c r="C23" s="16">
        <v>81</v>
      </c>
      <c r="D23" s="4">
        <v>82</v>
      </c>
      <c r="E23" s="37">
        <f t="shared" si="0"/>
        <v>0.0032767232767232767</v>
      </c>
      <c r="F23" s="38">
        <f t="shared" si="1"/>
        <v>-0.023809523809523808</v>
      </c>
      <c r="G23" s="16">
        <f t="shared" si="2"/>
        <v>-2</v>
      </c>
    </row>
    <row r="24" spans="1:7" ht="15">
      <c r="A24" s="33" t="s">
        <v>207</v>
      </c>
      <c r="B24" s="16">
        <v>28</v>
      </c>
      <c r="C24" s="16">
        <v>35</v>
      </c>
      <c r="D24" s="4">
        <v>26</v>
      </c>
      <c r="E24" s="37">
        <f t="shared" si="0"/>
        <v>0.001038961038961039</v>
      </c>
      <c r="F24" s="38">
        <f t="shared" si="1"/>
        <v>-0.07142857142857142</v>
      </c>
      <c r="G24" s="16">
        <f t="shared" si="2"/>
        <v>-2</v>
      </c>
    </row>
    <row r="25" spans="1:7" ht="15">
      <c r="A25" s="33" t="s">
        <v>208</v>
      </c>
      <c r="B25" s="16">
        <v>55</v>
      </c>
      <c r="C25" s="16">
        <v>88</v>
      </c>
      <c r="D25" s="4">
        <v>106</v>
      </c>
      <c r="E25" s="37">
        <f t="shared" si="0"/>
        <v>0.004235764235764236</v>
      </c>
      <c r="F25" s="38">
        <f t="shared" si="1"/>
        <v>0.9272727272727272</v>
      </c>
      <c r="G25" s="16">
        <f t="shared" si="2"/>
        <v>51</v>
      </c>
    </row>
    <row r="26" spans="1:7" ht="15">
      <c r="A26" s="33" t="s">
        <v>209</v>
      </c>
      <c r="B26" s="16">
        <v>303</v>
      </c>
      <c r="C26" s="16">
        <v>388</v>
      </c>
      <c r="D26" s="4">
        <v>332</v>
      </c>
      <c r="E26" s="37">
        <f t="shared" si="0"/>
        <v>0.013266733266733267</v>
      </c>
      <c r="F26" s="38">
        <f t="shared" si="1"/>
        <v>0.09570957095709572</v>
      </c>
      <c r="G26" s="16">
        <f t="shared" si="2"/>
        <v>29</v>
      </c>
    </row>
    <row r="27" spans="1:7" ht="15">
      <c r="A27" s="33" t="s">
        <v>122</v>
      </c>
      <c r="B27" s="16">
        <v>123</v>
      </c>
      <c r="C27" s="16">
        <v>183</v>
      </c>
      <c r="D27" s="4">
        <v>175</v>
      </c>
      <c r="E27" s="37">
        <f t="shared" si="0"/>
        <v>0.006993006993006993</v>
      </c>
      <c r="F27" s="38">
        <f t="shared" si="1"/>
        <v>0.42276422764227645</v>
      </c>
      <c r="G27" s="16">
        <f t="shared" si="2"/>
        <v>52</v>
      </c>
    </row>
    <row r="28" spans="1:7" ht="15">
      <c r="A28" s="33" t="s">
        <v>210</v>
      </c>
      <c r="B28" s="16">
        <v>163</v>
      </c>
      <c r="C28" s="16">
        <v>150</v>
      </c>
      <c r="D28" s="4">
        <v>165</v>
      </c>
      <c r="E28" s="37">
        <f t="shared" si="0"/>
        <v>0.006593406593406593</v>
      </c>
      <c r="F28" s="38">
        <f t="shared" si="1"/>
        <v>0.012269938650306749</v>
      </c>
      <c r="G28" s="16">
        <f t="shared" si="2"/>
        <v>2</v>
      </c>
    </row>
    <row r="29" spans="1:7" ht="15">
      <c r="A29" s="33" t="s">
        <v>211</v>
      </c>
      <c r="B29" s="16">
        <v>84</v>
      </c>
      <c r="C29" s="16">
        <v>90</v>
      </c>
      <c r="D29" s="4">
        <v>69</v>
      </c>
      <c r="E29" s="37">
        <f t="shared" si="0"/>
        <v>0.0027572427572427572</v>
      </c>
      <c r="F29" s="38">
        <f t="shared" si="1"/>
        <v>-0.17857142857142858</v>
      </c>
      <c r="G29" s="16">
        <f t="shared" si="2"/>
        <v>-15</v>
      </c>
    </row>
    <row r="30" spans="1:7" ht="15">
      <c r="A30" s="33" t="s">
        <v>212</v>
      </c>
      <c r="B30" s="16">
        <v>56</v>
      </c>
      <c r="C30" s="16">
        <v>95</v>
      </c>
      <c r="D30" s="4">
        <v>91</v>
      </c>
      <c r="E30" s="37">
        <f t="shared" si="0"/>
        <v>0.0036363636363636364</v>
      </c>
      <c r="F30" s="38">
        <f t="shared" si="1"/>
        <v>0.625</v>
      </c>
      <c r="G30" s="16">
        <f t="shared" si="2"/>
        <v>35</v>
      </c>
    </row>
    <row r="31" spans="1:7" ht="15">
      <c r="A31" s="33" t="s">
        <v>213</v>
      </c>
      <c r="B31" s="16">
        <v>25</v>
      </c>
      <c r="C31" s="16">
        <v>20</v>
      </c>
      <c r="D31" s="4">
        <v>41</v>
      </c>
      <c r="E31" s="37">
        <f t="shared" si="0"/>
        <v>0.0016383616383616384</v>
      </c>
      <c r="F31" s="38">
        <f t="shared" si="1"/>
        <v>0.64</v>
      </c>
      <c r="G31" s="16">
        <f t="shared" si="2"/>
        <v>16</v>
      </c>
    </row>
    <row r="32" spans="1:7" ht="15">
      <c r="A32" s="33" t="s">
        <v>214</v>
      </c>
      <c r="B32" s="16">
        <v>71</v>
      </c>
      <c r="C32" s="16">
        <v>64</v>
      </c>
      <c r="D32" s="4">
        <v>90</v>
      </c>
      <c r="E32" s="37">
        <f t="shared" si="0"/>
        <v>0.0035964035964035964</v>
      </c>
      <c r="F32" s="38">
        <f t="shared" si="1"/>
        <v>0.2676056338028169</v>
      </c>
      <c r="G32" s="16">
        <f t="shared" si="2"/>
        <v>19</v>
      </c>
    </row>
    <row r="33" spans="1:7" ht="15">
      <c r="A33" s="33" t="s">
        <v>215</v>
      </c>
      <c r="B33" s="16">
        <v>259</v>
      </c>
      <c r="C33" s="16">
        <v>158</v>
      </c>
      <c r="D33" s="4">
        <v>232</v>
      </c>
      <c r="E33" s="37">
        <f t="shared" si="0"/>
        <v>0.00927072927072927</v>
      </c>
      <c r="F33" s="38">
        <f t="shared" si="1"/>
        <v>-0.10424710424710425</v>
      </c>
      <c r="G33" s="16">
        <f t="shared" si="2"/>
        <v>-27</v>
      </c>
    </row>
    <row r="34" spans="1:7" ht="15">
      <c r="A34" s="33" t="s">
        <v>216</v>
      </c>
      <c r="B34" s="16">
        <v>341</v>
      </c>
      <c r="C34" s="16">
        <v>397</v>
      </c>
      <c r="D34" s="4">
        <v>373</v>
      </c>
      <c r="E34" s="37">
        <f aca="true" t="shared" si="3" ref="E34:E65">D34/$D$83</f>
        <v>0.014905094905094906</v>
      </c>
      <c r="F34" s="38">
        <f aca="true" t="shared" si="4" ref="F34:F65">(D34-B34)/B34</f>
        <v>0.093841642228739</v>
      </c>
      <c r="G34" s="16">
        <f aca="true" t="shared" si="5" ref="G34:G65">D34-B34</f>
        <v>32</v>
      </c>
    </row>
    <row r="35" spans="1:7" ht="15">
      <c r="A35" s="33" t="s">
        <v>217</v>
      </c>
      <c r="B35" s="16">
        <v>61</v>
      </c>
      <c r="C35" s="16">
        <v>106</v>
      </c>
      <c r="D35" s="4">
        <v>132</v>
      </c>
      <c r="E35" s="37">
        <f t="shared" si="3"/>
        <v>0.005274725274725275</v>
      </c>
      <c r="F35" s="38">
        <f t="shared" si="4"/>
        <v>1.1639344262295082</v>
      </c>
      <c r="G35" s="16">
        <f t="shared" si="5"/>
        <v>71</v>
      </c>
    </row>
    <row r="36" spans="1:7" ht="15">
      <c r="A36" s="33" t="s">
        <v>218</v>
      </c>
      <c r="B36" s="16">
        <v>10</v>
      </c>
      <c r="C36" s="16">
        <v>18</v>
      </c>
      <c r="D36" s="4">
        <v>13</v>
      </c>
      <c r="E36" s="37">
        <f t="shared" si="3"/>
        <v>0.0005194805194805195</v>
      </c>
      <c r="F36" s="38">
        <f t="shared" si="4"/>
        <v>0.3</v>
      </c>
      <c r="G36" s="16">
        <f t="shared" si="5"/>
        <v>3</v>
      </c>
    </row>
    <row r="37" spans="1:7" ht="15">
      <c r="A37" s="33" t="s">
        <v>219</v>
      </c>
      <c r="B37" s="16">
        <v>2</v>
      </c>
      <c r="C37" s="16">
        <v>8</v>
      </c>
      <c r="D37" s="4">
        <v>5</v>
      </c>
      <c r="E37" s="37">
        <f t="shared" si="3"/>
        <v>0.0001998001998001998</v>
      </c>
      <c r="F37" s="38">
        <f t="shared" si="4"/>
        <v>1.5</v>
      </c>
      <c r="G37" s="16">
        <f t="shared" si="5"/>
        <v>3</v>
      </c>
    </row>
    <row r="38" spans="1:7" ht="15">
      <c r="A38" s="33" t="s">
        <v>220</v>
      </c>
      <c r="B38" s="16">
        <v>146</v>
      </c>
      <c r="C38" s="16">
        <v>206</v>
      </c>
      <c r="D38" s="4">
        <v>168</v>
      </c>
      <c r="E38" s="37">
        <f t="shared" si="3"/>
        <v>0.006713286713286713</v>
      </c>
      <c r="F38" s="38">
        <f t="shared" si="4"/>
        <v>0.1506849315068493</v>
      </c>
      <c r="G38" s="16">
        <f t="shared" si="5"/>
        <v>22</v>
      </c>
    </row>
    <row r="39" spans="1:7" ht="15">
      <c r="A39" s="33" t="s">
        <v>221</v>
      </c>
      <c r="B39" s="16">
        <v>4</v>
      </c>
      <c r="C39" s="16">
        <v>12</v>
      </c>
      <c r="D39" s="4">
        <v>5</v>
      </c>
      <c r="E39" s="37">
        <f t="shared" si="3"/>
        <v>0.0001998001998001998</v>
      </c>
      <c r="F39" s="38">
        <f t="shared" si="4"/>
        <v>0.25</v>
      </c>
      <c r="G39" s="16">
        <f t="shared" si="5"/>
        <v>1</v>
      </c>
    </row>
    <row r="40" spans="1:7" ht="15">
      <c r="A40" s="33" t="s">
        <v>222</v>
      </c>
      <c r="B40" s="16">
        <v>52</v>
      </c>
      <c r="C40" s="16">
        <v>50</v>
      </c>
      <c r="D40" s="4">
        <v>79</v>
      </c>
      <c r="E40" s="37">
        <f t="shared" si="3"/>
        <v>0.003156843156843157</v>
      </c>
      <c r="F40" s="38">
        <f t="shared" si="4"/>
        <v>0.5192307692307693</v>
      </c>
      <c r="G40" s="16">
        <f t="shared" si="5"/>
        <v>27</v>
      </c>
    </row>
    <row r="41" spans="1:7" ht="15">
      <c r="A41" s="33" t="s">
        <v>223</v>
      </c>
      <c r="B41" s="16">
        <v>6190</v>
      </c>
      <c r="C41" s="16">
        <v>7702</v>
      </c>
      <c r="D41" s="4">
        <v>6747</v>
      </c>
      <c r="E41" s="37">
        <f t="shared" si="3"/>
        <v>0.26961038961038963</v>
      </c>
      <c r="F41" s="38">
        <f t="shared" si="4"/>
        <v>0.08998384491114701</v>
      </c>
      <c r="G41" s="16">
        <f t="shared" si="5"/>
        <v>557</v>
      </c>
    </row>
    <row r="42" spans="1:7" ht="15">
      <c r="A42" s="33" t="s">
        <v>224</v>
      </c>
      <c r="B42" s="16">
        <v>1528</v>
      </c>
      <c r="C42" s="16">
        <v>1807</v>
      </c>
      <c r="D42" s="4">
        <v>1705</v>
      </c>
      <c r="E42" s="37">
        <f t="shared" si="3"/>
        <v>0.06813186813186813</v>
      </c>
      <c r="F42" s="38">
        <f t="shared" si="4"/>
        <v>0.11583769633507854</v>
      </c>
      <c r="G42" s="16">
        <f t="shared" si="5"/>
        <v>177</v>
      </c>
    </row>
    <row r="43" spans="1:7" ht="15">
      <c r="A43" s="33" t="s">
        <v>225</v>
      </c>
      <c r="B43" s="16">
        <v>248</v>
      </c>
      <c r="C43" s="16">
        <v>155</v>
      </c>
      <c r="D43" s="4">
        <v>156</v>
      </c>
      <c r="E43" s="37">
        <f t="shared" si="3"/>
        <v>0.006233766233766234</v>
      </c>
      <c r="F43" s="38">
        <f t="shared" si="4"/>
        <v>-0.3709677419354839</v>
      </c>
      <c r="G43" s="16">
        <f t="shared" si="5"/>
        <v>-92</v>
      </c>
    </row>
    <row r="44" spans="1:7" ht="15">
      <c r="A44" s="33" t="s">
        <v>226</v>
      </c>
      <c r="B44" s="16">
        <v>171</v>
      </c>
      <c r="C44" s="16">
        <v>74</v>
      </c>
      <c r="D44" s="4">
        <v>51</v>
      </c>
      <c r="E44" s="37">
        <f t="shared" si="3"/>
        <v>0.002037962037962038</v>
      </c>
      <c r="F44" s="38">
        <f t="shared" si="4"/>
        <v>-0.7017543859649122</v>
      </c>
      <c r="G44" s="16">
        <f t="shared" si="5"/>
        <v>-120</v>
      </c>
    </row>
    <row r="45" spans="1:7" ht="15">
      <c r="A45" s="33" t="s">
        <v>227</v>
      </c>
      <c r="B45" s="16">
        <v>29</v>
      </c>
      <c r="C45" s="16">
        <v>61</v>
      </c>
      <c r="D45" s="4">
        <v>64</v>
      </c>
      <c r="E45" s="37">
        <f t="shared" si="3"/>
        <v>0.0025574425574425574</v>
      </c>
      <c r="F45" s="38">
        <f t="shared" si="4"/>
        <v>1.206896551724138</v>
      </c>
      <c r="G45" s="16">
        <f t="shared" si="5"/>
        <v>35</v>
      </c>
    </row>
    <row r="46" spans="1:7" ht="15">
      <c r="A46" s="33" t="s">
        <v>228</v>
      </c>
      <c r="B46" s="16">
        <v>25</v>
      </c>
      <c r="C46" s="16">
        <v>21</v>
      </c>
      <c r="D46" s="4">
        <v>16</v>
      </c>
      <c r="E46" s="37">
        <f t="shared" si="3"/>
        <v>0.0006393606393606394</v>
      </c>
      <c r="F46" s="38">
        <f t="shared" si="4"/>
        <v>-0.36</v>
      </c>
      <c r="G46" s="16">
        <f t="shared" si="5"/>
        <v>-9</v>
      </c>
    </row>
    <row r="47" spans="1:7" ht="15">
      <c r="A47" s="33" t="s">
        <v>229</v>
      </c>
      <c r="B47" s="16">
        <v>35</v>
      </c>
      <c r="C47" s="16">
        <v>78</v>
      </c>
      <c r="D47" s="4">
        <v>38</v>
      </c>
      <c r="E47" s="37">
        <f t="shared" si="3"/>
        <v>0.0015184815184815185</v>
      </c>
      <c r="F47" s="38">
        <f t="shared" si="4"/>
        <v>0.08571428571428572</v>
      </c>
      <c r="G47" s="16">
        <f t="shared" si="5"/>
        <v>3</v>
      </c>
    </row>
    <row r="48" spans="1:7" ht="15">
      <c r="A48" s="33" t="s">
        <v>230</v>
      </c>
      <c r="B48" s="16">
        <v>263</v>
      </c>
      <c r="C48" s="16">
        <v>368</v>
      </c>
      <c r="D48" s="4">
        <v>312</v>
      </c>
      <c r="E48" s="37">
        <f t="shared" si="3"/>
        <v>0.012467532467532468</v>
      </c>
      <c r="F48" s="38">
        <f t="shared" si="4"/>
        <v>0.18631178707224336</v>
      </c>
      <c r="G48" s="16">
        <f t="shared" si="5"/>
        <v>49</v>
      </c>
    </row>
    <row r="49" spans="1:7" ht="15">
      <c r="A49" s="33" t="s">
        <v>232</v>
      </c>
      <c r="B49" s="16">
        <v>40</v>
      </c>
      <c r="C49" s="16">
        <v>40</v>
      </c>
      <c r="D49" s="4">
        <v>51</v>
      </c>
      <c r="E49" s="37">
        <f t="shared" si="3"/>
        <v>0.002037962037962038</v>
      </c>
      <c r="F49" s="38">
        <f t="shared" si="4"/>
        <v>0.275</v>
      </c>
      <c r="G49" s="16">
        <f t="shared" si="5"/>
        <v>11</v>
      </c>
    </row>
    <row r="50" spans="1:7" ht="15">
      <c r="A50" s="33" t="s">
        <v>140</v>
      </c>
      <c r="B50" s="16">
        <v>164</v>
      </c>
      <c r="C50" s="16">
        <v>127</v>
      </c>
      <c r="D50" s="4">
        <v>168</v>
      </c>
      <c r="E50" s="37">
        <f t="shared" si="3"/>
        <v>0.006713286713286713</v>
      </c>
      <c r="F50" s="38">
        <f t="shared" si="4"/>
        <v>0.024390243902439025</v>
      </c>
      <c r="G50" s="16">
        <f t="shared" si="5"/>
        <v>4</v>
      </c>
    </row>
    <row r="51" spans="1:7" ht="15">
      <c r="A51" s="33" t="s">
        <v>233</v>
      </c>
      <c r="B51" s="16">
        <v>37</v>
      </c>
      <c r="C51" s="16">
        <v>34</v>
      </c>
      <c r="D51" s="4">
        <v>29</v>
      </c>
      <c r="E51" s="37">
        <f t="shared" si="3"/>
        <v>0.0011588411588411588</v>
      </c>
      <c r="F51" s="38">
        <f t="shared" si="4"/>
        <v>-0.21621621621621623</v>
      </c>
      <c r="G51" s="16">
        <f t="shared" si="5"/>
        <v>-8</v>
      </c>
    </row>
    <row r="52" spans="1:7" ht="15">
      <c r="A52" s="33" t="s">
        <v>231</v>
      </c>
      <c r="B52" s="16">
        <v>4</v>
      </c>
      <c r="C52" s="16">
        <v>11</v>
      </c>
      <c r="D52" s="4">
        <v>6</v>
      </c>
      <c r="E52" s="37">
        <f t="shared" si="3"/>
        <v>0.00023976023976023976</v>
      </c>
      <c r="F52" s="38">
        <f t="shared" si="4"/>
        <v>0.5</v>
      </c>
      <c r="G52" s="16">
        <f t="shared" si="5"/>
        <v>2</v>
      </c>
    </row>
    <row r="53" spans="1:7" ht="15">
      <c r="A53" s="33" t="s">
        <v>234</v>
      </c>
      <c r="B53" s="16">
        <v>772</v>
      </c>
      <c r="C53" s="16">
        <v>841</v>
      </c>
      <c r="D53" s="4">
        <v>743</v>
      </c>
      <c r="E53" s="37">
        <f t="shared" si="3"/>
        <v>0.02969030969030969</v>
      </c>
      <c r="F53" s="38">
        <f t="shared" si="4"/>
        <v>-0.03756476683937824</v>
      </c>
      <c r="G53" s="16">
        <f t="shared" si="5"/>
        <v>-29</v>
      </c>
    </row>
    <row r="54" spans="1:7" ht="15">
      <c r="A54" s="33" t="s">
        <v>235</v>
      </c>
      <c r="B54" s="16">
        <v>221</v>
      </c>
      <c r="C54" s="16">
        <v>265</v>
      </c>
      <c r="D54" s="4">
        <v>269</v>
      </c>
      <c r="E54" s="37">
        <f t="shared" si="3"/>
        <v>0.01074925074925075</v>
      </c>
      <c r="F54" s="38">
        <f t="shared" si="4"/>
        <v>0.2171945701357466</v>
      </c>
      <c r="G54" s="16">
        <f t="shared" si="5"/>
        <v>48</v>
      </c>
    </row>
    <row r="55" spans="1:7" ht="15">
      <c r="A55" s="33" t="s">
        <v>236</v>
      </c>
      <c r="B55" s="16">
        <v>106</v>
      </c>
      <c r="C55" s="16">
        <v>75</v>
      </c>
      <c r="D55" s="4">
        <v>112</v>
      </c>
      <c r="E55" s="37">
        <f t="shared" si="3"/>
        <v>0.0044755244755244755</v>
      </c>
      <c r="F55" s="38">
        <f t="shared" si="4"/>
        <v>0.05660377358490566</v>
      </c>
      <c r="G55" s="16">
        <f t="shared" si="5"/>
        <v>6</v>
      </c>
    </row>
    <row r="56" spans="1:7" ht="15">
      <c r="A56" s="33" t="s">
        <v>237</v>
      </c>
      <c r="B56" s="16">
        <v>94</v>
      </c>
      <c r="C56" s="16">
        <v>137</v>
      </c>
      <c r="D56" s="4">
        <v>130</v>
      </c>
      <c r="E56" s="37">
        <f t="shared" si="3"/>
        <v>0.005194805194805195</v>
      </c>
      <c r="F56" s="38">
        <f t="shared" si="4"/>
        <v>0.3829787234042553</v>
      </c>
      <c r="G56" s="16">
        <f t="shared" si="5"/>
        <v>36</v>
      </c>
    </row>
    <row r="57" spans="1:7" ht="15">
      <c r="A57" s="33" t="s">
        <v>238</v>
      </c>
      <c r="B57" s="16">
        <v>296</v>
      </c>
      <c r="C57" s="16">
        <v>407</v>
      </c>
      <c r="D57" s="4">
        <v>284</v>
      </c>
      <c r="E57" s="37">
        <f t="shared" si="3"/>
        <v>0.011348651348651349</v>
      </c>
      <c r="F57" s="38">
        <f t="shared" si="4"/>
        <v>-0.04054054054054054</v>
      </c>
      <c r="G57" s="16">
        <f t="shared" si="5"/>
        <v>-12</v>
      </c>
    </row>
    <row r="58" spans="1:7" ht="15">
      <c r="A58" s="33" t="s">
        <v>239</v>
      </c>
      <c r="B58" s="16">
        <v>29</v>
      </c>
      <c r="C58" s="16">
        <v>45</v>
      </c>
      <c r="D58" s="4">
        <v>40</v>
      </c>
      <c r="E58" s="37">
        <f t="shared" si="3"/>
        <v>0.0015984015984015984</v>
      </c>
      <c r="F58" s="38">
        <f t="shared" si="4"/>
        <v>0.3793103448275862</v>
      </c>
      <c r="G58" s="16">
        <f t="shared" si="5"/>
        <v>11</v>
      </c>
    </row>
    <row r="59" spans="1:7" ht="15">
      <c r="A59" s="33" t="s">
        <v>240</v>
      </c>
      <c r="B59" s="16">
        <v>288</v>
      </c>
      <c r="C59" s="16">
        <v>409</v>
      </c>
      <c r="D59" s="4">
        <v>294</v>
      </c>
      <c r="E59" s="37">
        <f t="shared" si="3"/>
        <v>0.011748251748251748</v>
      </c>
      <c r="F59" s="38">
        <f t="shared" si="4"/>
        <v>0.020833333333333332</v>
      </c>
      <c r="G59" s="16">
        <f t="shared" si="5"/>
        <v>6</v>
      </c>
    </row>
    <row r="60" spans="1:7" ht="15">
      <c r="A60" s="33" t="s">
        <v>241</v>
      </c>
      <c r="B60" s="16">
        <v>1205</v>
      </c>
      <c r="C60" s="16">
        <v>402</v>
      </c>
      <c r="D60" s="4">
        <v>1273</v>
      </c>
      <c r="E60" s="37">
        <f t="shared" si="3"/>
        <v>0.05086913086913087</v>
      </c>
      <c r="F60" s="38">
        <f t="shared" si="4"/>
        <v>0.056431535269709544</v>
      </c>
      <c r="G60" s="16">
        <f t="shared" si="5"/>
        <v>68</v>
      </c>
    </row>
    <row r="61" spans="1:7" ht="15">
      <c r="A61" s="33" t="s">
        <v>242</v>
      </c>
      <c r="B61" s="16">
        <v>6</v>
      </c>
      <c r="C61" s="16">
        <v>20</v>
      </c>
      <c r="D61" s="4">
        <v>22</v>
      </c>
      <c r="E61" s="37">
        <f t="shared" si="3"/>
        <v>0.0008791208791208791</v>
      </c>
      <c r="F61" s="38">
        <f t="shared" si="4"/>
        <v>2.6666666666666665</v>
      </c>
      <c r="G61" s="16">
        <f t="shared" si="5"/>
        <v>16</v>
      </c>
    </row>
    <row r="62" spans="1:7" ht="15">
      <c r="A62" s="33" t="s">
        <v>243</v>
      </c>
      <c r="B62" s="16">
        <v>56</v>
      </c>
      <c r="C62" s="16">
        <v>39</v>
      </c>
      <c r="D62" s="4">
        <v>83</v>
      </c>
      <c r="E62" s="37">
        <f t="shared" si="3"/>
        <v>0.0033166833166833167</v>
      </c>
      <c r="F62" s="38">
        <f t="shared" si="4"/>
        <v>0.48214285714285715</v>
      </c>
      <c r="G62" s="16">
        <f t="shared" si="5"/>
        <v>27</v>
      </c>
    </row>
    <row r="63" spans="1:7" ht="15">
      <c r="A63" s="33" t="s">
        <v>244</v>
      </c>
      <c r="B63" s="16">
        <v>68</v>
      </c>
      <c r="C63" s="16">
        <v>54</v>
      </c>
      <c r="D63" s="4">
        <v>38</v>
      </c>
      <c r="E63" s="37">
        <f t="shared" si="3"/>
        <v>0.0015184815184815185</v>
      </c>
      <c r="F63" s="38">
        <f t="shared" si="4"/>
        <v>-0.4411764705882353</v>
      </c>
      <c r="G63" s="16">
        <f t="shared" si="5"/>
        <v>-30</v>
      </c>
    </row>
    <row r="64" spans="1:7" ht="15">
      <c r="A64" s="33" t="s">
        <v>245</v>
      </c>
      <c r="B64" s="16">
        <v>89</v>
      </c>
      <c r="C64" s="16">
        <v>136</v>
      </c>
      <c r="D64" s="4">
        <v>105</v>
      </c>
      <c r="E64" s="37">
        <f t="shared" si="3"/>
        <v>0.004195804195804196</v>
      </c>
      <c r="F64" s="38">
        <f t="shared" si="4"/>
        <v>0.1797752808988764</v>
      </c>
      <c r="G64" s="16">
        <f t="shared" si="5"/>
        <v>16</v>
      </c>
    </row>
    <row r="65" spans="1:7" ht="15">
      <c r="A65" s="33" t="s">
        <v>246</v>
      </c>
      <c r="B65" s="16">
        <v>60</v>
      </c>
      <c r="C65" s="16">
        <v>80</v>
      </c>
      <c r="D65" s="4">
        <v>62</v>
      </c>
      <c r="E65" s="37">
        <f t="shared" si="3"/>
        <v>0.0024775224775224775</v>
      </c>
      <c r="F65" s="38">
        <f t="shared" si="4"/>
        <v>0.03333333333333333</v>
      </c>
      <c r="G65" s="16">
        <f t="shared" si="5"/>
        <v>2</v>
      </c>
    </row>
    <row r="66" spans="1:7" ht="15">
      <c r="A66" s="33" t="s">
        <v>247</v>
      </c>
      <c r="B66" s="16">
        <v>41</v>
      </c>
      <c r="C66" s="16">
        <v>89</v>
      </c>
      <c r="D66" s="4">
        <v>112</v>
      </c>
      <c r="E66" s="37">
        <f aca="true" t="shared" si="6" ref="E66:E83">D66/$D$83</f>
        <v>0.0044755244755244755</v>
      </c>
      <c r="F66" s="38">
        <f aca="true" t="shared" si="7" ref="F66:F83">(D66-B66)/B66</f>
        <v>1.7317073170731707</v>
      </c>
      <c r="G66" s="16">
        <f aca="true" t="shared" si="8" ref="G66:G83">D66-B66</f>
        <v>71</v>
      </c>
    </row>
    <row r="67" spans="1:7" ht="15">
      <c r="A67" s="33" t="s">
        <v>248</v>
      </c>
      <c r="B67" s="16">
        <v>261</v>
      </c>
      <c r="C67" s="16">
        <v>335</v>
      </c>
      <c r="D67" s="4">
        <v>256</v>
      </c>
      <c r="E67" s="37">
        <f t="shared" si="6"/>
        <v>0.01022977022977023</v>
      </c>
      <c r="F67" s="38">
        <f t="shared" si="7"/>
        <v>-0.019157088122605363</v>
      </c>
      <c r="G67" s="16">
        <f t="shared" si="8"/>
        <v>-5</v>
      </c>
    </row>
    <row r="68" spans="1:7" ht="15">
      <c r="A68" s="33" t="s">
        <v>249</v>
      </c>
      <c r="B68" s="16">
        <v>167</v>
      </c>
      <c r="C68" s="16">
        <v>246</v>
      </c>
      <c r="D68" s="4">
        <v>215</v>
      </c>
      <c r="E68" s="37">
        <f t="shared" si="6"/>
        <v>0.008591408591408592</v>
      </c>
      <c r="F68" s="38">
        <f t="shared" si="7"/>
        <v>0.2874251497005988</v>
      </c>
      <c r="G68" s="16">
        <f t="shared" si="8"/>
        <v>48</v>
      </c>
    </row>
    <row r="69" spans="1:7" ht="15">
      <c r="A69" s="33" t="s">
        <v>250</v>
      </c>
      <c r="B69" s="16">
        <v>84</v>
      </c>
      <c r="C69" s="16">
        <v>25</v>
      </c>
      <c r="D69" s="4">
        <v>28</v>
      </c>
      <c r="E69" s="37">
        <f t="shared" si="6"/>
        <v>0.0011188811188811189</v>
      </c>
      <c r="F69" s="38">
        <f t="shared" si="7"/>
        <v>-0.6666666666666666</v>
      </c>
      <c r="G69" s="16">
        <f t="shared" si="8"/>
        <v>-56</v>
      </c>
    </row>
    <row r="70" spans="1:7" ht="15">
      <c r="A70" s="33" t="s">
        <v>251</v>
      </c>
      <c r="B70" s="16">
        <v>27</v>
      </c>
      <c r="C70" s="16">
        <v>33</v>
      </c>
      <c r="D70" s="4">
        <v>39</v>
      </c>
      <c r="E70" s="37">
        <f t="shared" si="6"/>
        <v>0.0015584415584415584</v>
      </c>
      <c r="F70" s="38">
        <f t="shared" si="7"/>
        <v>0.4444444444444444</v>
      </c>
      <c r="G70" s="16">
        <f t="shared" si="8"/>
        <v>12</v>
      </c>
    </row>
    <row r="71" spans="1:7" ht="15">
      <c r="A71" s="33" t="s">
        <v>252</v>
      </c>
      <c r="B71" s="16">
        <v>116</v>
      </c>
      <c r="C71" s="16">
        <v>80</v>
      </c>
      <c r="D71" s="4">
        <v>183</v>
      </c>
      <c r="E71" s="37">
        <f t="shared" si="6"/>
        <v>0.007312687312687313</v>
      </c>
      <c r="F71" s="38">
        <f t="shared" si="7"/>
        <v>0.5775862068965517</v>
      </c>
      <c r="G71" s="16">
        <f t="shared" si="8"/>
        <v>67</v>
      </c>
    </row>
    <row r="72" spans="1:7" ht="15">
      <c r="A72" s="33" t="s">
        <v>253</v>
      </c>
      <c r="B72" s="16">
        <v>90</v>
      </c>
      <c r="C72" s="16">
        <v>101</v>
      </c>
      <c r="D72" s="4">
        <v>82</v>
      </c>
      <c r="E72" s="37">
        <f t="shared" si="6"/>
        <v>0.0032767232767232767</v>
      </c>
      <c r="F72" s="38">
        <f t="shared" si="7"/>
        <v>-0.08888888888888889</v>
      </c>
      <c r="G72" s="16">
        <f t="shared" si="8"/>
        <v>-8</v>
      </c>
    </row>
    <row r="73" spans="1:7" ht="15">
      <c r="A73" s="33" t="s">
        <v>254</v>
      </c>
      <c r="B73" s="16">
        <v>1</v>
      </c>
      <c r="C73" s="16">
        <v>8</v>
      </c>
      <c r="D73" s="4">
        <v>26</v>
      </c>
      <c r="E73" s="37">
        <f t="shared" si="6"/>
        <v>0.001038961038961039</v>
      </c>
      <c r="F73" s="38">
        <f t="shared" si="7"/>
        <v>25</v>
      </c>
      <c r="G73" s="16">
        <f t="shared" si="8"/>
        <v>25</v>
      </c>
    </row>
    <row r="74" spans="1:7" ht="15">
      <c r="A74" s="33" t="s">
        <v>255</v>
      </c>
      <c r="B74" s="16">
        <v>411</v>
      </c>
      <c r="C74" s="16">
        <v>502</v>
      </c>
      <c r="D74" s="4">
        <v>392</v>
      </c>
      <c r="E74" s="37">
        <f t="shared" si="6"/>
        <v>0.015664335664335664</v>
      </c>
      <c r="F74" s="38">
        <f t="shared" si="7"/>
        <v>-0.046228710462287104</v>
      </c>
      <c r="G74" s="16">
        <f t="shared" si="8"/>
        <v>-19</v>
      </c>
    </row>
    <row r="75" spans="1:7" ht="15">
      <c r="A75" s="33" t="s">
        <v>256</v>
      </c>
      <c r="B75" s="16">
        <v>91</v>
      </c>
      <c r="C75" s="16">
        <v>93</v>
      </c>
      <c r="D75" s="4">
        <v>91</v>
      </c>
      <c r="E75" s="37">
        <f t="shared" si="6"/>
        <v>0.0036363636363636364</v>
      </c>
      <c r="F75" s="38">
        <f t="shared" si="7"/>
        <v>0</v>
      </c>
      <c r="G75" s="16">
        <f t="shared" si="8"/>
        <v>0</v>
      </c>
    </row>
    <row r="76" spans="1:7" ht="15">
      <c r="A76" s="33" t="s">
        <v>257</v>
      </c>
      <c r="B76" s="16">
        <v>119</v>
      </c>
      <c r="C76" s="16">
        <v>158</v>
      </c>
      <c r="D76" s="4">
        <v>157</v>
      </c>
      <c r="E76" s="37">
        <f t="shared" si="6"/>
        <v>0.006273726273726274</v>
      </c>
      <c r="F76" s="38">
        <f t="shared" si="7"/>
        <v>0.31932773109243695</v>
      </c>
      <c r="G76" s="16">
        <f t="shared" si="8"/>
        <v>38</v>
      </c>
    </row>
    <row r="77" spans="1:7" ht="15">
      <c r="A77" s="33" t="s">
        <v>258</v>
      </c>
      <c r="B77" s="16">
        <v>8</v>
      </c>
      <c r="C77" s="16">
        <v>11</v>
      </c>
      <c r="D77" s="4">
        <v>38</v>
      </c>
      <c r="E77" s="37">
        <f t="shared" si="6"/>
        <v>0.0015184815184815185</v>
      </c>
      <c r="F77" s="38">
        <f t="shared" si="7"/>
        <v>3.75</v>
      </c>
      <c r="G77" s="16">
        <f t="shared" si="8"/>
        <v>30</v>
      </c>
    </row>
    <row r="78" spans="1:7" ht="15">
      <c r="A78" s="33" t="s">
        <v>259</v>
      </c>
      <c r="B78" s="16">
        <v>152</v>
      </c>
      <c r="C78" s="16">
        <v>175</v>
      </c>
      <c r="D78" s="4">
        <v>196</v>
      </c>
      <c r="E78" s="37">
        <f t="shared" si="6"/>
        <v>0.007832167832167832</v>
      </c>
      <c r="F78" s="38">
        <f t="shared" si="7"/>
        <v>0.2894736842105263</v>
      </c>
      <c r="G78" s="16">
        <f t="shared" si="8"/>
        <v>44</v>
      </c>
    </row>
    <row r="79" spans="1:7" ht="15">
      <c r="A79" s="33" t="s">
        <v>260</v>
      </c>
      <c r="B79" s="16">
        <v>45</v>
      </c>
      <c r="C79" s="16">
        <v>123</v>
      </c>
      <c r="D79" s="4">
        <v>195</v>
      </c>
      <c r="E79" s="37">
        <f t="shared" si="6"/>
        <v>0.007792207792207792</v>
      </c>
      <c r="F79" s="38">
        <f t="shared" si="7"/>
        <v>3.3333333333333335</v>
      </c>
      <c r="G79" s="16">
        <f t="shared" si="8"/>
        <v>150</v>
      </c>
    </row>
    <row r="80" spans="1:7" ht="15">
      <c r="A80" s="33" t="s">
        <v>261</v>
      </c>
      <c r="B80" s="16">
        <v>73</v>
      </c>
      <c r="C80" s="16">
        <v>79</v>
      </c>
      <c r="D80" s="4">
        <v>69</v>
      </c>
      <c r="E80" s="37">
        <f t="shared" si="6"/>
        <v>0.0027572427572427572</v>
      </c>
      <c r="F80" s="38">
        <f t="shared" si="7"/>
        <v>-0.0547945205479452</v>
      </c>
      <c r="G80" s="16">
        <f t="shared" si="8"/>
        <v>-4</v>
      </c>
    </row>
    <row r="81" spans="1:7" ht="15">
      <c r="A81" s="33" t="s">
        <v>262</v>
      </c>
      <c r="B81" s="16">
        <v>43</v>
      </c>
      <c r="C81" s="16">
        <v>59</v>
      </c>
      <c r="D81" s="4">
        <v>63</v>
      </c>
      <c r="E81" s="37">
        <f t="shared" si="6"/>
        <v>0.0025174825174825175</v>
      </c>
      <c r="F81" s="38">
        <f t="shared" si="7"/>
        <v>0.46511627906976744</v>
      </c>
      <c r="G81" s="16">
        <f t="shared" si="8"/>
        <v>20</v>
      </c>
    </row>
    <row r="82" spans="1:7" ht="15.75" thickBot="1">
      <c r="A82" s="33" t="s">
        <v>263</v>
      </c>
      <c r="B82" s="16">
        <v>109</v>
      </c>
      <c r="C82" s="16">
        <v>124</v>
      </c>
      <c r="D82" s="4">
        <v>117</v>
      </c>
      <c r="E82" s="37">
        <f t="shared" si="6"/>
        <v>0.004675324675324675</v>
      </c>
      <c r="F82" s="38">
        <f t="shared" si="7"/>
        <v>0.07339449541284404</v>
      </c>
      <c r="G82" s="16">
        <f t="shared" si="8"/>
        <v>8</v>
      </c>
    </row>
    <row r="83" spans="1:7" ht="15.75" thickBot="1">
      <c r="A83" s="35" t="s">
        <v>183</v>
      </c>
      <c r="B83" s="58">
        <v>22732</v>
      </c>
      <c r="C83" s="58">
        <v>23359</v>
      </c>
      <c r="D83" s="73">
        <v>25025</v>
      </c>
      <c r="E83" s="39">
        <f t="shared" si="6"/>
        <v>1</v>
      </c>
      <c r="F83" s="39">
        <f t="shared" si="7"/>
        <v>0.10087101882808376</v>
      </c>
      <c r="G83" s="58">
        <f t="shared" si="8"/>
        <v>2293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2012-03-12T15:51:05Z</dcterms:modified>
  <cp:category/>
  <cp:version/>
  <cp:contentType/>
  <cp:contentStatus/>
</cp:coreProperties>
</file>