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240" windowHeight="8475" tabRatio="924" activeTab="0"/>
  </bookViews>
  <sheets>
    <sheet name="Sigortalı Sayıları" sheetId="1" r:id="rId1"/>
    <sheet name="Sigortalı_Sektör" sheetId="2" r:id="rId2"/>
    <sheet name="Sigortalı_İmalat_Sektör" sheetId="3" r:id="rId3"/>
    <sheet name="İşyeri_Sektör" sheetId="4" r:id="rId4"/>
    <sheet name="İşyeri_İmalat_Sektör" sheetId="5" r:id="rId5"/>
    <sheet name="Sigortalı_İl" sheetId="6" r:id="rId6"/>
    <sheet name="İşyeri_İl" sheetId="7" r:id="rId7"/>
    <sheet name="Kadın_Sektör" sheetId="8" r:id="rId8"/>
    <sheet name="Kadın_İmalat_Sektör" sheetId="9" r:id="rId9"/>
    <sheet name="Kadın_İl" sheetId="10" r:id="rId10"/>
    <sheet name="İşsizlikSigortası_Başvuru" sheetId="11" r:id="rId11"/>
    <sheet name="İşsizlikSigortası_Ödeme" sheetId="12" r:id="rId12"/>
    <sheet name="Endeksler" sheetId="13" r:id="rId13"/>
  </sheets>
  <definedNames>
    <definedName name="_xlnm._FilterDatabase" localSheetId="10" hidden="1">'İşsizlikSigortası_Başvuru'!$A$1:$F$83</definedName>
    <definedName name="_xlnm._FilterDatabase" localSheetId="11" hidden="1">'İşsizlikSigortası_Ödeme'!$A$1:$F$83</definedName>
    <definedName name="_xlnm._FilterDatabase" localSheetId="6" hidden="1">'İşyeri_İl'!$A$1:$M$90</definedName>
    <definedName name="_xlnm._FilterDatabase" localSheetId="4" hidden="1">'İşyeri_İmalat_Sektör'!$A$1:$M$25</definedName>
    <definedName name="_xlnm._FilterDatabase" localSheetId="3" hidden="1">'İşyeri_Sektör'!$A$1:$M$90</definedName>
    <definedName name="_xlnm._FilterDatabase" localSheetId="9" hidden="1">'Kadın_İl'!$A$1:$N$89</definedName>
    <definedName name="_xlnm._FilterDatabase" localSheetId="8" hidden="1">'Kadın_İmalat_Sektör'!$A$1:$M$25</definedName>
    <definedName name="_xlnm._FilterDatabase" localSheetId="7" hidden="1">'Kadın_Sektör'!$A$1:$M$90</definedName>
    <definedName name="_xlnm._FilterDatabase" localSheetId="0" hidden="1">'Sigortalı Sayıları'!$A$1:$K$46</definedName>
    <definedName name="_xlnm._FilterDatabase" localSheetId="5" hidden="1">'Sigortalı_İl'!$A$1:$M$90</definedName>
    <definedName name="_xlnm._FilterDatabase" localSheetId="2" hidden="1">'Sigortalı_İmalat_Sektör'!$A$1:$M$25</definedName>
    <definedName name="_xlnm._FilterDatabase" localSheetId="1" hidden="1">'Sigortalı_Sektör'!$A$1:$M$90</definedName>
  </definedNames>
  <calcPr fullCalcOnLoad="1"/>
</workbook>
</file>

<file path=xl/sharedStrings.xml><?xml version="1.0" encoding="utf-8"?>
<sst xmlns="http://schemas.openxmlformats.org/spreadsheetml/2006/main" count="889" uniqueCount="302">
  <si>
    <t>Zorunlu Sigortalı Sayıları (4a)</t>
  </si>
  <si>
    <t>Aylar</t>
  </si>
  <si>
    <t>FAALİYET KODU</t>
  </si>
  <si>
    <t>01</t>
  </si>
  <si>
    <t xml:space="preserve">BİTKİSEL VE HAYVANSAL ÜRETİM        </t>
  </si>
  <si>
    <t>02</t>
  </si>
  <si>
    <t xml:space="preserve">ORMANCILIK VE TOMRUKÇULUK           </t>
  </si>
  <si>
    <t>03</t>
  </si>
  <si>
    <t xml:space="preserve">BALIKÇILIK VE SU ÜRÜNLERİ YETİŞ.    </t>
  </si>
  <si>
    <t>05</t>
  </si>
  <si>
    <t xml:space="preserve">KÖMÜR VE LİNYİT ÇIKARTILMASI        </t>
  </si>
  <si>
    <t>06</t>
  </si>
  <si>
    <t xml:space="preserve">HAM PETROL VE DOĞALGAZ ÇIKARIMI     </t>
  </si>
  <si>
    <t>07</t>
  </si>
  <si>
    <t xml:space="preserve">METAL CEVHERİ MADENCİLİĞİ           </t>
  </si>
  <si>
    <t>08</t>
  </si>
  <si>
    <t xml:space="preserve">DİĞER MADENCİLİK VE TAŞ OCAKÇILIĞI  </t>
  </si>
  <si>
    <t>09</t>
  </si>
  <si>
    <t xml:space="preserve">MADENCİLİĞİ DESTEKLEYİCİ HİZMET     </t>
  </si>
  <si>
    <t xml:space="preserve">GIDA ÜRÜNLERİ İMALATI               </t>
  </si>
  <si>
    <t xml:space="preserve">İÇECEK İMALATI                      </t>
  </si>
  <si>
    <t xml:space="preserve">TÜTÜN ÜRÜNLERİ İMALATI              </t>
  </si>
  <si>
    <t xml:space="preserve">TEKSTİL ÜRÜNLERİ İMALATI            </t>
  </si>
  <si>
    <t xml:space="preserve">GİYİM EŞYALARI İMALATI              </t>
  </si>
  <si>
    <t xml:space="preserve">DERİ VE İLGİLİ ÜRÜNLER İMALATI      </t>
  </si>
  <si>
    <t xml:space="preserve">AĞAÇ,AĞAÇ ÜRÜNLERİ VE MANTAR ÜR.   </t>
  </si>
  <si>
    <t xml:space="preserve">KAĞIT VE KAĞIT ÜRÜNLERİ İMALATI     </t>
  </si>
  <si>
    <t>KAYITLI MEDYANIN BASILMASI VE ÇOĞ.</t>
  </si>
  <si>
    <t xml:space="preserve">KOK KÖMÜRÜ VE PETROL ÜRÜNLERİ İM. </t>
  </si>
  <si>
    <t xml:space="preserve">KİMYASAL ÜRÜNLERİ İMALATI           </t>
  </si>
  <si>
    <t xml:space="preserve">ECZACILIK VE ECZ.İLİŞKİN MALZ.İMAL. </t>
  </si>
  <si>
    <t xml:space="preserve">KAUÇUK VE PLASTİK ÜRÜNLER İMALATI   </t>
  </si>
  <si>
    <t xml:space="preserve">METALİK OLMAYAN ÜRÜNLER İMALATI     </t>
  </si>
  <si>
    <t xml:space="preserve">ANA METAL SANAYİ                    </t>
  </si>
  <si>
    <t>FABRİK.METAL ÜRÜNLERİ(MAK.TEC.HAR)</t>
  </si>
  <si>
    <t>BİLGİSAYAR, ELEKRONİK VE OPTİK ÜR.</t>
  </si>
  <si>
    <t xml:space="preserve">ELEKTRİKLİ TECHİZAT İMALATI         </t>
  </si>
  <si>
    <t xml:space="preserve">MAKİNE VE EKİPMAN İMALATI           </t>
  </si>
  <si>
    <t xml:space="preserve">MOTORLU KARA TAŞITI VE RÖMORK İM. </t>
  </si>
  <si>
    <t xml:space="preserve">DİĞER ULAŞIM ARAÇLARI İMALATI       </t>
  </si>
  <si>
    <t xml:space="preserve">MOBİLYA İMALATI                     </t>
  </si>
  <si>
    <t xml:space="preserve">DİĞER İMALATLAR                     </t>
  </si>
  <si>
    <t xml:space="preserve">MAKİNE VE EKİPMAN.KURULUMU VE ONAR. </t>
  </si>
  <si>
    <t>ELK.GAZ,BUHAR VE HAVA.SİS.ÜRET.DAĞT.</t>
  </si>
  <si>
    <t>SUYUN TOPLANMASI ARITILMASI VE DAĞT.</t>
  </si>
  <si>
    <t xml:space="preserve">KANALİZASYON                        </t>
  </si>
  <si>
    <t xml:space="preserve">ATIK MADDELERİN DEĞERLENDİRİLMESİ   </t>
  </si>
  <si>
    <t xml:space="preserve">İYİLEŞTİRME VE DİĞER ATIK YÖN.HİZ.  </t>
  </si>
  <si>
    <t xml:space="preserve">BİNA İNŞAATI                        </t>
  </si>
  <si>
    <t xml:space="preserve">BİNA DIŞI YAPILARIN İNŞAATI         </t>
  </si>
  <si>
    <t xml:space="preserve">ÖZEL İNŞAAT FAALİYETLERİ            </t>
  </si>
  <si>
    <t>TOPTAN VE PER.TİC.VE MOT.TAŞIT.ON..</t>
  </si>
  <si>
    <t xml:space="preserve">TOPTAN TİC.(MOT.TAŞIT.ONAR.HARİÇ)   </t>
  </si>
  <si>
    <t>PERAKENDE TİC.(MOT.TAŞIT.ONAR.HARİÇ)</t>
  </si>
  <si>
    <t xml:space="preserve">KARA TAŞIMA.VE BORU HATTI TAŞI.   </t>
  </si>
  <si>
    <t xml:space="preserve">SU YOLU TAŞIMACILIĞI                </t>
  </si>
  <si>
    <t xml:space="preserve">HAVAYOLU TAŞIMACILIĞI               </t>
  </si>
  <si>
    <t>TAŞIMA.İÇİN DEPOLAMA VE DESTEK.FA.</t>
  </si>
  <si>
    <t xml:space="preserve">POSTA VE KURYE FAALİYETLERİ         </t>
  </si>
  <si>
    <t xml:space="preserve">KONAKLAMA                           </t>
  </si>
  <si>
    <t xml:space="preserve">YİYECEK VE İÇECEK HİZMETİ FAAL.     </t>
  </si>
  <si>
    <t xml:space="preserve">YAYIMCILIK FAALİYETLERİ             </t>
  </si>
  <si>
    <t>SİNEMA FİLMİ VE SES KAYDI YAYIMCILI.</t>
  </si>
  <si>
    <t xml:space="preserve">PROGRAMCILIK VE YAYINCILIK FAAL.    </t>
  </si>
  <si>
    <t xml:space="preserve">TELEKOMİNİKASYON                    </t>
  </si>
  <si>
    <t xml:space="preserve">BİLGİSAYAR PROGRAMLAMA VE DANIŞ.    </t>
  </si>
  <si>
    <t xml:space="preserve">BİLGİ HİZMET FAALİYETLERİ           </t>
  </si>
  <si>
    <t xml:space="preserve">FİNANSAL HİZMET.(SİG.VE EMEK.HAR.) </t>
  </si>
  <si>
    <t>SİGORTA REAS.EMEK.FONL(ZOR.S.G.HARİÇ)</t>
  </si>
  <si>
    <t xml:space="preserve">FİNANS.VE SİG.HİZ.İÇİN YARD.FAAL.   </t>
  </si>
  <si>
    <t xml:space="preserve">GAYRİMENKUL FAALİYETLERİ            </t>
  </si>
  <si>
    <t xml:space="preserve">HUKUKİ VE MUHASEBE FAALİYETLERİ     </t>
  </si>
  <si>
    <t xml:space="preserve">İDARİ DANIŞMANLIK FAALİYETLERİ      </t>
  </si>
  <si>
    <t xml:space="preserve">MİMARLIK VE MÜHENDİSLİK FAALİYETİ   </t>
  </si>
  <si>
    <t xml:space="preserve">BİLİMSEL ARAŞTIRMA VE GELİŞ.FAAL.   </t>
  </si>
  <si>
    <t xml:space="preserve">REKLAMCILIK VE PAZAR ARAŞTIRMASI    </t>
  </si>
  <si>
    <t xml:space="preserve">DİĞER MESLEKİ,BİLİM.VE TEK.FAAL.    </t>
  </si>
  <si>
    <t xml:space="preserve">VETERİNERLİK HİZMETLERİ             </t>
  </si>
  <si>
    <t xml:space="preserve">KİRALAMA VE LEASING FAALİYETLERİ    </t>
  </si>
  <si>
    <t xml:space="preserve">İSTİHDAM FAALİYETLERİ               </t>
  </si>
  <si>
    <t xml:space="preserve">SEYAHAT ACENTESİ,TUR OPER.REZ.HİZ   </t>
  </si>
  <si>
    <t xml:space="preserve">GÜVENLİK VE SORUŞTURMA FA.    </t>
  </si>
  <si>
    <t xml:space="preserve">BİNA VE ÇEVRE DÜZENLEME FA.   </t>
  </si>
  <si>
    <t xml:space="preserve">BÜRO YÖNETİMİ,BÜRO DESTEĞİ FAAL.    </t>
  </si>
  <si>
    <t xml:space="preserve">KAMU YÖN.VE SAVUNMA,ZOR.SOS.GÜV.    </t>
  </si>
  <si>
    <t xml:space="preserve">EĞİTİM                              </t>
  </si>
  <si>
    <t xml:space="preserve">İNSAN SAĞLIĞI HİZMETLERİ            </t>
  </si>
  <si>
    <t xml:space="preserve">YATILI BAKIM FAALİYETLERİ           </t>
  </si>
  <si>
    <t xml:space="preserve">SOSYAL HİZMETLER                    </t>
  </si>
  <si>
    <t xml:space="preserve">YARATICI SANATLAR,EĞLENCE FAAL.     </t>
  </si>
  <si>
    <t xml:space="preserve">KÜTÜPHANE,ARŞİV VE MÜZELER          </t>
  </si>
  <si>
    <t xml:space="preserve">KUMAR VE MÜŞTEREK BAHİS FAAL        </t>
  </si>
  <si>
    <t xml:space="preserve">SPOR, EĞLENCE VE DİNLENCE FAAL.     </t>
  </si>
  <si>
    <t xml:space="preserve">ÜYE OLUNAN KURULUŞ FAALİYETLERİ     </t>
  </si>
  <si>
    <t xml:space="preserve">BİLGİSAYAR VE KİŞİSEL EV EŞYA.ON. </t>
  </si>
  <si>
    <t xml:space="preserve">DİĞER HİZMET FAALİYETLERİ           </t>
  </si>
  <si>
    <t xml:space="preserve">EV İÇİ ÇALIŞANLARIN FAALİYETLERİ    </t>
  </si>
  <si>
    <t xml:space="preserve">HANEHALKLARI TAR.KENDİ İHT.FAAL.    </t>
  </si>
  <si>
    <t xml:space="preserve">ULUSLARARASI ÖRGÜT VE TEMS.FA.    </t>
  </si>
  <si>
    <t>T O P L A M</t>
  </si>
  <si>
    <t>FAALİYET GRUPLARI</t>
  </si>
  <si>
    <t>İL KODU</t>
  </si>
  <si>
    <t xml:space="preserve">ADANA     </t>
  </si>
  <si>
    <t xml:space="preserve">ADIYAMAN  </t>
  </si>
  <si>
    <t xml:space="preserve">AFYONKARAHİSAR   </t>
  </si>
  <si>
    <t xml:space="preserve">AĞRI      </t>
  </si>
  <si>
    <t xml:space="preserve">AMASYA    </t>
  </si>
  <si>
    <t xml:space="preserve">ANKARA    </t>
  </si>
  <si>
    <t xml:space="preserve">ANTALYA   </t>
  </si>
  <si>
    <t xml:space="preserve">ARTVİN    </t>
  </si>
  <si>
    <t xml:space="preserve">AYDIN     </t>
  </si>
  <si>
    <t xml:space="preserve">BALIKESİR </t>
  </si>
  <si>
    <t xml:space="preserve">BİLECİK   </t>
  </si>
  <si>
    <t xml:space="preserve">BİNGÖL    </t>
  </si>
  <si>
    <t xml:space="preserve">BİTLİS    </t>
  </si>
  <si>
    <t xml:space="preserve">BOLU      </t>
  </si>
  <si>
    <t xml:space="preserve">BURDUR    </t>
  </si>
  <si>
    <t xml:space="preserve">BURSA     </t>
  </si>
  <si>
    <t xml:space="preserve">ÇANAKKALE </t>
  </si>
  <si>
    <t xml:space="preserve">ÇANKIRI   </t>
  </si>
  <si>
    <t xml:space="preserve">ÇORUM     </t>
  </si>
  <si>
    <t xml:space="preserve">DENİZLİ   </t>
  </si>
  <si>
    <t>DİYARBAKIR</t>
  </si>
  <si>
    <t xml:space="preserve">EDİRNE    </t>
  </si>
  <si>
    <t xml:space="preserve">ELAZIĞ    </t>
  </si>
  <si>
    <t xml:space="preserve">ERZİNCAN  </t>
  </si>
  <si>
    <t xml:space="preserve">ERZURUM   </t>
  </si>
  <si>
    <t xml:space="preserve">ESKİŞEHİR </t>
  </si>
  <si>
    <t xml:space="preserve">GAZİANTEP </t>
  </si>
  <si>
    <t xml:space="preserve">GİRESUN   </t>
  </si>
  <si>
    <t xml:space="preserve">GÜMÜŞHANE </t>
  </si>
  <si>
    <t xml:space="preserve">HAKKARİ   </t>
  </si>
  <si>
    <t xml:space="preserve">HATAY     </t>
  </si>
  <si>
    <t xml:space="preserve">ISPARTA   </t>
  </si>
  <si>
    <t xml:space="preserve">MERSİN    </t>
  </si>
  <si>
    <t xml:space="preserve">İSTANBUL  </t>
  </si>
  <si>
    <t xml:space="preserve">İZMİR     </t>
  </si>
  <si>
    <t xml:space="preserve">KARS      </t>
  </si>
  <si>
    <t xml:space="preserve">KASTAMONU </t>
  </si>
  <si>
    <t xml:space="preserve">KAYSERİ   </t>
  </si>
  <si>
    <t>KIRKLARELİ</t>
  </si>
  <si>
    <t xml:space="preserve">KIRŞEHİR  </t>
  </si>
  <si>
    <t xml:space="preserve">KOCAELİ   </t>
  </si>
  <si>
    <t xml:space="preserve">KONYA     </t>
  </si>
  <si>
    <t xml:space="preserve">KÜTAHYA   </t>
  </si>
  <si>
    <t xml:space="preserve">MALATYA   </t>
  </si>
  <si>
    <t xml:space="preserve">MANİSA    </t>
  </si>
  <si>
    <t xml:space="preserve">K.MARAŞ   </t>
  </si>
  <si>
    <t xml:space="preserve">MARDİN    </t>
  </si>
  <si>
    <t xml:space="preserve">MUĞLA     </t>
  </si>
  <si>
    <t xml:space="preserve">MUŞ       </t>
  </si>
  <si>
    <t xml:space="preserve">NEVŞEHİR  </t>
  </si>
  <si>
    <t xml:space="preserve">NİĞDE     </t>
  </si>
  <si>
    <t xml:space="preserve">ORDU      </t>
  </si>
  <si>
    <t xml:space="preserve">RİZE      </t>
  </si>
  <si>
    <t xml:space="preserve">SAKARYA   </t>
  </si>
  <si>
    <t xml:space="preserve">SAMSUN    </t>
  </si>
  <si>
    <t xml:space="preserve">SİİRT     </t>
  </si>
  <si>
    <t xml:space="preserve">SİNOP     </t>
  </si>
  <si>
    <t xml:space="preserve">SIVAS     </t>
  </si>
  <si>
    <t xml:space="preserve">TEKİRDAĞ  </t>
  </si>
  <si>
    <t xml:space="preserve">TOKAT     </t>
  </si>
  <si>
    <t xml:space="preserve">TRABZON   </t>
  </si>
  <si>
    <t xml:space="preserve">TUNCELİ   </t>
  </si>
  <si>
    <t xml:space="preserve">URFA      </t>
  </si>
  <si>
    <t xml:space="preserve">UŞAK      </t>
  </si>
  <si>
    <t xml:space="preserve">VAN       </t>
  </si>
  <si>
    <t xml:space="preserve">YOZGAT    </t>
  </si>
  <si>
    <t xml:space="preserve">ZONGULDAK </t>
  </si>
  <si>
    <t xml:space="preserve">AKSARAY   </t>
  </si>
  <si>
    <t xml:space="preserve">BAYBURT   </t>
  </si>
  <si>
    <t xml:space="preserve">KARAMAN   </t>
  </si>
  <si>
    <t xml:space="preserve">KIRIKKALE </t>
  </si>
  <si>
    <t xml:space="preserve">BATMAN    </t>
  </si>
  <si>
    <t xml:space="preserve">ŞIRNAK    </t>
  </si>
  <si>
    <t xml:space="preserve">BARTIN    </t>
  </si>
  <si>
    <t xml:space="preserve">ARDAHAN   </t>
  </si>
  <si>
    <t xml:space="preserve">IĞDIR     </t>
  </si>
  <si>
    <t xml:space="preserve">YALOVA    </t>
  </si>
  <si>
    <t xml:space="preserve">KARABÜK   </t>
  </si>
  <si>
    <t xml:space="preserve">KİLİS     </t>
  </si>
  <si>
    <t xml:space="preserve">OSMANİYE  </t>
  </si>
  <si>
    <t xml:space="preserve">DÜZCE     </t>
  </si>
  <si>
    <t>TOPLAM</t>
  </si>
  <si>
    <t>İLLER</t>
  </si>
  <si>
    <t>ADANA</t>
  </si>
  <si>
    <t>ADIYAMAN</t>
  </si>
  <si>
    <t>AFYONKARAHİSAR</t>
  </si>
  <si>
    <t>AĞRI</t>
  </si>
  <si>
    <t>AKSARAY</t>
  </si>
  <si>
    <t>AMASYA</t>
  </si>
  <si>
    <t>ANKARA</t>
  </si>
  <si>
    <t>ANTALYA</t>
  </si>
  <si>
    <t>ARDAHAN</t>
  </si>
  <si>
    <t>ARTVİN</t>
  </si>
  <si>
    <t>AYDIN</t>
  </si>
  <si>
    <t>BALIKESİR</t>
  </si>
  <si>
    <t>BARTIN</t>
  </si>
  <si>
    <t>BATMAN</t>
  </si>
  <si>
    <t>BAYBURT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</si>
  <si>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</si>
  <si>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</si>
  <si>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</si>
  <si>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</si>
  <si>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</si>
  <si>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</si>
  <si>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</si>
  <si>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</si>
  <si>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</si>
  <si>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</si>
  <si>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DÜZCE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</si>
  <si>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</si>
  <si>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</si>
  <si>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</si>
  <si>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</si>
  <si>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</si>
  <si>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</si>
  <si>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</si>
  <si>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</si>
  <si>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</si>
  <si>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</si>
  <si>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IĞDIR</t>
  </si>
  <si>
    <t>ISPARTA</t>
  </si>
  <si>
    <t>İSTANBUL</t>
  </si>
  <si>
    <t>İZMİR</t>
  </si>
  <si>
    <t>KAHRAMANMARAŞ</t>
  </si>
  <si>
    <t>KARABÜK</t>
  </si>
  <si>
    <t>KARAMAN</t>
  </si>
  <si>
    <t>KARS</t>
  </si>
  <si>
    <t>KASTAMONU</t>
  </si>
  <si>
    <t>KAYSERİ</t>
  </si>
  <si>
    <t>KİLİS</t>
  </si>
  <si>
    <t>KIRIKKALE</t>
  </si>
  <si>
    <t>KIRŞEHİR</t>
  </si>
  <si>
    <t>KOCAELİ</t>
  </si>
  <si>
    <t>KONYA</t>
  </si>
  <si>
    <t>KÜTAHYA</t>
  </si>
  <si>
    <t>MALATYA</t>
  </si>
  <si>
    <t>MANİSA</t>
  </si>
  <si>
    <t>MARDİN</t>
  </si>
  <si>
    <t>MERSİN</t>
  </si>
  <si>
    <t>MUĞLA</t>
  </si>
  <si>
    <t>MUŞ</t>
  </si>
  <si>
    <t>NEVŞEHİR</t>
  </si>
  <si>
    <t>NİĞDE</t>
  </si>
  <si>
    <t>ORDU</t>
  </si>
  <si>
    <t>OSMANİYE</t>
  </si>
  <si>
    <t>RİZE</t>
  </si>
  <si>
    <t>SAKARYA</t>
  </si>
  <si>
    <t>SAMSUN</t>
  </si>
  <si>
    <t>SİİRT</t>
  </si>
  <si>
    <t>SİNOP</t>
  </si>
  <si>
    <t>SİVAS</t>
  </si>
  <si>
    <t>ŞANLIURFA</t>
  </si>
  <si>
    <t>ŞIRNAK</t>
  </si>
  <si>
    <t>TEKİRDAĞ</t>
  </si>
  <si>
    <t>TOKAT</t>
  </si>
  <si>
    <t>TRABZON</t>
  </si>
  <si>
    <t>TUNCELİ</t>
  </si>
  <si>
    <t>UŞAK</t>
  </si>
  <si>
    <t>VAN</t>
  </si>
  <si>
    <t>YALOVA</t>
  </si>
  <si>
    <t>YOZGAT</t>
  </si>
  <si>
    <t>ZONGULDAK</t>
  </si>
  <si>
    <t>Zorunlu Sigortalı Sayıları (4b)</t>
  </si>
  <si>
    <t>Aktif Sigortalı Sayıları (4c)</t>
  </si>
  <si>
    <t xml:space="preserve">Toplam Kayıtlı İstihdam </t>
  </si>
  <si>
    <t xml:space="preserve">Toplam Kayıtlı İstihdam (Mevsimsellikten Arındırılmış) </t>
  </si>
  <si>
    <t>Endeks</t>
  </si>
  <si>
    <t>Endeks (Mevsimsellikten Arındırılmış)</t>
  </si>
  <si>
    <t xml:space="preserve">Kadın İstihdamının Toplam İstihdama Oranı </t>
  </si>
  <si>
    <t xml:space="preserve">Kadın İstihdamının Toplam İstihdama Oranı   (Mevsimsellikten Arındırılmış) </t>
  </si>
  <si>
    <t>Aralık 2011 (Mevsimsellikten Arındırılmış)</t>
  </si>
  <si>
    <t>İMALAT T O P L A M</t>
  </si>
  <si>
    <t xml:space="preserve">Zorunlu Sigortalı Sayıları (4a) (Mevsimsellikten Arındırılmış) </t>
  </si>
  <si>
    <t xml:space="preserve">Zorunlu Sigortalı Sayıları (4b) (Mevsimsellikten Arındırılmış) </t>
  </si>
  <si>
    <t xml:space="preserve">Aktif Sigortalı Sayıları (4c) (Mevsimsellikten Arındırılmış) </t>
  </si>
  <si>
    <t>Sektörün payı (Ocak 2012)</t>
  </si>
  <si>
    <t>Artışta Sektörün Payı (%) (Ocak 2012)</t>
  </si>
  <si>
    <t>Ocak 2012 (Mevsimsellikten Arındırılmış)</t>
  </si>
  <si>
    <t>İlin Payı (Ocak 2012)</t>
  </si>
  <si>
    <t>Artışta İlin Payı (%) (Ocak 2012)</t>
  </si>
  <si>
    <t>Sektörün Sigortalı Kadın İstihdamındaki Payı (Ocak 2012)</t>
  </si>
  <si>
    <t xml:space="preserve">İldeki Kadın İstihdamının Toplam İstihdama Oranı (Ocak 2012) </t>
  </si>
  <si>
    <t>Çalışan Sayısında Değişim (Ocak 2012 - Ocak 2011)</t>
  </si>
  <si>
    <t>Çalışan Sayısındaki Fark (Ocak 2012 - Ocak 2011)</t>
  </si>
  <si>
    <t>İşyeri Sayısında Değişim (Ocak 2012 - Ocak 2011)</t>
  </si>
  <si>
    <t>İşyeri Sayısındaki Fark (Ocak 2012 - Ocak 2011)</t>
  </si>
  <si>
    <t>Kadın İstihdamındaki Değişim (Ocak 2012 - Ocak 2011)</t>
  </si>
  <si>
    <t>Kadın İstihdamındaki Fark (Ocak 2012 - Ocak 2011)</t>
  </si>
  <si>
    <t>Başvuru Sayısındaki Değişim (Ocak 2012 - Ocak 2011)</t>
  </si>
  <si>
    <t>Başvuru Sayısındaki Fark (Ocak 2012 - Ocak 2011)</t>
  </si>
  <si>
    <t>Ödeme Yapılan Kişi Sayısındaki Değişim (Ocak 2012 - Ocak 2011)</t>
  </si>
  <si>
    <t>Ödeme Yapılan Kişi Sayısındaki Fark (Ocak 2012 - Ocak 2011)</t>
  </si>
  <si>
    <t>İşyeri Sayısında Değişim (Ocak 2012 - Aralık 2011) (Mevsimsellikten Arındırılmış)</t>
  </si>
  <si>
    <t>İşyeri Sayısındaki Fark (Ocak 2012 - Aralık 2011) (Mevsimsellikten Arındırılmış)</t>
  </si>
  <si>
    <t>Çalışan Sayısında Değişim (Ocak 2012 - Aralık 2011) (Mevsimsellikten Arındırılmış)</t>
  </si>
  <si>
    <t>Çalışan Sayısındaki Fark (Ocak 2012 - Aralık 2011) (Mevsimsellikten Arındırılmış)</t>
  </si>
  <si>
    <t>Sigortalı Kadın Sayısında Değişim (Ocak 2012 - Aralık 2011) (Mevsimsellikten Arındırılmış)</t>
  </si>
  <si>
    <t>Sigortalı Kadın Sayısındaki Fark (Ocak 2012 - Aralık 2011) (Mevsimsellikten Arındırılmış)</t>
  </si>
  <si>
    <t>Kadın İstihdamında Değişim (Ocak 2012 - Aralık 2011) (Mevsimsellikten Arındırılmış)</t>
  </si>
  <si>
    <t>Kadın İstihdamında Fark (Ocak 2012 - Aralık 2011) (Mevsimsellikten Arındırılmış)</t>
  </si>
</sst>
</file>

<file path=xl/styles.xml><?xml version="1.0" encoding="utf-8"?>
<styleSheet xmlns="http://schemas.openxmlformats.org/spreadsheetml/2006/main">
  <numFmts count="3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;[Red]#,##0"/>
    <numFmt numFmtId="173" formatCode="0.0%"/>
    <numFmt numFmtId="174" formatCode="0.0"/>
    <numFmt numFmtId="175" formatCode="[$-41F]dd\ mmmm\ yyyy\ dddd"/>
    <numFmt numFmtId="176" formatCode="#,##0.00\ &quot;TL&quot;"/>
    <numFmt numFmtId="177" formatCode="0.000"/>
    <numFmt numFmtId="178" formatCode="#,##0.000\ &quot;TL&quot;"/>
    <numFmt numFmtId="179" formatCode="#,##0.0000\ &quot;TL&quot;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  <numFmt numFmtId="184" formatCode="#,##0.0"/>
    <numFmt numFmtId="185" formatCode="#,##0.000"/>
    <numFmt numFmtId="186" formatCode="0.0000"/>
    <numFmt numFmtId="187" formatCode="#,##0.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 Tur"/>
      <family val="0"/>
    </font>
    <font>
      <b/>
      <sz val="8.5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hair"/>
      <bottom/>
    </border>
    <border>
      <left style="medium"/>
      <right/>
      <top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hair"/>
      <bottom/>
    </border>
    <border>
      <left style="medium"/>
      <right/>
      <top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5" fillId="0" borderId="0" applyNumberFormat="0" applyFill="0" applyBorder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Font="1" applyAlignment="1">
      <alignment/>
    </xf>
    <xf numFmtId="0" fontId="3" fillId="33" borderId="10" xfId="54" applyFont="1" applyFill="1" applyBorder="1" applyAlignment="1" quotePrefix="1">
      <alignment horizontal="center" vertical="top"/>
      <protection/>
    </xf>
    <xf numFmtId="0" fontId="4" fillId="33" borderId="11" xfId="52" applyFont="1" applyFill="1" applyBorder="1" applyAlignment="1">
      <alignment horizontal="center"/>
      <protection/>
    </xf>
    <xf numFmtId="0" fontId="4" fillId="33" borderId="12" xfId="52" applyFont="1" applyFill="1" applyBorder="1" applyAlignment="1">
      <alignment horizontal="center"/>
      <protection/>
    </xf>
    <xf numFmtId="3" fontId="0" fillId="0" borderId="0" xfId="0" applyNumberFormat="1" applyAlignment="1">
      <alignment/>
    </xf>
    <xf numFmtId="0" fontId="3" fillId="33" borderId="11" xfId="54" applyFont="1" applyFill="1" applyBorder="1" applyAlignment="1" quotePrefix="1">
      <alignment horizontal="center" vertical="top"/>
      <protection/>
    </xf>
    <xf numFmtId="0" fontId="3" fillId="33" borderId="13" xfId="54" applyFont="1" applyFill="1" applyBorder="1" applyAlignment="1" quotePrefix="1">
      <alignment horizontal="center" vertical="top"/>
      <protection/>
    </xf>
    <xf numFmtId="0" fontId="4" fillId="0" borderId="14" xfId="54" applyFont="1" applyFill="1" applyBorder="1" applyAlignment="1">
      <alignment vertical="center"/>
      <protection/>
    </xf>
    <xf numFmtId="0" fontId="4" fillId="0" borderId="15" xfId="54" applyFont="1" applyFill="1" applyBorder="1" applyAlignment="1">
      <alignment vertical="center"/>
      <protection/>
    </xf>
    <xf numFmtId="0" fontId="4" fillId="0" borderId="16" xfId="54" applyFont="1" applyFill="1" applyBorder="1" applyAlignment="1">
      <alignment vertical="center"/>
      <protection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Border="1" applyAlignment="1">
      <alignment/>
    </xf>
    <xf numFmtId="17" fontId="45" fillId="34" borderId="19" xfId="0" applyNumberFormat="1" applyFont="1" applyFill="1" applyBorder="1" applyAlignment="1">
      <alignment horizontal="center" vertical="center"/>
    </xf>
    <xf numFmtId="17" fontId="45" fillId="34" borderId="20" xfId="0" applyNumberFormat="1" applyFont="1" applyFill="1" applyBorder="1" applyAlignment="1">
      <alignment horizontal="center" vertical="center" wrapText="1"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17" fontId="45" fillId="34" borderId="23" xfId="0" applyNumberFormat="1" applyFont="1" applyFill="1" applyBorder="1" applyAlignment="1">
      <alignment horizontal="center" vertical="center" wrapText="1"/>
    </xf>
    <xf numFmtId="173" fontId="0" fillId="0" borderId="21" xfId="0" applyNumberFormat="1" applyBorder="1" applyAlignment="1">
      <alignment/>
    </xf>
    <xf numFmtId="173" fontId="0" fillId="0" borderId="22" xfId="0" applyNumberFormat="1" applyBorder="1" applyAlignment="1">
      <alignment/>
    </xf>
    <xf numFmtId="0" fontId="45" fillId="34" borderId="19" xfId="0" applyFont="1" applyFill="1" applyBorder="1" applyAlignment="1">
      <alignment horizontal="center" vertical="center"/>
    </xf>
    <xf numFmtId="3" fontId="0" fillId="0" borderId="24" xfId="0" applyNumberFormat="1" applyBorder="1" applyAlignment="1">
      <alignment/>
    </xf>
    <xf numFmtId="0" fontId="45" fillId="34" borderId="23" xfId="0" applyFont="1" applyFill="1" applyBorder="1" applyAlignment="1">
      <alignment horizontal="center" vertical="center" wrapText="1"/>
    </xf>
    <xf numFmtId="0" fontId="4" fillId="33" borderId="10" xfId="52" applyFont="1" applyFill="1" applyBorder="1" applyAlignment="1">
      <alignment horizontal="center"/>
      <protection/>
    </xf>
    <xf numFmtId="0" fontId="4" fillId="0" borderId="14" xfId="52" applyFont="1" applyBorder="1">
      <alignment/>
      <protection/>
    </xf>
    <xf numFmtId="0" fontId="4" fillId="0" borderId="15" xfId="52" applyFont="1" applyBorder="1">
      <alignment/>
      <protection/>
    </xf>
    <xf numFmtId="0" fontId="4" fillId="0" borderId="16" xfId="52" applyFont="1" applyBorder="1">
      <alignment/>
      <protection/>
    </xf>
    <xf numFmtId="172" fontId="0" fillId="0" borderId="18" xfId="0" applyNumberFormat="1" applyBorder="1" applyAlignment="1">
      <alignment/>
    </xf>
    <xf numFmtId="173" fontId="45" fillId="0" borderId="23" xfId="0" applyNumberFormat="1" applyFont="1" applyBorder="1" applyAlignment="1">
      <alignment/>
    </xf>
    <xf numFmtId="17" fontId="45" fillId="34" borderId="23" xfId="0" applyNumberFormat="1" applyFont="1" applyFill="1" applyBorder="1" applyAlignment="1">
      <alignment horizontal="center" vertical="center"/>
    </xf>
    <xf numFmtId="0" fontId="4" fillId="0" borderId="25" xfId="54" applyFont="1" applyFill="1" applyBorder="1" applyAlignment="1">
      <alignment vertical="center"/>
      <protection/>
    </xf>
    <xf numFmtId="0" fontId="4" fillId="0" borderId="26" xfId="54" applyFont="1" applyFill="1" applyBorder="1" applyAlignment="1">
      <alignment vertical="center"/>
      <protection/>
    </xf>
    <xf numFmtId="0" fontId="4" fillId="0" borderId="27" xfId="54" applyFont="1" applyFill="1" applyBorder="1" applyAlignment="1">
      <alignment vertical="center"/>
      <protection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45" fillId="0" borderId="19" xfId="0" applyFont="1" applyBorder="1" applyAlignment="1">
      <alignment/>
    </xf>
    <xf numFmtId="0" fontId="45" fillId="0" borderId="23" xfId="0" applyFont="1" applyBorder="1" applyAlignment="1">
      <alignment/>
    </xf>
    <xf numFmtId="173" fontId="0" fillId="0" borderId="22" xfId="67" applyNumberFormat="1" applyFont="1" applyBorder="1" applyAlignment="1">
      <alignment/>
    </xf>
    <xf numFmtId="173" fontId="0" fillId="0" borderId="28" xfId="67" applyNumberFormat="1" applyFont="1" applyBorder="1" applyAlignment="1">
      <alignment/>
    </xf>
    <xf numFmtId="173" fontId="45" fillId="0" borderId="23" xfId="67" applyNumberFormat="1" applyFont="1" applyBorder="1" applyAlignment="1">
      <alignment/>
    </xf>
    <xf numFmtId="173" fontId="45" fillId="0" borderId="20" xfId="67" applyNumberFormat="1" applyFont="1" applyBorder="1" applyAlignment="1">
      <alignment/>
    </xf>
    <xf numFmtId="0" fontId="45" fillId="34" borderId="19" xfId="0" applyFont="1" applyFill="1" applyBorder="1" applyAlignment="1">
      <alignment horizontal="center" vertical="center" wrapText="1"/>
    </xf>
    <xf numFmtId="173" fontId="0" fillId="0" borderId="29" xfId="0" applyNumberFormat="1" applyBorder="1" applyAlignment="1">
      <alignment/>
    </xf>
    <xf numFmtId="173" fontId="0" fillId="0" borderId="18" xfId="0" applyNumberFormat="1" applyBorder="1" applyAlignment="1">
      <alignment/>
    </xf>
    <xf numFmtId="17" fontId="45" fillId="34" borderId="21" xfId="0" applyNumberFormat="1" applyFont="1" applyFill="1" applyBorder="1" applyAlignment="1">
      <alignment horizontal="center" vertical="center" wrapText="1"/>
    </xf>
    <xf numFmtId="173" fontId="45" fillId="0" borderId="19" xfId="0" applyNumberFormat="1" applyFont="1" applyBorder="1" applyAlignment="1">
      <alignment/>
    </xf>
    <xf numFmtId="17" fontId="45" fillId="34" borderId="30" xfId="0" applyNumberFormat="1" applyFont="1" applyFill="1" applyBorder="1" applyAlignment="1">
      <alignment horizontal="center" vertical="center" wrapText="1"/>
    </xf>
    <xf numFmtId="173" fontId="0" fillId="0" borderId="21" xfId="67" applyNumberFormat="1" applyFont="1" applyBorder="1" applyAlignment="1">
      <alignment/>
    </xf>
    <xf numFmtId="17" fontId="45" fillId="34" borderId="29" xfId="0" applyNumberFormat="1" applyFont="1" applyFill="1" applyBorder="1" applyAlignment="1">
      <alignment horizontal="center" vertical="center" wrapText="1"/>
    </xf>
    <xf numFmtId="0" fontId="45" fillId="34" borderId="31" xfId="0" applyFont="1" applyFill="1" applyBorder="1" applyAlignment="1">
      <alignment horizontal="center" vertical="center" wrapText="1"/>
    </xf>
    <xf numFmtId="0" fontId="4" fillId="0" borderId="32" xfId="54" applyFont="1" applyFill="1" applyBorder="1" applyAlignment="1">
      <alignment vertical="center"/>
      <protection/>
    </xf>
    <xf numFmtId="0" fontId="4" fillId="33" borderId="13" xfId="52" applyFont="1" applyFill="1" applyBorder="1" applyAlignment="1">
      <alignment horizontal="center"/>
      <protection/>
    </xf>
    <xf numFmtId="0" fontId="4" fillId="0" borderId="32" xfId="52" applyFont="1" applyBorder="1">
      <alignment/>
      <protection/>
    </xf>
    <xf numFmtId="0" fontId="45" fillId="34" borderId="23" xfId="0" applyFont="1" applyFill="1" applyBorder="1" applyAlignment="1">
      <alignment horizontal="center" wrapText="1"/>
    </xf>
    <xf numFmtId="174" fontId="0" fillId="0" borderId="18" xfId="0" applyNumberFormat="1" applyBorder="1" applyAlignment="1">
      <alignment/>
    </xf>
    <xf numFmtId="174" fontId="0" fillId="0" borderId="22" xfId="0" applyNumberFormat="1" applyBorder="1" applyAlignment="1">
      <alignment/>
    </xf>
    <xf numFmtId="17" fontId="45" fillId="34" borderId="17" xfId="0" applyNumberFormat="1" applyFont="1" applyFill="1" applyBorder="1" applyAlignment="1">
      <alignment horizontal="center" vertical="center" wrapText="1"/>
    </xf>
    <xf numFmtId="172" fontId="0" fillId="0" borderId="22" xfId="0" applyNumberFormat="1" applyBorder="1" applyAlignment="1">
      <alignment/>
    </xf>
    <xf numFmtId="3" fontId="45" fillId="0" borderId="23" xfId="0" applyNumberFormat="1" applyFont="1" applyBorder="1" applyAlignment="1">
      <alignment/>
    </xf>
    <xf numFmtId="3" fontId="45" fillId="0" borderId="19" xfId="0" applyNumberFormat="1" applyFont="1" applyBorder="1" applyAlignment="1">
      <alignment/>
    </xf>
    <xf numFmtId="172" fontId="45" fillId="0" borderId="19" xfId="0" applyNumberFormat="1" applyFont="1" applyBorder="1" applyAlignment="1">
      <alignment/>
    </xf>
    <xf numFmtId="172" fontId="45" fillId="0" borderId="23" xfId="0" applyNumberFormat="1" applyFont="1" applyBorder="1" applyAlignment="1">
      <alignment/>
    </xf>
    <xf numFmtId="174" fontId="0" fillId="0" borderId="0" xfId="0" applyNumberFormat="1" applyBorder="1" applyAlignment="1">
      <alignment/>
    </xf>
    <xf numFmtId="17" fontId="0" fillId="0" borderId="21" xfId="0" applyNumberFormat="1" applyBorder="1" applyAlignment="1">
      <alignment/>
    </xf>
    <xf numFmtId="17" fontId="0" fillId="0" borderId="22" xfId="0" applyNumberFormat="1" applyBorder="1" applyAlignment="1">
      <alignment/>
    </xf>
    <xf numFmtId="0" fontId="45" fillId="34" borderId="31" xfId="0" applyFont="1" applyFill="1" applyBorder="1" applyAlignment="1">
      <alignment horizontal="center"/>
    </xf>
    <xf numFmtId="9" fontId="0" fillId="0" borderId="0" xfId="67" applyFont="1" applyBorder="1" applyAlignment="1">
      <alignment/>
    </xf>
    <xf numFmtId="0" fontId="0" fillId="0" borderId="0" xfId="0" applyBorder="1" applyAlignment="1">
      <alignment/>
    </xf>
    <xf numFmtId="0" fontId="45" fillId="0" borderId="0" xfId="0" applyFont="1" applyAlignment="1">
      <alignment/>
    </xf>
    <xf numFmtId="173" fontId="0" fillId="0" borderId="24" xfId="67" applyNumberFormat="1" applyFont="1" applyBorder="1" applyAlignment="1">
      <alignment/>
    </xf>
    <xf numFmtId="173" fontId="45" fillId="0" borderId="24" xfId="67" applyNumberFormat="1" applyFont="1" applyBorder="1" applyAlignment="1">
      <alignment/>
    </xf>
    <xf numFmtId="3" fontId="0" fillId="0" borderId="33" xfId="0" applyNumberFormat="1" applyBorder="1" applyAlignment="1">
      <alignment/>
    </xf>
    <xf numFmtId="172" fontId="0" fillId="0" borderId="33" xfId="0" applyNumberFormat="1" applyBorder="1" applyAlignment="1">
      <alignment/>
    </xf>
    <xf numFmtId="3" fontId="45" fillId="0" borderId="20" xfId="0" applyNumberFormat="1" applyFont="1" applyBorder="1" applyAlignment="1">
      <alignment/>
    </xf>
    <xf numFmtId="174" fontId="0" fillId="0" borderId="0" xfId="0" applyNumberFormat="1" applyAlignment="1">
      <alignment/>
    </xf>
    <xf numFmtId="0" fontId="46" fillId="0" borderId="0" xfId="0" applyFont="1" applyAlignment="1">
      <alignment/>
    </xf>
    <xf numFmtId="17" fontId="26" fillId="34" borderId="17" xfId="0" applyNumberFormat="1" applyFont="1" applyFill="1" applyBorder="1" applyAlignment="1">
      <alignment horizontal="center" vertical="center" wrapText="1"/>
    </xf>
    <xf numFmtId="17" fontId="26" fillId="34" borderId="23" xfId="0" applyNumberFormat="1" applyFont="1" applyFill="1" applyBorder="1" applyAlignment="1">
      <alignment horizontal="center" vertical="center" wrapText="1"/>
    </xf>
    <xf numFmtId="17" fontId="26" fillId="34" borderId="21" xfId="0" applyNumberFormat="1" applyFont="1" applyFill="1" applyBorder="1" applyAlignment="1">
      <alignment horizontal="center" vertical="center" wrapText="1"/>
    </xf>
    <xf numFmtId="17" fontId="26" fillId="34" borderId="19" xfId="0" applyNumberFormat="1" applyFont="1" applyFill="1" applyBorder="1" applyAlignment="1">
      <alignment horizontal="center" vertical="center" wrapText="1"/>
    </xf>
    <xf numFmtId="17" fontId="26" fillId="34" borderId="31" xfId="0" applyNumberFormat="1" applyFont="1" applyFill="1" applyBorder="1" applyAlignment="1">
      <alignment horizontal="center" vertical="center"/>
    </xf>
    <xf numFmtId="17" fontId="26" fillId="34" borderId="23" xfId="0" applyNumberFormat="1" applyFont="1" applyFill="1" applyBorder="1" applyAlignment="1">
      <alignment horizontal="center" vertical="center"/>
    </xf>
    <xf numFmtId="0" fontId="26" fillId="34" borderId="23" xfId="0" applyFont="1" applyFill="1" applyBorder="1" applyAlignment="1">
      <alignment horizontal="center" vertical="center" wrapText="1"/>
    </xf>
    <xf numFmtId="17" fontId="26" fillId="34" borderId="19" xfId="0" applyNumberFormat="1" applyFont="1" applyFill="1" applyBorder="1" applyAlignment="1">
      <alignment horizontal="center" vertical="center"/>
    </xf>
    <xf numFmtId="172" fontId="27" fillId="0" borderId="22" xfId="0" applyNumberFormat="1" applyFont="1" applyBorder="1" applyAlignment="1">
      <alignment/>
    </xf>
    <xf numFmtId="172" fontId="0" fillId="0" borderId="21" xfId="0" applyNumberFormat="1" applyBorder="1" applyAlignment="1">
      <alignment/>
    </xf>
    <xf numFmtId="17" fontId="0" fillId="0" borderId="0" xfId="0" applyNumberFormat="1" applyAlignment="1">
      <alignment/>
    </xf>
    <xf numFmtId="173" fontId="0" fillId="0" borderId="0" xfId="67" applyNumberFormat="1" applyFont="1" applyAlignment="1">
      <alignment/>
    </xf>
    <xf numFmtId="173" fontId="0" fillId="0" borderId="17" xfId="0" applyNumberFormat="1" applyBorder="1" applyAlignment="1">
      <alignment/>
    </xf>
    <xf numFmtId="173" fontId="0" fillId="0" borderId="0" xfId="0" applyNumberFormat="1" applyBorder="1" applyAlignment="1">
      <alignment/>
    </xf>
    <xf numFmtId="173" fontId="45" fillId="0" borderId="20" xfId="0" applyNumberFormat="1" applyFont="1" applyBorder="1" applyAlignment="1">
      <alignment/>
    </xf>
    <xf numFmtId="17" fontId="26" fillId="34" borderId="20" xfId="0" applyNumberFormat="1" applyFont="1" applyFill="1" applyBorder="1" applyAlignment="1">
      <alignment horizontal="center" vertical="center"/>
    </xf>
    <xf numFmtId="172" fontId="45" fillId="0" borderId="20" xfId="0" applyNumberFormat="1" applyFont="1" applyBorder="1" applyAlignment="1">
      <alignment/>
    </xf>
    <xf numFmtId="172" fontId="45" fillId="0" borderId="31" xfId="0" applyNumberFormat="1" applyFont="1" applyBorder="1" applyAlignment="1">
      <alignment/>
    </xf>
    <xf numFmtId="17" fontId="45" fillId="34" borderId="19" xfId="0" applyNumberFormat="1" applyFont="1" applyFill="1" applyBorder="1" applyAlignment="1">
      <alignment horizontal="center" vertical="center" wrapText="1"/>
    </xf>
    <xf numFmtId="0" fontId="45" fillId="34" borderId="20" xfId="0" applyFont="1" applyFill="1" applyBorder="1" applyAlignment="1">
      <alignment horizontal="center" vertical="center" wrapText="1"/>
    </xf>
    <xf numFmtId="3" fontId="45" fillId="0" borderId="31" xfId="0" applyNumberFormat="1" applyFont="1" applyBorder="1" applyAlignment="1">
      <alignment/>
    </xf>
    <xf numFmtId="173" fontId="0" fillId="0" borderId="0" xfId="67" applyNumberFormat="1" applyFont="1" applyAlignment="1">
      <alignment/>
    </xf>
    <xf numFmtId="173" fontId="0" fillId="0" borderId="0" xfId="67" applyNumberFormat="1" applyFont="1" applyAlignment="1">
      <alignment/>
    </xf>
    <xf numFmtId="0" fontId="6" fillId="33" borderId="19" xfId="54" applyFont="1" applyFill="1" applyBorder="1" applyAlignment="1">
      <alignment horizontal="center" vertical="top" wrapText="1"/>
      <protection/>
    </xf>
    <xf numFmtId="0" fontId="6" fillId="33" borderId="31" xfId="54" applyFont="1" applyFill="1" applyBorder="1" applyAlignment="1" quotePrefix="1">
      <alignment horizontal="center" vertical="top" wrapText="1"/>
      <protection/>
    </xf>
    <xf numFmtId="0" fontId="3" fillId="33" borderId="19" xfId="52" applyFont="1" applyFill="1" applyBorder="1" applyAlignment="1">
      <alignment horizontal="center"/>
      <protection/>
    </xf>
    <xf numFmtId="0" fontId="3" fillId="33" borderId="31" xfId="52" applyFont="1" applyFill="1" applyBorder="1" applyAlignment="1">
      <alignment horizontal="center"/>
      <protection/>
    </xf>
  </cellXfs>
  <cellStyles count="5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Binlik Ayracı 2" xfId="42"/>
    <cellStyle name="Çıkış" xfId="43"/>
    <cellStyle name="Giriş" xfId="44"/>
    <cellStyle name="Hesaplama" xfId="45"/>
    <cellStyle name="Hyperlink" xfId="46"/>
    <cellStyle name="İşaretli Hücre" xfId="47"/>
    <cellStyle name="İyi" xfId="48"/>
    <cellStyle name="Followed Hyperlink" xfId="49"/>
    <cellStyle name="Hyperlink" xfId="50"/>
    <cellStyle name="Kötü" xfId="51"/>
    <cellStyle name="Normal 2" xfId="52"/>
    <cellStyle name="Normal 4 2 2" xfId="53"/>
    <cellStyle name="Normal_Sayfa2" xfId="54"/>
    <cellStyle name="Not" xfId="55"/>
    <cellStyle name="Nötr" xfId="56"/>
    <cellStyle name="Currency" xfId="57"/>
    <cellStyle name="Currency [0]" xfId="58"/>
    <cellStyle name="Toplam" xfId="59"/>
    <cellStyle name="Uyarı Metni" xfId="60"/>
    <cellStyle name="Vurgu1" xfId="61"/>
    <cellStyle name="Vurgu2" xfId="62"/>
    <cellStyle name="Vurgu3" xfId="63"/>
    <cellStyle name="Vurgu4" xfId="64"/>
    <cellStyle name="Vurgu5" xfId="65"/>
    <cellStyle name="Vurgu6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-0.00775"/>
          <c:w val="0.96625"/>
          <c:h val="0.926"/>
        </c:manualLayout>
      </c:layout>
      <c:lineChart>
        <c:grouping val="standard"/>
        <c:varyColors val="0"/>
        <c:ser>
          <c:idx val="0"/>
          <c:order val="0"/>
          <c:tx>
            <c:strRef>
              <c:f>'Sigortalı Sayıları'!$J$1</c:f>
              <c:strCache>
                <c:ptCount val="1"/>
                <c:pt idx="0">
                  <c:v>Endeks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'Sigortalı Sayıları'!$A$12:$A$50</c:f>
              <c:strCache/>
            </c:strRef>
          </c:cat>
          <c:val>
            <c:numRef>
              <c:f>'Sigortalı Sayıları'!$J$12:$J$50</c:f>
              <c:numCache/>
            </c:numRef>
          </c:val>
          <c:smooth val="1"/>
        </c:ser>
        <c:ser>
          <c:idx val="1"/>
          <c:order val="1"/>
          <c:tx>
            <c:strRef>
              <c:f>'Sigortalı Sayıları'!$K$1</c:f>
              <c:strCache>
                <c:ptCount val="1"/>
                <c:pt idx="0">
                  <c:v>Endeks (Mevsimsellikten Arındırılmış)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'Sigortalı Sayıları'!$A$12:$A$50</c:f>
              <c:strCache/>
            </c:strRef>
          </c:cat>
          <c:val>
            <c:numRef>
              <c:f>'Sigortalı Sayıları'!$K$12:$K$50</c:f>
              <c:numCache/>
            </c:numRef>
          </c:val>
          <c:smooth val="1"/>
        </c:ser>
        <c:marker val="1"/>
        <c:axId val="32135206"/>
        <c:axId val="20781399"/>
      </c:lineChart>
      <c:dateAx>
        <c:axId val="32135206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781399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20781399"/>
        <c:scaling>
          <c:orientation val="minMax"/>
          <c:max val="125"/>
          <c:min val="9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1352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475"/>
          <c:y val="0.9065"/>
          <c:w val="0.52875"/>
          <c:h val="0.07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-0.00775"/>
          <c:w val="0.96675"/>
          <c:h val="0.895"/>
        </c:manualLayout>
      </c:layout>
      <c:lineChart>
        <c:grouping val="standard"/>
        <c:varyColors val="0"/>
        <c:ser>
          <c:idx val="0"/>
          <c:order val="0"/>
          <c:tx>
            <c:strRef>
              <c:f>Endeksler!$B$1</c:f>
              <c:strCache>
                <c:ptCount val="1"/>
                <c:pt idx="0">
                  <c:v>Kadın İstihdamının Toplam İstihdama Oranı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Endeksler!$A$2:$A$41</c:f>
              <c:strCache/>
            </c:strRef>
          </c:cat>
          <c:val>
            <c:numRef>
              <c:f>Endeksler!$B$2:$B$41</c:f>
              <c:numCache/>
            </c:numRef>
          </c:val>
          <c:smooth val="1"/>
        </c:ser>
        <c:ser>
          <c:idx val="1"/>
          <c:order val="1"/>
          <c:tx>
            <c:strRef>
              <c:f>Endeksler!$C$1</c:f>
              <c:strCache>
                <c:ptCount val="1"/>
                <c:pt idx="0">
                  <c:v>Kadın İstihdamının Toplam İstihdama Oranı   (Mevsimsellikten Arındırılmış) 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Endeksler!$A$2:$A$41</c:f>
              <c:strCache/>
            </c:strRef>
          </c:cat>
          <c:val>
            <c:numRef>
              <c:f>Endeksler!$C$2:$C$41</c:f>
              <c:numCache/>
            </c:numRef>
          </c:val>
          <c:smooth val="1"/>
        </c:ser>
        <c:marker val="1"/>
        <c:axId val="52814864"/>
        <c:axId val="5571729"/>
      </c:lineChart>
      <c:dateAx>
        <c:axId val="52814864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71729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5571729"/>
        <c:scaling>
          <c:orientation val="minMax"/>
          <c:max val="0.25"/>
          <c:min val="0.225"/>
        </c:scaling>
        <c:axPos val="l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8148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15"/>
          <c:y val="0.85475"/>
          <c:w val="0.6325"/>
          <c:h val="0.14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0.0605</cdr:x>
      <cdr:y>0.62875</cdr:y>
    </cdr:from>
    <cdr:to>
      <cdr:x>0.8595</cdr:x>
      <cdr:y>0.63</cdr:y>
    </cdr:to>
    <cdr:sp>
      <cdr:nvSpPr>
        <cdr:cNvPr id="1" name="2 Düz Bağlayıcı"/>
        <cdr:cNvSpPr>
          <a:spLocks/>
        </cdr:cNvSpPr>
      </cdr:nvSpPr>
      <cdr:spPr>
        <a:xfrm>
          <a:off x="400050" y="1905000"/>
          <a:ext cx="5353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</xdr:row>
      <xdr:rowOff>0</xdr:rowOff>
    </xdr:from>
    <xdr:to>
      <xdr:col>22</xdr:col>
      <xdr:colOff>600075</xdr:colOff>
      <xdr:row>16</xdr:row>
      <xdr:rowOff>180975</xdr:rowOff>
    </xdr:to>
    <xdr:graphicFrame>
      <xdr:nvGraphicFramePr>
        <xdr:cNvPr id="1" name="1 Grafik"/>
        <xdr:cNvGraphicFramePr/>
      </xdr:nvGraphicFramePr>
      <xdr:xfrm>
        <a:off x="12144375" y="771525"/>
        <a:ext cx="66960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14</xdr:col>
      <xdr:colOff>600075</xdr:colOff>
      <xdr:row>16</xdr:row>
      <xdr:rowOff>180975</xdr:rowOff>
    </xdr:to>
    <xdr:graphicFrame>
      <xdr:nvGraphicFramePr>
        <xdr:cNvPr id="1" name="4 Grafik"/>
        <xdr:cNvGraphicFramePr/>
      </xdr:nvGraphicFramePr>
      <xdr:xfrm>
        <a:off x="3314700" y="962025"/>
        <a:ext cx="66960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51" sqref="B51:K52"/>
    </sheetView>
  </sheetViews>
  <sheetFormatPr defaultColWidth="9.140625" defaultRowHeight="15"/>
  <cols>
    <col min="1" max="1" width="8.140625" style="0" customWidth="1"/>
    <col min="2" max="2" width="17.7109375" style="0" customWidth="1"/>
    <col min="3" max="3" width="16.28125" style="0" customWidth="1"/>
    <col min="4" max="4" width="15.57421875" style="0" customWidth="1"/>
    <col min="5" max="5" width="14.421875" style="0" customWidth="1"/>
    <col min="6" max="6" width="18.421875" style="0" customWidth="1"/>
    <col min="7" max="7" width="17.421875" style="0" customWidth="1"/>
    <col min="8" max="8" width="17.8515625" style="0" customWidth="1"/>
    <col min="9" max="9" width="17.28125" style="0" customWidth="1"/>
    <col min="10" max="10" width="12.421875" style="0" customWidth="1"/>
    <col min="11" max="11" width="16.421875" style="0" customWidth="1"/>
    <col min="12" max="12" width="10.140625" style="0" bestFit="1" customWidth="1"/>
  </cols>
  <sheetData>
    <row r="1" spans="1:11" ht="60.75" thickBot="1">
      <c r="A1" s="22" t="s">
        <v>1</v>
      </c>
      <c r="B1" s="22" t="s">
        <v>0</v>
      </c>
      <c r="C1" s="49" t="s">
        <v>264</v>
      </c>
      <c r="D1" s="22" t="s">
        <v>265</v>
      </c>
      <c r="E1" s="22" t="s">
        <v>266</v>
      </c>
      <c r="F1" s="49" t="s">
        <v>274</v>
      </c>
      <c r="G1" s="22" t="s">
        <v>275</v>
      </c>
      <c r="H1" s="95" t="s">
        <v>276</v>
      </c>
      <c r="I1" s="82" t="s">
        <v>267</v>
      </c>
      <c r="J1" s="65" t="s">
        <v>268</v>
      </c>
      <c r="K1" s="53" t="s">
        <v>269</v>
      </c>
    </row>
    <row r="2" spans="1:11" ht="15">
      <c r="A2" s="63">
        <v>39448</v>
      </c>
      <c r="B2" s="15">
        <v>8449577</v>
      </c>
      <c r="C2" s="10">
        <v>3124938</v>
      </c>
      <c r="D2" s="15">
        <v>2188536.741667897</v>
      </c>
      <c r="E2" s="15">
        <f>SUM(B2:D2)</f>
        <v>13763051.741667897</v>
      </c>
      <c r="F2" s="10"/>
      <c r="G2" s="15"/>
      <c r="H2" s="10"/>
      <c r="I2" s="15"/>
      <c r="J2" s="62"/>
      <c r="K2" s="55"/>
    </row>
    <row r="3" spans="1:11" ht="15">
      <c r="A3" s="64">
        <v>39479</v>
      </c>
      <c r="B3" s="16">
        <v>8474374</v>
      </c>
      <c r="C3" s="12">
        <v>3120508</v>
      </c>
      <c r="D3" s="16">
        <v>2187729.3742594407</v>
      </c>
      <c r="E3" s="16">
        <f>SUM(B3:D3)</f>
        <v>13782611.37425944</v>
      </c>
      <c r="F3" s="12"/>
      <c r="G3" s="16"/>
      <c r="H3" s="12"/>
      <c r="I3" s="16"/>
      <c r="J3" s="62"/>
      <c r="K3" s="55"/>
    </row>
    <row r="4" spans="1:11" ht="15">
      <c r="A4" s="64">
        <v>39508</v>
      </c>
      <c r="B4" s="16">
        <v>8704188</v>
      </c>
      <c r="C4" s="12">
        <v>3114771</v>
      </c>
      <c r="D4" s="16">
        <v>2186579.1889824276</v>
      </c>
      <c r="E4" s="16">
        <f>SUM(B4:D4)</f>
        <v>14005538.188982427</v>
      </c>
      <c r="F4" s="12"/>
      <c r="G4" s="16"/>
      <c r="H4" s="12"/>
      <c r="I4" s="16"/>
      <c r="J4" s="62"/>
      <c r="K4" s="55"/>
    </row>
    <row r="5" spans="1:11" ht="15">
      <c r="A5" s="64">
        <v>39539</v>
      </c>
      <c r="B5" s="16">
        <v>10097779</v>
      </c>
      <c r="C5" s="12">
        <v>3116223</v>
      </c>
      <c r="D5" s="16">
        <v>2188697.8571152603</v>
      </c>
      <c r="E5" s="16">
        <f>SUM(B5:D5)</f>
        <v>15402699.857115261</v>
      </c>
      <c r="F5" s="12"/>
      <c r="G5" s="16"/>
      <c r="H5" s="12"/>
      <c r="I5" s="16"/>
      <c r="J5" s="62"/>
      <c r="K5" s="55"/>
    </row>
    <row r="6" spans="1:11" ht="15">
      <c r="A6" s="64">
        <v>39569</v>
      </c>
      <c r="B6" s="16">
        <v>9703722</v>
      </c>
      <c r="C6" s="12">
        <v>3090399</v>
      </c>
      <c r="D6" s="16">
        <v>2187336.431585037</v>
      </c>
      <c r="E6" s="16">
        <f>SUM(B6:D6)</f>
        <v>14981457.431585036</v>
      </c>
      <c r="F6" s="12"/>
      <c r="G6" s="16"/>
      <c r="H6" s="12"/>
      <c r="I6" s="16"/>
      <c r="J6" s="62"/>
      <c r="K6" s="55"/>
    </row>
    <row r="7" spans="1:11" ht="15">
      <c r="A7" s="64">
        <v>39600</v>
      </c>
      <c r="B7" s="16">
        <v>9188005</v>
      </c>
      <c r="C7" s="12">
        <v>3103104</v>
      </c>
      <c r="D7" s="16">
        <v>2187929.873482827</v>
      </c>
      <c r="E7" s="16">
        <f aca="true" t="shared" si="0" ref="E7:E44">SUM(B7:D7)</f>
        <v>14479038.873482827</v>
      </c>
      <c r="F7" s="12"/>
      <c r="G7" s="16"/>
      <c r="H7" s="12"/>
      <c r="I7" s="16"/>
      <c r="J7" s="62"/>
      <c r="K7" s="55"/>
    </row>
    <row r="8" spans="1:11" ht="15">
      <c r="A8" s="64">
        <v>39630</v>
      </c>
      <c r="B8" s="16">
        <v>9127041</v>
      </c>
      <c r="C8" s="12">
        <v>3136366</v>
      </c>
      <c r="D8" s="16">
        <v>2188256.579806648</v>
      </c>
      <c r="E8" s="16">
        <f t="shared" si="0"/>
        <v>14451663.579806648</v>
      </c>
      <c r="F8" s="12"/>
      <c r="G8" s="16"/>
      <c r="H8" s="12"/>
      <c r="I8" s="16"/>
      <c r="J8" s="62"/>
      <c r="K8" s="55"/>
    </row>
    <row r="9" spans="1:11" ht="15">
      <c r="A9" s="64">
        <v>39661</v>
      </c>
      <c r="B9" s="16">
        <v>9117005</v>
      </c>
      <c r="C9" s="12">
        <v>3143098</v>
      </c>
      <c r="D9" s="16">
        <v>2185030.6905160993</v>
      </c>
      <c r="E9" s="16">
        <f t="shared" si="0"/>
        <v>14445133.6905161</v>
      </c>
      <c r="F9" s="12"/>
      <c r="G9" s="16"/>
      <c r="H9" s="12"/>
      <c r="I9" s="16"/>
      <c r="J9" s="62"/>
      <c r="K9" s="55"/>
    </row>
    <row r="10" spans="1:11" ht="15">
      <c r="A10" s="64">
        <v>39692</v>
      </c>
      <c r="B10" s="16">
        <v>9163639</v>
      </c>
      <c r="C10" s="12">
        <v>3143137</v>
      </c>
      <c r="D10" s="16">
        <v>2183772.1998550254</v>
      </c>
      <c r="E10" s="16">
        <f t="shared" si="0"/>
        <v>14490548.199855026</v>
      </c>
      <c r="F10" s="12"/>
      <c r="G10" s="16"/>
      <c r="H10" s="12"/>
      <c r="I10" s="16"/>
      <c r="J10" s="62"/>
      <c r="K10" s="55"/>
    </row>
    <row r="11" spans="1:13" ht="15">
      <c r="A11" s="64">
        <v>39722</v>
      </c>
      <c r="B11" s="16">
        <v>9119936</v>
      </c>
      <c r="C11" s="12">
        <v>3034113</v>
      </c>
      <c r="D11" s="16">
        <v>2187772.3383787386</v>
      </c>
      <c r="E11" s="16">
        <f t="shared" si="0"/>
        <v>14341821.338378739</v>
      </c>
      <c r="F11" s="16">
        <v>8802422</v>
      </c>
      <c r="G11" s="16">
        <v>3076734</v>
      </c>
      <c r="H11" s="16">
        <v>2176361</v>
      </c>
      <c r="I11" s="16">
        <v>14145857</v>
      </c>
      <c r="J11" s="54">
        <f aca="true" t="shared" si="1" ref="J11:J18">(E11/$E$11)*100</f>
        <v>100</v>
      </c>
      <c r="K11" s="55">
        <f>I11/$I$11*100</f>
        <v>100</v>
      </c>
      <c r="L11" s="11"/>
      <c r="M11" s="67"/>
    </row>
    <row r="12" spans="1:13" ht="15">
      <c r="A12" s="64">
        <v>39753</v>
      </c>
      <c r="B12" s="16">
        <v>9022823</v>
      </c>
      <c r="C12" s="12">
        <v>3038435</v>
      </c>
      <c r="D12" s="16">
        <v>2199424.56556641</v>
      </c>
      <c r="E12" s="16">
        <f t="shared" si="0"/>
        <v>14260682.56556641</v>
      </c>
      <c r="F12" s="16">
        <v>8802519</v>
      </c>
      <c r="G12" s="16">
        <v>3063071</v>
      </c>
      <c r="H12" s="16">
        <v>2191515</v>
      </c>
      <c r="I12" s="16">
        <v>14134572</v>
      </c>
      <c r="J12" s="54">
        <f t="shared" si="1"/>
        <v>99.43425056763745</v>
      </c>
      <c r="K12" s="55">
        <f>I12/$I$11*100</f>
        <v>99.92022399208474</v>
      </c>
      <c r="L12" s="11"/>
      <c r="M12" s="67"/>
    </row>
    <row r="13" spans="1:13" ht="15">
      <c r="A13" s="64">
        <v>39783</v>
      </c>
      <c r="B13" s="16">
        <v>8802989</v>
      </c>
      <c r="C13" s="12">
        <v>3025650</v>
      </c>
      <c r="D13" s="16">
        <v>2205675.844924122</v>
      </c>
      <c r="E13" s="16">
        <f t="shared" si="0"/>
        <v>14034314.844924122</v>
      </c>
      <c r="F13" s="16">
        <v>8765001</v>
      </c>
      <c r="G13" s="16">
        <v>3058296</v>
      </c>
      <c r="H13" s="16">
        <v>2202820</v>
      </c>
      <c r="I13" s="16">
        <v>14066943</v>
      </c>
      <c r="J13" s="54">
        <f t="shared" si="1"/>
        <v>97.85587558093664</v>
      </c>
      <c r="K13" s="55">
        <f>I13/$I$11*100</f>
        <v>99.44214055040992</v>
      </c>
      <c r="L13" s="11"/>
      <c r="M13" s="67"/>
    </row>
    <row r="14" spans="1:13" ht="15">
      <c r="A14" s="64">
        <v>39814</v>
      </c>
      <c r="B14" s="16">
        <v>8481011</v>
      </c>
      <c r="C14" s="12">
        <v>3042821</v>
      </c>
      <c r="D14" s="16">
        <v>2208984.3586915084</v>
      </c>
      <c r="E14" s="16">
        <f t="shared" si="0"/>
        <v>13732816.358691508</v>
      </c>
      <c r="F14" s="16">
        <v>8751262</v>
      </c>
      <c r="G14" s="16">
        <v>3048804</v>
      </c>
      <c r="H14" s="16">
        <v>2213225</v>
      </c>
      <c r="I14" s="16">
        <v>14028811</v>
      </c>
      <c r="J14" s="54">
        <f t="shared" si="1"/>
        <v>95.75364268373967</v>
      </c>
      <c r="K14" s="55">
        <f>I14/$I$11*100</f>
        <v>99.1725775257024</v>
      </c>
      <c r="L14" s="11"/>
      <c r="M14" s="67"/>
    </row>
    <row r="15" spans="1:13" ht="15">
      <c r="A15" s="64">
        <v>39845</v>
      </c>
      <c r="B15" s="16">
        <v>8362290</v>
      </c>
      <c r="C15" s="12">
        <v>3052613</v>
      </c>
      <c r="D15" s="16">
        <v>2213459.802852991</v>
      </c>
      <c r="E15" s="16">
        <f t="shared" si="0"/>
        <v>13628362.802852992</v>
      </c>
      <c r="F15" s="16">
        <v>8740137</v>
      </c>
      <c r="G15" s="16">
        <v>3031161</v>
      </c>
      <c r="H15" s="16">
        <v>2216290</v>
      </c>
      <c r="I15" s="16">
        <v>13990158</v>
      </c>
      <c r="J15" s="54">
        <f t="shared" si="1"/>
        <v>95.02532824323693</v>
      </c>
      <c r="K15" s="55">
        <f aca="true" t="shared" si="2" ref="K15:K43">I15/$I$11*100</f>
        <v>98.8993314438284</v>
      </c>
      <c r="L15" s="11"/>
      <c r="M15" s="67"/>
    </row>
    <row r="16" spans="1:13" ht="15">
      <c r="A16" s="64">
        <v>39873</v>
      </c>
      <c r="B16" s="16">
        <v>8410234</v>
      </c>
      <c r="C16" s="12">
        <v>3052927</v>
      </c>
      <c r="D16" s="16">
        <v>2279020</v>
      </c>
      <c r="E16" s="16">
        <f t="shared" si="0"/>
        <v>13742181</v>
      </c>
      <c r="F16" s="16">
        <v>8726906</v>
      </c>
      <c r="G16" s="16">
        <v>3014463</v>
      </c>
      <c r="H16" s="16">
        <v>2284018</v>
      </c>
      <c r="I16" s="16">
        <v>13965275</v>
      </c>
      <c r="J16" s="54">
        <f t="shared" si="1"/>
        <v>95.8189387231167</v>
      </c>
      <c r="K16" s="55">
        <f t="shared" si="2"/>
        <v>98.7234283507885</v>
      </c>
      <c r="L16" s="11"/>
      <c r="M16" s="67"/>
    </row>
    <row r="17" spans="1:13" ht="15">
      <c r="A17" s="64">
        <v>39904</v>
      </c>
      <c r="B17" s="16">
        <v>8503053</v>
      </c>
      <c r="C17" s="12">
        <v>3067756</v>
      </c>
      <c r="D17" s="16">
        <v>2271908</v>
      </c>
      <c r="E17" s="16">
        <f t="shared" si="0"/>
        <v>13842717</v>
      </c>
      <c r="F17" s="16">
        <v>8729063</v>
      </c>
      <c r="G17" s="16">
        <v>3002242</v>
      </c>
      <c r="H17" s="16">
        <v>2276927</v>
      </c>
      <c r="I17" s="16">
        <v>13944806</v>
      </c>
      <c r="J17" s="54">
        <f t="shared" si="1"/>
        <v>96.51993755463168</v>
      </c>
      <c r="K17" s="55">
        <f t="shared" si="2"/>
        <v>98.5787287401534</v>
      </c>
      <c r="L17" s="11"/>
      <c r="M17" s="67"/>
    </row>
    <row r="18" spans="1:13" ht="15">
      <c r="A18" s="64">
        <v>39934</v>
      </c>
      <c r="B18" s="16">
        <v>8674726</v>
      </c>
      <c r="C18" s="12">
        <v>3085783</v>
      </c>
      <c r="D18" s="16">
        <v>2270276</v>
      </c>
      <c r="E18" s="16">
        <f t="shared" si="0"/>
        <v>14030785</v>
      </c>
      <c r="F18" s="16">
        <v>8734815</v>
      </c>
      <c r="G18" s="16">
        <v>2999012</v>
      </c>
      <c r="H18" s="16">
        <v>2276119</v>
      </c>
      <c r="I18" s="16">
        <v>13949230</v>
      </c>
      <c r="J18" s="54">
        <f t="shared" si="1"/>
        <v>97.83126333092433</v>
      </c>
      <c r="K18" s="55">
        <f t="shared" si="2"/>
        <v>98.6100029146343</v>
      </c>
      <c r="L18" s="11"/>
      <c r="M18" s="67"/>
    </row>
    <row r="19" spans="1:13" ht="15">
      <c r="A19" s="64">
        <v>39965</v>
      </c>
      <c r="B19" s="16">
        <v>8922743</v>
      </c>
      <c r="C19" s="12">
        <v>3051391</v>
      </c>
      <c r="D19" s="16">
        <v>2271485</v>
      </c>
      <c r="E19" s="16">
        <f t="shared" si="0"/>
        <v>14245619</v>
      </c>
      <c r="F19" s="16">
        <v>8781440</v>
      </c>
      <c r="G19" s="16">
        <v>2981206</v>
      </c>
      <c r="H19" s="16">
        <v>2260013</v>
      </c>
      <c r="I19" s="16">
        <v>13982495</v>
      </c>
      <c r="J19" s="54">
        <f aca="true" t="shared" si="3" ref="J19:J45">(E19/$E$11)*100</f>
        <v>99.32921812293603</v>
      </c>
      <c r="K19" s="55">
        <f t="shared" si="2"/>
        <v>98.84516010588825</v>
      </c>
      <c r="L19" s="11"/>
      <c r="M19" s="67"/>
    </row>
    <row r="20" spans="1:50" ht="15">
      <c r="A20" s="64">
        <v>39995</v>
      </c>
      <c r="B20" s="16">
        <v>9013349</v>
      </c>
      <c r="C20" s="12">
        <v>2877507</v>
      </c>
      <c r="D20" s="16">
        <v>2260614</v>
      </c>
      <c r="E20" s="16">
        <f t="shared" si="0"/>
        <v>14151470</v>
      </c>
      <c r="F20" s="16">
        <v>8786577</v>
      </c>
      <c r="G20" s="16">
        <v>2933109</v>
      </c>
      <c r="H20" s="16">
        <v>2260347</v>
      </c>
      <c r="I20" s="16">
        <v>13990830</v>
      </c>
      <c r="J20" s="54">
        <f t="shared" si="3"/>
        <v>98.67275338405341</v>
      </c>
      <c r="K20" s="55">
        <f t="shared" si="2"/>
        <v>98.90408195134448</v>
      </c>
      <c r="L20" s="11"/>
      <c r="M20" s="67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</row>
    <row r="21" spans="1:50" ht="15">
      <c r="A21" s="64">
        <v>40026</v>
      </c>
      <c r="B21" s="16">
        <v>8977653</v>
      </c>
      <c r="C21" s="12">
        <v>2837520</v>
      </c>
      <c r="D21" s="16">
        <v>2248048</v>
      </c>
      <c r="E21" s="16">
        <f t="shared" si="0"/>
        <v>14063221</v>
      </c>
      <c r="F21" s="16">
        <v>8830556</v>
      </c>
      <c r="G21" s="16">
        <v>2906904</v>
      </c>
      <c r="H21" s="16">
        <v>2255047</v>
      </c>
      <c r="I21" s="16">
        <v>14010986</v>
      </c>
      <c r="J21" s="54">
        <f t="shared" si="3"/>
        <v>98.0574270742503</v>
      </c>
      <c r="K21" s="55">
        <f t="shared" si="2"/>
        <v>99.04656889999666</v>
      </c>
      <c r="L21" s="11"/>
      <c r="M21" s="67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</row>
    <row r="22" spans="1:50" ht="15">
      <c r="A22" s="64">
        <v>40057</v>
      </c>
      <c r="B22" s="16">
        <v>8950211</v>
      </c>
      <c r="C22" s="12">
        <v>2878242</v>
      </c>
      <c r="D22" s="16">
        <v>2262750</v>
      </c>
      <c r="E22" s="16">
        <f t="shared" si="0"/>
        <v>14091203</v>
      </c>
      <c r="F22" s="16">
        <v>8861587</v>
      </c>
      <c r="G22" s="16">
        <v>2933343</v>
      </c>
      <c r="H22" s="16">
        <v>2261096</v>
      </c>
      <c r="I22" s="16">
        <v>14051635</v>
      </c>
      <c r="J22" s="54">
        <f t="shared" si="3"/>
        <v>98.25253478992877</v>
      </c>
      <c r="K22" s="55">
        <f t="shared" si="2"/>
        <v>99.33392512026667</v>
      </c>
      <c r="L22" s="11"/>
      <c r="M22" s="67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</row>
    <row r="23" spans="1:13" ht="15">
      <c r="A23" s="64">
        <v>40087</v>
      </c>
      <c r="B23" s="16">
        <v>9046769</v>
      </c>
      <c r="C23" s="12">
        <v>2891157</v>
      </c>
      <c r="D23" s="16">
        <v>2279402</v>
      </c>
      <c r="E23" s="16">
        <f t="shared" si="0"/>
        <v>14217328</v>
      </c>
      <c r="F23" s="16">
        <v>8922730</v>
      </c>
      <c r="G23" s="16">
        <v>2928373</v>
      </c>
      <c r="H23" s="16">
        <v>2260540</v>
      </c>
      <c r="I23" s="16">
        <v>14107647</v>
      </c>
      <c r="J23" s="54">
        <f t="shared" si="3"/>
        <v>99.13195586919218</v>
      </c>
      <c r="K23" s="55">
        <f t="shared" si="2"/>
        <v>99.72988557709866</v>
      </c>
      <c r="L23" s="11"/>
      <c r="M23" s="67"/>
    </row>
    <row r="24" spans="1:13" ht="15">
      <c r="A24" s="64">
        <v>40118</v>
      </c>
      <c r="B24" s="16">
        <v>8975981</v>
      </c>
      <c r="C24" s="12">
        <v>2898808</v>
      </c>
      <c r="D24" s="16">
        <v>2266276</v>
      </c>
      <c r="E24" s="16">
        <f t="shared" si="0"/>
        <v>14141065</v>
      </c>
      <c r="F24" s="16">
        <v>8971287</v>
      </c>
      <c r="G24" s="16">
        <v>2922022</v>
      </c>
      <c r="H24" s="16">
        <v>2258243</v>
      </c>
      <c r="I24" s="16">
        <v>14142143</v>
      </c>
      <c r="J24" s="54">
        <f t="shared" si="3"/>
        <v>98.60020332395639</v>
      </c>
      <c r="K24" s="55">
        <f t="shared" si="2"/>
        <v>99.97374496292448</v>
      </c>
      <c r="L24" s="11"/>
      <c r="M24" s="67"/>
    </row>
    <row r="25" spans="1:13" ht="15">
      <c r="A25" s="64">
        <v>40148</v>
      </c>
      <c r="B25" s="16">
        <v>9030202</v>
      </c>
      <c r="C25" s="12">
        <v>2847081</v>
      </c>
      <c r="D25" s="16">
        <v>2241418</v>
      </c>
      <c r="E25" s="16">
        <f t="shared" si="0"/>
        <v>14118701</v>
      </c>
      <c r="F25" s="16">
        <v>9065425</v>
      </c>
      <c r="G25" s="16">
        <v>2880280</v>
      </c>
      <c r="H25" s="16">
        <v>2240642</v>
      </c>
      <c r="I25" s="16">
        <v>14194545</v>
      </c>
      <c r="J25" s="54">
        <f t="shared" si="3"/>
        <v>98.44426775989973</v>
      </c>
      <c r="K25" s="55">
        <f t="shared" si="2"/>
        <v>100.34418558027272</v>
      </c>
      <c r="L25" s="11"/>
      <c r="M25" s="67"/>
    </row>
    <row r="26" spans="1:13" ht="15">
      <c r="A26" s="64">
        <v>40179</v>
      </c>
      <c r="B26" s="16">
        <v>8874966</v>
      </c>
      <c r="C26" s="12">
        <v>2851378</v>
      </c>
      <c r="D26" s="16">
        <v>2224741</v>
      </c>
      <c r="E26" s="16">
        <f t="shared" si="0"/>
        <v>13951085</v>
      </c>
      <c r="F26" s="16">
        <v>9132636</v>
      </c>
      <c r="G26" s="16">
        <v>2862927</v>
      </c>
      <c r="H26" s="16">
        <v>2232956</v>
      </c>
      <c r="I26" s="16">
        <v>14238207</v>
      </c>
      <c r="J26" s="54">
        <f t="shared" si="3"/>
        <v>97.27554590759594</v>
      </c>
      <c r="K26" s="55">
        <f t="shared" si="2"/>
        <v>100.65284132308139</v>
      </c>
      <c r="L26" s="11"/>
      <c r="M26" s="67"/>
    </row>
    <row r="27" spans="1:13" ht="15">
      <c r="A27" s="64">
        <v>40210</v>
      </c>
      <c r="B27" s="16">
        <v>8900113</v>
      </c>
      <c r="C27" s="12">
        <v>2870824</v>
      </c>
      <c r="D27" s="16">
        <v>2232394</v>
      </c>
      <c r="E27" s="16">
        <f t="shared" si="0"/>
        <v>14003331</v>
      </c>
      <c r="F27" s="16">
        <v>9224777</v>
      </c>
      <c r="G27" s="16">
        <v>2855116</v>
      </c>
      <c r="H27" s="16">
        <v>2236655</v>
      </c>
      <c r="I27" s="16">
        <v>14323390</v>
      </c>
      <c r="J27" s="54">
        <f t="shared" si="3"/>
        <v>97.6398371560177</v>
      </c>
      <c r="K27" s="55">
        <f t="shared" si="2"/>
        <v>101.25501763519877</v>
      </c>
      <c r="L27" s="11"/>
      <c r="M27" s="67"/>
    </row>
    <row r="28" spans="1:13" ht="15">
      <c r="A28" s="64">
        <v>40238</v>
      </c>
      <c r="B28" s="16">
        <v>9136036</v>
      </c>
      <c r="C28" s="12">
        <v>2878843</v>
      </c>
      <c r="D28" s="16">
        <v>2233661</v>
      </c>
      <c r="E28" s="16">
        <f t="shared" si="0"/>
        <v>14248540</v>
      </c>
      <c r="F28" s="16">
        <v>9318202</v>
      </c>
      <c r="G28" s="16">
        <v>2845356</v>
      </c>
      <c r="H28" s="16">
        <v>2239483</v>
      </c>
      <c r="I28" s="16">
        <v>14392510</v>
      </c>
      <c r="J28" s="54">
        <f t="shared" si="3"/>
        <v>99.34958513163792</v>
      </c>
      <c r="K28" s="55">
        <f t="shared" si="2"/>
        <v>101.74364126542493</v>
      </c>
      <c r="L28" s="11"/>
      <c r="M28" s="67"/>
    </row>
    <row r="29" spans="1:13" ht="15">
      <c r="A29" s="64">
        <v>40269</v>
      </c>
      <c r="B29" s="16">
        <v>9361665</v>
      </c>
      <c r="C29" s="12">
        <v>2888488</v>
      </c>
      <c r="D29" s="16">
        <v>2228659</v>
      </c>
      <c r="E29" s="16">
        <f t="shared" si="0"/>
        <v>14478812</v>
      </c>
      <c r="F29" s="16">
        <v>9405588</v>
      </c>
      <c r="G29" s="16">
        <v>2830081</v>
      </c>
      <c r="H29" s="16">
        <v>2238855</v>
      </c>
      <c r="I29" s="16">
        <v>14467291</v>
      </c>
      <c r="J29" s="54">
        <f t="shared" si="3"/>
        <v>100.955183155536</v>
      </c>
      <c r="K29" s="55">
        <f aca="true" t="shared" si="4" ref="K29:K34">I29/$I$11*100</f>
        <v>102.27228367994954</v>
      </c>
      <c r="L29" s="11"/>
      <c r="M29" s="67"/>
    </row>
    <row r="30" spans="1:13" ht="15">
      <c r="A30" s="64">
        <v>40299</v>
      </c>
      <c r="B30" s="16">
        <v>9604589</v>
      </c>
      <c r="C30" s="12">
        <v>2896308</v>
      </c>
      <c r="D30" s="16">
        <v>2220134</v>
      </c>
      <c r="E30" s="16">
        <f t="shared" si="0"/>
        <v>14721031</v>
      </c>
      <c r="F30" s="16">
        <v>9506765</v>
      </c>
      <c r="G30" s="16">
        <v>2824942</v>
      </c>
      <c r="H30" s="16">
        <v>2234389</v>
      </c>
      <c r="I30" s="16">
        <v>14543563</v>
      </c>
      <c r="J30" s="54">
        <f t="shared" si="3"/>
        <v>102.64408301201253</v>
      </c>
      <c r="K30" s="55">
        <f t="shared" si="4"/>
        <v>102.81146628302548</v>
      </c>
      <c r="L30" s="11"/>
      <c r="M30" s="67"/>
    </row>
    <row r="31" spans="1:13" ht="15">
      <c r="A31" s="64">
        <v>40330</v>
      </c>
      <c r="B31" s="16">
        <v>9743072</v>
      </c>
      <c r="C31" s="12">
        <v>2888898</v>
      </c>
      <c r="D31" s="16">
        <v>2250200.232</v>
      </c>
      <c r="E31" s="16">
        <f t="shared" si="0"/>
        <v>14882170.232</v>
      </c>
      <c r="F31" s="16">
        <v>9544836</v>
      </c>
      <c r="G31" s="16">
        <v>2830101</v>
      </c>
      <c r="H31" s="16">
        <v>2238850</v>
      </c>
      <c r="I31" s="16">
        <v>14570727</v>
      </c>
      <c r="J31" s="54">
        <f t="shared" si="3"/>
        <v>103.76764485397186</v>
      </c>
      <c r="K31" s="55">
        <f t="shared" si="4"/>
        <v>103.00349423863113</v>
      </c>
      <c r="L31" s="11"/>
      <c r="M31" s="67"/>
    </row>
    <row r="32" spans="1:13" ht="15">
      <c r="A32" s="64">
        <v>40360</v>
      </c>
      <c r="B32" s="16">
        <v>9976855</v>
      </c>
      <c r="C32" s="12">
        <v>2926292</v>
      </c>
      <c r="D32" s="16">
        <v>2238882</v>
      </c>
      <c r="E32" s="16">
        <f t="shared" si="0"/>
        <v>15142029</v>
      </c>
      <c r="F32" s="16">
        <v>9679525</v>
      </c>
      <c r="G32" s="16">
        <v>2965450</v>
      </c>
      <c r="H32" s="16">
        <v>2237696</v>
      </c>
      <c r="I32" s="16">
        <v>14931964</v>
      </c>
      <c r="J32" s="54">
        <f t="shared" si="3"/>
        <v>105.57954002313433</v>
      </c>
      <c r="K32" s="55">
        <f t="shared" si="4"/>
        <v>105.55715358920989</v>
      </c>
      <c r="L32" s="11"/>
      <c r="M32" s="67"/>
    </row>
    <row r="33" spans="1:13" ht="15">
      <c r="A33" s="64">
        <v>40391</v>
      </c>
      <c r="B33" s="16">
        <v>9937919</v>
      </c>
      <c r="C33" s="12">
        <v>2935390</v>
      </c>
      <c r="D33" s="16">
        <v>2244534</v>
      </c>
      <c r="E33" s="16">
        <f t="shared" si="0"/>
        <v>15117843</v>
      </c>
      <c r="F33" s="16">
        <v>9780273</v>
      </c>
      <c r="G33" s="16">
        <v>2984625</v>
      </c>
      <c r="H33" s="16">
        <v>2248424</v>
      </c>
      <c r="I33" s="16">
        <v>15043860</v>
      </c>
      <c r="J33" s="54">
        <f t="shared" si="3"/>
        <v>105.4109003543687</v>
      </c>
      <c r="K33" s="55">
        <f t="shared" si="4"/>
        <v>106.34816964429939</v>
      </c>
      <c r="L33" s="11"/>
      <c r="M33" s="67"/>
    </row>
    <row r="34" spans="1:13" ht="15">
      <c r="A34" s="64">
        <v>40422</v>
      </c>
      <c r="B34" s="16">
        <v>9959685</v>
      </c>
      <c r="C34" s="12">
        <v>2900001</v>
      </c>
      <c r="D34" s="16">
        <v>2246537</v>
      </c>
      <c r="E34" s="16">
        <f t="shared" si="0"/>
        <v>15106223</v>
      </c>
      <c r="F34" s="16">
        <v>9856856</v>
      </c>
      <c r="G34" s="16">
        <v>2955378</v>
      </c>
      <c r="H34" s="16">
        <v>2244096</v>
      </c>
      <c r="I34" s="16">
        <v>15076939</v>
      </c>
      <c r="J34" s="54">
        <f t="shared" si="3"/>
        <v>105.32987856692735</v>
      </c>
      <c r="K34" s="55">
        <f t="shared" si="4"/>
        <v>106.58201196293729</v>
      </c>
      <c r="L34" s="11"/>
      <c r="M34" s="67"/>
    </row>
    <row r="35" spans="1:13" ht="15">
      <c r="A35" s="64">
        <v>40452</v>
      </c>
      <c r="B35" s="16">
        <v>9992591</v>
      </c>
      <c r="C35" s="12">
        <v>2912220.72069272</v>
      </c>
      <c r="D35" s="16">
        <v>2263441.58976</v>
      </c>
      <c r="E35" s="16">
        <f t="shared" si="0"/>
        <v>15168253.31045272</v>
      </c>
      <c r="F35" s="16">
        <v>9943488</v>
      </c>
      <c r="G35" s="16">
        <v>2958228</v>
      </c>
      <c r="H35" s="16">
        <v>2244733</v>
      </c>
      <c r="I35" s="16">
        <v>15155521</v>
      </c>
      <c r="J35" s="54">
        <f t="shared" si="3"/>
        <v>105.76239204613746</v>
      </c>
      <c r="K35" s="55">
        <f t="shared" si="2"/>
        <v>107.13752443559976</v>
      </c>
      <c r="L35" s="11"/>
      <c r="M35" s="67"/>
    </row>
    <row r="36" spans="1:13" ht="15">
      <c r="A36" s="64">
        <v>40483</v>
      </c>
      <c r="B36" s="16">
        <v>9914876</v>
      </c>
      <c r="C36" s="12">
        <v>2926501</v>
      </c>
      <c r="D36" s="16">
        <v>2260299</v>
      </c>
      <c r="E36" s="16">
        <f t="shared" si="0"/>
        <v>15101676</v>
      </c>
      <c r="F36" s="16">
        <v>10032682</v>
      </c>
      <c r="G36" s="16">
        <v>2962934</v>
      </c>
      <c r="H36" s="16">
        <v>2259547</v>
      </c>
      <c r="I36" s="16">
        <v>15253029</v>
      </c>
      <c r="J36" s="54">
        <f t="shared" si="3"/>
        <v>105.29817408607573</v>
      </c>
      <c r="K36" s="55">
        <f t="shared" si="2"/>
        <v>107.82682873155017</v>
      </c>
      <c r="L36" s="11"/>
      <c r="M36" s="67"/>
    </row>
    <row r="37" spans="1:13" ht="15">
      <c r="A37" s="64">
        <v>40513</v>
      </c>
      <c r="B37" s="16">
        <v>10030810</v>
      </c>
      <c r="C37" s="12">
        <v>2963322</v>
      </c>
      <c r="D37" s="16">
        <v>2282511</v>
      </c>
      <c r="E37" s="16">
        <f t="shared" si="0"/>
        <v>15276643</v>
      </c>
      <c r="F37" s="16">
        <v>10138926</v>
      </c>
      <c r="G37" s="16">
        <v>3004118</v>
      </c>
      <c r="H37" s="16">
        <v>2282066</v>
      </c>
      <c r="I37" s="16">
        <v>15426470</v>
      </c>
      <c r="J37" s="54">
        <f t="shared" si="3"/>
        <v>106.51815163196656</v>
      </c>
      <c r="K37" s="55">
        <f t="shared" si="2"/>
        <v>109.05291916919562</v>
      </c>
      <c r="L37" s="11"/>
      <c r="M37" s="67"/>
    </row>
    <row r="38" spans="1:13" ht="15">
      <c r="A38" s="64">
        <v>40544</v>
      </c>
      <c r="B38" s="16">
        <v>9960858</v>
      </c>
      <c r="C38" s="12">
        <v>2991561.6954112365</v>
      </c>
      <c r="D38" s="16">
        <v>2287486.867606679</v>
      </c>
      <c r="E38" s="16">
        <f t="shared" si="0"/>
        <v>15239906.563017916</v>
      </c>
      <c r="F38" s="16">
        <v>10242260</v>
      </c>
      <c r="G38" s="16">
        <v>3007245</v>
      </c>
      <c r="H38" s="16">
        <v>2293645</v>
      </c>
      <c r="I38" s="16">
        <v>15554221</v>
      </c>
      <c r="J38" s="54">
        <f t="shared" si="3"/>
        <v>106.26200259681036</v>
      </c>
      <c r="K38" s="55">
        <f t="shared" si="2"/>
        <v>109.9560175109928</v>
      </c>
      <c r="L38" s="11"/>
      <c r="M38" s="67"/>
    </row>
    <row r="39" spans="1:13" ht="15">
      <c r="A39" s="64">
        <v>40575</v>
      </c>
      <c r="B39" s="16">
        <v>9970036</v>
      </c>
      <c r="C39" s="12">
        <v>3027766.3283948246</v>
      </c>
      <c r="D39" s="16">
        <v>2301439</v>
      </c>
      <c r="E39" s="16">
        <f t="shared" si="0"/>
        <v>15299241.328394825</v>
      </c>
      <c r="F39" s="16">
        <v>10326915</v>
      </c>
      <c r="G39" s="16">
        <v>3013542</v>
      </c>
      <c r="H39" s="16">
        <v>2303907</v>
      </c>
      <c r="I39" s="16">
        <v>15648812</v>
      </c>
      <c r="J39" s="54">
        <f t="shared" si="3"/>
        <v>106.67572107772692</v>
      </c>
      <c r="K39" s="55">
        <f t="shared" si="2"/>
        <v>110.6247009283354</v>
      </c>
      <c r="L39" s="11"/>
      <c r="M39" s="67"/>
    </row>
    <row r="40" spans="1:13" ht="15">
      <c r="A40" s="64">
        <v>40603</v>
      </c>
      <c r="B40" s="16">
        <v>10252034</v>
      </c>
      <c r="C40" s="12">
        <v>3059010</v>
      </c>
      <c r="D40" s="16">
        <v>2306478</v>
      </c>
      <c r="E40" s="16">
        <f t="shared" si="0"/>
        <v>15617522</v>
      </c>
      <c r="F40" s="16">
        <v>10421816</v>
      </c>
      <c r="G40" s="16">
        <v>3022885</v>
      </c>
      <c r="H40" s="16">
        <v>2313022</v>
      </c>
      <c r="I40" s="16">
        <v>15760877</v>
      </c>
      <c r="J40" s="54">
        <f t="shared" si="3"/>
        <v>108.8949696940338</v>
      </c>
      <c r="K40" s="55">
        <f t="shared" si="2"/>
        <v>111.41691167951153</v>
      </c>
      <c r="L40" s="11"/>
      <c r="M40" s="67"/>
    </row>
    <row r="41" spans="1:13" ht="15">
      <c r="A41" s="64">
        <v>40634</v>
      </c>
      <c r="B41" s="16">
        <v>10511792</v>
      </c>
      <c r="C41" s="12">
        <v>3102039.400431247</v>
      </c>
      <c r="D41" s="16">
        <v>2305863</v>
      </c>
      <c r="E41" s="16">
        <f t="shared" si="0"/>
        <v>15919694.400431247</v>
      </c>
      <c r="F41" s="16">
        <v>10514383</v>
      </c>
      <c r="G41" s="16">
        <v>3035641</v>
      </c>
      <c r="H41" s="16">
        <v>2320947</v>
      </c>
      <c r="I41" s="16">
        <v>15876448</v>
      </c>
      <c r="J41" s="54">
        <f t="shared" si="3"/>
        <v>111.00190153554708</v>
      </c>
      <c r="K41" s="55">
        <f t="shared" si="2"/>
        <v>112.23390707257963</v>
      </c>
      <c r="L41" s="11"/>
      <c r="M41" s="67"/>
    </row>
    <row r="42" spans="1:13" ht="15">
      <c r="A42" s="64">
        <v>40664</v>
      </c>
      <c r="B42" s="16">
        <v>10771209</v>
      </c>
      <c r="C42" s="12">
        <v>3103246</v>
      </c>
      <c r="D42" s="16">
        <v>2312096</v>
      </c>
      <c r="E42" s="16">
        <f t="shared" si="0"/>
        <v>16186551</v>
      </c>
      <c r="F42" s="16">
        <v>10596506</v>
      </c>
      <c r="G42" s="16">
        <v>3030421</v>
      </c>
      <c r="H42" s="16">
        <v>2332823</v>
      </c>
      <c r="I42" s="16">
        <v>15976754</v>
      </c>
      <c r="J42" s="54">
        <f t="shared" si="3"/>
        <v>112.86258989076067</v>
      </c>
      <c r="K42" s="55">
        <f t="shared" si="2"/>
        <v>112.94299101143184</v>
      </c>
      <c r="L42" s="11"/>
      <c r="M42" s="67"/>
    </row>
    <row r="43" spans="1:13" ht="15">
      <c r="A43" s="64">
        <v>40695</v>
      </c>
      <c r="B43" s="16">
        <v>11045909</v>
      </c>
      <c r="C43" s="12">
        <v>3089309</v>
      </c>
      <c r="D43" s="16">
        <v>2370551</v>
      </c>
      <c r="E43" s="16">
        <f t="shared" si="0"/>
        <v>16505769</v>
      </c>
      <c r="F43" s="16">
        <v>10708711</v>
      </c>
      <c r="G43" s="16">
        <v>3030829</v>
      </c>
      <c r="H43" s="16">
        <v>2355874</v>
      </c>
      <c r="I43" s="16">
        <v>16112774</v>
      </c>
      <c r="J43" s="54">
        <f t="shared" si="3"/>
        <v>115.08837413718531</v>
      </c>
      <c r="K43" s="55">
        <f t="shared" si="2"/>
        <v>113.90454463098277</v>
      </c>
      <c r="L43" s="11"/>
      <c r="M43" s="67"/>
    </row>
    <row r="44" spans="1:13" ht="15">
      <c r="A44" s="64">
        <v>40725</v>
      </c>
      <c r="B44" s="16">
        <v>11112453</v>
      </c>
      <c r="C44" s="12">
        <v>3053242</v>
      </c>
      <c r="D44" s="16">
        <v>2376533</v>
      </c>
      <c r="E44" s="16">
        <f t="shared" si="0"/>
        <v>16542228</v>
      </c>
      <c r="F44" s="16">
        <v>10772839</v>
      </c>
      <c r="G44" s="16">
        <v>3074300</v>
      </c>
      <c r="H44" s="16">
        <v>2371338</v>
      </c>
      <c r="I44" s="16">
        <v>16243358</v>
      </c>
      <c r="J44" s="54">
        <f t="shared" si="3"/>
        <v>115.34258871105143</v>
      </c>
      <c r="K44" s="55">
        <f aca="true" t="shared" si="5" ref="K44:K50">I44/$I$11*100</f>
        <v>114.82767003794821</v>
      </c>
      <c r="L44" s="11"/>
      <c r="M44" s="67"/>
    </row>
    <row r="45" spans="1:13" ht="15">
      <c r="A45" s="64">
        <v>40756</v>
      </c>
      <c r="B45" s="16">
        <v>10886860</v>
      </c>
      <c r="C45" s="12">
        <v>3043525</v>
      </c>
      <c r="D45" s="16">
        <v>2509484</v>
      </c>
      <c r="E45" s="16">
        <f aca="true" t="shared" si="6" ref="E45:E50">SUM(B45:D45)</f>
        <v>16439869</v>
      </c>
      <c r="F45" s="16">
        <v>10836970</v>
      </c>
      <c r="G45" s="16">
        <v>3073598</v>
      </c>
      <c r="H45" s="16">
        <v>2509556</v>
      </c>
      <c r="I45" s="16">
        <v>16333332</v>
      </c>
      <c r="J45" s="54">
        <f t="shared" si="3"/>
        <v>114.6288788022124</v>
      </c>
      <c r="K45" s="55">
        <f t="shared" si="5"/>
        <v>115.46371492374057</v>
      </c>
      <c r="L45" s="11"/>
      <c r="M45" s="67"/>
    </row>
    <row r="46" spans="1:13" ht="15">
      <c r="A46" s="64">
        <v>40787</v>
      </c>
      <c r="B46" s="16">
        <v>11061597</v>
      </c>
      <c r="C46" s="16">
        <v>3020725</v>
      </c>
      <c r="D46" s="16">
        <v>2537648.3709038096</v>
      </c>
      <c r="E46" s="16">
        <f t="shared" si="6"/>
        <v>16619970.370903809</v>
      </c>
      <c r="F46" s="16">
        <v>10953434</v>
      </c>
      <c r="G46" s="16">
        <v>3069466</v>
      </c>
      <c r="H46" s="16">
        <v>2528020</v>
      </c>
      <c r="I46" s="16">
        <v>16500582</v>
      </c>
      <c r="J46" s="54">
        <f>(E46/$E$11)*100</f>
        <v>115.884656340187</v>
      </c>
      <c r="K46" s="55">
        <f t="shared" si="5"/>
        <v>116.64603989705253</v>
      </c>
      <c r="L46" s="11"/>
      <c r="M46" s="67"/>
    </row>
    <row r="47" spans="1:13" ht="15">
      <c r="A47" s="64">
        <v>40817</v>
      </c>
      <c r="B47" s="16">
        <v>11078121</v>
      </c>
      <c r="C47" s="16">
        <v>3023173</v>
      </c>
      <c r="D47" s="16">
        <v>2579366</v>
      </c>
      <c r="E47" s="16">
        <f t="shared" si="6"/>
        <v>16680660</v>
      </c>
      <c r="F47" s="16">
        <v>11031376</v>
      </c>
      <c r="G47" s="16">
        <v>3067156</v>
      </c>
      <c r="H47" s="16">
        <v>2547761</v>
      </c>
      <c r="I47" s="16">
        <v>16610914</v>
      </c>
      <c r="J47" s="54">
        <f>(E47/$E$11)*100</f>
        <v>116.30782176432868</v>
      </c>
      <c r="K47" s="55">
        <f t="shared" si="5"/>
        <v>117.42599971143494</v>
      </c>
      <c r="L47" s="4"/>
      <c r="M47" s="67"/>
    </row>
    <row r="48" spans="1:11" ht="15">
      <c r="A48" s="64">
        <v>40848</v>
      </c>
      <c r="B48" s="4">
        <v>10984191</v>
      </c>
      <c r="C48" s="16">
        <v>3021556</v>
      </c>
      <c r="D48" s="4">
        <v>2543634</v>
      </c>
      <c r="E48" s="16">
        <f t="shared" si="6"/>
        <v>16549381</v>
      </c>
      <c r="F48" s="16">
        <v>11125312</v>
      </c>
      <c r="G48" s="16">
        <v>3063483</v>
      </c>
      <c r="H48" s="16">
        <v>2544605</v>
      </c>
      <c r="I48" s="16">
        <v>16726813</v>
      </c>
      <c r="J48" s="54">
        <f>(E48/$E$11)*100</f>
        <v>115.39246382684902</v>
      </c>
      <c r="K48" s="55">
        <f t="shared" si="5"/>
        <v>118.24531380460017</v>
      </c>
    </row>
    <row r="49" spans="1:11" ht="15">
      <c r="A49" s="64">
        <v>40878</v>
      </c>
      <c r="B49" s="4">
        <v>11030939</v>
      </c>
      <c r="C49" s="16">
        <v>3002517</v>
      </c>
      <c r="D49" s="4">
        <v>2554200</v>
      </c>
      <c r="E49" s="16">
        <f t="shared" si="6"/>
        <v>16587656</v>
      </c>
      <c r="F49" s="16">
        <v>11201903</v>
      </c>
      <c r="G49" s="16">
        <v>3053486</v>
      </c>
      <c r="H49" s="16">
        <v>2556147</v>
      </c>
      <c r="I49" s="16">
        <v>16826411</v>
      </c>
      <c r="J49" s="54">
        <f>(E49/$E$11)*100</f>
        <v>115.65934066973351</v>
      </c>
      <c r="K49" s="55">
        <f t="shared" si="5"/>
        <v>118.94939274446222</v>
      </c>
    </row>
    <row r="50" spans="1:11" ht="15">
      <c r="A50" s="64">
        <v>40909</v>
      </c>
      <c r="B50" s="4">
        <v>10957242</v>
      </c>
      <c r="C50" s="16">
        <v>3039975</v>
      </c>
      <c r="D50" s="4">
        <v>2563237</v>
      </c>
      <c r="E50" s="16">
        <f t="shared" si="6"/>
        <v>16560454</v>
      </c>
      <c r="F50" s="16">
        <v>11295477</v>
      </c>
      <c r="G50" s="16">
        <v>3064240</v>
      </c>
      <c r="H50" s="16">
        <v>2571190</v>
      </c>
      <c r="I50" s="16">
        <v>16973052</v>
      </c>
      <c r="J50" s="54">
        <f>(E50/$E$11)*100</f>
        <v>115.46967159383166</v>
      </c>
      <c r="K50" s="55">
        <f t="shared" si="5"/>
        <v>119.98602841807322</v>
      </c>
    </row>
    <row r="51" spans="2:9" ht="15">
      <c r="B51" s="4"/>
      <c r="C51" s="4"/>
      <c r="D51" s="4"/>
      <c r="E51" s="4"/>
      <c r="F51" s="4"/>
      <c r="G51" s="4"/>
      <c r="H51" s="4"/>
      <c r="I51" s="4"/>
    </row>
    <row r="52" spans="2:9" ht="15">
      <c r="B52" s="97"/>
      <c r="C52" s="97"/>
      <c r="D52" s="97"/>
      <c r="E52" s="97"/>
      <c r="F52" s="97"/>
      <c r="G52" s="97"/>
      <c r="H52" s="97"/>
      <c r="I52" s="97"/>
    </row>
  </sheetData>
  <sheetProtection/>
  <autoFilter ref="A1:K46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8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K83" sqref="K83:L83"/>
    </sheetView>
  </sheetViews>
  <sheetFormatPr defaultColWidth="9.140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9.28125" style="0" customWidth="1"/>
    <col min="7" max="7" width="18.140625" style="0" bestFit="1" customWidth="1"/>
    <col min="8" max="8" width="30.57421875" style="0" customWidth="1"/>
    <col min="9" max="9" width="27.421875" style="0" customWidth="1"/>
    <col min="10" max="10" width="22.28125" style="0" customWidth="1"/>
    <col min="11" max="12" width="28.28125" style="0" customWidth="1"/>
    <col min="13" max="13" width="29.8515625" style="0" customWidth="1"/>
    <col min="14" max="14" width="30.57421875" style="0" customWidth="1"/>
  </cols>
  <sheetData>
    <row r="1" spans="1:14" s="75" customFormat="1" ht="60.75" thickBot="1">
      <c r="A1" s="13" t="s">
        <v>101</v>
      </c>
      <c r="B1" s="29" t="s">
        <v>184</v>
      </c>
      <c r="C1" s="81">
        <v>40544</v>
      </c>
      <c r="D1" s="81">
        <v>40878</v>
      </c>
      <c r="E1" s="91">
        <v>40909</v>
      </c>
      <c r="F1" s="17" t="s">
        <v>283</v>
      </c>
      <c r="G1" s="17" t="s">
        <v>280</v>
      </c>
      <c r="H1" s="76" t="s">
        <v>288</v>
      </c>
      <c r="I1" s="77" t="s">
        <v>289</v>
      </c>
      <c r="J1" s="78" t="s">
        <v>281</v>
      </c>
      <c r="K1" s="79" t="s">
        <v>272</v>
      </c>
      <c r="L1" s="77" t="s">
        <v>279</v>
      </c>
      <c r="M1" s="76" t="s">
        <v>300</v>
      </c>
      <c r="N1" s="77" t="s">
        <v>301</v>
      </c>
    </row>
    <row r="2" spans="1:14" ht="15">
      <c r="A2" s="23">
        <v>1</v>
      </c>
      <c r="B2" s="24" t="s">
        <v>102</v>
      </c>
      <c r="C2" s="15">
        <v>44797</v>
      </c>
      <c r="D2" s="15">
        <v>50851</v>
      </c>
      <c r="E2" s="4">
        <v>50857</v>
      </c>
      <c r="F2" s="18">
        <v>0.21016939346477617</v>
      </c>
      <c r="G2" s="88">
        <f aca="true" t="shared" si="0" ref="G2:G33">E2/$E$83</f>
        <v>0.018937127337165915</v>
      </c>
      <c r="H2" s="42">
        <f aca="true" t="shared" si="1" ref="H2:H33">(E2-C2)/C2</f>
        <v>0.13527691586490168</v>
      </c>
      <c r="I2" s="11">
        <f aca="true" t="shared" si="2" ref="I2:I33">E2-C2</f>
        <v>6060</v>
      </c>
      <c r="J2" s="47">
        <f aca="true" t="shared" si="3" ref="J2:J33">I2/$I$83</f>
        <v>0.02485796911212749</v>
      </c>
      <c r="K2" s="4">
        <v>45898.053</v>
      </c>
      <c r="L2" s="15">
        <v>46889.282</v>
      </c>
      <c r="M2" s="47">
        <f aca="true" t="shared" si="4" ref="M2:M33">(L2-K2)/K2</f>
        <v>0.021596319129266756</v>
      </c>
      <c r="N2" s="57">
        <f aca="true" t="shared" si="5" ref="N2:N33">L2-K2</f>
        <v>991.2289999999994</v>
      </c>
    </row>
    <row r="3" spans="1:14" ht="15">
      <c r="A3" s="2">
        <v>2</v>
      </c>
      <c r="B3" s="25" t="s">
        <v>103</v>
      </c>
      <c r="C3" s="16">
        <v>7118</v>
      </c>
      <c r="D3" s="16">
        <v>6756</v>
      </c>
      <c r="E3" s="4">
        <v>6839</v>
      </c>
      <c r="F3" s="19">
        <v>0.17319185575364668</v>
      </c>
      <c r="G3" s="89">
        <f t="shared" si="0"/>
        <v>0.002546572032539821</v>
      </c>
      <c r="H3" s="43">
        <f t="shared" si="1"/>
        <v>-0.03919640348412475</v>
      </c>
      <c r="I3" s="11">
        <f t="shared" si="2"/>
        <v>-279</v>
      </c>
      <c r="J3" s="37">
        <f t="shared" si="3"/>
        <v>-0.0011444510531821073</v>
      </c>
      <c r="K3" s="4">
        <v>7067.3141</v>
      </c>
      <c r="L3" s="16">
        <v>6944.0921</v>
      </c>
      <c r="M3" s="37">
        <f t="shared" si="4"/>
        <v>-0.017435478069384204</v>
      </c>
      <c r="N3" s="57">
        <f t="shared" si="5"/>
        <v>-123.22199999999975</v>
      </c>
    </row>
    <row r="4" spans="1:14" ht="15">
      <c r="A4" s="2">
        <v>3</v>
      </c>
      <c r="B4" s="25" t="s">
        <v>104</v>
      </c>
      <c r="C4" s="16">
        <v>11687</v>
      </c>
      <c r="D4" s="16">
        <v>12055</v>
      </c>
      <c r="E4" s="4">
        <v>12056</v>
      </c>
      <c r="F4" s="19">
        <v>0.17589728625620077</v>
      </c>
      <c r="G4" s="89">
        <f t="shared" si="0"/>
        <v>0.004489175672510613</v>
      </c>
      <c r="H4" s="43">
        <f t="shared" si="1"/>
        <v>0.0315735432531873</v>
      </c>
      <c r="I4" s="11">
        <f t="shared" si="2"/>
        <v>369</v>
      </c>
      <c r="J4" s="37">
        <f t="shared" si="3"/>
        <v>0.0015136288122731096</v>
      </c>
      <c r="K4" s="4">
        <v>12485.718</v>
      </c>
      <c r="L4" s="16">
        <v>12659.905</v>
      </c>
      <c r="M4" s="37">
        <f t="shared" si="4"/>
        <v>0.013950899740006933</v>
      </c>
      <c r="N4" s="57">
        <f t="shared" si="5"/>
        <v>174.1869999999999</v>
      </c>
    </row>
    <row r="5" spans="1:14" ht="15">
      <c r="A5" s="2">
        <v>4</v>
      </c>
      <c r="B5" s="25" t="s">
        <v>105</v>
      </c>
      <c r="C5" s="16">
        <v>3154</v>
      </c>
      <c r="D5" s="16">
        <v>2009</v>
      </c>
      <c r="E5" s="4">
        <v>2154</v>
      </c>
      <c r="F5" s="19">
        <v>0.12762931800675476</v>
      </c>
      <c r="G5" s="89">
        <f t="shared" si="0"/>
        <v>0.0008020640675670091</v>
      </c>
      <c r="H5" s="43">
        <f t="shared" si="1"/>
        <v>-0.31705770450221943</v>
      </c>
      <c r="I5" s="11">
        <f t="shared" si="2"/>
        <v>-1000</v>
      </c>
      <c r="J5" s="37">
        <f t="shared" si="3"/>
        <v>-0.004101975101011137</v>
      </c>
      <c r="K5" s="4">
        <v>3000.761</v>
      </c>
      <c r="L5" s="16">
        <v>3025.5086</v>
      </c>
      <c r="M5" s="37">
        <f t="shared" si="4"/>
        <v>0.008247107983608207</v>
      </c>
      <c r="N5" s="57">
        <f t="shared" si="5"/>
        <v>24.747600000000148</v>
      </c>
    </row>
    <row r="6" spans="1:14" ht="15">
      <c r="A6" s="2">
        <v>5</v>
      </c>
      <c r="B6" s="25" t="s">
        <v>106</v>
      </c>
      <c r="C6" s="16">
        <v>5754</v>
      </c>
      <c r="D6" s="16">
        <v>5999</v>
      </c>
      <c r="E6" s="4">
        <v>5908</v>
      </c>
      <c r="F6" s="19">
        <v>0.18509931699981202</v>
      </c>
      <c r="G6" s="89">
        <f t="shared" si="0"/>
        <v>0.002199904601293356</v>
      </c>
      <c r="H6" s="43">
        <f t="shared" si="1"/>
        <v>0.0267639902676399</v>
      </c>
      <c r="I6" s="11">
        <f t="shared" si="2"/>
        <v>154</v>
      </c>
      <c r="J6" s="37">
        <f t="shared" si="3"/>
        <v>0.000631704165555715</v>
      </c>
      <c r="K6" s="4">
        <v>5784.0459</v>
      </c>
      <c r="L6" s="16">
        <v>5871.4505</v>
      </c>
      <c r="M6" s="37">
        <f t="shared" si="4"/>
        <v>0.015111325447814971</v>
      </c>
      <c r="N6" s="57">
        <f t="shared" si="5"/>
        <v>87.40459999999985</v>
      </c>
    </row>
    <row r="7" spans="1:14" ht="15">
      <c r="A7" s="2">
        <v>6</v>
      </c>
      <c r="B7" s="25" t="s">
        <v>107</v>
      </c>
      <c r="C7" s="16">
        <v>225377</v>
      </c>
      <c r="D7" s="16">
        <v>248766</v>
      </c>
      <c r="E7" s="4">
        <v>244595</v>
      </c>
      <c r="F7" s="19">
        <v>0.26609117562267803</v>
      </c>
      <c r="G7" s="89">
        <f t="shared" si="0"/>
        <v>0.09107746546265208</v>
      </c>
      <c r="H7" s="43">
        <f t="shared" si="1"/>
        <v>0.08527045794380084</v>
      </c>
      <c r="I7" s="11">
        <f t="shared" si="2"/>
        <v>19218</v>
      </c>
      <c r="J7" s="37">
        <f t="shared" si="3"/>
        <v>0.07883175749123203</v>
      </c>
      <c r="K7" s="4">
        <v>225389.36</v>
      </c>
      <c r="L7" s="16">
        <v>226343.84</v>
      </c>
      <c r="M7" s="37">
        <f t="shared" si="4"/>
        <v>0.004234805050247316</v>
      </c>
      <c r="N7" s="57">
        <f t="shared" si="5"/>
        <v>954.4800000000105</v>
      </c>
    </row>
    <row r="8" spans="1:14" ht="15">
      <c r="A8" s="2">
        <v>7</v>
      </c>
      <c r="B8" s="25" t="s">
        <v>108</v>
      </c>
      <c r="C8" s="16">
        <v>82793</v>
      </c>
      <c r="D8" s="16">
        <v>94982</v>
      </c>
      <c r="E8" s="4">
        <v>94922</v>
      </c>
      <c r="F8" s="19">
        <v>0.2567145449579048</v>
      </c>
      <c r="G8" s="89">
        <f t="shared" si="0"/>
        <v>0.03534518357548544</v>
      </c>
      <c r="H8" s="43">
        <f t="shared" si="1"/>
        <v>0.14649789233389296</v>
      </c>
      <c r="I8" s="11">
        <f t="shared" si="2"/>
        <v>12129</v>
      </c>
      <c r="J8" s="37">
        <f t="shared" si="3"/>
        <v>0.04975285600016408</v>
      </c>
      <c r="K8" s="4">
        <v>102357.37</v>
      </c>
      <c r="L8" s="16">
        <v>105070.65</v>
      </c>
      <c r="M8" s="37">
        <f t="shared" si="4"/>
        <v>0.026507910470931394</v>
      </c>
      <c r="N8" s="57">
        <f t="shared" si="5"/>
        <v>2713.279999999999</v>
      </c>
    </row>
    <row r="9" spans="1:14" ht="15">
      <c r="A9" s="2">
        <v>8</v>
      </c>
      <c r="B9" s="25" t="s">
        <v>109</v>
      </c>
      <c r="C9" s="16">
        <v>2910</v>
      </c>
      <c r="D9" s="16">
        <v>2944</v>
      </c>
      <c r="E9" s="4">
        <v>2854</v>
      </c>
      <c r="F9" s="19">
        <v>0.13958720532133426</v>
      </c>
      <c r="G9" s="89">
        <f t="shared" si="0"/>
        <v>0.0010627162715117196</v>
      </c>
      <c r="H9" s="43">
        <f t="shared" si="1"/>
        <v>-0.019243986254295534</v>
      </c>
      <c r="I9" s="11">
        <f t="shared" si="2"/>
        <v>-56</v>
      </c>
      <c r="J9" s="37">
        <f t="shared" si="3"/>
        <v>-0.00022971060565662367</v>
      </c>
      <c r="K9" s="4">
        <v>2937.6539</v>
      </c>
      <c r="L9" s="16">
        <v>2973.5106</v>
      </c>
      <c r="M9" s="37">
        <f t="shared" si="4"/>
        <v>0.012205896685106531</v>
      </c>
      <c r="N9" s="57">
        <f t="shared" si="5"/>
        <v>35.856700000000274</v>
      </c>
    </row>
    <row r="10" spans="1:14" ht="15">
      <c r="A10" s="2">
        <v>9</v>
      </c>
      <c r="B10" s="25" t="s">
        <v>110</v>
      </c>
      <c r="C10" s="16">
        <v>26308</v>
      </c>
      <c r="D10" s="16">
        <v>30206</v>
      </c>
      <c r="E10" s="4">
        <v>29424</v>
      </c>
      <c r="F10" s="19">
        <v>0.2622763778334388</v>
      </c>
      <c r="G10" s="89">
        <f t="shared" si="0"/>
        <v>0.01095632921267023</v>
      </c>
      <c r="H10" s="43">
        <f t="shared" si="1"/>
        <v>0.11844305914550707</v>
      </c>
      <c r="I10" s="11">
        <f t="shared" si="2"/>
        <v>3116</v>
      </c>
      <c r="J10" s="37">
        <f t="shared" si="3"/>
        <v>0.012781754414750702</v>
      </c>
      <c r="K10" s="4">
        <v>28165.054</v>
      </c>
      <c r="L10" s="16">
        <v>28646.888</v>
      </c>
      <c r="M10" s="37">
        <f t="shared" si="4"/>
        <v>0.017107512025363023</v>
      </c>
      <c r="N10" s="57">
        <f t="shared" si="5"/>
        <v>481.8339999999989</v>
      </c>
    </row>
    <row r="11" spans="1:14" ht="15">
      <c r="A11" s="2">
        <v>10</v>
      </c>
      <c r="B11" s="25" t="s">
        <v>111</v>
      </c>
      <c r="C11" s="16">
        <v>26790</v>
      </c>
      <c r="D11" s="16">
        <v>30373</v>
      </c>
      <c r="E11" s="4">
        <v>30372</v>
      </c>
      <c r="F11" s="19">
        <v>0.22940096829988596</v>
      </c>
      <c r="G11" s="89">
        <f t="shared" si="0"/>
        <v>0.011309326768869638</v>
      </c>
      <c r="H11" s="43">
        <f t="shared" si="1"/>
        <v>0.13370660694288913</v>
      </c>
      <c r="I11" s="11">
        <f t="shared" si="2"/>
        <v>3582</v>
      </c>
      <c r="J11" s="37">
        <f t="shared" si="3"/>
        <v>0.014693274811821892</v>
      </c>
      <c r="K11" s="4">
        <v>28292.17</v>
      </c>
      <c r="L11" s="16">
        <v>28707.755</v>
      </c>
      <c r="M11" s="37">
        <f t="shared" si="4"/>
        <v>0.014689046474696101</v>
      </c>
      <c r="N11" s="57">
        <f t="shared" si="5"/>
        <v>415.58500000000276</v>
      </c>
    </row>
    <row r="12" spans="1:14" ht="15">
      <c r="A12" s="2">
        <v>11</v>
      </c>
      <c r="B12" s="25" t="s">
        <v>112</v>
      </c>
      <c r="C12" s="16">
        <v>6092</v>
      </c>
      <c r="D12" s="16">
        <v>7297</v>
      </c>
      <c r="E12" s="4">
        <v>7483</v>
      </c>
      <c r="F12" s="19">
        <v>0.2005789798161203</v>
      </c>
      <c r="G12" s="89">
        <f t="shared" si="0"/>
        <v>0.002786372060168955</v>
      </c>
      <c r="H12" s="43">
        <f t="shared" si="1"/>
        <v>0.2283322390019698</v>
      </c>
      <c r="I12" s="11">
        <f t="shared" si="2"/>
        <v>1391</v>
      </c>
      <c r="J12" s="37">
        <f t="shared" si="3"/>
        <v>0.005705847365506491</v>
      </c>
      <c r="K12" s="4">
        <v>6389.1153</v>
      </c>
      <c r="L12" s="16">
        <v>6476.3951</v>
      </c>
      <c r="M12" s="37">
        <f t="shared" si="4"/>
        <v>0.013660701975436151</v>
      </c>
      <c r="N12" s="57">
        <f t="shared" si="5"/>
        <v>87.27979999999934</v>
      </c>
    </row>
    <row r="13" spans="1:14" ht="15">
      <c r="A13" s="2">
        <v>12</v>
      </c>
      <c r="B13" s="25" t="s">
        <v>113</v>
      </c>
      <c r="C13" s="16">
        <v>2270</v>
      </c>
      <c r="D13" s="16">
        <v>2209</v>
      </c>
      <c r="E13" s="4">
        <v>2061</v>
      </c>
      <c r="F13" s="19">
        <v>0.15302940302940302</v>
      </c>
      <c r="G13" s="89">
        <f t="shared" si="0"/>
        <v>0.0007674345604714974</v>
      </c>
      <c r="H13" s="43">
        <f t="shared" si="1"/>
        <v>-0.0920704845814978</v>
      </c>
      <c r="I13" s="11">
        <f t="shared" si="2"/>
        <v>-209</v>
      </c>
      <c r="J13" s="37">
        <f t="shared" si="3"/>
        <v>-0.0008573127961113276</v>
      </c>
      <c r="K13" s="4">
        <v>2207.6002</v>
      </c>
      <c r="L13" s="16">
        <v>2264.0013</v>
      </c>
      <c r="M13" s="37">
        <f t="shared" si="4"/>
        <v>0.025548602505109416</v>
      </c>
      <c r="N13" s="57">
        <f t="shared" si="5"/>
        <v>56.40110000000004</v>
      </c>
    </row>
    <row r="14" spans="1:14" ht="15">
      <c r="A14" s="2">
        <v>13</v>
      </c>
      <c r="B14" s="25" t="s">
        <v>114</v>
      </c>
      <c r="C14" s="16">
        <v>2349</v>
      </c>
      <c r="D14" s="16">
        <v>1424</v>
      </c>
      <c r="E14" s="4">
        <v>1388</v>
      </c>
      <c r="F14" s="19">
        <v>0.11001902346227013</v>
      </c>
      <c r="G14" s="89">
        <f t="shared" si="0"/>
        <v>0.0005168360843932259</v>
      </c>
      <c r="H14" s="43">
        <f t="shared" si="1"/>
        <v>-0.40911025968497233</v>
      </c>
      <c r="I14" s="11">
        <f t="shared" si="2"/>
        <v>-961</v>
      </c>
      <c r="J14" s="37">
        <f t="shared" si="3"/>
        <v>-0.003941998072071702</v>
      </c>
      <c r="K14" s="4">
        <v>2248.3158</v>
      </c>
      <c r="L14" s="16">
        <v>2288.5416</v>
      </c>
      <c r="M14" s="37">
        <f t="shared" si="4"/>
        <v>0.017891525736731542</v>
      </c>
      <c r="N14" s="57">
        <f t="shared" si="5"/>
        <v>40.22580000000016</v>
      </c>
    </row>
    <row r="15" spans="1:14" ht="15">
      <c r="A15" s="2">
        <v>14</v>
      </c>
      <c r="B15" s="25" t="s">
        <v>115</v>
      </c>
      <c r="C15" s="16">
        <v>10435</v>
      </c>
      <c r="D15" s="16">
        <v>11923</v>
      </c>
      <c r="E15" s="4">
        <v>12027</v>
      </c>
      <c r="F15" s="19">
        <v>0.2632880910683012</v>
      </c>
      <c r="G15" s="89">
        <f t="shared" si="0"/>
        <v>0.0044783772240614755</v>
      </c>
      <c r="H15" s="43">
        <f t="shared" si="1"/>
        <v>0.15256348826066124</v>
      </c>
      <c r="I15" s="11">
        <f t="shared" si="2"/>
        <v>1592</v>
      </c>
      <c r="J15" s="37">
        <f t="shared" si="3"/>
        <v>0.00653034436080973</v>
      </c>
      <c r="K15" s="4">
        <v>10887.311</v>
      </c>
      <c r="L15" s="16">
        <v>10973.974</v>
      </c>
      <c r="M15" s="37">
        <f t="shared" si="4"/>
        <v>0.00796000040781424</v>
      </c>
      <c r="N15" s="57">
        <f t="shared" si="5"/>
        <v>86.66300000000047</v>
      </c>
    </row>
    <row r="16" spans="1:14" ht="15">
      <c r="A16" s="2">
        <v>15</v>
      </c>
      <c r="B16" s="25" t="s">
        <v>116</v>
      </c>
      <c r="C16" s="16">
        <v>5345</v>
      </c>
      <c r="D16" s="16">
        <v>5814</v>
      </c>
      <c r="E16" s="4">
        <v>5868</v>
      </c>
      <c r="F16" s="19">
        <v>0.2002525338702522</v>
      </c>
      <c r="G16" s="89">
        <f t="shared" si="0"/>
        <v>0.0021850101896393726</v>
      </c>
      <c r="H16" s="43">
        <f t="shared" si="1"/>
        <v>0.09784845650140318</v>
      </c>
      <c r="I16" s="11">
        <f t="shared" si="2"/>
        <v>523</v>
      </c>
      <c r="J16" s="37">
        <f t="shared" si="3"/>
        <v>0.0021453329778288246</v>
      </c>
      <c r="K16" s="4">
        <v>5806.8</v>
      </c>
      <c r="L16" s="16">
        <v>5887.9766</v>
      </c>
      <c r="M16" s="37">
        <f t="shared" si="4"/>
        <v>0.013979575669904211</v>
      </c>
      <c r="N16" s="57">
        <f t="shared" si="5"/>
        <v>81.17659999999978</v>
      </c>
    </row>
    <row r="17" spans="1:14" ht="15">
      <c r="A17" s="2">
        <v>16</v>
      </c>
      <c r="B17" s="25" t="s">
        <v>117</v>
      </c>
      <c r="C17" s="16">
        <v>129377</v>
      </c>
      <c r="D17" s="16">
        <v>143320</v>
      </c>
      <c r="E17" s="4">
        <v>144426</v>
      </c>
      <c r="F17" s="19">
        <v>0.2692857009676878</v>
      </c>
      <c r="G17" s="89">
        <f t="shared" si="0"/>
        <v>0.05377850743845536</v>
      </c>
      <c r="H17" s="43">
        <f t="shared" si="1"/>
        <v>0.11631897477913385</v>
      </c>
      <c r="I17" s="11">
        <f t="shared" si="2"/>
        <v>15049</v>
      </c>
      <c r="J17" s="37">
        <f t="shared" si="3"/>
        <v>0.061730623295116596</v>
      </c>
      <c r="K17" s="4">
        <v>133859.3</v>
      </c>
      <c r="L17" s="16">
        <v>136368.91</v>
      </c>
      <c r="M17" s="37">
        <f t="shared" si="4"/>
        <v>0.018748118360099115</v>
      </c>
      <c r="N17" s="57">
        <f t="shared" si="5"/>
        <v>2509.610000000015</v>
      </c>
    </row>
    <row r="18" spans="1:14" ht="15">
      <c r="A18" s="2">
        <v>17</v>
      </c>
      <c r="B18" s="25" t="s">
        <v>118</v>
      </c>
      <c r="C18" s="16">
        <v>13508</v>
      </c>
      <c r="D18" s="16">
        <v>14357</v>
      </c>
      <c r="E18" s="4">
        <v>14082</v>
      </c>
      <c r="F18" s="19">
        <v>0.23030124619762535</v>
      </c>
      <c r="G18" s="89">
        <f t="shared" si="0"/>
        <v>0.005243577622784875</v>
      </c>
      <c r="H18" s="43">
        <f t="shared" si="1"/>
        <v>0.0424933372816109</v>
      </c>
      <c r="I18" s="11">
        <f t="shared" si="2"/>
        <v>574</v>
      </c>
      <c r="J18" s="37">
        <f t="shared" si="3"/>
        <v>0.0023545337079803924</v>
      </c>
      <c r="K18" s="4">
        <v>13508.407</v>
      </c>
      <c r="L18" s="16">
        <v>13547.87</v>
      </c>
      <c r="M18" s="37">
        <f t="shared" si="4"/>
        <v>0.0029213659316010806</v>
      </c>
      <c r="N18" s="57">
        <f t="shared" si="5"/>
        <v>39.46300000000156</v>
      </c>
    </row>
    <row r="19" spans="1:14" ht="15">
      <c r="A19" s="2">
        <v>18</v>
      </c>
      <c r="B19" s="25" t="s">
        <v>119</v>
      </c>
      <c r="C19" s="16">
        <v>3303</v>
      </c>
      <c r="D19" s="16">
        <v>3673</v>
      </c>
      <c r="E19" s="4">
        <v>3752</v>
      </c>
      <c r="F19" s="19">
        <v>0.19697606047879043</v>
      </c>
      <c r="G19" s="89">
        <f t="shared" si="0"/>
        <v>0.001397095813143648</v>
      </c>
      <c r="H19" s="43">
        <f t="shared" si="1"/>
        <v>0.13593702694520132</v>
      </c>
      <c r="I19" s="11">
        <f t="shared" si="2"/>
        <v>449</v>
      </c>
      <c r="J19" s="37">
        <f t="shared" si="3"/>
        <v>0.0018417868203540004</v>
      </c>
      <c r="K19" s="4">
        <v>3304.5881</v>
      </c>
      <c r="L19" s="16">
        <v>3348.1056</v>
      </c>
      <c r="M19" s="37">
        <f t="shared" si="4"/>
        <v>0.013168812173595834</v>
      </c>
      <c r="N19" s="57">
        <f t="shared" si="5"/>
        <v>43.51749999999993</v>
      </c>
    </row>
    <row r="20" spans="1:14" ht="15">
      <c r="A20" s="2">
        <v>19</v>
      </c>
      <c r="B20" s="25" t="s">
        <v>120</v>
      </c>
      <c r="C20" s="16">
        <v>9565</v>
      </c>
      <c r="D20" s="16">
        <v>10275</v>
      </c>
      <c r="E20" s="4">
        <v>10125</v>
      </c>
      <c r="F20" s="19">
        <v>0.2148905915062504</v>
      </c>
      <c r="G20" s="89">
        <f t="shared" si="0"/>
        <v>0.003770147949914562</v>
      </c>
      <c r="H20" s="43">
        <f t="shared" si="1"/>
        <v>0.05854678515420805</v>
      </c>
      <c r="I20" s="11">
        <f t="shared" si="2"/>
        <v>560</v>
      </c>
      <c r="J20" s="37">
        <f t="shared" si="3"/>
        <v>0.0022971060565662367</v>
      </c>
      <c r="K20" s="4">
        <v>9793.2467</v>
      </c>
      <c r="L20" s="16">
        <v>9908.8911</v>
      </c>
      <c r="M20" s="37">
        <f t="shared" si="4"/>
        <v>0.011808586421089652</v>
      </c>
      <c r="N20" s="57">
        <f t="shared" si="5"/>
        <v>115.64440000000104</v>
      </c>
    </row>
    <row r="21" spans="1:14" ht="15">
      <c r="A21" s="2">
        <v>20</v>
      </c>
      <c r="B21" s="25" t="s">
        <v>121</v>
      </c>
      <c r="C21" s="16">
        <v>43166</v>
      </c>
      <c r="D21" s="16">
        <v>46601</v>
      </c>
      <c r="E21" s="4">
        <v>46655</v>
      </c>
      <c r="F21" s="19">
        <v>0.30496852591464413</v>
      </c>
      <c r="G21" s="89">
        <f t="shared" si="0"/>
        <v>0.017372469392914952</v>
      </c>
      <c r="H21" s="43">
        <f t="shared" si="1"/>
        <v>0.08082750312746143</v>
      </c>
      <c r="I21" s="11">
        <f t="shared" si="2"/>
        <v>3489</v>
      </c>
      <c r="J21" s="37">
        <f t="shared" si="3"/>
        <v>0.014311791127427857</v>
      </c>
      <c r="K21" s="4">
        <v>44247.7509999999</v>
      </c>
      <c r="L21" s="16">
        <v>44766.338</v>
      </c>
      <c r="M21" s="37">
        <f t="shared" si="4"/>
        <v>0.011720075897193115</v>
      </c>
      <c r="N21" s="57">
        <f t="shared" si="5"/>
        <v>518.5870000001014</v>
      </c>
    </row>
    <row r="22" spans="1:14" ht="15">
      <c r="A22" s="2">
        <v>21</v>
      </c>
      <c r="B22" s="25" t="s">
        <v>122</v>
      </c>
      <c r="C22" s="16">
        <v>15742</v>
      </c>
      <c r="D22" s="16">
        <v>15274</v>
      </c>
      <c r="E22" s="4">
        <v>15437</v>
      </c>
      <c r="F22" s="19">
        <v>0.15320107579170925</v>
      </c>
      <c r="G22" s="89">
        <f t="shared" si="0"/>
        <v>0.005748125817563564</v>
      </c>
      <c r="H22" s="43">
        <f t="shared" si="1"/>
        <v>-0.019374920594587727</v>
      </c>
      <c r="I22" s="11">
        <f t="shared" si="2"/>
        <v>-305</v>
      </c>
      <c r="J22" s="37">
        <f t="shared" si="3"/>
        <v>-0.0012511024058083967</v>
      </c>
      <c r="K22" s="4">
        <v>15747.617</v>
      </c>
      <c r="L22" s="16">
        <v>15993.495</v>
      </c>
      <c r="M22" s="37">
        <f t="shared" si="4"/>
        <v>0.015613663959442282</v>
      </c>
      <c r="N22" s="57">
        <f t="shared" si="5"/>
        <v>245.8780000000006</v>
      </c>
    </row>
    <row r="23" spans="1:14" ht="15">
      <c r="A23" s="2">
        <v>22</v>
      </c>
      <c r="B23" s="25" t="s">
        <v>123</v>
      </c>
      <c r="C23" s="16">
        <v>12796</v>
      </c>
      <c r="D23" s="16">
        <v>13764</v>
      </c>
      <c r="E23" s="4">
        <v>13946</v>
      </c>
      <c r="F23" s="19">
        <v>0.29865513106047625</v>
      </c>
      <c r="G23" s="89">
        <f t="shared" si="0"/>
        <v>0.005192936623161331</v>
      </c>
      <c r="H23" s="43">
        <f t="shared" si="1"/>
        <v>0.08987183494842138</v>
      </c>
      <c r="I23" s="11">
        <f t="shared" si="2"/>
        <v>1150</v>
      </c>
      <c r="J23" s="37">
        <f t="shared" si="3"/>
        <v>0.004717271366162807</v>
      </c>
      <c r="K23" s="4">
        <v>13391.32</v>
      </c>
      <c r="L23" s="16">
        <v>13610.37</v>
      </c>
      <c r="M23" s="37">
        <f t="shared" si="4"/>
        <v>0.01635761075084466</v>
      </c>
      <c r="N23" s="57">
        <f t="shared" si="5"/>
        <v>219.0500000000011</v>
      </c>
    </row>
    <row r="24" spans="1:14" ht="15">
      <c r="A24" s="2">
        <v>23</v>
      </c>
      <c r="B24" s="25" t="s">
        <v>124</v>
      </c>
      <c r="C24" s="16">
        <v>7165</v>
      </c>
      <c r="D24" s="16">
        <v>7970</v>
      </c>
      <c r="E24" s="4">
        <v>7956</v>
      </c>
      <c r="F24" s="19">
        <v>0.15765694356372859</v>
      </c>
      <c r="G24" s="89">
        <f t="shared" si="0"/>
        <v>0.0029624984779773092</v>
      </c>
      <c r="H24" s="43">
        <f t="shared" si="1"/>
        <v>0.11039776692254012</v>
      </c>
      <c r="I24" s="11">
        <f t="shared" si="2"/>
        <v>791</v>
      </c>
      <c r="J24" s="37">
        <f t="shared" si="3"/>
        <v>0.003244662304899809</v>
      </c>
      <c r="K24" s="4">
        <v>7419.2399</v>
      </c>
      <c r="L24" s="16">
        <v>7553.7041</v>
      </c>
      <c r="M24" s="37">
        <f t="shared" si="4"/>
        <v>0.018123716420060814</v>
      </c>
      <c r="N24" s="57">
        <f t="shared" si="5"/>
        <v>134.46420000000035</v>
      </c>
    </row>
    <row r="25" spans="1:14" ht="15">
      <c r="A25" s="2">
        <v>24</v>
      </c>
      <c r="B25" s="25" t="s">
        <v>125</v>
      </c>
      <c r="C25" s="16">
        <v>3806</v>
      </c>
      <c r="D25" s="16">
        <v>3979</v>
      </c>
      <c r="E25" s="4">
        <v>3974</v>
      </c>
      <c r="F25" s="19">
        <v>0.1863453061990059</v>
      </c>
      <c r="G25" s="89">
        <f t="shared" si="0"/>
        <v>0.0014797597978232562</v>
      </c>
      <c r="H25" s="43">
        <f t="shared" si="1"/>
        <v>0.0441408302679979</v>
      </c>
      <c r="I25" s="11">
        <f t="shared" si="2"/>
        <v>168</v>
      </c>
      <c r="J25" s="37">
        <f t="shared" si="3"/>
        <v>0.000689131816969871</v>
      </c>
      <c r="K25" s="4">
        <v>4261.0104</v>
      </c>
      <c r="L25" s="16">
        <v>4396.5163</v>
      </c>
      <c r="M25" s="37">
        <f t="shared" si="4"/>
        <v>0.03180135396994105</v>
      </c>
      <c r="N25" s="57">
        <f t="shared" si="5"/>
        <v>135.5059000000001</v>
      </c>
    </row>
    <row r="26" spans="1:14" ht="15">
      <c r="A26" s="2">
        <v>25</v>
      </c>
      <c r="B26" s="25" t="s">
        <v>126</v>
      </c>
      <c r="C26" s="16">
        <v>10364</v>
      </c>
      <c r="D26" s="16">
        <v>8631</v>
      </c>
      <c r="E26" s="4">
        <v>8803</v>
      </c>
      <c r="F26" s="19">
        <v>0.14944402003225532</v>
      </c>
      <c r="G26" s="89">
        <f t="shared" si="0"/>
        <v>0.0032778876447504086</v>
      </c>
      <c r="H26" s="43">
        <f t="shared" si="1"/>
        <v>-0.15061752219220378</v>
      </c>
      <c r="I26" s="11">
        <f t="shared" si="2"/>
        <v>-1561</v>
      </c>
      <c r="J26" s="37">
        <f t="shared" si="3"/>
        <v>-0.0064031831326783846</v>
      </c>
      <c r="K26" s="4">
        <v>10265.394</v>
      </c>
      <c r="L26" s="16">
        <v>10322.844</v>
      </c>
      <c r="M26" s="37">
        <f t="shared" si="4"/>
        <v>0.005596472965382421</v>
      </c>
      <c r="N26" s="57">
        <f t="shared" si="5"/>
        <v>57.44999999999891</v>
      </c>
    </row>
    <row r="27" spans="1:14" ht="15">
      <c r="A27" s="2">
        <v>26</v>
      </c>
      <c r="B27" s="25" t="s">
        <v>127</v>
      </c>
      <c r="C27" s="16">
        <v>30057</v>
      </c>
      <c r="D27" s="16">
        <v>34630</v>
      </c>
      <c r="E27" s="4">
        <v>34840</v>
      </c>
      <c r="F27" s="19">
        <v>0.2514488622011158</v>
      </c>
      <c r="G27" s="89">
        <f t="shared" si="0"/>
        <v>0.012973032550619589</v>
      </c>
      <c r="H27" s="43">
        <f t="shared" si="1"/>
        <v>0.1591309844628539</v>
      </c>
      <c r="I27" s="11">
        <f t="shared" si="2"/>
        <v>4783</v>
      </c>
      <c r="J27" s="37">
        <f t="shared" si="3"/>
        <v>0.019619746908136268</v>
      </c>
      <c r="K27" s="4">
        <v>31209.029</v>
      </c>
      <c r="L27" s="16">
        <v>31692.483</v>
      </c>
      <c r="M27" s="37">
        <f t="shared" si="4"/>
        <v>0.015490837603438464</v>
      </c>
      <c r="N27" s="57">
        <f t="shared" si="5"/>
        <v>483.45400000000154</v>
      </c>
    </row>
    <row r="28" spans="1:14" ht="15">
      <c r="A28" s="2">
        <v>27</v>
      </c>
      <c r="B28" s="25" t="s">
        <v>128</v>
      </c>
      <c r="C28" s="16">
        <v>24310</v>
      </c>
      <c r="D28" s="16">
        <v>27098</v>
      </c>
      <c r="E28" s="4">
        <v>27343</v>
      </c>
      <c r="F28" s="19">
        <v>0.1376648877253046</v>
      </c>
      <c r="G28" s="89">
        <f t="shared" si="0"/>
        <v>0.01018144744637174</v>
      </c>
      <c r="H28" s="43">
        <f t="shared" si="1"/>
        <v>0.12476347182229536</v>
      </c>
      <c r="I28" s="11">
        <f t="shared" si="2"/>
        <v>3033</v>
      </c>
      <c r="J28" s="37">
        <f t="shared" si="3"/>
        <v>0.012441290481366779</v>
      </c>
      <c r="K28" s="4">
        <v>25041.294</v>
      </c>
      <c r="L28" s="16">
        <v>25307.108</v>
      </c>
      <c r="M28" s="37">
        <f t="shared" si="4"/>
        <v>0.010615026523789005</v>
      </c>
      <c r="N28" s="57">
        <f t="shared" si="5"/>
        <v>265.8139999999985</v>
      </c>
    </row>
    <row r="29" spans="1:14" ht="15">
      <c r="A29" s="2">
        <v>28</v>
      </c>
      <c r="B29" s="25" t="s">
        <v>129</v>
      </c>
      <c r="C29" s="16">
        <v>10284</v>
      </c>
      <c r="D29" s="16">
        <v>11141</v>
      </c>
      <c r="E29" s="4">
        <v>11279</v>
      </c>
      <c r="F29" s="19">
        <v>0.2698712733885247</v>
      </c>
      <c r="G29" s="89">
        <f t="shared" si="0"/>
        <v>0.0041998517261319845</v>
      </c>
      <c r="H29" s="43">
        <f t="shared" si="1"/>
        <v>0.09675223648385842</v>
      </c>
      <c r="I29" s="11">
        <f t="shared" si="2"/>
        <v>995</v>
      </c>
      <c r="J29" s="37">
        <f t="shared" si="3"/>
        <v>0.004081465225506081</v>
      </c>
      <c r="K29" s="4">
        <v>10325.711</v>
      </c>
      <c r="L29" s="16">
        <v>10475.4</v>
      </c>
      <c r="M29" s="37">
        <f t="shared" si="4"/>
        <v>0.014496725697629956</v>
      </c>
      <c r="N29" s="57">
        <f t="shared" si="5"/>
        <v>149.6890000000003</v>
      </c>
    </row>
    <row r="30" spans="1:14" ht="15">
      <c r="A30" s="2">
        <v>29</v>
      </c>
      <c r="B30" s="25" t="s">
        <v>130</v>
      </c>
      <c r="C30" s="16">
        <v>1708</v>
      </c>
      <c r="D30" s="16">
        <v>1745</v>
      </c>
      <c r="E30" s="4">
        <v>1740</v>
      </c>
      <c r="F30" s="19">
        <v>0.15695471766191593</v>
      </c>
      <c r="G30" s="89">
        <f t="shared" si="0"/>
        <v>0.0006479069069482803</v>
      </c>
      <c r="H30" s="43">
        <f t="shared" si="1"/>
        <v>0.01873536299765808</v>
      </c>
      <c r="I30" s="11">
        <f t="shared" si="2"/>
        <v>32</v>
      </c>
      <c r="J30" s="37">
        <f t="shared" si="3"/>
        <v>0.00013126320323235638</v>
      </c>
      <c r="K30" s="4">
        <v>1741.5625</v>
      </c>
      <c r="L30" s="16">
        <v>1778.9433</v>
      </c>
      <c r="M30" s="37">
        <f t="shared" si="4"/>
        <v>0.021463944015790364</v>
      </c>
      <c r="N30" s="57">
        <f t="shared" si="5"/>
        <v>37.38079999999991</v>
      </c>
    </row>
    <row r="31" spans="1:14" ht="15">
      <c r="A31" s="2">
        <v>30</v>
      </c>
      <c r="B31" s="25" t="s">
        <v>131</v>
      </c>
      <c r="C31" s="16">
        <v>1925</v>
      </c>
      <c r="D31" s="16">
        <v>1238</v>
      </c>
      <c r="E31" s="4">
        <v>1245</v>
      </c>
      <c r="F31" s="19">
        <v>0.1499819298879653</v>
      </c>
      <c r="G31" s="89">
        <f t="shared" si="0"/>
        <v>0.00046358856273023504</v>
      </c>
      <c r="H31" s="43">
        <f t="shared" si="1"/>
        <v>-0.35324675324675325</v>
      </c>
      <c r="I31" s="11">
        <f t="shared" si="2"/>
        <v>-680</v>
      </c>
      <c r="J31" s="37">
        <f t="shared" si="3"/>
        <v>-0.002789343068687573</v>
      </c>
      <c r="K31" s="4">
        <v>1914.1754</v>
      </c>
      <c r="L31" s="16">
        <v>1922.9297</v>
      </c>
      <c r="M31" s="37">
        <f t="shared" si="4"/>
        <v>0.004573405342059996</v>
      </c>
      <c r="N31" s="57">
        <f t="shared" si="5"/>
        <v>8.75429999999983</v>
      </c>
    </row>
    <row r="32" spans="1:14" ht="15">
      <c r="A32" s="2">
        <v>31</v>
      </c>
      <c r="B32" s="25" t="s">
        <v>132</v>
      </c>
      <c r="C32" s="16">
        <v>18540</v>
      </c>
      <c r="D32" s="16">
        <v>20316</v>
      </c>
      <c r="E32" s="4">
        <v>20284</v>
      </c>
      <c r="F32" s="19">
        <v>0.17015636534460774</v>
      </c>
      <c r="G32" s="89">
        <f t="shared" si="0"/>
        <v>0.0075529561497350095</v>
      </c>
      <c r="H32" s="43">
        <f t="shared" si="1"/>
        <v>0.09406688241639698</v>
      </c>
      <c r="I32" s="11">
        <f t="shared" si="2"/>
        <v>1744</v>
      </c>
      <c r="J32" s="37">
        <f t="shared" si="3"/>
        <v>0.007153844576163423</v>
      </c>
      <c r="K32" s="4">
        <v>18970.603</v>
      </c>
      <c r="L32" s="16">
        <v>19245.242</v>
      </c>
      <c r="M32" s="37">
        <f t="shared" si="4"/>
        <v>0.014477083306207991</v>
      </c>
      <c r="N32" s="57">
        <f t="shared" si="5"/>
        <v>274.6389999999992</v>
      </c>
    </row>
    <row r="33" spans="1:14" ht="15">
      <c r="A33" s="2">
        <v>32</v>
      </c>
      <c r="B33" s="25" t="s">
        <v>133</v>
      </c>
      <c r="C33" s="16">
        <v>9652</v>
      </c>
      <c r="D33" s="16">
        <v>10339</v>
      </c>
      <c r="E33" s="4">
        <v>10603</v>
      </c>
      <c r="F33" s="19">
        <v>0.24875073313782992</v>
      </c>
      <c r="G33" s="89">
        <f t="shared" si="0"/>
        <v>0.003948136169179664</v>
      </c>
      <c r="H33" s="43">
        <f t="shared" si="1"/>
        <v>0.09852880232076254</v>
      </c>
      <c r="I33" s="11">
        <f t="shared" si="2"/>
        <v>951</v>
      </c>
      <c r="J33" s="37">
        <f t="shared" si="3"/>
        <v>0.003900978321061591</v>
      </c>
      <c r="K33" s="4">
        <v>10507.206</v>
      </c>
      <c r="L33" s="16">
        <v>10671.373</v>
      </c>
      <c r="M33" s="37">
        <f t="shared" si="4"/>
        <v>0.015624229695315716</v>
      </c>
      <c r="N33" s="57">
        <f t="shared" si="5"/>
        <v>164.16699999999946</v>
      </c>
    </row>
    <row r="34" spans="1:14" ht="15">
      <c r="A34" s="2">
        <v>33</v>
      </c>
      <c r="B34" s="25" t="s">
        <v>134</v>
      </c>
      <c r="C34" s="16">
        <v>35516</v>
      </c>
      <c r="D34" s="16">
        <v>39619</v>
      </c>
      <c r="E34" s="4">
        <v>39409</v>
      </c>
      <c r="F34" s="19">
        <v>0.2159243451151425</v>
      </c>
      <c r="G34" s="89">
        <f aca="true" t="shared" si="6" ref="G34:G65">E34/$E$83</f>
        <v>0.014674346721795848</v>
      </c>
      <c r="H34" s="43">
        <f aca="true" t="shared" si="7" ref="H34:H65">(E34-C34)/C34</f>
        <v>0.10961256898299358</v>
      </c>
      <c r="I34" s="11">
        <f aca="true" t="shared" si="8" ref="I34:I65">E34-C34</f>
        <v>3893</v>
      </c>
      <c r="J34" s="37">
        <f aca="true" t="shared" si="9" ref="J34:J65">I34/$I$83</f>
        <v>0.015968989068236357</v>
      </c>
      <c r="K34" s="4">
        <v>36002.705</v>
      </c>
      <c r="L34" s="16">
        <v>36540.332</v>
      </c>
      <c r="M34" s="37">
        <f aca="true" t="shared" si="10" ref="M34:M65">(L34-K34)/K34</f>
        <v>0.014932961287214401</v>
      </c>
      <c r="N34" s="57">
        <f aca="true" t="shared" si="11" ref="N34:N65">L34-K34</f>
        <v>537.6270000000004</v>
      </c>
    </row>
    <row r="35" spans="1:14" ht="15">
      <c r="A35" s="2">
        <v>34</v>
      </c>
      <c r="B35" s="25" t="s">
        <v>135</v>
      </c>
      <c r="C35" s="16">
        <v>855581</v>
      </c>
      <c r="D35" s="16">
        <v>946972</v>
      </c>
      <c r="E35" s="4">
        <v>952618</v>
      </c>
      <c r="F35" s="19">
        <v>0.2891173619495235</v>
      </c>
      <c r="G35" s="89">
        <f t="shared" si="6"/>
        <v>0.3547171160248603</v>
      </c>
      <c r="H35" s="43">
        <f t="shared" si="7"/>
        <v>0.11341649709378773</v>
      </c>
      <c r="I35" s="11">
        <f t="shared" si="8"/>
        <v>97037</v>
      </c>
      <c r="J35" s="37">
        <f t="shared" si="9"/>
        <v>0.39804335787681766</v>
      </c>
      <c r="K35" s="4">
        <v>873943.69</v>
      </c>
      <c r="L35" s="16">
        <v>883795.41</v>
      </c>
      <c r="M35" s="37">
        <f t="shared" si="10"/>
        <v>0.011272717124372267</v>
      </c>
      <c r="N35" s="57">
        <f t="shared" si="11"/>
        <v>9851.720000000088</v>
      </c>
    </row>
    <row r="36" spans="1:14" ht="15">
      <c r="A36" s="2">
        <v>35</v>
      </c>
      <c r="B36" s="25" t="s">
        <v>136</v>
      </c>
      <c r="C36" s="16">
        <v>187437</v>
      </c>
      <c r="D36" s="16">
        <v>211281</v>
      </c>
      <c r="E36" s="4">
        <v>210771</v>
      </c>
      <c r="F36" s="19">
        <v>0.28969569520039584</v>
      </c>
      <c r="G36" s="89">
        <f t="shared" si="6"/>
        <v>0.07848275096804366</v>
      </c>
      <c r="H36" s="43">
        <f t="shared" si="7"/>
        <v>0.12448982858240369</v>
      </c>
      <c r="I36" s="11">
        <f t="shared" si="8"/>
        <v>23334</v>
      </c>
      <c r="J36" s="37">
        <f t="shared" si="9"/>
        <v>0.09571548700699387</v>
      </c>
      <c r="K36" s="4">
        <v>195125.81</v>
      </c>
      <c r="L36" s="16">
        <v>197090.89</v>
      </c>
      <c r="M36" s="37">
        <f t="shared" si="10"/>
        <v>0.010070835836632869</v>
      </c>
      <c r="N36" s="57">
        <f t="shared" si="11"/>
        <v>1965.0800000000163</v>
      </c>
    </row>
    <row r="37" spans="1:14" ht="15">
      <c r="A37" s="2">
        <v>36</v>
      </c>
      <c r="B37" s="25" t="s">
        <v>137</v>
      </c>
      <c r="C37" s="16">
        <v>3140</v>
      </c>
      <c r="D37" s="16">
        <v>2587</v>
      </c>
      <c r="E37" s="4">
        <v>2583</v>
      </c>
      <c r="F37" s="19">
        <v>0.18393505661183507</v>
      </c>
      <c r="G37" s="89">
        <f t="shared" si="6"/>
        <v>0.0009618066325559816</v>
      </c>
      <c r="H37" s="43">
        <f t="shared" si="7"/>
        <v>-0.17738853503184712</v>
      </c>
      <c r="I37" s="11">
        <f t="shared" si="8"/>
        <v>-557</v>
      </c>
      <c r="J37" s="37">
        <f t="shared" si="9"/>
        <v>-0.002284800131263203</v>
      </c>
      <c r="K37" s="4">
        <v>3070.6333</v>
      </c>
      <c r="L37" s="16">
        <v>3096.1314</v>
      </c>
      <c r="M37" s="37">
        <f t="shared" si="10"/>
        <v>0.008303857057760771</v>
      </c>
      <c r="N37" s="57">
        <f t="shared" si="11"/>
        <v>25.49810000000025</v>
      </c>
    </row>
    <row r="38" spans="1:14" ht="15">
      <c r="A38" s="2">
        <v>37</v>
      </c>
      <c r="B38" s="25" t="s">
        <v>138</v>
      </c>
      <c r="C38" s="16">
        <v>7129</v>
      </c>
      <c r="D38" s="16">
        <v>7723</v>
      </c>
      <c r="E38" s="4">
        <v>7698</v>
      </c>
      <c r="F38" s="19">
        <v>0.22307870638692476</v>
      </c>
      <c r="G38" s="89">
        <f t="shared" si="6"/>
        <v>0.0028664295228091156</v>
      </c>
      <c r="H38" s="43">
        <f t="shared" si="7"/>
        <v>0.0798148407911348</v>
      </c>
      <c r="I38" s="11">
        <f t="shared" si="8"/>
        <v>569</v>
      </c>
      <c r="J38" s="37">
        <f t="shared" si="9"/>
        <v>0.0023340238324753367</v>
      </c>
      <c r="K38" s="4">
        <v>7744.1869</v>
      </c>
      <c r="L38" s="16">
        <v>7883.1481</v>
      </c>
      <c r="M38" s="37">
        <f t="shared" si="10"/>
        <v>0.01794393676113378</v>
      </c>
      <c r="N38" s="57">
        <f t="shared" si="11"/>
        <v>138.96120000000064</v>
      </c>
    </row>
    <row r="39" spans="1:14" ht="15">
      <c r="A39" s="2">
        <v>38</v>
      </c>
      <c r="B39" s="25" t="s">
        <v>139</v>
      </c>
      <c r="C39" s="16">
        <v>25679</v>
      </c>
      <c r="D39" s="16">
        <v>29052</v>
      </c>
      <c r="E39" s="4">
        <v>29156</v>
      </c>
      <c r="F39" s="19">
        <v>0.16880207036700381</v>
      </c>
      <c r="G39" s="89">
        <f t="shared" si="6"/>
        <v>0.01085653665458854</v>
      </c>
      <c r="H39" s="43">
        <f t="shared" si="7"/>
        <v>0.1354024689434947</v>
      </c>
      <c r="I39" s="11">
        <f t="shared" si="8"/>
        <v>3477</v>
      </c>
      <c r="J39" s="37">
        <f t="shared" si="9"/>
        <v>0.014262567426215723</v>
      </c>
      <c r="K39" s="4">
        <v>26471.102</v>
      </c>
      <c r="L39" s="16">
        <v>26882.653</v>
      </c>
      <c r="M39" s="37">
        <f t="shared" si="10"/>
        <v>0.01554718046872395</v>
      </c>
      <c r="N39" s="57">
        <f t="shared" si="11"/>
        <v>411.5509999999995</v>
      </c>
    </row>
    <row r="40" spans="1:14" ht="15">
      <c r="A40" s="2">
        <v>39</v>
      </c>
      <c r="B40" s="25" t="s">
        <v>140</v>
      </c>
      <c r="C40" s="16">
        <v>13419</v>
      </c>
      <c r="D40" s="16">
        <v>14183</v>
      </c>
      <c r="E40" s="4">
        <v>14217</v>
      </c>
      <c r="F40" s="19">
        <v>0.28584928422068523</v>
      </c>
      <c r="G40" s="89">
        <f t="shared" si="6"/>
        <v>0.005293846262117069</v>
      </c>
      <c r="H40" s="43">
        <f t="shared" si="7"/>
        <v>0.0594679186228482</v>
      </c>
      <c r="I40" s="11">
        <f t="shared" si="8"/>
        <v>798</v>
      </c>
      <c r="J40" s="37">
        <f t="shared" si="9"/>
        <v>0.003273376130606887</v>
      </c>
      <c r="K40" s="4">
        <v>13793.02</v>
      </c>
      <c r="L40" s="16">
        <v>13893.313</v>
      </c>
      <c r="M40" s="37">
        <f t="shared" si="10"/>
        <v>0.007271286491283248</v>
      </c>
      <c r="N40" s="57">
        <f t="shared" si="11"/>
        <v>100.29299999999967</v>
      </c>
    </row>
    <row r="41" spans="1:14" ht="15">
      <c r="A41" s="2">
        <v>40</v>
      </c>
      <c r="B41" s="25" t="s">
        <v>141</v>
      </c>
      <c r="C41" s="16">
        <v>3040</v>
      </c>
      <c r="D41" s="16">
        <v>3369</v>
      </c>
      <c r="E41" s="4">
        <v>3469</v>
      </c>
      <c r="F41" s="19">
        <v>0.17345</v>
      </c>
      <c r="G41" s="89">
        <f t="shared" si="6"/>
        <v>0.0012917178506917152</v>
      </c>
      <c r="H41" s="43">
        <f t="shared" si="7"/>
        <v>0.1411184210526316</v>
      </c>
      <c r="I41" s="11">
        <f t="shared" si="8"/>
        <v>429</v>
      </c>
      <c r="J41" s="37">
        <f t="shared" si="9"/>
        <v>0.0017597473183337776</v>
      </c>
      <c r="K41" s="4">
        <v>3167.3485</v>
      </c>
      <c r="L41" s="16">
        <v>3275.134</v>
      </c>
      <c r="M41" s="37">
        <f t="shared" si="10"/>
        <v>0.034030199076609334</v>
      </c>
      <c r="N41" s="57">
        <f t="shared" si="11"/>
        <v>107.78549999999996</v>
      </c>
    </row>
    <row r="42" spans="1:14" ht="15">
      <c r="A42" s="2">
        <v>41</v>
      </c>
      <c r="B42" s="25" t="s">
        <v>142</v>
      </c>
      <c r="C42" s="16">
        <v>68815</v>
      </c>
      <c r="D42" s="16">
        <v>75803</v>
      </c>
      <c r="E42" s="4">
        <v>76816</v>
      </c>
      <c r="F42" s="19">
        <v>0.2103712223911049</v>
      </c>
      <c r="G42" s="89">
        <f t="shared" si="6"/>
        <v>0.028603228140309828</v>
      </c>
      <c r="H42" s="43">
        <f t="shared" si="7"/>
        <v>0.11626825546755795</v>
      </c>
      <c r="I42" s="11">
        <f t="shared" si="8"/>
        <v>8001</v>
      </c>
      <c r="J42" s="37">
        <f t="shared" si="9"/>
        <v>0.03281990278319011</v>
      </c>
      <c r="K42" s="4">
        <v>70397.061</v>
      </c>
      <c r="L42" s="16">
        <v>71245.905</v>
      </c>
      <c r="M42" s="37">
        <f t="shared" si="10"/>
        <v>0.01205794656683178</v>
      </c>
      <c r="N42" s="57">
        <f t="shared" si="11"/>
        <v>848.8439999999973</v>
      </c>
    </row>
    <row r="43" spans="1:14" ht="15">
      <c r="A43" s="2">
        <v>42</v>
      </c>
      <c r="B43" s="25" t="s">
        <v>143</v>
      </c>
      <c r="C43" s="16">
        <v>28860</v>
      </c>
      <c r="D43" s="16">
        <v>33073</v>
      </c>
      <c r="E43" s="4">
        <v>32240</v>
      </c>
      <c r="F43" s="19">
        <v>0.14691474479031383</v>
      </c>
      <c r="G43" s="89">
        <f t="shared" si="6"/>
        <v>0.012004895793110664</v>
      </c>
      <c r="H43" s="43">
        <f t="shared" si="7"/>
        <v>0.11711711711711711</v>
      </c>
      <c r="I43" s="11">
        <f t="shared" si="8"/>
        <v>3380</v>
      </c>
      <c r="J43" s="37">
        <f t="shared" si="9"/>
        <v>0.013864675841417642</v>
      </c>
      <c r="K43" s="4">
        <v>31492.086</v>
      </c>
      <c r="L43" s="16">
        <v>32717.069</v>
      </c>
      <c r="M43" s="37">
        <f t="shared" si="10"/>
        <v>0.03889812189640281</v>
      </c>
      <c r="N43" s="57">
        <f t="shared" si="11"/>
        <v>1224.9830000000002</v>
      </c>
    </row>
    <row r="44" spans="1:14" ht="15">
      <c r="A44" s="2">
        <v>43</v>
      </c>
      <c r="B44" s="25" t="s">
        <v>144</v>
      </c>
      <c r="C44" s="16">
        <v>11016</v>
      </c>
      <c r="D44" s="16">
        <v>12506</v>
      </c>
      <c r="E44" s="4">
        <v>12166</v>
      </c>
      <c r="F44" s="19">
        <v>0.16918605459678204</v>
      </c>
      <c r="G44" s="89">
        <f t="shared" si="6"/>
        <v>0.0045301353045590674</v>
      </c>
      <c r="H44" s="43">
        <f t="shared" si="7"/>
        <v>0.10439360929557008</v>
      </c>
      <c r="I44" s="11">
        <f t="shared" si="8"/>
        <v>1150</v>
      </c>
      <c r="J44" s="37">
        <f t="shared" si="9"/>
        <v>0.004717271366162807</v>
      </c>
      <c r="K44" s="4">
        <v>11286.045</v>
      </c>
      <c r="L44" s="16">
        <v>11495.519</v>
      </c>
      <c r="M44" s="37">
        <f t="shared" si="10"/>
        <v>0.018560443450296376</v>
      </c>
      <c r="N44" s="57">
        <f t="shared" si="11"/>
        <v>209.47400000000016</v>
      </c>
    </row>
    <row r="45" spans="1:14" ht="15">
      <c r="A45" s="2">
        <v>44</v>
      </c>
      <c r="B45" s="25" t="s">
        <v>145</v>
      </c>
      <c r="C45" s="16">
        <v>13280</v>
      </c>
      <c r="D45" s="16">
        <v>13563</v>
      </c>
      <c r="E45" s="4">
        <v>13716</v>
      </c>
      <c r="F45" s="19">
        <v>0.1867570769167926</v>
      </c>
      <c r="G45" s="89">
        <f t="shared" si="6"/>
        <v>0.005107293756150926</v>
      </c>
      <c r="H45" s="43">
        <f t="shared" si="7"/>
        <v>0.03283132530120482</v>
      </c>
      <c r="I45" s="11">
        <f t="shared" si="8"/>
        <v>436</v>
      </c>
      <c r="J45" s="37">
        <f t="shared" si="9"/>
        <v>0.0017884611440408557</v>
      </c>
      <c r="K45" s="4">
        <v>13321.561</v>
      </c>
      <c r="L45" s="16">
        <v>13495.742</v>
      </c>
      <c r="M45" s="37">
        <f t="shared" si="10"/>
        <v>0.013075119349751916</v>
      </c>
      <c r="N45" s="57">
        <f t="shared" si="11"/>
        <v>174.1810000000005</v>
      </c>
    </row>
    <row r="46" spans="1:14" ht="15">
      <c r="A46" s="2">
        <v>45</v>
      </c>
      <c r="B46" s="25" t="s">
        <v>146</v>
      </c>
      <c r="C46" s="16">
        <v>36108</v>
      </c>
      <c r="D46" s="16">
        <v>41280</v>
      </c>
      <c r="E46" s="4">
        <v>41101</v>
      </c>
      <c r="F46" s="19">
        <v>0.22879266099987197</v>
      </c>
      <c r="G46" s="89">
        <f t="shared" si="6"/>
        <v>0.01530438033475935</v>
      </c>
      <c r="H46" s="43">
        <f t="shared" si="7"/>
        <v>0.13827960562756175</v>
      </c>
      <c r="I46" s="11">
        <f t="shared" si="8"/>
        <v>4993</v>
      </c>
      <c r="J46" s="37">
        <f t="shared" si="9"/>
        <v>0.020481161679348606</v>
      </c>
      <c r="K46" s="4">
        <v>38386.692</v>
      </c>
      <c r="L46" s="16">
        <v>38939.236</v>
      </c>
      <c r="M46" s="37">
        <f t="shared" si="10"/>
        <v>0.014394155141057593</v>
      </c>
      <c r="N46" s="57">
        <f t="shared" si="11"/>
        <v>552.5439999999944</v>
      </c>
    </row>
    <row r="47" spans="1:14" ht="15">
      <c r="A47" s="2">
        <v>46</v>
      </c>
      <c r="B47" s="25" t="s">
        <v>147</v>
      </c>
      <c r="C47" s="16">
        <v>13169</v>
      </c>
      <c r="D47" s="16">
        <v>14101</v>
      </c>
      <c r="E47" s="4">
        <v>14202</v>
      </c>
      <c r="F47" s="19">
        <v>0.1374630982916324</v>
      </c>
      <c r="G47" s="89">
        <f t="shared" si="6"/>
        <v>0.005288260857746825</v>
      </c>
      <c r="H47" s="43">
        <f t="shared" si="7"/>
        <v>0.07844179512491457</v>
      </c>
      <c r="I47" s="11">
        <f t="shared" si="8"/>
        <v>1033</v>
      </c>
      <c r="J47" s="37">
        <f t="shared" si="9"/>
        <v>0.004237340279344504</v>
      </c>
      <c r="K47" s="4">
        <v>13784.551</v>
      </c>
      <c r="L47" s="16">
        <v>13948.496</v>
      </c>
      <c r="M47" s="37">
        <f t="shared" si="10"/>
        <v>0.0118933870243579</v>
      </c>
      <c r="N47" s="57">
        <f t="shared" si="11"/>
        <v>163.9449999999997</v>
      </c>
    </row>
    <row r="48" spans="1:14" ht="15">
      <c r="A48" s="2">
        <v>47</v>
      </c>
      <c r="B48" s="25" t="s">
        <v>148</v>
      </c>
      <c r="C48" s="16">
        <v>5367</v>
      </c>
      <c r="D48" s="16">
        <v>4282</v>
      </c>
      <c r="E48" s="4">
        <v>4309</v>
      </c>
      <c r="F48" s="19">
        <v>0.10385134483755905</v>
      </c>
      <c r="G48" s="89">
        <f t="shared" si="6"/>
        <v>0.0016045004954253676</v>
      </c>
      <c r="H48" s="43">
        <f t="shared" si="7"/>
        <v>-0.19713061300540338</v>
      </c>
      <c r="I48" s="11">
        <f t="shared" si="8"/>
        <v>-1058</v>
      </c>
      <c r="J48" s="37">
        <f t="shared" si="9"/>
        <v>-0.004339889656869783</v>
      </c>
      <c r="K48" s="4">
        <v>5125.9259</v>
      </c>
      <c r="L48" s="16">
        <v>5179.5757</v>
      </c>
      <c r="M48" s="37">
        <f t="shared" si="10"/>
        <v>0.010466362769699838</v>
      </c>
      <c r="N48" s="57">
        <f t="shared" si="11"/>
        <v>53.64980000000014</v>
      </c>
    </row>
    <row r="49" spans="1:14" ht="15">
      <c r="A49" s="2">
        <v>48</v>
      </c>
      <c r="B49" s="25" t="s">
        <v>149</v>
      </c>
      <c r="C49" s="16">
        <v>26026</v>
      </c>
      <c r="D49" s="16">
        <v>29784</v>
      </c>
      <c r="E49" s="4">
        <v>30034</v>
      </c>
      <c r="F49" s="19">
        <v>0.22688574126534466</v>
      </c>
      <c r="G49" s="89">
        <f t="shared" si="6"/>
        <v>0.011183468990393478</v>
      </c>
      <c r="H49" s="43">
        <f t="shared" si="7"/>
        <v>0.1539998463075386</v>
      </c>
      <c r="I49" s="11">
        <f t="shared" si="8"/>
        <v>4008</v>
      </c>
      <c r="J49" s="37">
        <f t="shared" si="9"/>
        <v>0.016440716204852636</v>
      </c>
      <c r="K49" s="4">
        <v>33869.082</v>
      </c>
      <c r="L49" s="16">
        <v>34231.35</v>
      </c>
      <c r="M49" s="37">
        <f t="shared" si="10"/>
        <v>0.010696126927797936</v>
      </c>
      <c r="N49" s="57">
        <f t="shared" si="11"/>
        <v>362.2679999999964</v>
      </c>
    </row>
    <row r="50" spans="1:14" ht="15">
      <c r="A50" s="2">
        <v>49</v>
      </c>
      <c r="B50" s="25" t="s">
        <v>150</v>
      </c>
      <c r="C50" s="16">
        <v>3037</v>
      </c>
      <c r="D50" s="16">
        <v>1949</v>
      </c>
      <c r="E50" s="4">
        <v>1991</v>
      </c>
      <c r="F50" s="19">
        <v>0.1371306563812935</v>
      </c>
      <c r="G50" s="89">
        <f t="shared" si="6"/>
        <v>0.0007413693400770264</v>
      </c>
      <c r="H50" s="43">
        <f t="shared" si="7"/>
        <v>-0.344418834376029</v>
      </c>
      <c r="I50" s="11">
        <f t="shared" si="8"/>
        <v>-1046</v>
      </c>
      <c r="J50" s="37">
        <f t="shared" si="9"/>
        <v>-0.004290665955657649</v>
      </c>
      <c r="K50" s="4">
        <v>2882.8067</v>
      </c>
      <c r="L50" s="16">
        <v>2908.623</v>
      </c>
      <c r="M50" s="37">
        <f t="shared" si="10"/>
        <v>0.008955265713792033</v>
      </c>
      <c r="N50" s="57">
        <f t="shared" si="11"/>
        <v>25.816299999999956</v>
      </c>
    </row>
    <row r="51" spans="1:14" ht="15">
      <c r="A51" s="2">
        <v>50</v>
      </c>
      <c r="B51" s="25" t="s">
        <v>151</v>
      </c>
      <c r="C51" s="16">
        <v>5747</v>
      </c>
      <c r="D51" s="16">
        <v>6326</v>
      </c>
      <c r="E51" s="4">
        <v>6258</v>
      </c>
      <c r="F51" s="19">
        <v>0.21013397803968972</v>
      </c>
      <c r="G51" s="89">
        <f t="shared" si="6"/>
        <v>0.0023302307032657113</v>
      </c>
      <c r="H51" s="43">
        <f t="shared" si="7"/>
        <v>0.08891595615103533</v>
      </c>
      <c r="I51" s="11">
        <f t="shared" si="8"/>
        <v>511</v>
      </c>
      <c r="J51" s="37">
        <f t="shared" si="9"/>
        <v>0.002096109276616691</v>
      </c>
      <c r="K51" s="4">
        <v>6165.9144</v>
      </c>
      <c r="L51" s="16">
        <v>6276.1601</v>
      </c>
      <c r="M51" s="37">
        <f t="shared" si="10"/>
        <v>0.017879862230977518</v>
      </c>
      <c r="N51" s="57">
        <f t="shared" si="11"/>
        <v>110.2457000000004</v>
      </c>
    </row>
    <row r="52" spans="1:14" ht="15">
      <c r="A52" s="2">
        <v>51</v>
      </c>
      <c r="B52" s="25" t="s">
        <v>152</v>
      </c>
      <c r="C52" s="16">
        <v>4914</v>
      </c>
      <c r="D52" s="16">
        <v>4933</v>
      </c>
      <c r="E52" s="4">
        <v>5024</v>
      </c>
      <c r="F52" s="19">
        <v>0.18165383085656434</v>
      </c>
      <c r="G52" s="89">
        <f t="shared" si="6"/>
        <v>0.001870738103740322</v>
      </c>
      <c r="H52" s="43">
        <f t="shared" si="7"/>
        <v>0.022385022385022386</v>
      </c>
      <c r="I52" s="11">
        <f t="shared" si="8"/>
        <v>110</v>
      </c>
      <c r="J52" s="37">
        <f t="shared" si="9"/>
        <v>0.00045121726111122505</v>
      </c>
      <c r="K52" s="4">
        <v>5115.0028</v>
      </c>
      <c r="L52" s="16">
        <v>5196.3319</v>
      </c>
      <c r="M52" s="37">
        <f t="shared" si="10"/>
        <v>0.015900108598181008</v>
      </c>
      <c r="N52" s="57">
        <f t="shared" si="11"/>
        <v>81.32909999999993</v>
      </c>
    </row>
    <row r="53" spans="1:14" ht="15">
      <c r="A53" s="2">
        <v>52</v>
      </c>
      <c r="B53" s="25" t="s">
        <v>153</v>
      </c>
      <c r="C53" s="16">
        <v>15739</v>
      </c>
      <c r="D53" s="16">
        <v>16446</v>
      </c>
      <c r="E53" s="4">
        <v>16609</v>
      </c>
      <c r="F53" s="19">
        <v>0.26828086384855193</v>
      </c>
      <c r="G53" s="89">
        <f t="shared" si="6"/>
        <v>0.00618453207902528</v>
      </c>
      <c r="H53" s="43">
        <f t="shared" si="7"/>
        <v>0.05527670118813139</v>
      </c>
      <c r="I53" s="11">
        <f t="shared" si="8"/>
        <v>870</v>
      </c>
      <c r="J53" s="37">
        <f t="shared" si="9"/>
        <v>0.003568718337879689</v>
      </c>
      <c r="K53" s="4">
        <v>15844.636</v>
      </c>
      <c r="L53" s="16">
        <v>16077.196</v>
      </c>
      <c r="M53" s="37">
        <f t="shared" si="10"/>
        <v>0.014677522412001102</v>
      </c>
      <c r="N53" s="57">
        <f t="shared" si="11"/>
        <v>232.5599999999995</v>
      </c>
    </row>
    <row r="54" spans="1:14" ht="15">
      <c r="A54" s="2">
        <v>53</v>
      </c>
      <c r="B54" s="25" t="s">
        <v>154</v>
      </c>
      <c r="C54" s="16">
        <v>7240</v>
      </c>
      <c r="D54" s="16">
        <v>7402</v>
      </c>
      <c r="E54" s="4">
        <v>7724</v>
      </c>
      <c r="F54" s="19">
        <v>0.1927770983602466</v>
      </c>
      <c r="G54" s="89">
        <f t="shared" si="6"/>
        <v>0.002876110890384205</v>
      </c>
      <c r="H54" s="43">
        <f t="shared" si="7"/>
        <v>0.06685082872928177</v>
      </c>
      <c r="I54" s="11">
        <f t="shared" si="8"/>
        <v>484</v>
      </c>
      <c r="J54" s="37">
        <f t="shared" si="9"/>
        <v>0.00198535594888939</v>
      </c>
      <c r="K54" s="4">
        <v>7444.3158</v>
      </c>
      <c r="L54" s="16">
        <v>7529.8885</v>
      </c>
      <c r="M54" s="37">
        <f t="shared" si="10"/>
        <v>0.01149503893964301</v>
      </c>
      <c r="N54" s="57">
        <f t="shared" si="11"/>
        <v>85.57269999999971</v>
      </c>
    </row>
    <row r="55" spans="1:14" ht="15">
      <c r="A55" s="2">
        <v>54</v>
      </c>
      <c r="B55" s="25" t="s">
        <v>155</v>
      </c>
      <c r="C55" s="16">
        <v>24857</v>
      </c>
      <c r="D55" s="16">
        <v>27729</v>
      </c>
      <c r="E55" s="4">
        <v>28001</v>
      </c>
      <c r="F55" s="19">
        <v>0.22006444514303677</v>
      </c>
      <c r="G55" s="89">
        <f t="shared" si="6"/>
        <v>0.010426460518079769</v>
      </c>
      <c r="H55" s="43">
        <f t="shared" si="7"/>
        <v>0.1264834855372732</v>
      </c>
      <c r="I55" s="11">
        <f t="shared" si="8"/>
        <v>3144</v>
      </c>
      <c r="J55" s="37">
        <f t="shared" si="9"/>
        <v>0.012896609717579015</v>
      </c>
      <c r="K55" s="4">
        <v>25787.114</v>
      </c>
      <c r="L55" s="16">
        <v>26222.128</v>
      </c>
      <c r="M55" s="37">
        <f t="shared" si="10"/>
        <v>0.01686943331463921</v>
      </c>
      <c r="N55" s="57">
        <f t="shared" si="11"/>
        <v>435.0139999999992</v>
      </c>
    </row>
    <row r="56" spans="1:14" ht="15">
      <c r="A56" s="2">
        <v>55</v>
      </c>
      <c r="B56" s="25" t="s">
        <v>156</v>
      </c>
      <c r="C56" s="16">
        <v>28343</v>
      </c>
      <c r="D56" s="16">
        <v>29048</v>
      </c>
      <c r="E56" s="4">
        <v>29579</v>
      </c>
      <c r="F56" s="19">
        <v>0.23241688733135848</v>
      </c>
      <c r="G56" s="89">
        <f t="shared" si="6"/>
        <v>0.011014045057829415</v>
      </c>
      <c r="H56" s="43">
        <f t="shared" si="7"/>
        <v>0.04360865116607275</v>
      </c>
      <c r="I56" s="11">
        <f t="shared" si="8"/>
        <v>1236</v>
      </c>
      <c r="J56" s="37">
        <f t="shared" si="9"/>
        <v>0.0050700412248497655</v>
      </c>
      <c r="K56" s="4">
        <v>26789.435</v>
      </c>
      <c r="L56" s="16">
        <v>27157.173</v>
      </c>
      <c r="M56" s="37">
        <f t="shared" si="10"/>
        <v>0.013726978564497443</v>
      </c>
      <c r="N56" s="57">
        <f t="shared" si="11"/>
        <v>367.73799999999756</v>
      </c>
    </row>
    <row r="57" spans="1:14" ht="15">
      <c r="A57" s="2">
        <v>56</v>
      </c>
      <c r="B57" s="25" t="s">
        <v>157</v>
      </c>
      <c r="C57" s="16">
        <v>2122</v>
      </c>
      <c r="D57" s="16">
        <v>1493</v>
      </c>
      <c r="E57" s="4">
        <v>1498</v>
      </c>
      <c r="F57" s="19">
        <v>0.1018008834522596</v>
      </c>
      <c r="G57" s="89">
        <f t="shared" si="6"/>
        <v>0.0005577957164416803</v>
      </c>
      <c r="H57" s="43">
        <f t="shared" si="7"/>
        <v>-0.294062205466541</v>
      </c>
      <c r="I57" s="11">
        <f t="shared" si="8"/>
        <v>-624</v>
      </c>
      <c r="J57" s="37">
        <f t="shared" si="9"/>
        <v>-0.0025596324630309496</v>
      </c>
      <c r="K57" s="4">
        <v>2064.6405</v>
      </c>
      <c r="L57" s="16">
        <v>2072.1319</v>
      </c>
      <c r="M57" s="37">
        <f t="shared" si="10"/>
        <v>0.0036284282905425353</v>
      </c>
      <c r="N57" s="57">
        <f t="shared" si="11"/>
        <v>7.491399999999885</v>
      </c>
    </row>
    <row r="58" spans="1:14" ht="15">
      <c r="A58" s="2">
        <v>57</v>
      </c>
      <c r="B58" s="25" t="s">
        <v>158</v>
      </c>
      <c r="C58" s="16">
        <v>4846</v>
      </c>
      <c r="D58" s="16">
        <v>5159</v>
      </c>
      <c r="E58" s="4">
        <v>5098</v>
      </c>
      <c r="F58" s="19">
        <v>0.2445435794119058</v>
      </c>
      <c r="G58" s="89">
        <f t="shared" si="6"/>
        <v>0.0018982927653001913</v>
      </c>
      <c r="H58" s="43">
        <f t="shared" si="7"/>
        <v>0.0520016508460586</v>
      </c>
      <c r="I58" s="11">
        <f t="shared" si="8"/>
        <v>252</v>
      </c>
      <c r="J58" s="37">
        <f t="shared" si="9"/>
        <v>0.0010336977254548066</v>
      </c>
      <c r="K58" s="4">
        <v>5141.1287</v>
      </c>
      <c r="L58" s="16">
        <v>5219.9681</v>
      </c>
      <c r="M58" s="37">
        <f t="shared" si="10"/>
        <v>0.015335037226358452</v>
      </c>
      <c r="N58" s="57">
        <f t="shared" si="11"/>
        <v>78.83939999999984</v>
      </c>
    </row>
    <row r="59" spans="1:14" ht="15">
      <c r="A59" s="2">
        <v>58</v>
      </c>
      <c r="B59" s="25" t="s">
        <v>159</v>
      </c>
      <c r="C59" s="16">
        <v>8559</v>
      </c>
      <c r="D59" s="16">
        <v>8467</v>
      </c>
      <c r="E59" s="4">
        <v>8585</v>
      </c>
      <c r="F59" s="19">
        <v>0.1542566572034355</v>
      </c>
      <c r="G59" s="89">
        <f t="shared" si="6"/>
        <v>0.003196713101236199</v>
      </c>
      <c r="H59" s="43">
        <f t="shared" si="7"/>
        <v>0.0030377380535109243</v>
      </c>
      <c r="I59" s="11">
        <f t="shared" si="8"/>
        <v>26</v>
      </c>
      <c r="J59" s="37">
        <f t="shared" si="9"/>
        <v>0.00010665135262628956</v>
      </c>
      <c r="K59" s="4">
        <v>9070.3226</v>
      </c>
      <c r="L59" s="16">
        <v>9169.0566</v>
      </c>
      <c r="M59" s="37">
        <f t="shared" si="10"/>
        <v>0.010885390118318437</v>
      </c>
      <c r="N59" s="57">
        <f t="shared" si="11"/>
        <v>98.73400000000038</v>
      </c>
    </row>
    <row r="60" spans="1:14" ht="15">
      <c r="A60" s="2">
        <v>59</v>
      </c>
      <c r="B60" s="25" t="s">
        <v>160</v>
      </c>
      <c r="C60" s="16">
        <v>49125</v>
      </c>
      <c r="D60" s="16">
        <v>54947</v>
      </c>
      <c r="E60" s="4">
        <v>54978</v>
      </c>
      <c r="F60" s="19">
        <v>0.27781960776387</v>
      </c>
      <c r="G60" s="89">
        <f t="shared" si="6"/>
        <v>0.02047162409781756</v>
      </c>
      <c r="H60" s="43">
        <f t="shared" si="7"/>
        <v>0.11914503816793894</v>
      </c>
      <c r="I60" s="11">
        <f t="shared" si="8"/>
        <v>5853</v>
      </c>
      <c r="J60" s="37">
        <f t="shared" si="9"/>
        <v>0.024008860266218183</v>
      </c>
      <c r="K60" s="4">
        <v>50999.682</v>
      </c>
      <c r="L60" s="16">
        <v>51808.475</v>
      </c>
      <c r="M60" s="37">
        <f t="shared" si="10"/>
        <v>0.015858785158699575</v>
      </c>
      <c r="N60" s="57">
        <f t="shared" si="11"/>
        <v>808.7929999999978</v>
      </c>
    </row>
    <row r="61" spans="1:14" ht="15">
      <c r="A61" s="2">
        <v>60</v>
      </c>
      <c r="B61" s="25" t="s">
        <v>161</v>
      </c>
      <c r="C61" s="16">
        <v>8022</v>
      </c>
      <c r="D61" s="16">
        <v>8399</v>
      </c>
      <c r="E61" s="4">
        <v>8481</v>
      </c>
      <c r="F61" s="19">
        <v>0.1966973583505346</v>
      </c>
      <c r="G61" s="89">
        <f t="shared" si="6"/>
        <v>0.003157987630935842</v>
      </c>
      <c r="H61" s="43">
        <f t="shared" si="7"/>
        <v>0.05721765145848916</v>
      </c>
      <c r="I61" s="11">
        <f t="shared" si="8"/>
        <v>459</v>
      </c>
      <c r="J61" s="37">
        <f t="shared" si="9"/>
        <v>0.0018828065713641117</v>
      </c>
      <c r="K61" s="4">
        <v>8319.6958</v>
      </c>
      <c r="L61" s="16">
        <v>8454.4157</v>
      </c>
      <c r="M61" s="37">
        <f t="shared" si="10"/>
        <v>0.016192887725534396</v>
      </c>
      <c r="N61" s="57">
        <f t="shared" si="11"/>
        <v>134.71990000000005</v>
      </c>
    </row>
    <row r="62" spans="1:14" ht="15">
      <c r="A62" s="2">
        <v>61</v>
      </c>
      <c r="B62" s="25" t="s">
        <v>162</v>
      </c>
      <c r="C62" s="16">
        <v>20987</v>
      </c>
      <c r="D62" s="16">
        <v>22381</v>
      </c>
      <c r="E62" s="4">
        <v>22508</v>
      </c>
      <c r="F62" s="19">
        <v>0.2270553818218501</v>
      </c>
      <c r="G62" s="89">
        <f t="shared" si="6"/>
        <v>0.00838108543769649</v>
      </c>
      <c r="H62" s="43">
        <f t="shared" si="7"/>
        <v>0.07247343593653213</v>
      </c>
      <c r="I62" s="11">
        <f t="shared" si="8"/>
        <v>1521</v>
      </c>
      <c r="J62" s="37">
        <f t="shared" si="9"/>
        <v>0.006239104128637939</v>
      </c>
      <c r="K62" s="4">
        <v>21691.655</v>
      </c>
      <c r="L62" s="16">
        <v>22105.699</v>
      </c>
      <c r="M62" s="37">
        <f t="shared" si="10"/>
        <v>0.019087709075218177</v>
      </c>
      <c r="N62" s="57">
        <f t="shared" si="11"/>
        <v>414.0440000000017</v>
      </c>
    </row>
    <row r="63" spans="1:14" ht="15">
      <c r="A63" s="2">
        <v>62</v>
      </c>
      <c r="B63" s="25" t="s">
        <v>163</v>
      </c>
      <c r="C63" s="16">
        <v>1160</v>
      </c>
      <c r="D63" s="16">
        <v>1220</v>
      </c>
      <c r="E63" s="4">
        <v>1175</v>
      </c>
      <c r="F63" s="19">
        <v>0.23003132341425214</v>
      </c>
      <c r="G63" s="89">
        <f t="shared" si="6"/>
        <v>0.000437523342335764</v>
      </c>
      <c r="H63" s="43">
        <f t="shared" si="7"/>
        <v>0.01293103448275862</v>
      </c>
      <c r="I63" s="11">
        <f t="shared" si="8"/>
        <v>15</v>
      </c>
      <c r="J63" s="37">
        <f t="shared" si="9"/>
        <v>6.152962651516706E-05</v>
      </c>
      <c r="K63" s="4">
        <v>1249.7782</v>
      </c>
      <c r="L63" s="16">
        <v>1274.0848</v>
      </c>
      <c r="M63" s="37">
        <f t="shared" si="10"/>
        <v>0.019448730982825686</v>
      </c>
      <c r="N63" s="57">
        <f t="shared" si="11"/>
        <v>24.306600000000117</v>
      </c>
    </row>
    <row r="64" spans="1:14" ht="15">
      <c r="A64" s="2">
        <v>63</v>
      </c>
      <c r="B64" s="25" t="s">
        <v>164</v>
      </c>
      <c r="C64" s="16">
        <v>10980</v>
      </c>
      <c r="D64" s="16">
        <v>10583</v>
      </c>
      <c r="E64" s="4">
        <v>10847</v>
      </c>
      <c r="F64" s="19">
        <v>0.11384938336394647</v>
      </c>
      <c r="G64" s="89">
        <f t="shared" si="6"/>
        <v>0.004038992080268963</v>
      </c>
      <c r="H64" s="43">
        <f t="shared" si="7"/>
        <v>-0.012112932604735883</v>
      </c>
      <c r="I64" s="11">
        <f t="shared" si="8"/>
        <v>-133</v>
      </c>
      <c r="J64" s="37">
        <f t="shared" si="9"/>
        <v>-0.0005455626884344812</v>
      </c>
      <c r="K64" s="4">
        <v>11482.782</v>
      </c>
      <c r="L64" s="16">
        <v>11461.847</v>
      </c>
      <c r="M64" s="37">
        <f t="shared" si="10"/>
        <v>-0.0018231644561395915</v>
      </c>
      <c r="N64" s="57">
        <f t="shared" si="11"/>
        <v>-20.93499999999949</v>
      </c>
    </row>
    <row r="65" spans="1:14" ht="15">
      <c r="A65" s="2">
        <v>64</v>
      </c>
      <c r="B65" s="25" t="s">
        <v>165</v>
      </c>
      <c r="C65" s="16">
        <v>11455</v>
      </c>
      <c r="D65" s="16">
        <v>12115</v>
      </c>
      <c r="E65" s="4">
        <v>12001</v>
      </c>
      <c r="F65" s="19">
        <v>0.25195246892845147</v>
      </c>
      <c r="G65" s="89">
        <f t="shared" si="6"/>
        <v>0.004468695856486386</v>
      </c>
      <c r="H65" s="43">
        <f t="shared" si="7"/>
        <v>0.04766477520733304</v>
      </c>
      <c r="I65" s="11">
        <f t="shared" si="8"/>
        <v>546</v>
      </c>
      <c r="J65" s="37">
        <f t="shared" si="9"/>
        <v>0.002239678405152081</v>
      </c>
      <c r="K65" s="4">
        <v>12062.999</v>
      </c>
      <c r="L65" s="16">
        <v>12217.943</v>
      </c>
      <c r="M65" s="37">
        <f t="shared" si="10"/>
        <v>0.012844567093141556</v>
      </c>
      <c r="N65" s="57">
        <f t="shared" si="11"/>
        <v>154.9439999999995</v>
      </c>
    </row>
    <row r="66" spans="1:14" ht="15">
      <c r="A66" s="2">
        <v>65</v>
      </c>
      <c r="B66" s="25" t="s">
        <v>166</v>
      </c>
      <c r="C66" s="16">
        <v>7453</v>
      </c>
      <c r="D66" s="16">
        <v>4375</v>
      </c>
      <c r="E66" s="4">
        <v>4536</v>
      </c>
      <c r="F66" s="19">
        <v>0.09851874375570131</v>
      </c>
      <c r="G66" s="89">
        <f aca="true" t="shared" si="12" ref="G66:G83">E66/$E$83</f>
        <v>0.0016890262815617237</v>
      </c>
      <c r="H66" s="43">
        <f aca="true" t="shared" si="13" ref="H66:H83">(E66-C66)/C66</f>
        <v>-0.39138601905273046</v>
      </c>
      <c r="I66" s="11">
        <f aca="true" t="shared" si="14" ref="I66:I83">E66-C66</f>
        <v>-2917</v>
      </c>
      <c r="J66" s="37">
        <f aca="true" t="shared" si="15" ref="J66:J83">I66/$I$83</f>
        <v>-0.011965461369649487</v>
      </c>
      <c r="K66" s="4">
        <v>7234.8214</v>
      </c>
      <c r="L66" s="16">
        <v>7369.089</v>
      </c>
      <c r="M66" s="37">
        <f aca="true" t="shared" si="16" ref="M66:M83">(L66-K66)/K66</f>
        <v>0.018558523089457348</v>
      </c>
      <c r="N66" s="57">
        <f aca="true" t="shared" si="17" ref="N66:N83">L66-K66</f>
        <v>134.26760000000013</v>
      </c>
    </row>
    <row r="67" spans="1:14" ht="15">
      <c r="A67" s="2">
        <v>66</v>
      </c>
      <c r="B67" s="25" t="s">
        <v>167</v>
      </c>
      <c r="C67" s="16">
        <v>4760</v>
      </c>
      <c r="D67" s="16">
        <v>4489</v>
      </c>
      <c r="E67" s="4">
        <v>4468</v>
      </c>
      <c r="F67" s="19">
        <v>0.14193138500635324</v>
      </c>
      <c r="G67" s="89">
        <f t="shared" si="12"/>
        <v>0.0016637057817499518</v>
      </c>
      <c r="H67" s="43">
        <f t="shared" si="13"/>
        <v>-0.06134453781512605</v>
      </c>
      <c r="I67" s="11">
        <f t="shared" si="14"/>
        <v>-292</v>
      </c>
      <c r="J67" s="37">
        <f t="shared" si="15"/>
        <v>-0.001197776729495252</v>
      </c>
      <c r="K67" s="4">
        <v>4788.2492</v>
      </c>
      <c r="L67" s="16">
        <v>4823.3509</v>
      </c>
      <c r="M67" s="37">
        <f t="shared" si="16"/>
        <v>0.007330800577380175</v>
      </c>
      <c r="N67" s="57">
        <f t="shared" si="17"/>
        <v>35.101700000000164</v>
      </c>
    </row>
    <row r="68" spans="1:14" ht="15">
      <c r="A68" s="2">
        <v>67</v>
      </c>
      <c r="B68" s="25" t="s">
        <v>168</v>
      </c>
      <c r="C68" s="16">
        <v>12457</v>
      </c>
      <c r="D68" s="16">
        <v>13157</v>
      </c>
      <c r="E68" s="4">
        <v>13212</v>
      </c>
      <c r="F68" s="19">
        <v>0.16740367193340344</v>
      </c>
      <c r="G68" s="89">
        <f t="shared" si="12"/>
        <v>0.004919624169310735</v>
      </c>
      <c r="H68" s="43">
        <f t="shared" si="13"/>
        <v>0.06060849321666533</v>
      </c>
      <c r="I68" s="11">
        <f t="shared" si="14"/>
        <v>755</v>
      </c>
      <c r="J68" s="37">
        <f t="shared" si="15"/>
        <v>0.003096991201263408</v>
      </c>
      <c r="K68" s="4">
        <v>13081.062</v>
      </c>
      <c r="L68" s="16">
        <v>13243.277</v>
      </c>
      <c r="M68" s="37">
        <f t="shared" si="16"/>
        <v>0.01240075155977398</v>
      </c>
      <c r="N68" s="57">
        <f t="shared" si="17"/>
        <v>162.21500000000015</v>
      </c>
    </row>
    <row r="69" spans="1:14" ht="15">
      <c r="A69" s="2">
        <v>68</v>
      </c>
      <c r="B69" s="25" t="s">
        <v>169</v>
      </c>
      <c r="C69" s="16">
        <v>4850</v>
      </c>
      <c r="D69" s="16">
        <v>5314</v>
      </c>
      <c r="E69" s="4">
        <v>5374</v>
      </c>
      <c r="F69" s="19">
        <v>0.16544038420096666</v>
      </c>
      <c r="G69" s="89">
        <f t="shared" si="12"/>
        <v>0.0020010642057126772</v>
      </c>
      <c r="H69" s="43">
        <f t="shared" si="13"/>
        <v>0.10804123711340206</v>
      </c>
      <c r="I69" s="11">
        <f t="shared" si="14"/>
        <v>524</v>
      </c>
      <c r="J69" s="37">
        <f t="shared" si="15"/>
        <v>0.0021494349529298357</v>
      </c>
      <c r="K69" s="4">
        <v>5010.92429999999</v>
      </c>
      <c r="L69" s="16">
        <v>5054.6674</v>
      </c>
      <c r="M69" s="37">
        <f t="shared" si="16"/>
        <v>0.008729547161590665</v>
      </c>
      <c r="N69" s="57">
        <f t="shared" si="17"/>
        <v>43.7431000000106</v>
      </c>
    </row>
    <row r="70" spans="1:14" ht="15">
      <c r="A70" s="2">
        <v>69</v>
      </c>
      <c r="B70" s="25" t="s">
        <v>170</v>
      </c>
      <c r="C70" s="16">
        <v>680</v>
      </c>
      <c r="D70" s="16">
        <v>731</v>
      </c>
      <c r="E70" s="4">
        <v>673</v>
      </c>
      <c r="F70" s="19">
        <v>0.14337452066467832</v>
      </c>
      <c r="G70" s="89">
        <f t="shared" si="12"/>
        <v>0.00025059847607827163</v>
      </c>
      <c r="H70" s="43">
        <f t="shared" si="13"/>
        <v>-0.010294117647058823</v>
      </c>
      <c r="I70" s="11">
        <f t="shared" si="14"/>
        <v>-7</v>
      </c>
      <c r="J70" s="37">
        <f t="shared" si="15"/>
        <v>-2.871382570707796E-05</v>
      </c>
      <c r="K70" s="4">
        <v>705.1027</v>
      </c>
      <c r="L70" s="16">
        <v>715.83585</v>
      </c>
      <c r="M70" s="37">
        <f t="shared" si="16"/>
        <v>0.015222108779331044</v>
      </c>
      <c r="N70" s="57">
        <f t="shared" si="17"/>
        <v>10.733150000000023</v>
      </c>
    </row>
    <row r="71" spans="1:14" ht="15">
      <c r="A71" s="2">
        <v>70</v>
      </c>
      <c r="B71" s="25" t="s">
        <v>171</v>
      </c>
      <c r="C71" s="16">
        <v>7976</v>
      </c>
      <c r="D71" s="16">
        <v>8841</v>
      </c>
      <c r="E71" s="4">
        <v>8903</v>
      </c>
      <c r="F71" s="19">
        <v>0.2830482609525021</v>
      </c>
      <c r="G71" s="89">
        <f t="shared" si="12"/>
        <v>0.0033151236738853673</v>
      </c>
      <c r="H71" s="43">
        <f t="shared" si="13"/>
        <v>0.11622367101303911</v>
      </c>
      <c r="I71" s="11">
        <f t="shared" si="14"/>
        <v>927</v>
      </c>
      <c r="J71" s="37">
        <f t="shared" si="15"/>
        <v>0.003802530918637324</v>
      </c>
      <c r="K71" s="4">
        <v>8374.0354</v>
      </c>
      <c r="L71" s="16">
        <v>8493.6473</v>
      </c>
      <c r="M71" s="37">
        <f t="shared" si="16"/>
        <v>0.014283663047328397</v>
      </c>
      <c r="N71" s="57">
        <f t="shared" si="17"/>
        <v>119.61189999999988</v>
      </c>
    </row>
    <row r="72" spans="1:14" ht="15">
      <c r="A72" s="2">
        <v>71</v>
      </c>
      <c r="B72" s="25" t="s">
        <v>172</v>
      </c>
      <c r="C72" s="16">
        <v>3184</v>
      </c>
      <c r="D72" s="16">
        <v>3424</v>
      </c>
      <c r="E72" s="4">
        <v>3540</v>
      </c>
      <c r="F72" s="19">
        <v>0.1410133843212237</v>
      </c>
      <c r="G72" s="89">
        <f t="shared" si="12"/>
        <v>0.0013181554313775358</v>
      </c>
      <c r="H72" s="43">
        <f t="shared" si="13"/>
        <v>0.11180904522613065</v>
      </c>
      <c r="I72" s="11">
        <f t="shared" si="14"/>
        <v>356</v>
      </c>
      <c r="J72" s="37">
        <f t="shared" si="15"/>
        <v>0.0014603031359599647</v>
      </c>
      <c r="K72" s="4">
        <v>3194.9485</v>
      </c>
      <c r="L72" s="16">
        <v>3245.0732</v>
      </c>
      <c r="M72" s="37">
        <f t="shared" si="16"/>
        <v>0.015688734888840882</v>
      </c>
      <c r="N72" s="57">
        <f t="shared" si="17"/>
        <v>50.12469999999985</v>
      </c>
    </row>
    <row r="73" spans="1:14" ht="15">
      <c r="A73" s="2">
        <v>72</v>
      </c>
      <c r="B73" s="25" t="s">
        <v>173</v>
      </c>
      <c r="C73" s="16">
        <v>4650</v>
      </c>
      <c r="D73" s="16">
        <v>3860</v>
      </c>
      <c r="E73" s="4">
        <v>4074</v>
      </c>
      <c r="F73" s="19">
        <v>0.11535194518375899</v>
      </c>
      <c r="G73" s="89">
        <f t="shared" si="12"/>
        <v>0.001516995826958215</v>
      </c>
      <c r="H73" s="43">
        <f t="shared" si="13"/>
        <v>-0.12387096774193548</v>
      </c>
      <c r="I73" s="11">
        <f t="shared" si="14"/>
        <v>-576</v>
      </c>
      <c r="J73" s="37">
        <f t="shared" si="15"/>
        <v>-0.002362737658182415</v>
      </c>
      <c r="K73" s="4">
        <v>4736.75969999999</v>
      </c>
      <c r="L73" s="16">
        <v>4817.4313</v>
      </c>
      <c r="M73" s="37">
        <f t="shared" si="16"/>
        <v>0.01703096739317613</v>
      </c>
      <c r="N73" s="57">
        <f t="shared" si="17"/>
        <v>80.67160000001059</v>
      </c>
    </row>
    <row r="74" spans="1:14" ht="15">
      <c r="A74" s="2">
        <v>73</v>
      </c>
      <c r="B74" s="25" t="s">
        <v>174</v>
      </c>
      <c r="C74" s="16">
        <v>2692</v>
      </c>
      <c r="D74" s="16">
        <v>1803</v>
      </c>
      <c r="E74" s="4">
        <v>1827</v>
      </c>
      <c r="F74" s="19">
        <v>0.08989814495891355</v>
      </c>
      <c r="G74" s="89">
        <f t="shared" si="12"/>
        <v>0.0006803022522956942</v>
      </c>
      <c r="H74" s="43">
        <f t="shared" si="13"/>
        <v>-0.32132243684992573</v>
      </c>
      <c r="I74" s="11">
        <f t="shared" si="14"/>
        <v>-865</v>
      </c>
      <c r="J74" s="37">
        <f t="shared" si="15"/>
        <v>-0.0035482084623746336</v>
      </c>
      <c r="K74" s="4">
        <v>2672.8023</v>
      </c>
      <c r="L74" s="16">
        <v>2692.0904</v>
      </c>
      <c r="M74" s="37">
        <f t="shared" si="16"/>
        <v>0.007216433478824907</v>
      </c>
      <c r="N74" s="57">
        <f t="shared" si="17"/>
        <v>19.288100000000213</v>
      </c>
    </row>
    <row r="75" spans="1:14" ht="15">
      <c r="A75" s="2">
        <v>74</v>
      </c>
      <c r="B75" s="25" t="s">
        <v>175</v>
      </c>
      <c r="C75" s="16">
        <v>4970</v>
      </c>
      <c r="D75" s="16">
        <v>5247</v>
      </c>
      <c r="E75" s="4">
        <v>5343</v>
      </c>
      <c r="F75" s="19">
        <v>0.24478856462179868</v>
      </c>
      <c r="G75" s="89">
        <f t="shared" si="12"/>
        <v>0.00198952103668084</v>
      </c>
      <c r="H75" s="43">
        <f t="shared" si="13"/>
        <v>0.0750503018108652</v>
      </c>
      <c r="I75" s="11">
        <f t="shared" si="14"/>
        <v>373</v>
      </c>
      <c r="J75" s="37">
        <f t="shared" si="15"/>
        <v>0.001530036712677154</v>
      </c>
      <c r="K75" s="4">
        <v>5021.2362</v>
      </c>
      <c r="L75" s="16">
        <v>5060.5796</v>
      </c>
      <c r="M75" s="37">
        <f t="shared" si="16"/>
        <v>0.007835401170731572</v>
      </c>
      <c r="N75" s="57">
        <f t="shared" si="17"/>
        <v>39.34339999999975</v>
      </c>
    </row>
    <row r="76" spans="1:14" ht="15">
      <c r="A76" s="2">
        <v>75</v>
      </c>
      <c r="B76" s="25" t="s">
        <v>176</v>
      </c>
      <c r="C76" s="16">
        <v>1307</v>
      </c>
      <c r="D76" s="16">
        <v>920</v>
      </c>
      <c r="E76" s="4">
        <v>883</v>
      </c>
      <c r="F76" s="19">
        <v>0.19736253911488602</v>
      </c>
      <c r="G76" s="89">
        <f t="shared" si="12"/>
        <v>0.00032879413726168475</v>
      </c>
      <c r="H76" s="43">
        <f t="shared" si="13"/>
        <v>-0.324407039020658</v>
      </c>
      <c r="I76" s="11">
        <f t="shared" si="14"/>
        <v>-424</v>
      </c>
      <c r="J76" s="37">
        <f t="shared" si="15"/>
        <v>-0.001739237442828722</v>
      </c>
      <c r="K76" s="4">
        <v>1272.0898</v>
      </c>
      <c r="L76" s="16">
        <v>1257.2343</v>
      </c>
      <c r="M76" s="37">
        <f t="shared" si="16"/>
        <v>-0.011678027761876476</v>
      </c>
      <c r="N76" s="57">
        <f t="shared" si="17"/>
        <v>-14.855499999999893</v>
      </c>
    </row>
    <row r="77" spans="1:14" ht="15">
      <c r="A77" s="2">
        <v>76</v>
      </c>
      <c r="B77" s="25" t="s">
        <v>177</v>
      </c>
      <c r="C77" s="16">
        <v>1972</v>
      </c>
      <c r="D77" s="16">
        <v>1732</v>
      </c>
      <c r="E77" s="4">
        <v>1741</v>
      </c>
      <c r="F77" s="19">
        <v>0.16118877881677623</v>
      </c>
      <c r="G77" s="89">
        <f t="shared" si="12"/>
        <v>0.0006482792672396298</v>
      </c>
      <c r="H77" s="43">
        <f t="shared" si="13"/>
        <v>-0.11713995943204868</v>
      </c>
      <c r="I77" s="11">
        <f t="shared" si="14"/>
        <v>-231</v>
      </c>
      <c r="J77" s="37">
        <f t="shared" si="15"/>
        <v>-0.0009475562483335726</v>
      </c>
      <c r="K77" s="4">
        <v>1900.6336</v>
      </c>
      <c r="L77" s="16">
        <v>1964.4773</v>
      </c>
      <c r="M77" s="37">
        <f t="shared" si="16"/>
        <v>0.033590745738684265</v>
      </c>
      <c r="N77" s="57">
        <f t="shared" si="17"/>
        <v>63.843700000000126</v>
      </c>
    </row>
    <row r="78" spans="1:14" ht="15">
      <c r="A78" s="2">
        <v>77</v>
      </c>
      <c r="B78" s="25" t="s">
        <v>178</v>
      </c>
      <c r="C78" s="16">
        <v>7096</v>
      </c>
      <c r="D78" s="16">
        <v>7787</v>
      </c>
      <c r="E78" s="4">
        <v>8106</v>
      </c>
      <c r="F78" s="19">
        <v>0.24066981384163177</v>
      </c>
      <c r="G78" s="89">
        <f t="shared" si="12"/>
        <v>0.003018352521679747</v>
      </c>
      <c r="H78" s="43">
        <f t="shared" si="13"/>
        <v>0.1423337091319053</v>
      </c>
      <c r="I78" s="11">
        <f t="shared" si="14"/>
        <v>1010</v>
      </c>
      <c r="J78" s="37">
        <f t="shared" si="15"/>
        <v>0.004142994852021248</v>
      </c>
      <c r="K78" s="4">
        <v>7288.8067</v>
      </c>
      <c r="L78" s="16">
        <v>7392.0432</v>
      </c>
      <c r="M78" s="37">
        <f t="shared" si="16"/>
        <v>0.01416370391603333</v>
      </c>
      <c r="N78" s="57">
        <f t="shared" si="17"/>
        <v>103.23649999999998</v>
      </c>
    </row>
    <row r="79" spans="1:14" ht="15">
      <c r="A79" s="2">
        <v>78</v>
      </c>
      <c r="B79" s="25" t="s">
        <v>179</v>
      </c>
      <c r="C79" s="16">
        <v>4567</v>
      </c>
      <c r="D79" s="16">
        <v>5742</v>
      </c>
      <c r="E79" s="4">
        <v>5721</v>
      </c>
      <c r="F79" s="19">
        <v>0.193003171176034</v>
      </c>
      <c r="G79" s="89">
        <f t="shared" si="12"/>
        <v>0.0021302732268109834</v>
      </c>
      <c r="H79" s="43">
        <f t="shared" si="13"/>
        <v>0.25268228596452813</v>
      </c>
      <c r="I79" s="11">
        <f t="shared" si="14"/>
        <v>1154</v>
      </c>
      <c r="J79" s="37">
        <f t="shared" si="15"/>
        <v>0.004733679266566852</v>
      </c>
      <c r="K79" s="4">
        <v>4899.48139999999</v>
      </c>
      <c r="L79" s="16">
        <v>4987.8916</v>
      </c>
      <c r="M79" s="37">
        <f t="shared" si="16"/>
        <v>0.01804480776271759</v>
      </c>
      <c r="N79" s="57">
        <f t="shared" si="17"/>
        <v>88.41020000001026</v>
      </c>
    </row>
    <row r="80" spans="1:14" ht="15">
      <c r="A80" s="2">
        <v>79</v>
      </c>
      <c r="B80" s="25" t="s">
        <v>180</v>
      </c>
      <c r="C80" s="16">
        <v>1288</v>
      </c>
      <c r="D80" s="16">
        <v>1318</v>
      </c>
      <c r="E80" s="4">
        <v>1493</v>
      </c>
      <c r="F80" s="19">
        <v>0.1664808206958073</v>
      </c>
      <c r="G80" s="89">
        <f t="shared" si="12"/>
        <v>0.0005559339149849324</v>
      </c>
      <c r="H80" s="43">
        <f t="shared" si="13"/>
        <v>0.15916149068322982</v>
      </c>
      <c r="I80" s="11">
        <f t="shared" si="14"/>
        <v>205</v>
      </c>
      <c r="J80" s="37">
        <f t="shared" si="15"/>
        <v>0.000840904895707283</v>
      </c>
      <c r="K80" s="4">
        <v>1221.8409</v>
      </c>
      <c r="L80" s="16">
        <v>1269.0155</v>
      </c>
      <c r="M80" s="37">
        <f t="shared" si="16"/>
        <v>0.03860944579609347</v>
      </c>
      <c r="N80" s="57">
        <f t="shared" si="17"/>
        <v>47.174600000000055</v>
      </c>
    </row>
    <row r="81" spans="1:14" ht="15">
      <c r="A81" s="2">
        <v>80</v>
      </c>
      <c r="B81" s="25" t="s">
        <v>181</v>
      </c>
      <c r="C81" s="16">
        <v>6974</v>
      </c>
      <c r="D81" s="16">
        <v>8250</v>
      </c>
      <c r="E81" s="4">
        <v>8356</v>
      </c>
      <c r="F81" s="19">
        <v>0.18121882454998917</v>
      </c>
      <c r="G81" s="89">
        <f t="shared" si="12"/>
        <v>0.0031114425945171437</v>
      </c>
      <c r="H81" s="43">
        <f t="shared" si="13"/>
        <v>0.19816461141382277</v>
      </c>
      <c r="I81" s="11">
        <f t="shared" si="14"/>
        <v>1382</v>
      </c>
      <c r="J81" s="37">
        <f t="shared" si="15"/>
        <v>0.005668929589597391</v>
      </c>
      <c r="K81" s="4">
        <v>7010.4187</v>
      </c>
      <c r="L81" s="16">
        <v>7117.7774</v>
      </c>
      <c r="M81" s="37">
        <f t="shared" si="16"/>
        <v>0.015314163760290062</v>
      </c>
      <c r="N81" s="57">
        <f t="shared" si="17"/>
        <v>107.35869999999977</v>
      </c>
    </row>
    <row r="82" spans="1:14" ht="15.75" thickBot="1">
      <c r="A82" s="51">
        <v>81</v>
      </c>
      <c r="B82" s="52" t="s">
        <v>182</v>
      </c>
      <c r="C82" s="16">
        <v>15748</v>
      </c>
      <c r="D82" s="16">
        <v>16959</v>
      </c>
      <c r="E82" s="4">
        <v>17161</v>
      </c>
      <c r="F82" s="19">
        <v>0.28993073154249027</v>
      </c>
      <c r="G82" s="89">
        <f t="shared" si="12"/>
        <v>0.006390074959850251</v>
      </c>
      <c r="H82" s="43">
        <f t="shared" si="13"/>
        <v>0.0897256794513589</v>
      </c>
      <c r="I82" s="71">
        <f t="shared" si="14"/>
        <v>1413</v>
      </c>
      <c r="J82" s="37">
        <f t="shared" si="15"/>
        <v>0.0057960908177287366</v>
      </c>
      <c r="K82" s="4">
        <v>16291.391</v>
      </c>
      <c r="L82" s="16">
        <v>16501.884</v>
      </c>
      <c r="M82" s="37">
        <f t="shared" si="16"/>
        <v>0.012920505069211007</v>
      </c>
      <c r="N82" s="57">
        <f t="shared" si="17"/>
        <v>210.49299999999857</v>
      </c>
    </row>
    <row r="83" spans="1:14" ht="15.75" thickBot="1">
      <c r="A83" s="101" t="s">
        <v>183</v>
      </c>
      <c r="B83" s="102"/>
      <c r="C83" s="58">
        <v>2441786</v>
      </c>
      <c r="D83" s="58">
        <v>2679683</v>
      </c>
      <c r="E83" s="96">
        <v>2685571</v>
      </c>
      <c r="F83" s="28">
        <v>0.24509552677580726</v>
      </c>
      <c r="G83" s="90">
        <f t="shared" si="12"/>
        <v>1</v>
      </c>
      <c r="H83" s="45">
        <f t="shared" si="13"/>
        <v>0.09983880651293767</v>
      </c>
      <c r="I83" s="59">
        <f t="shared" si="14"/>
        <v>243785</v>
      </c>
      <c r="J83" s="39">
        <f t="shared" si="15"/>
        <v>1</v>
      </c>
      <c r="K83" s="59">
        <v>2707176</v>
      </c>
      <c r="L83" s="58">
        <v>2728632</v>
      </c>
      <c r="M83" s="39">
        <f t="shared" si="16"/>
        <v>0.007925602177324267</v>
      </c>
      <c r="N83" s="61">
        <f t="shared" si="17"/>
        <v>21456</v>
      </c>
    </row>
    <row r="84" spans="10:14" ht="15">
      <c r="J84" s="66"/>
      <c r="K84" s="67"/>
      <c r="L84" s="67"/>
      <c r="M84" s="66"/>
      <c r="N84" s="67"/>
    </row>
    <row r="85" spans="10:14" ht="15">
      <c r="J85" s="66"/>
      <c r="K85" s="67"/>
      <c r="L85" s="67"/>
      <c r="M85" s="66"/>
      <c r="N85" s="67"/>
    </row>
    <row r="86" spans="10:14" ht="15">
      <c r="J86" s="66"/>
      <c r="K86" s="67"/>
      <c r="L86" s="67"/>
      <c r="M86" s="66"/>
      <c r="N86" s="67"/>
    </row>
    <row r="87" spans="10:14" ht="15">
      <c r="J87" s="66"/>
      <c r="K87" s="67"/>
      <c r="L87" s="67"/>
      <c r="M87" s="66"/>
      <c r="N87" s="67"/>
    </row>
    <row r="88" spans="10:14" ht="15">
      <c r="J88" s="66"/>
      <c r="K88" s="67"/>
      <c r="L88" s="67"/>
      <c r="M88" s="66"/>
      <c r="N88" s="67"/>
    </row>
    <row r="89" spans="10:14" ht="15">
      <c r="J89" s="66"/>
      <c r="K89" s="67"/>
      <c r="L89" s="67"/>
      <c r="M89" s="66"/>
      <c r="N89" s="67"/>
    </row>
  </sheetData>
  <sheetProtection/>
  <autoFilter ref="A1:N89"/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9" sqref="D9"/>
    </sheetView>
  </sheetViews>
  <sheetFormatPr defaultColWidth="9.140625" defaultRowHeight="15"/>
  <cols>
    <col min="1" max="1" width="18.28125" style="0" bestFit="1" customWidth="1"/>
    <col min="2" max="2" width="12.00390625" style="0" bestFit="1" customWidth="1"/>
    <col min="3" max="3" width="12.00390625" style="0" customWidth="1"/>
    <col min="4" max="4" width="12.00390625" style="0" bestFit="1" customWidth="1"/>
    <col min="5" max="5" width="22.57421875" style="0" customWidth="1"/>
    <col min="6" max="6" width="26.421875" style="0" bestFit="1" customWidth="1"/>
    <col min="7" max="7" width="27.421875" style="0" customWidth="1"/>
  </cols>
  <sheetData>
    <row r="1" spans="1:7" ht="30.75" thickBot="1">
      <c r="A1" s="29" t="s">
        <v>184</v>
      </c>
      <c r="B1" s="83">
        <v>40544</v>
      </c>
      <c r="C1" s="81">
        <v>40878</v>
      </c>
      <c r="D1" s="91">
        <v>40909</v>
      </c>
      <c r="E1" s="17" t="s">
        <v>280</v>
      </c>
      <c r="F1" s="17" t="s">
        <v>290</v>
      </c>
      <c r="G1" s="46" t="s">
        <v>291</v>
      </c>
    </row>
    <row r="2" spans="1:7" ht="15">
      <c r="A2" s="34" t="s">
        <v>185</v>
      </c>
      <c r="B2" s="4">
        <v>882</v>
      </c>
      <c r="C2" s="16">
        <v>847</v>
      </c>
      <c r="D2" s="4">
        <v>1175</v>
      </c>
      <c r="E2" s="37">
        <f aca="true" t="shared" si="0" ref="E2:E33">D2/$D$83</f>
        <v>0.018991433651204138</v>
      </c>
      <c r="F2" s="38">
        <f aca="true" t="shared" si="1" ref="F2:F33">(D2-B2)/B2</f>
        <v>0.3321995464852608</v>
      </c>
      <c r="G2" s="15">
        <f aca="true" t="shared" si="2" ref="G2:G33">D2-B2</f>
        <v>293</v>
      </c>
    </row>
    <row r="3" spans="1:7" ht="15">
      <c r="A3" s="34" t="s">
        <v>186</v>
      </c>
      <c r="B3" s="4">
        <v>163</v>
      </c>
      <c r="C3" s="16">
        <v>123</v>
      </c>
      <c r="D3" s="4">
        <v>298</v>
      </c>
      <c r="E3" s="37">
        <f t="shared" si="0"/>
        <v>0.004816550832390496</v>
      </c>
      <c r="F3" s="38">
        <f t="shared" si="1"/>
        <v>0.8282208588957055</v>
      </c>
      <c r="G3" s="16">
        <f t="shared" si="2"/>
        <v>135</v>
      </c>
    </row>
    <row r="4" spans="1:7" ht="15">
      <c r="A4" s="34" t="s">
        <v>187</v>
      </c>
      <c r="B4" s="4">
        <v>269</v>
      </c>
      <c r="C4" s="16">
        <v>183</v>
      </c>
      <c r="D4" s="4">
        <v>358</v>
      </c>
      <c r="E4" s="37">
        <f t="shared" si="0"/>
        <v>0.005786326167771133</v>
      </c>
      <c r="F4" s="38">
        <f t="shared" si="1"/>
        <v>0.3308550185873606</v>
      </c>
      <c r="G4" s="16">
        <f t="shared" si="2"/>
        <v>89</v>
      </c>
    </row>
    <row r="5" spans="1:7" ht="15">
      <c r="A5" s="34" t="s">
        <v>188</v>
      </c>
      <c r="B5" s="4">
        <v>63</v>
      </c>
      <c r="C5" s="16">
        <v>57</v>
      </c>
      <c r="D5" s="4">
        <v>62</v>
      </c>
      <c r="E5" s="37">
        <f t="shared" si="0"/>
        <v>0.0010021011798933247</v>
      </c>
      <c r="F5" s="38">
        <f t="shared" si="1"/>
        <v>-0.015873015873015872</v>
      </c>
      <c r="G5" s="16">
        <f t="shared" si="2"/>
        <v>-1</v>
      </c>
    </row>
    <row r="6" spans="1:7" ht="15">
      <c r="A6" s="34" t="s">
        <v>189</v>
      </c>
      <c r="B6" s="4">
        <v>81</v>
      </c>
      <c r="C6" s="16">
        <v>79</v>
      </c>
      <c r="D6" s="4">
        <v>144</v>
      </c>
      <c r="E6" s="37">
        <f t="shared" si="0"/>
        <v>0.0023274608049135286</v>
      </c>
      <c r="F6" s="38">
        <f t="shared" si="1"/>
        <v>0.7777777777777778</v>
      </c>
      <c r="G6" s="16">
        <f t="shared" si="2"/>
        <v>63</v>
      </c>
    </row>
    <row r="7" spans="1:7" ht="15">
      <c r="A7" s="34" t="s">
        <v>190</v>
      </c>
      <c r="B7" s="4">
        <v>139</v>
      </c>
      <c r="C7" s="16">
        <v>96</v>
      </c>
      <c r="D7" s="4">
        <v>231</v>
      </c>
      <c r="E7" s="37">
        <f t="shared" si="0"/>
        <v>0.003733635041215452</v>
      </c>
      <c r="F7" s="38">
        <f t="shared" si="1"/>
        <v>0.6618705035971223</v>
      </c>
      <c r="G7" s="16">
        <f t="shared" si="2"/>
        <v>92</v>
      </c>
    </row>
    <row r="8" spans="1:7" ht="15">
      <c r="A8" s="34" t="s">
        <v>191</v>
      </c>
      <c r="B8" s="4">
        <v>3658</v>
      </c>
      <c r="C8" s="16">
        <v>2669</v>
      </c>
      <c r="D8" s="4">
        <v>4425</v>
      </c>
      <c r="E8" s="37">
        <f t="shared" si="0"/>
        <v>0.07152093098432197</v>
      </c>
      <c r="F8" s="38">
        <f t="shared" si="1"/>
        <v>0.20967741935483872</v>
      </c>
      <c r="G8" s="16">
        <f t="shared" si="2"/>
        <v>767</v>
      </c>
    </row>
    <row r="9" spans="1:7" ht="15">
      <c r="A9" s="34" t="s">
        <v>192</v>
      </c>
      <c r="B9" s="4">
        <v>2383</v>
      </c>
      <c r="C9" s="16">
        <v>3148</v>
      </c>
      <c r="D9" s="4">
        <v>2729</v>
      </c>
      <c r="E9" s="37">
        <f t="shared" si="0"/>
        <v>0.044108614837562635</v>
      </c>
      <c r="F9" s="38">
        <f t="shared" si="1"/>
        <v>0.14519513218631977</v>
      </c>
      <c r="G9" s="16">
        <f t="shared" si="2"/>
        <v>346</v>
      </c>
    </row>
    <row r="10" spans="1:7" ht="15">
      <c r="A10" s="34" t="s">
        <v>193</v>
      </c>
      <c r="B10" s="4">
        <v>20</v>
      </c>
      <c r="C10" s="16">
        <v>23</v>
      </c>
      <c r="D10" s="4">
        <v>13</v>
      </c>
      <c r="E10" s="37">
        <f t="shared" si="0"/>
        <v>0.00021011798933247131</v>
      </c>
      <c r="F10" s="38">
        <f t="shared" si="1"/>
        <v>-0.35</v>
      </c>
      <c r="G10" s="16">
        <f t="shared" si="2"/>
        <v>-7</v>
      </c>
    </row>
    <row r="11" spans="1:7" ht="15">
      <c r="A11" s="34" t="s">
        <v>194</v>
      </c>
      <c r="B11" s="4">
        <v>76</v>
      </c>
      <c r="C11" s="16">
        <v>105</v>
      </c>
      <c r="D11" s="4">
        <v>170</v>
      </c>
      <c r="E11" s="37">
        <f t="shared" si="0"/>
        <v>0.002747696783578471</v>
      </c>
      <c r="F11" s="38">
        <f t="shared" si="1"/>
        <v>1.236842105263158</v>
      </c>
      <c r="G11" s="16">
        <f t="shared" si="2"/>
        <v>94</v>
      </c>
    </row>
    <row r="12" spans="1:7" ht="15">
      <c r="A12" s="34" t="s">
        <v>195</v>
      </c>
      <c r="B12" s="4">
        <v>637</v>
      </c>
      <c r="C12" s="16">
        <v>531</v>
      </c>
      <c r="D12" s="4">
        <v>680</v>
      </c>
      <c r="E12" s="37">
        <f t="shared" si="0"/>
        <v>0.010990787134313885</v>
      </c>
      <c r="F12" s="38">
        <f t="shared" si="1"/>
        <v>0.06750392464678179</v>
      </c>
      <c r="G12" s="16">
        <f t="shared" si="2"/>
        <v>43</v>
      </c>
    </row>
    <row r="13" spans="1:7" ht="15">
      <c r="A13" s="34" t="s">
        <v>196</v>
      </c>
      <c r="B13" s="4">
        <v>732</v>
      </c>
      <c r="C13" s="16">
        <v>315</v>
      </c>
      <c r="D13" s="4">
        <v>697</v>
      </c>
      <c r="E13" s="37">
        <f t="shared" si="0"/>
        <v>0.011265556812671731</v>
      </c>
      <c r="F13" s="38">
        <f t="shared" si="1"/>
        <v>-0.04781420765027322</v>
      </c>
      <c r="G13" s="16">
        <f t="shared" si="2"/>
        <v>-35</v>
      </c>
    </row>
    <row r="14" spans="1:7" ht="15">
      <c r="A14" s="34" t="s">
        <v>197</v>
      </c>
      <c r="B14" s="4">
        <v>121</v>
      </c>
      <c r="C14" s="16">
        <v>68</v>
      </c>
      <c r="D14" s="4">
        <v>185</v>
      </c>
      <c r="E14" s="37">
        <f t="shared" si="0"/>
        <v>0.00299014061742363</v>
      </c>
      <c r="F14" s="38">
        <f t="shared" si="1"/>
        <v>0.5289256198347108</v>
      </c>
      <c r="G14" s="16">
        <f t="shared" si="2"/>
        <v>64</v>
      </c>
    </row>
    <row r="15" spans="1:7" ht="15">
      <c r="A15" s="34" t="s">
        <v>198</v>
      </c>
      <c r="B15" s="4">
        <v>294</v>
      </c>
      <c r="C15" s="16">
        <v>129</v>
      </c>
      <c r="D15" s="4">
        <v>322</v>
      </c>
      <c r="E15" s="37">
        <f t="shared" si="0"/>
        <v>0.0052044609665427505</v>
      </c>
      <c r="F15" s="38">
        <f t="shared" si="1"/>
        <v>0.09523809523809523</v>
      </c>
      <c r="G15" s="16">
        <f t="shared" si="2"/>
        <v>28</v>
      </c>
    </row>
    <row r="16" spans="1:7" ht="15">
      <c r="A16" s="34" t="s">
        <v>199</v>
      </c>
      <c r="B16" s="4">
        <v>8</v>
      </c>
      <c r="C16" s="16">
        <v>92</v>
      </c>
      <c r="D16" s="4">
        <v>36</v>
      </c>
      <c r="E16" s="37">
        <f t="shared" si="0"/>
        <v>0.0005818652012283821</v>
      </c>
      <c r="F16" s="38">
        <f t="shared" si="1"/>
        <v>3.5</v>
      </c>
      <c r="G16" s="16">
        <f t="shared" si="2"/>
        <v>28</v>
      </c>
    </row>
    <row r="17" spans="1:7" ht="15">
      <c r="A17" s="34" t="s">
        <v>200</v>
      </c>
      <c r="B17" s="4">
        <v>208</v>
      </c>
      <c r="C17" s="16">
        <v>141</v>
      </c>
      <c r="D17" s="4">
        <v>281</v>
      </c>
      <c r="E17" s="37">
        <f t="shared" si="0"/>
        <v>0.004541781154032649</v>
      </c>
      <c r="F17" s="38">
        <f t="shared" si="1"/>
        <v>0.35096153846153844</v>
      </c>
      <c r="G17" s="16">
        <f t="shared" si="2"/>
        <v>73</v>
      </c>
    </row>
    <row r="18" spans="1:7" ht="15">
      <c r="A18" s="34" t="s">
        <v>201</v>
      </c>
      <c r="B18" s="4">
        <v>116</v>
      </c>
      <c r="C18" s="16">
        <v>97</v>
      </c>
      <c r="D18" s="4">
        <v>235</v>
      </c>
      <c r="E18" s="37">
        <f t="shared" si="0"/>
        <v>0.0037982867302408276</v>
      </c>
      <c r="F18" s="38">
        <f t="shared" si="1"/>
        <v>1.0258620689655173</v>
      </c>
      <c r="G18" s="16">
        <f t="shared" si="2"/>
        <v>119</v>
      </c>
    </row>
    <row r="19" spans="1:7" ht="15">
      <c r="A19" s="34" t="s">
        <v>202</v>
      </c>
      <c r="B19" s="4">
        <v>56</v>
      </c>
      <c r="C19" s="16">
        <v>32</v>
      </c>
      <c r="D19" s="4">
        <v>65</v>
      </c>
      <c r="E19" s="37">
        <f t="shared" si="0"/>
        <v>0.0010505899466623566</v>
      </c>
      <c r="F19" s="38">
        <f t="shared" si="1"/>
        <v>0.16071428571428573</v>
      </c>
      <c r="G19" s="16">
        <f t="shared" si="2"/>
        <v>9</v>
      </c>
    </row>
    <row r="20" spans="1:7" ht="15">
      <c r="A20" s="34" t="s">
        <v>203</v>
      </c>
      <c r="B20" s="4">
        <v>238</v>
      </c>
      <c r="C20" s="16">
        <v>259</v>
      </c>
      <c r="D20" s="4">
        <v>292</v>
      </c>
      <c r="E20" s="37">
        <f t="shared" si="0"/>
        <v>0.004719573298852433</v>
      </c>
      <c r="F20" s="38">
        <f t="shared" si="1"/>
        <v>0.226890756302521</v>
      </c>
      <c r="G20" s="16">
        <f t="shared" si="2"/>
        <v>54</v>
      </c>
    </row>
    <row r="21" spans="1:7" ht="15">
      <c r="A21" s="34" t="s">
        <v>204</v>
      </c>
      <c r="B21" s="4">
        <v>88</v>
      </c>
      <c r="C21" s="16">
        <v>44</v>
      </c>
      <c r="D21" s="4">
        <v>109</v>
      </c>
      <c r="E21" s="37">
        <f t="shared" si="0"/>
        <v>0.0017617585259414902</v>
      </c>
      <c r="F21" s="38">
        <f t="shared" si="1"/>
        <v>0.23863636363636365</v>
      </c>
      <c r="G21" s="16">
        <f t="shared" si="2"/>
        <v>21</v>
      </c>
    </row>
    <row r="22" spans="1:7" ht="15">
      <c r="A22" s="34" t="s">
        <v>205</v>
      </c>
      <c r="B22" s="4">
        <v>2966</v>
      </c>
      <c r="C22" s="16">
        <v>2519</v>
      </c>
      <c r="D22" s="4">
        <v>3219</v>
      </c>
      <c r="E22" s="37">
        <f t="shared" si="0"/>
        <v>0.05202844674317116</v>
      </c>
      <c r="F22" s="38">
        <f t="shared" si="1"/>
        <v>0.08530006743088335</v>
      </c>
      <c r="G22" s="16">
        <f t="shared" si="2"/>
        <v>253</v>
      </c>
    </row>
    <row r="23" spans="1:7" ht="15">
      <c r="A23" s="34" t="s">
        <v>206</v>
      </c>
      <c r="B23" s="4">
        <v>181</v>
      </c>
      <c r="C23" s="16">
        <v>123</v>
      </c>
      <c r="D23" s="4">
        <v>499</v>
      </c>
      <c r="E23" s="37">
        <f t="shared" si="0"/>
        <v>0.00806529820591563</v>
      </c>
      <c r="F23" s="38">
        <f t="shared" si="1"/>
        <v>1.7569060773480663</v>
      </c>
      <c r="G23" s="16">
        <f t="shared" si="2"/>
        <v>318</v>
      </c>
    </row>
    <row r="24" spans="1:7" ht="15">
      <c r="A24" s="34" t="s">
        <v>207</v>
      </c>
      <c r="B24" s="4">
        <v>53</v>
      </c>
      <c r="C24" s="16">
        <v>59</v>
      </c>
      <c r="D24" s="4">
        <v>142</v>
      </c>
      <c r="E24" s="37">
        <f t="shared" si="0"/>
        <v>0.0022951349604008403</v>
      </c>
      <c r="F24" s="38">
        <f t="shared" si="1"/>
        <v>1.679245283018868</v>
      </c>
      <c r="G24" s="16">
        <f t="shared" si="2"/>
        <v>89</v>
      </c>
    </row>
    <row r="25" spans="1:7" ht="15">
      <c r="A25" s="34" t="s">
        <v>208</v>
      </c>
      <c r="B25" s="4">
        <v>287</v>
      </c>
      <c r="C25" s="16">
        <v>324</v>
      </c>
      <c r="D25" s="4">
        <v>439</v>
      </c>
      <c r="E25" s="37">
        <f t="shared" si="0"/>
        <v>0.007095522870534993</v>
      </c>
      <c r="F25" s="38">
        <f t="shared" si="1"/>
        <v>0.5296167247386759</v>
      </c>
      <c r="G25" s="16">
        <f t="shared" si="2"/>
        <v>152</v>
      </c>
    </row>
    <row r="26" spans="1:7" ht="15">
      <c r="A26" s="34" t="s">
        <v>209</v>
      </c>
      <c r="B26" s="4">
        <v>910</v>
      </c>
      <c r="C26" s="16">
        <v>618</v>
      </c>
      <c r="D26" s="4">
        <v>892</v>
      </c>
      <c r="E26" s="37">
        <f t="shared" si="0"/>
        <v>0.014417326652658801</v>
      </c>
      <c r="F26" s="38">
        <f t="shared" si="1"/>
        <v>-0.01978021978021978</v>
      </c>
      <c r="G26" s="16">
        <f t="shared" si="2"/>
        <v>-18</v>
      </c>
    </row>
    <row r="27" spans="1:7" ht="15">
      <c r="A27" s="34" t="s">
        <v>122</v>
      </c>
      <c r="B27" s="4">
        <v>409</v>
      </c>
      <c r="C27" s="16">
        <v>328</v>
      </c>
      <c r="D27" s="4">
        <v>541</v>
      </c>
      <c r="E27" s="37">
        <f t="shared" si="0"/>
        <v>0.008744140940682075</v>
      </c>
      <c r="F27" s="38">
        <f t="shared" si="1"/>
        <v>0.32273838630806845</v>
      </c>
      <c r="G27" s="16">
        <f t="shared" si="2"/>
        <v>132</v>
      </c>
    </row>
    <row r="28" spans="1:7" ht="15">
      <c r="A28" s="34" t="s">
        <v>210</v>
      </c>
      <c r="B28" s="4">
        <v>227</v>
      </c>
      <c r="C28" s="16">
        <v>296</v>
      </c>
      <c r="D28" s="4">
        <v>413</v>
      </c>
      <c r="E28" s="37">
        <f t="shared" si="0"/>
        <v>0.00667528689187005</v>
      </c>
      <c r="F28" s="38">
        <f t="shared" si="1"/>
        <v>0.8193832599118943</v>
      </c>
      <c r="G28" s="16">
        <f t="shared" si="2"/>
        <v>186</v>
      </c>
    </row>
    <row r="29" spans="1:7" ht="15">
      <c r="A29" s="34" t="s">
        <v>211</v>
      </c>
      <c r="B29" s="4">
        <v>283</v>
      </c>
      <c r="C29" s="16">
        <v>135</v>
      </c>
      <c r="D29" s="4">
        <v>319</v>
      </c>
      <c r="E29" s="37">
        <f t="shared" si="0"/>
        <v>0.005155972199773719</v>
      </c>
      <c r="F29" s="38">
        <f t="shared" si="1"/>
        <v>0.127208480565371</v>
      </c>
      <c r="G29" s="16">
        <f t="shared" si="2"/>
        <v>36</v>
      </c>
    </row>
    <row r="30" spans="1:7" ht="15">
      <c r="A30" s="34" t="s">
        <v>212</v>
      </c>
      <c r="B30" s="4">
        <v>448</v>
      </c>
      <c r="C30" s="16">
        <v>270</v>
      </c>
      <c r="D30" s="4">
        <v>493</v>
      </c>
      <c r="E30" s="37">
        <f t="shared" si="0"/>
        <v>0.007968320672377566</v>
      </c>
      <c r="F30" s="38">
        <f t="shared" si="1"/>
        <v>0.10044642857142858</v>
      </c>
      <c r="G30" s="16">
        <f t="shared" si="2"/>
        <v>45</v>
      </c>
    </row>
    <row r="31" spans="1:7" ht="15">
      <c r="A31" s="34" t="s">
        <v>213</v>
      </c>
      <c r="B31" s="4">
        <v>216</v>
      </c>
      <c r="C31" s="16">
        <v>129</v>
      </c>
      <c r="D31" s="4">
        <v>164</v>
      </c>
      <c r="E31" s="37">
        <f t="shared" si="0"/>
        <v>0.0026507192500404074</v>
      </c>
      <c r="F31" s="38">
        <f t="shared" si="1"/>
        <v>-0.24074074074074073</v>
      </c>
      <c r="G31" s="16">
        <f t="shared" si="2"/>
        <v>-52</v>
      </c>
    </row>
    <row r="32" spans="1:7" ht="15">
      <c r="A32" s="34" t="s">
        <v>214</v>
      </c>
      <c r="B32" s="4">
        <v>283</v>
      </c>
      <c r="C32" s="16">
        <v>376</v>
      </c>
      <c r="D32" s="4">
        <v>388</v>
      </c>
      <c r="E32" s="37">
        <f t="shared" si="0"/>
        <v>0.006271213835461451</v>
      </c>
      <c r="F32" s="38">
        <f t="shared" si="1"/>
        <v>0.3710247349823322</v>
      </c>
      <c r="G32" s="16">
        <f t="shared" si="2"/>
        <v>105</v>
      </c>
    </row>
    <row r="33" spans="1:7" ht="15">
      <c r="A33" s="34" t="s">
        <v>215</v>
      </c>
      <c r="B33" s="4">
        <v>592</v>
      </c>
      <c r="C33" s="16">
        <v>365</v>
      </c>
      <c r="D33" s="4">
        <v>721</v>
      </c>
      <c r="E33" s="37">
        <f t="shared" si="0"/>
        <v>0.011653466946823985</v>
      </c>
      <c r="F33" s="38">
        <f t="shared" si="1"/>
        <v>0.2179054054054054</v>
      </c>
      <c r="G33" s="16">
        <f t="shared" si="2"/>
        <v>129</v>
      </c>
    </row>
    <row r="34" spans="1:7" ht="15">
      <c r="A34" s="34" t="s">
        <v>216</v>
      </c>
      <c r="B34" s="4">
        <v>697</v>
      </c>
      <c r="C34" s="16">
        <v>539</v>
      </c>
      <c r="D34" s="4">
        <v>743</v>
      </c>
      <c r="E34" s="37">
        <f aca="true" t="shared" si="3" ref="E34:E65">D34/$D$83</f>
        <v>0.012009051236463553</v>
      </c>
      <c r="F34" s="38">
        <f aca="true" t="shared" si="4" ref="F34:F65">(D34-B34)/B34</f>
        <v>0.06599713055954089</v>
      </c>
      <c r="G34" s="16">
        <f aca="true" t="shared" si="5" ref="G34:G65">D34-B34</f>
        <v>46</v>
      </c>
    </row>
    <row r="35" spans="1:7" ht="15">
      <c r="A35" s="34" t="s">
        <v>217</v>
      </c>
      <c r="B35" s="4">
        <v>216</v>
      </c>
      <c r="C35" s="16">
        <v>283</v>
      </c>
      <c r="D35" s="4">
        <v>307</v>
      </c>
      <c r="E35" s="37">
        <f t="shared" si="3"/>
        <v>0.004962017132697592</v>
      </c>
      <c r="F35" s="38">
        <f t="shared" si="4"/>
        <v>0.4212962962962963</v>
      </c>
      <c r="G35" s="16">
        <f t="shared" si="5"/>
        <v>91</v>
      </c>
    </row>
    <row r="36" spans="1:7" ht="15">
      <c r="A36" s="34" t="s">
        <v>218</v>
      </c>
      <c r="B36" s="4">
        <v>49</v>
      </c>
      <c r="C36" s="16">
        <v>80</v>
      </c>
      <c r="D36" s="4">
        <v>154</v>
      </c>
      <c r="E36" s="37">
        <f t="shared" si="3"/>
        <v>0.002489090027476968</v>
      </c>
      <c r="F36" s="38">
        <f t="shared" si="4"/>
        <v>2.142857142857143</v>
      </c>
      <c r="G36" s="16">
        <f t="shared" si="5"/>
        <v>105</v>
      </c>
    </row>
    <row r="37" spans="1:7" ht="15">
      <c r="A37" s="34" t="s">
        <v>219</v>
      </c>
      <c r="B37" s="4">
        <v>26</v>
      </c>
      <c r="C37" s="16">
        <v>22</v>
      </c>
      <c r="D37" s="4">
        <v>71</v>
      </c>
      <c r="E37" s="37">
        <f t="shared" si="3"/>
        <v>0.0011475674802004202</v>
      </c>
      <c r="F37" s="38">
        <f t="shared" si="4"/>
        <v>1.7307692307692308</v>
      </c>
      <c r="G37" s="16">
        <f t="shared" si="5"/>
        <v>45</v>
      </c>
    </row>
    <row r="38" spans="1:7" ht="15">
      <c r="A38" s="34" t="s">
        <v>220</v>
      </c>
      <c r="B38" s="4">
        <v>425</v>
      </c>
      <c r="C38" s="16">
        <v>251</v>
      </c>
      <c r="D38" s="4">
        <v>606</v>
      </c>
      <c r="E38" s="37">
        <f t="shared" si="3"/>
        <v>0.009794730887344432</v>
      </c>
      <c r="F38" s="38">
        <f t="shared" si="4"/>
        <v>0.4258823529411765</v>
      </c>
      <c r="G38" s="16">
        <f t="shared" si="5"/>
        <v>181</v>
      </c>
    </row>
    <row r="39" spans="1:7" ht="15">
      <c r="A39" s="34" t="s">
        <v>221</v>
      </c>
      <c r="B39" s="4">
        <v>32</v>
      </c>
      <c r="C39" s="16">
        <v>40</v>
      </c>
      <c r="D39" s="4">
        <v>23</v>
      </c>
      <c r="E39" s="37">
        <f t="shared" si="3"/>
        <v>0.0003717472118959108</v>
      </c>
      <c r="F39" s="38">
        <f t="shared" si="4"/>
        <v>-0.28125</v>
      </c>
      <c r="G39" s="16">
        <f t="shared" si="5"/>
        <v>-9</v>
      </c>
    </row>
    <row r="40" spans="1:7" ht="15">
      <c r="A40" s="34" t="s">
        <v>222</v>
      </c>
      <c r="B40" s="4">
        <v>113</v>
      </c>
      <c r="C40" s="16">
        <v>110</v>
      </c>
      <c r="D40" s="4">
        <v>566</v>
      </c>
      <c r="E40" s="37">
        <f t="shared" si="3"/>
        <v>0.009148213997090674</v>
      </c>
      <c r="F40" s="38">
        <f t="shared" si="4"/>
        <v>4.008849557522124</v>
      </c>
      <c r="G40" s="16">
        <f t="shared" si="5"/>
        <v>453</v>
      </c>
    </row>
    <row r="41" spans="1:7" ht="15">
      <c r="A41" s="34" t="s">
        <v>223</v>
      </c>
      <c r="B41" s="4">
        <v>14572</v>
      </c>
      <c r="C41" s="16">
        <v>12080</v>
      </c>
      <c r="D41" s="4">
        <v>17675</v>
      </c>
      <c r="E41" s="37">
        <f t="shared" si="3"/>
        <v>0.28567965088087927</v>
      </c>
      <c r="F41" s="38">
        <f t="shared" si="4"/>
        <v>0.21294262970079605</v>
      </c>
      <c r="G41" s="16">
        <f t="shared" si="5"/>
        <v>3103</v>
      </c>
    </row>
    <row r="42" spans="1:7" ht="15">
      <c r="A42" s="34" t="s">
        <v>224</v>
      </c>
      <c r="B42" s="4">
        <v>3296</v>
      </c>
      <c r="C42" s="16">
        <v>2719</v>
      </c>
      <c r="D42" s="4">
        <v>3852</v>
      </c>
      <c r="E42" s="37">
        <f t="shared" si="3"/>
        <v>0.062259576531436885</v>
      </c>
      <c r="F42" s="38">
        <f t="shared" si="4"/>
        <v>0.16868932038834952</v>
      </c>
      <c r="G42" s="16">
        <f t="shared" si="5"/>
        <v>556</v>
      </c>
    </row>
    <row r="43" spans="1:7" ht="15">
      <c r="A43" s="34" t="s">
        <v>225</v>
      </c>
      <c r="B43" s="4">
        <v>438</v>
      </c>
      <c r="C43" s="16">
        <v>375</v>
      </c>
      <c r="D43" s="4">
        <v>915</v>
      </c>
      <c r="E43" s="37">
        <f t="shared" si="3"/>
        <v>0.014789073864554712</v>
      </c>
      <c r="F43" s="38">
        <f t="shared" si="4"/>
        <v>1.0890410958904109</v>
      </c>
      <c r="G43" s="16">
        <f t="shared" si="5"/>
        <v>477</v>
      </c>
    </row>
    <row r="44" spans="1:7" ht="15">
      <c r="A44" s="34" t="s">
        <v>226</v>
      </c>
      <c r="B44" s="4">
        <v>180</v>
      </c>
      <c r="C44" s="16">
        <v>84</v>
      </c>
      <c r="D44" s="4">
        <v>131</v>
      </c>
      <c r="E44" s="37">
        <f t="shared" si="3"/>
        <v>0.002117342815581057</v>
      </c>
      <c r="F44" s="38">
        <f t="shared" si="4"/>
        <v>-0.2722222222222222</v>
      </c>
      <c r="G44" s="16">
        <f t="shared" si="5"/>
        <v>-49</v>
      </c>
    </row>
    <row r="45" spans="1:7" ht="15">
      <c r="A45" s="34" t="s">
        <v>227</v>
      </c>
      <c r="B45" s="4">
        <v>87</v>
      </c>
      <c r="C45" s="16">
        <v>53</v>
      </c>
      <c r="D45" s="4">
        <v>228</v>
      </c>
      <c r="E45" s="37">
        <f t="shared" si="3"/>
        <v>0.00368514627444642</v>
      </c>
      <c r="F45" s="38">
        <f t="shared" si="4"/>
        <v>1.6206896551724137</v>
      </c>
      <c r="G45" s="16">
        <f t="shared" si="5"/>
        <v>141</v>
      </c>
    </row>
    <row r="46" spans="1:7" ht="15">
      <c r="A46" s="34" t="s">
        <v>228</v>
      </c>
      <c r="B46" s="4">
        <v>44</v>
      </c>
      <c r="C46" s="16">
        <v>61</v>
      </c>
      <c r="D46" s="4">
        <v>110</v>
      </c>
      <c r="E46" s="37">
        <f t="shared" si="3"/>
        <v>0.0017779214481978341</v>
      </c>
      <c r="F46" s="38">
        <f t="shared" si="4"/>
        <v>1.5</v>
      </c>
      <c r="G46" s="16">
        <f t="shared" si="5"/>
        <v>66</v>
      </c>
    </row>
    <row r="47" spans="1:7" ht="15">
      <c r="A47" s="34" t="s">
        <v>229</v>
      </c>
      <c r="B47" s="4">
        <v>153</v>
      </c>
      <c r="C47" s="16">
        <v>155</v>
      </c>
      <c r="D47" s="4">
        <v>265</v>
      </c>
      <c r="E47" s="37">
        <f t="shared" si="3"/>
        <v>0.004283174397931146</v>
      </c>
      <c r="F47" s="38">
        <f t="shared" si="4"/>
        <v>0.7320261437908496</v>
      </c>
      <c r="G47" s="16">
        <f t="shared" si="5"/>
        <v>112</v>
      </c>
    </row>
    <row r="48" spans="1:7" ht="15">
      <c r="A48" s="34" t="s">
        <v>230</v>
      </c>
      <c r="B48" s="4">
        <v>878</v>
      </c>
      <c r="C48" s="16">
        <v>876</v>
      </c>
      <c r="D48" s="4">
        <v>956</v>
      </c>
      <c r="E48" s="37">
        <f t="shared" si="3"/>
        <v>0.015451753677064813</v>
      </c>
      <c r="F48" s="38">
        <f t="shared" si="4"/>
        <v>0.0888382687927107</v>
      </c>
      <c r="G48" s="16">
        <f t="shared" si="5"/>
        <v>78</v>
      </c>
    </row>
    <row r="49" spans="1:7" ht="15">
      <c r="A49" s="34" t="s">
        <v>232</v>
      </c>
      <c r="B49" s="4">
        <v>140</v>
      </c>
      <c r="C49" s="16">
        <v>62</v>
      </c>
      <c r="D49" s="4">
        <v>193</v>
      </c>
      <c r="E49" s="37">
        <f t="shared" si="3"/>
        <v>0.0031194439954743817</v>
      </c>
      <c r="F49" s="38">
        <f t="shared" si="4"/>
        <v>0.37857142857142856</v>
      </c>
      <c r="G49" s="16">
        <f t="shared" si="5"/>
        <v>53</v>
      </c>
    </row>
    <row r="50" spans="1:7" ht="15">
      <c r="A50" s="34" t="s">
        <v>140</v>
      </c>
      <c r="B50" s="4">
        <v>356</v>
      </c>
      <c r="C50" s="16">
        <v>154</v>
      </c>
      <c r="D50" s="4">
        <v>222</v>
      </c>
      <c r="E50" s="37">
        <f t="shared" si="3"/>
        <v>0.003588168740908356</v>
      </c>
      <c r="F50" s="38">
        <f t="shared" si="4"/>
        <v>-0.37640449438202245</v>
      </c>
      <c r="G50" s="16">
        <f t="shared" si="5"/>
        <v>-134</v>
      </c>
    </row>
    <row r="51" spans="1:7" ht="15">
      <c r="A51" s="34" t="s">
        <v>233</v>
      </c>
      <c r="B51" s="4">
        <v>86</v>
      </c>
      <c r="C51" s="16">
        <v>40</v>
      </c>
      <c r="D51" s="4">
        <v>103</v>
      </c>
      <c r="E51" s="37">
        <f t="shared" si="3"/>
        <v>0.0016647809924034266</v>
      </c>
      <c r="F51" s="38">
        <f t="shared" si="4"/>
        <v>0.19767441860465115</v>
      </c>
      <c r="G51" s="16">
        <f t="shared" si="5"/>
        <v>17</v>
      </c>
    </row>
    <row r="52" spans="1:7" ht="15">
      <c r="A52" s="34" t="s">
        <v>231</v>
      </c>
      <c r="B52" s="4">
        <v>21</v>
      </c>
      <c r="C52" s="16">
        <v>22</v>
      </c>
      <c r="D52" s="4">
        <v>23</v>
      </c>
      <c r="E52" s="37">
        <f t="shared" si="3"/>
        <v>0.0003717472118959108</v>
      </c>
      <c r="F52" s="38">
        <f t="shared" si="4"/>
        <v>0.09523809523809523</v>
      </c>
      <c r="G52" s="16">
        <f t="shared" si="5"/>
        <v>2</v>
      </c>
    </row>
    <row r="53" spans="1:7" ht="15">
      <c r="A53" s="34" t="s">
        <v>234</v>
      </c>
      <c r="B53" s="4">
        <v>1535</v>
      </c>
      <c r="C53" s="16">
        <v>1127</v>
      </c>
      <c r="D53" s="4">
        <v>2085</v>
      </c>
      <c r="E53" s="37">
        <f t="shared" si="3"/>
        <v>0.03369969290447713</v>
      </c>
      <c r="F53" s="38">
        <f t="shared" si="4"/>
        <v>0.3583061889250814</v>
      </c>
      <c r="G53" s="16">
        <f t="shared" si="5"/>
        <v>550</v>
      </c>
    </row>
    <row r="54" spans="1:7" ht="15">
      <c r="A54" s="34" t="s">
        <v>235</v>
      </c>
      <c r="B54" s="4">
        <v>672</v>
      </c>
      <c r="C54" s="16">
        <v>546</v>
      </c>
      <c r="D54" s="4">
        <v>1479</v>
      </c>
      <c r="E54" s="37">
        <f t="shared" si="3"/>
        <v>0.023904962017132696</v>
      </c>
      <c r="F54" s="38">
        <f t="shared" si="4"/>
        <v>1.2008928571428572</v>
      </c>
      <c r="G54" s="16">
        <f t="shared" si="5"/>
        <v>807</v>
      </c>
    </row>
    <row r="55" spans="1:7" ht="15">
      <c r="A55" s="34" t="s">
        <v>236</v>
      </c>
      <c r="B55" s="4">
        <v>361</v>
      </c>
      <c r="C55" s="16">
        <v>289</v>
      </c>
      <c r="D55" s="4">
        <v>626</v>
      </c>
      <c r="E55" s="37">
        <f t="shared" si="3"/>
        <v>0.01011798933247131</v>
      </c>
      <c r="F55" s="38">
        <f t="shared" si="4"/>
        <v>0.7340720221606648</v>
      </c>
      <c r="G55" s="16">
        <f t="shared" si="5"/>
        <v>265</v>
      </c>
    </row>
    <row r="56" spans="1:7" ht="15">
      <c r="A56" s="34" t="s">
        <v>237</v>
      </c>
      <c r="B56" s="4">
        <v>396</v>
      </c>
      <c r="C56" s="16">
        <v>184</v>
      </c>
      <c r="D56" s="4">
        <v>255</v>
      </c>
      <c r="E56" s="37">
        <f t="shared" si="3"/>
        <v>0.004121545175367706</v>
      </c>
      <c r="F56" s="38">
        <f t="shared" si="4"/>
        <v>-0.3560606060606061</v>
      </c>
      <c r="G56" s="16">
        <f t="shared" si="5"/>
        <v>-141</v>
      </c>
    </row>
    <row r="57" spans="1:7" ht="15">
      <c r="A57" s="34" t="s">
        <v>238</v>
      </c>
      <c r="B57" s="4">
        <v>675</v>
      </c>
      <c r="C57" s="16">
        <v>627</v>
      </c>
      <c r="D57" s="4">
        <v>880</v>
      </c>
      <c r="E57" s="37">
        <f t="shared" si="3"/>
        <v>0.014223371585582673</v>
      </c>
      <c r="F57" s="38">
        <f t="shared" si="4"/>
        <v>0.3037037037037037</v>
      </c>
      <c r="G57" s="16">
        <f t="shared" si="5"/>
        <v>205</v>
      </c>
    </row>
    <row r="58" spans="1:7" ht="15">
      <c r="A58" s="34" t="s">
        <v>239</v>
      </c>
      <c r="B58" s="4">
        <v>153</v>
      </c>
      <c r="C58" s="16">
        <v>49</v>
      </c>
      <c r="D58" s="4">
        <v>119</v>
      </c>
      <c r="E58" s="37">
        <f t="shared" si="3"/>
        <v>0.0019233877485049296</v>
      </c>
      <c r="F58" s="38">
        <f t="shared" si="4"/>
        <v>-0.2222222222222222</v>
      </c>
      <c r="G58" s="16">
        <f t="shared" si="5"/>
        <v>-34</v>
      </c>
    </row>
    <row r="59" spans="1:7" ht="15">
      <c r="A59" s="34" t="s">
        <v>240</v>
      </c>
      <c r="B59" s="4">
        <v>821</v>
      </c>
      <c r="C59" s="16">
        <v>468</v>
      </c>
      <c r="D59" s="4">
        <v>723</v>
      </c>
      <c r="E59" s="37">
        <f t="shared" si="3"/>
        <v>0.011685792791336674</v>
      </c>
      <c r="F59" s="38">
        <f t="shared" si="4"/>
        <v>-0.11936662606577345</v>
      </c>
      <c r="G59" s="16">
        <f t="shared" si="5"/>
        <v>-98</v>
      </c>
    </row>
    <row r="60" spans="1:7" ht="15">
      <c r="A60" s="34" t="s">
        <v>241</v>
      </c>
      <c r="B60" s="4">
        <v>751</v>
      </c>
      <c r="C60" s="16">
        <v>807</v>
      </c>
      <c r="D60" s="4">
        <v>779</v>
      </c>
      <c r="E60" s="37">
        <f t="shared" si="3"/>
        <v>0.012590916437691935</v>
      </c>
      <c r="F60" s="38">
        <f t="shared" si="4"/>
        <v>0.037283621837549935</v>
      </c>
      <c r="G60" s="16">
        <f t="shared" si="5"/>
        <v>28</v>
      </c>
    </row>
    <row r="61" spans="1:7" ht="15">
      <c r="A61" s="34" t="s">
        <v>242</v>
      </c>
      <c r="B61" s="4">
        <v>62</v>
      </c>
      <c r="C61" s="16">
        <v>51</v>
      </c>
      <c r="D61" s="4">
        <v>103</v>
      </c>
      <c r="E61" s="37">
        <f t="shared" si="3"/>
        <v>0.0016647809924034266</v>
      </c>
      <c r="F61" s="38">
        <f t="shared" si="4"/>
        <v>0.6612903225806451</v>
      </c>
      <c r="G61" s="16">
        <f t="shared" si="5"/>
        <v>41</v>
      </c>
    </row>
    <row r="62" spans="1:7" ht="15">
      <c r="A62" s="34" t="s">
        <v>243</v>
      </c>
      <c r="B62" s="4">
        <v>111</v>
      </c>
      <c r="C62" s="16">
        <v>157</v>
      </c>
      <c r="D62" s="4">
        <v>169</v>
      </c>
      <c r="E62" s="37">
        <f t="shared" si="3"/>
        <v>0.002731533861322127</v>
      </c>
      <c r="F62" s="38">
        <f t="shared" si="4"/>
        <v>0.5225225225225225</v>
      </c>
      <c r="G62" s="16">
        <f t="shared" si="5"/>
        <v>58</v>
      </c>
    </row>
    <row r="63" spans="1:7" ht="15">
      <c r="A63" s="34" t="s">
        <v>244</v>
      </c>
      <c r="B63" s="4">
        <v>144</v>
      </c>
      <c r="C63" s="16">
        <v>86</v>
      </c>
      <c r="D63" s="4">
        <v>108</v>
      </c>
      <c r="E63" s="37">
        <f t="shared" si="3"/>
        <v>0.0017455956036851463</v>
      </c>
      <c r="F63" s="38">
        <f t="shared" si="4"/>
        <v>-0.25</v>
      </c>
      <c r="G63" s="16">
        <f t="shared" si="5"/>
        <v>-36</v>
      </c>
    </row>
    <row r="64" spans="1:7" ht="15">
      <c r="A64" s="34" t="s">
        <v>245</v>
      </c>
      <c r="B64" s="4">
        <v>200</v>
      </c>
      <c r="C64" s="16">
        <v>130</v>
      </c>
      <c r="D64" s="4">
        <v>197</v>
      </c>
      <c r="E64" s="37">
        <f t="shared" si="3"/>
        <v>0.0031840956844997577</v>
      </c>
      <c r="F64" s="38">
        <f t="shared" si="4"/>
        <v>-0.015</v>
      </c>
      <c r="G64" s="16">
        <f t="shared" si="5"/>
        <v>-3</v>
      </c>
    </row>
    <row r="65" spans="1:7" ht="15">
      <c r="A65" s="34" t="s">
        <v>246</v>
      </c>
      <c r="B65" s="4">
        <v>232</v>
      </c>
      <c r="C65" s="16">
        <v>156</v>
      </c>
      <c r="D65" s="4">
        <v>201</v>
      </c>
      <c r="E65" s="37">
        <f t="shared" si="3"/>
        <v>0.0032487473735251333</v>
      </c>
      <c r="F65" s="38">
        <f t="shared" si="4"/>
        <v>-0.1336206896551724</v>
      </c>
      <c r="G65" s="16">
        <f t="shared" si="5"/>
        <v>-31</v>
      </c>
    </row>
    <row r="66" spans="1:7" ht="15">
      <c r="A66" s="34" t="s">
        <v>247</v>
      </c>
      <c r="B66" s="4">
        <v>120</v>
      </c>
      <c r="C66" s="16">
        <v>77</v>
      </c>
      <c r="D66" s="4">
        <v>141</v>
      </c>
      <c r="E66" s="37">
        <f aca="true" t="shared" si="6" ref="E66:E82">D66/$D$83</f>
        <v>0.0022789720381444964</v>
      </c>
      <c r="F66" s="38">
        <f aca="true" t="shared" si="7" ref="F66:F82">(D66-B66)/B66</f>
        <v>0.175</v>
      </c>
      <c r="G66" s="16">
        <f aca="true" t="shared" si="8" ref="G66:G82">D66-B66</f>
        <v>21</v>
      </c>
    </row>
    <row r="67" spans="1:7" ht="15">
      <c r="A67" s="34" t="s">
        <v>248</v>
      </c>
      <c r="B67" s="4">
        <v>624</v>
      </c>
      <c r="C67" s="16">
        <v>332</v>
      </c>
      <c r="D67" s="4">
        <v>736</v>
      </c>
      <c r="E67" s="37">
        <f t="shared" si="6"/>
        <v>0.011895910780669145</v>
      </c>
      <c r="F67" s="38">
        <f t="shared" si="7"/>
        <v>0.1794871794871795</v>
      </c>
      <c r="G67" s="16">
        <f t="shared" si="8"/>
        <v>112</v>
      </c>
    </row>
    <row r="68" spans="1:7" ht="15">
      <c r="A68" s="34" t="s">
        <v>249</v>
      </c>
      <c r="B68" s="4">
        <v>473</v>
      </c>
      <c r="C68" s="16">
        <v>299</v>
      </c>
      <c r="D68" s="4">
        <v>497</v>
      </c>
      <c r="E68" s="37">
        <f t="shared" si="6"/>
        <v>0.008032972361402942</v>
      </c>
      <c r="F68" s="38">
        <f t="shared" si="7"/>
        <v>0.0507399577167019</v>
      </c>
      <c r="G68" s="16">
        <f t="shared" si="8"/>
        <v>24</v>
      </c>
    </row>
    <row r="69" spans="1:7" ht="15">
      <c r="A69" s="34" t="s">
        <v>250</v>
      </c>
      <c r="B69" s="4">
        <v>66</v>
      </c>
      <c r="C69" s="16">
        <v>42</v>
      </c>
      <c r="D69" s="4">
        <v>141</v>
      </c>
      <c r="E69" s="37">
        <f t="shared" si="6"/>
        <v>0.0022789720381444964</v>
      </c>
      <c r="F69" s="38">
        <f t="shared" si="7"/>
        <v>1.1363636363636365</v>
      </c>
      <c r="G69" s="16">
        <f t="shared" si="8"/>
        <v>75</v>
      </c>
    </row>
    <row r="70" spans="1:7" ht="15">
      <c r="A70" s="34" t="s">
        <v>251</v>
      </c>
      <c r="B70" s="4">
        <v>100</v>
      </c>
      <c r="C70" s="16">
        <v>91</v>
      </c>
      <c r="D70" s="4">
        <v>119</v>
      </c>
      <c r="E70" s="37">
        <f t="shared" si="6"/>
        <v>0.0019233877485049296</v>
      </c>
      <c r="F70" s="38">
        <f t="shared" si="7"/>
        <v>0.19</v>
      </c>
      <c r="G70" s="16">
        <f t="shared" si="8"/>
        <v>19</v>
      </c>
    </row>
    <row r="71" spans="1:7" ht="15">
      <c r="A71" s="34" t="s">
        <v>252</v>
      </c>
      <c r="B71" s="4">
        <v>343</v>
      </c>
      <c r="C71" s="16">
        <v>319</v>
      </c>
      <c r="D71" s="4">
        <v>416</v>
      </c>
      <c r="E71" s="37">
        <f t="shared" si="6"/>
        <v>0.006723775658639082</v>
      </c>
      <c r="F71" s="38">
        <f t="shared" si="7"/>
        <v>0.21282798833819241</v>
      </c>
      <c r="G71" s="16">
        <f t="shared" si="8"/>
        <v>73</v>
      </c>
    </row>
    <row r="72" spans="1:7" ht="15">
      <c r="A72" s="34" t="s">
        <v>253</v>
      </c>
      <c r="B72" s="4">
        <v>274</v>
      </c>
      <c r="C72" s="16">
        <v>185</v>
      </c>
      <c r="D72" s="4">
        <v>292</v>
      </c>
      <c r="E72" s="37">
        <f t="shared" si="6"/>
        <v>0.004719573298852433</v>
      </c>
      <c r="F72" s="38">
        <f t="shared" si="7"/>
        <v>0.06569343065693431</v>
      </c>
      <c r="G72" s="16">
        <f t="shared" si="8"/>
        <v>18</v>
      </c>
    </row>
    <row r="73" spans="1:7" ht="15">
      <c r="A73" s="34" t="s">
        <v>254</v>
      </c>
      <c r="B73" s="4">
        <v>39</v>
      </c>
      <c r="C73" s="16">
        <v>42</v>
      </c>
      <c r="D73" s="4">
        <v>77</v>
      </c>
      <c r="E73" s="37">
        <f t="shared" si="6"/>
        <v>0.001244545013738484</v>
      </c>
      <c r="F73" s="38">
        <f t="shared" si="7"/>
        <v>0.9743589743589743</v>
      </c>
      <c r="G73" s="16">
        <f t="shared" si="8"/>
        <v>38</v>
      </c>
    </row>
    <row r="74" spans="1:7" ht="15">
      <c r="A74" s="34" t="s">
        <v>255</v>
      </c>
      <c r="B74" s="4">
        <v>1093</v>
      </c>
      <c r="C74" s="16">
        <v>939</v>
      </c>
      <c r="D74" s="4">
        <v>1363</v>
      </c>
      <c r="E74" s="37">
        <f t="shared" si="6"/>
        <v>0.0220300630353968</v>
      </c>
      <c r="F74" s="38">
        <f t="shared" si="7"/>
        <v>0.24702653247941445</v>
      </c>
      <c r="G74" s="16">
        <f t="shared" si="8"/>
        <v>270</v>
      </c>
    </row>
    <row r="75" spans="1:7" ht="15">
      <c r="A75" s="34" t="s">
        <v>256</v>
      </c>
      <c r="B75" s="4">
        <v>223</v>
      </c>
      <c r="C75" s="16">
        <v>163</v>
      </c>
      <c r="D75" s="4">
        <v>399</v>
      </c>
      <c r="E75" s="37">
        <f t="shared" si="6"/>
        <v>0.0064490059802812345</v>
      </c>
      <c r="F75" s="38">
        <f t="shared" si="7"/>
        <v>0.7892376681614349</v>
      </c>
      <c r="G75" s="16">
        <f t="shared" si="8"/>
        <v>176</v>
      </c>
    </row>
    <row r="76" spans="1:7" ht="15">
      <c r="A76" s="34" t="s">
        <v>257</v>
      </c>
      <c r="B76" s="4">
        <v>409</v>
      </c>
      <c r="C76" s="16">
        <v>274</v>
      </c>
      <c r="D76" s="4">
        <v>510</v>
      </c>
      <c r="E76" s="37">
        <f t="shared" si="6"/>
        <v>0.008243090350735413</v>
      </c>
      <c r="F76" s="38">
        <f t="shared" si="7"/>
        <v>0.2469437652811736</v>
      </c>
      <c r="G76" s="16">
        <f t="shared" si="8"/>
        <v>101</v>
      </c>
    </row>
    <row r="77" spans="1:7" ht="15">
      <c r="A77" s="34" t="s">
        <v>258</v>
      </c>
      <c r="B77" s="4">
        <v>46</v>
      </c>
      <c r="C77" s="16">
        <v>45</v>
      </c>
      <c r="D77" s="4">
        <v>62</v>
      </c>
      <c r="E77" s="37">
        <f t="shared" si="6"/>
        <v>0.0010021011798933247</v>
      </c>
      <c r="F77" s="38">
        <f t="shared" si="7"/>
        <v>0.34782608695652173</v>
      </c>
      <c r="G77" s="16">
        <f t="shared" si="8"/>
        <v>16</v>
      </c>
    </row>
    <row r="78" spans="1:7" ht="15">
      <c r="A78" s="34" t="s">
        <v>259</v>
      </c>
      <c r="B78" s="4">
        <v>375</v>
      </c>
      <c r="C78" s="16">
        <v>229</v>
      </c>
      <c r="D78" s="4">
        <v>357</v>
      </c>
      <c r="E78" s="37">
        <f t="shared" si="6"/>
        <v>0.005770163245514789</v>
      </c>
      <c r="F78" s="38">
        <f t="shared" si="7"/>
        <v>-0.048</v>
      </c>
      <c r="G78" s="16">
        <f t="shared" si="8"/>
        <v>-18</v>
      </c>
    </row>
    <row r="79" spans="1:7" ht="15">
      <c r="A79" s="34" t="s">
        <v>260</v>
      </c>
      <c r="B79" s="4">
        <v>235</v>
      </c>
      <c r="C79" s="16">
        <v>700</v>
      </c>
      <c r="D79" s="4">
        <v>393</v>
      </c>
      <c r="E79" s="37">
        <f t="shared" si="6"/>
        <v>0.006352028446743171</v>
      </c>
      <c r="F79" s="38">
        <f t="shared" si="7"/>
        <v>0.6723404255319149</v>
      </c>
      <c r="G79" s="16">
        <f t="shared" si="8"/>
        <v>158</v>
      </c>
    </row>
    <row r="80" spans="1:7" ht="15">
      <c r="A80" s="34" t="s">
        <v>261</v>
      </c>
      <c r="B80" s="4">
        <v>127</v>
      </c>
      <c r="C80" s="16">
        <v>111</v>
      </c>
      <c r="D80" s="4">
        <v>207</v>
      </c>
      <c r="E80" s="37">
        <f t="shared" si="6"/>
        <v>0.003345724907063197</v>
      </c>
      <c r="F80" s="38">
        <f t="shared" si="7"/>
        <v>0.6299212598425197</v>
      </c>
      <c r="G80" s="16">
        <f t="shared" si="8"/>
        <v>80</v>
      </c>
    </row>
    <row r="81" spans="1:7" ht="15">
      <c r="A81" s="34" t="s">
        <v>262</v>
      </c>
      <c r="B81" s="4">
        <v>176</v>
      </c>
      <c r="C81" s="16">
        <v>107</v>
      </c>
      <c r="D81" s="4">
        <v>213</v>
      </c>
      <c r="E81" s="37">
        <f t="shared" si="6"/>
        <v>0.0034427024406012605</v>
      </c>
      <c r="F81" s="38">
        <f t="shared" si="7"/>
        <v>0.21022727272727273</v>
      </c>
      <c r="G81" s="16">
        <f t="shared" si="8"/>
        <v>37</v>
      </c>
    </row>
    <row r="82" spans="1:7" ht="15.75" thickBot="1">
      <c r="A82" s="34" t="s">
        <v>263</v>
      </c>
      <c r="B82" s="4">
        <v>375</v>
      </c>
      <c r="C82" s="16">
        <v>176</v>
      </c>
      <c r="D82" s="4">
        <v>343</v>
      </c>
      <c r="E82" s="37">
        <f t="shared" si="6"/>
        <v>0.005543882333925974</v>
      </c>
      <c r="F82" s="38">
        <f t="shared" si="7"/>
        <v>-0.08533333333333333</v>
      </c>
      <c r="G82" s="16">
        <f t="shared" si="8"/>
        <v>-32</v>
      </c>
    </row>
    <row r="83" spans="1:7" ht="15.75" thickBot="1">
      <c r="A83" s="36" t="s">
        <v>183</v>
      </c>
      <c r="B83" s="59">
        <v>50107</v>
      </c>
      <c r="C83" s="58">
        <v>41394</v>
      </c>
      <c r="D83" s="73">
        <v>61870</v>
      </c>
      <c r="E83" s="39">
        <f>D83/$D$83</f>
        <v>1</v>
      </c>
      <c r="F83" s="40">
        <f>(D83-B83)/B83</f>
        <v>0.23475761869599057</v>
      </c>
      <c r="G83" s="58">
        <f>D83-B83</f>
        <v>11763</v>
      </c>
    </row>
  </sheetData>
  <sheetProtection/>
  <autoFilter ref="A1:F83"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I27" sqref="I27"/>
    </sheetView>
  </sheetViews>
  <sheetFormatPr defaultColWidth="9.140625" defaultRowHeight="15"/>
  <cols>
    <col min="1" max="1" width="18.28125" style="0" bestFit="1" customWidth="1"/>
    <col min="2" max="2" width="12.00390625" style="0" bestFit="1" customWidth="1"/>
    <col min="3" max="3" width="12.00390625" style="0" customWidth="1"/>
    <col min="4" max="4" width="12.00390625" style="0" bestFit="1" customWidth="1"/>
    <col min="5" max="5" width="21.421875" style="0" bestFit="1" customWidth="1"/>
    <col min="6" max="6" width="31.140625" style="0" customWidth="1"/>
    <col min="7" max="7" width="36.7109375" style="0" customWidth="1"/>
  </cols>
  <sheetData>
    <row r="1" spans="1:7" ht="30.75" thickBot="1">
      <c r="A1" s="13" t="s">
        <v>184</v>
      </c>
      <c r="B1" s="81">
        <v>40544</v>
      </c>
      <c r="C1" s="81">
        <v>40878</v>
      </c>
      <c r="D1" s="91">
        <v>40909</v>
      </c>
      <c r="E1" s="17" t="s">
        <v>280</v>
      </c>
      <c r="F1" s="17" t="s">
        <v>292</v>
      </c>
      <c r="G1" s="14" t="s">
        <v>293</v>
      </c>
    </row>
    <row r="2" spans="1:7" ht="15">
      <c r="A2" s="33" t="s">
        <v>185</v>
      </c>
      <c r="B2" s="16">
        <v>727</v>
      </c>
      <c r="C2" s="15">
        <v>673</v>
      </c>
      <c r="D2" s="4">
        <v>871</v>
      </c>
      <c r="E2" s="37">
        <f aca="true" t="shared" si="0" ref="E2:E33">D2/$D$83</f>
        <v>0.022335624166581188</v>
      </c>
      <c r="F2" s="38">
        <f aca="true" t="shared" si="1" ref="F2:F33">(D2-B2)/B2</f>
        <v>0.19807427785419532</v>
      </c>
      <c r="G2" s="15">
        <f aca="true" t="shared" si="2" ref="G2:G33">D2-B2</f>
        <v>144</v>
      </c>
    </row>
    <row r="3" spans="1:7" ht="15">
      <c r="A3" s="33" t="s">
        <v>186</v>
      </c>
      <c r="B3" s="16">
        <v>106</v>
      </c>
      <c r="C3" s="16">
        <v>62</v>
      </c>
      <c r="D3" s="4">
        <v>180</v>
      </c>
      <c r="E3" s="37">
        <f t="shared" si="0"/>
        <v>0.004615858036721715</v>
      </c>
      <c r="F3" s="38">
        <f t="shared" si="1"/>
        <v>0.6981132075471698</v>
      </c>
      <c r="G3" s="16">
        <f t="shared" si="2"/>
        <v>74</v>
      </c>
    </row>
    <row r="4" spans="1:7" ht="15">
      <c r="A4" s="33" t="s">
        <v>187</v>
      </c>
      <c r="B4" s="16">
        <v>207</v>
      </c>
      <c r="C4" s="16">
        <v>132</v>
      </c>
      <c r="D4" s="4">
        <v>271</v>
      </c>
      <c r="E4" s="37">
        <f t="shared" si="0"/>
        <v>0.006949430710842137</v>
      </c>
      <c r="F4" s="38">
        <f t="shared" si="1"/>
        <v>0.30917874396135264</v>
      </c>
      <c r="G4" s="16">
        <f t="shared" si="2"/>
        <v>64</v>
      </c>
    </row>
    <row r="5" spans="1:7" ht="15">
      <c r="A5" s="33" t="s">
        <v>188</v>
      </c>
      <c r="B5" s="16">
        <v>47</v>
      </c>
      <c r="C5" s="16">
        <v>43</v>
      </c>
      <c r="D5" s="4">
        <v>44</v>
      </c>
      <c r="E5" s="37">
        <f t="shared" si="0"/>
        <v>0.0011283208534208636</v>
      </c>
      <c r="F5" s="38">
        <f t="shared" si="1"/>
        <v>-0.06382978723404255</v>
      </c>
      <c r="G5" s="16">
        <f t="shared" si="2"/>
        <v>-3</v>
      </c>
    </row>
    <row r="6" spans="1:7" ht="15">
      <c r="A6" s="33" t="s">
        <v>189</v>
      </c>
      <c r="B6" s="16">
        <v>69</v>
      </c>
      <c r="C6" s="16">
        <v>56</v>
      </c>
      <c r="D6" s="4">
        <v>113</v>
      </c>
      <c r="E6" s="37">
        <f t="shared" si="0"/>
        <v>0.0028977331008308545</v>
      </c>
      <c r="F6" s="38">
        <f t="shared" si="1"/>
        <v>0.6376811594202898</v>
      </c>
      <c r="G6" s="16">
        <f t="shared" si="2"/>
        <v>44</v>
      </c>
    </row>
    <row r="7" spans="1:7" ht="15">
      <c r="A7" s="33" t="s">
        <v>190</v>
      </c>
      <c r="B7" s="16">
        <v>95</v>
      </c>
      <c r="C7" s="16">
        <v>70</v>
      </c>
      <c r="D7" s="4">
        <v>179</v>
      </c>
      <c r="E7" s="37">
        <f t="shared" si="0"/>
        <v>0.00459021438096215</v>
      </c>
      <c r="F7" s="38">
        <f t="shared" si="1"/>
        <v>0.8842105263157894</v>
      </c>
      <c r="G7" s="16">
        <f t="shared" si="2"/>
        <v>84</v>
      </c>
    </row>
    <row r="8" spans="1:7" ht="15">
      <c r="A8" s="33" t="s">
        <v>191</v>
      </c>
      <c r="B8" s="16">
        <v>2361</v>
      </c>
      <c r="C8" s="16">
        <v>1576</v>
      </c>
      <c r="D8" s="4">
        <v>2633</v>
      </c>
      <c r="E8" s="37">
        <f t="shared" si="0"/>
        <v>0.06751974561493486</v>
      </c>
      <c r="F8" s="38">
        <f t="shared" si="1"/>
        <v>0.11520542143159677</v>
      </c>
      <c r="G8" s="16">
        <f t="shared" si="2"/>
        <v>272</v>
      </c>
    </row>
    <row r="9" spans="1:7" ht="15">
      <c r="A9" s="33" t="s">
        <v>192</v>
      </c>
      <c r="B9" s="16">
        <v>1499</v>
      </c>
      <c r="C9" s="16">
        <v>2020</v>
      </c>
      <c r="D9" s="4">
        <v>1346</v>
      </c>
      <c r="E9" s="37">
        <f t="shared" si="0"/>
        <v>0.0345163606523746</v>
      </c>
      <c r="F9" s="38">
        <f t="shared" si="1"/>
        <v>-0.10206804536357572</v>
      </c>
      <c r="G9" s="16">
        <f t="shared" si="2"/>
        <v>-153</v>
      </c>
    </row>
    <row r="10" spans="1:7" ht="15">
      <c r="A10" s="33" t="s">
        <v>193</v>
      </c>
      <c r="B10" s="16">
        <v>7</v>
      </c>
      <c r="C10" s="16">
        <v>13</v>
      </c>
      <c r="D10" s="4">
        <v>8</v>
      </c>
      <c r="E10" s="37">
        <f t="shared" si="0"/>
        <v>0.00020514924607652066</v>
      </c>
      <c r="F10" s="38">
        <f t="shared" si="1"/>
        <v>0.14285714285714285</v>
      </c>
      <c r="G10" s="16">
        <f t="shared" si="2"/>
        <v>1</v>
      </c>
    </row>
    <row r="11" spans="1:7" ht="15">
      <c r="A11" s="33" t="s">
        <v>194</v>
      </c>
      <c r="B11" s="16">
        <v>66</v>
      </c>
      <c r="C11" s="16">
        <v>78</v>
      </c>
      <c r="D11" s="4">
        <v>121</v>
      </c>
      <c r="E11" s="37">
        <f t="shared" si="0"/>
        <v>0.003102882346907375</v>
      </c>
      <c r="F11" s="38">
        <f t="shared" si="1"/>
        <v>0.8333333333333334</v>
      </c>
      <c r="G11" s="16">
        <f t="shared" si="2"/>
        <v>55</v>
      </c>
    </row>
    <row r="12" spans="1:7" ht="15">
      <c r="A12" s="33" t="s">
        <v>195</v>
      </c>
      <c r="B12" s="16">
        <v>355</v>
      </c>
      <c r="C12" s="16">
        <v>330</v>
      </c>
      <c r="D12" s="4">
        <v>377</v>
      </c>
      <c r="E12" s="37">
        <f t="shared" si="0"/>
        <v>0.009667658221356037</v>
      </c>
      <c r="F12" s="38">
        <f t="shared" si="1"/>
        <v>0.061971830985915494</v>
      </c>
      <c r="G12" s="16">
        <f t="shared" si="2"/>
        <v>22</v>
      </c>
    </row>
    <row r="13" spans="1:7" ht="15">
      <c r="A13" s="33" t="s">
        <v>196</v>
      </c>
      <c r="B13" s="16">
        <v>598</v>
      </c>
      <c r="C13" s="16">
        <v>231</v>
      </c>
      <c r="D13" s="4">
        <v>491</v>
      </c>
      <c r="E13" s="37">
        <f t="shared" si="0"/>
        <v>0.012591034977946456</v>
      </c>
      <c r="F13" s="38">
        <f t="shared" si="1"/>
        <v>-0.17892976588628762</v>
      </c>
      <c r="G13" s="16">
        <f t="shared" si="2"/>
        <v>-107</v>
      </c>
    </row>
    <row r="14" spans="1:7" ht="15">
      <c r="A14" s="33" t="s">
        <v>197</v>
      </c>
      <c r="B14" s="16">
        <v>84</v>
      </c>
      <c r="C14" s="16">
        <v>49</v>
      </c>
      <c r="D14" s="4">
        <v>133</v>
      </c>
      <c r="E14" s="37">
        <f t="shared" si="0"/>
        <v>0.003410606216022156</v>
      </c>
      <c r="F14" s="38">
        <f t="shared" si="1"/>
        <v>0.5833333333333334</v>
      </c>
      <c r="G14" s="16">
        <f t="shared" si="2"/>
        <v>49</v>
      </c>
    </row>
    <row r="15" spans="1:7" ht="15">
      <c r="A15" s="33" t="s">
        <v>198</v>
      </c>
      <c r="B15" s="16">
        <v>214</v>
      </c>
      <c r="C15" s="16">
        <v>81</v>
      </c>
      <c r="D15" s="4">
        <v>226</v>
      </c>
      <c r="E15" s="37">
        <f t="shared" si="0"/>
        <v>0.005795466201661709</v>
      </c>
      <c r="F15" s="38">
        <f t="shared" si="1"/>
        <v>0.056074766355140186</v>
      </c>
      <c r="G15" s="16">
        <f t="shared" si="2"/>
        <v>12</v>
      </c>
    </row>
    <row r="16" spans="1:7" ht="15">
      <c r="A16" s="33" t="s">
        <v>199</v>
      </c>
      <c r="B16" s="16">
        <v>6</v>
      </c>
      <c r="C16" s="16">
        <v>78</v>
      </c>
      <c r="D16" s="4">
        <v>31</v>
      </c>
      <c r="E16" s="37">
        <f t="shared" si="0"/>
        <v>0.0007949533285465176</v>
      </c>
      <c r="F16" s="38">
        <f t="shared" si="1"/>
        <v>4.166666666666667</v>
      </c>
      <c r="G16" s="16">
        <f t="shared" si="2"/>
        <v>25</v>
      </c>
    </row>
    <row r="17" spans="1:7" ht="15">
      <c r="A17" s="33" t="s">
        <v>200</v>
      </c>
      <c r="B17" s="16">
        <v>147</v>
      </c>
      <c r="C17" s="16">
        <v>94</v>
      </c>
      <c r="D17" s="4">
        <v>174</v>
      </c>
      <c r="E17" s="37">
        <f t="shared" si="0"/>
        <v>0.004461996102164325</v>
      </c>
      <c r="F17" s="38">
        <f t="shared" si="1"/>
        <v>0.1836734693877551</v>
      </c>
      <c r="G17" s="16">
        <f t="shared" si="2"/>
        <v>27</v>
      </c>
    </row>
    <row r="18" spans="1:7" ht="15">
      <c r="A18" s="33" t="s">
        <v>201</v>
      </c>
      <c r="B18" s="16">
        <v>87</v>
      </c>
      <c r="C18" s="16">
        <v>64</v>
      </c>
      <c r="D18" s="4">
        <v>179</v>
      </c>
      <c r="E18" s="37">
        <f t="shared" si="0"/>
        <v>0.00459021438096215</v>
      </c>
      <c r="F18" s="38">
        <f t="shared" si="1"/>
        <v>1.0574712643678161</v>
      </c>
      <c r="G18" s="16">
        <f t="shared" si="2"/>
        <v>92</v>
      </c>
    </row>
    <row r="19" spans="1:7" ht="15">
      <c r="A19" s="33" t="s">
        <v>202</v>
      </c>
      <c r="B19" s="16">
        <v>47</v>
      </c>
      <c r="C19" s="16">
        <v>20</v>
      </c>
      <c r="D19" s="4">
        <v>36</v>
      </c>
      <c r="E19" s="37">
        <f t="shared" si="0"/>
        <v>0.000923171607344343</v>
      </c>
      <c r="F19" s="38">
        <f t="shared" si="1"/>
        <v>-0.23404255319148937</v>
      </c>
      <c r="G19" s="16">
        <f t="shared" si="2"/>
        <v>-11</v>
      </c>
    </row>
    <row r="20" spans="1:7" ht="15">
      <c r="A20" s="33" t="s">
        <v>203</v>
      </c>
      <c r="B20" s="16">
        <v>141</v>
      </c>
      <c r="C20" s="16">
        <v>143</v>
      </c>
      <c r="D20" s="4">
        <v>140</v>
      </c>
      <c r="E20" s="37">
        <f t="shared" si="0"/>
        <v>0.003590111806339112</v>
      </c>
      <c r="F20" s="38">
        <f t="shared" si="1"/>
        <v>-0.0070921985815602835</v>
      </c>
      <c r="G20" s="16">
        <f t="shared" si="2"/>
        <v>-1</v>
      </c>
    </row>
    <row r="21" spans="1:7" ht="15">
      <c r="A21" s="33" t="s">
        <v>204</v>
      </c>
      <c r="B21" s="16">
        <v>57</v>
      </c>
      <c r="C21" s="16">
        <v>30</v>
      </c>
      <c r="D21" s="4">
        <v>82</v>
      </c>
      <c r="E21" s="37">
        <f t="shared" si="0"/>
        <v>0.0021027797722843367</v>
      </c>
      <c r="F21" s="38">
        <f t="shared" si="1"/>
        <v>0.43859649122807015</v>
      </c>
      <c r="G21" s="16">
        <f t="shared" si="2"/>
        <v>25</v>
      </c>
    </row>
    <row r="22" spans="1:7" ht="15">
      <c r="A22" s="33" t="s">
        <v>205</v>
      </c>
      <c r="B22" s="16">
        <v>2009</v>
      </c>
      <c r="C22" s="16">
        <v>1734</v>
      </c>
      <c r="D22" s="4">
        <v>2050</v>
      </c>
      <c r="E22" s="37">
        <f t="shared" si="0"/>
        <v>0.05256949430710842</v>
      </c>
      <c r="F22" s="38">
        <f t="shared" si="1"/>
        <v>0.02040816326530612</v>
      </c>
      <c r="G22" s="16">
        <f t="shared" si="2"/>
        <v>41</v>
      </c>
    </row>
    <row r="23" spans="1:7" ht="15">
      <c r="A23" s="33" t="s">
        <v>206</v>
      </c>
      <c r="B23" s="16">
        <v>119</v>
      </c>
      <c r="C23" s="16">
        <v>76</v>
      </c>
      <c r="D23" s="4">
        <v>262</v>
      </c>
      <c r="E23" s="37">
        <f t="shared" si="0"/>
        <v>0.006718637809006052</v>
      </c>
      <c r="F23" s="38">
        <f t="shared" si="1"/>
        <v>1.2016806722689075</v>
      </c>
      <c r="G23" s="16">
        <f t="shared" si="2"/>
        <v>143</v>
      </c>
    </row>
    <row r="24" spans="1:7" ht="15">
      <c r="A24" s="33" t="s">
        <v>207</v>
      </c>
      <c r="B24" s="16">
        <v>40</v>
      </c>
      <c r="C24" s="16">
        <v>26</v>
      </c>
      <c r="D24" s="4">
        <v>101</v>
      </c>
      <c r="E24" s="37">
        <f t="shared" si="0"/>
        <v>0.0025900092317160733</v>
      </c>
      <c r="F24" s="38">
        <f t="shared" si="1"/>
        <v>1.525</v>
      </c>
      <c r="G24" s="16">
        <f t="shared" si="2"/>
        <v>61</v>
      </c>
    </row>
    <row r="25" spans="1:7" ht="15">
      <c r="A25" s="33" t="s">
        <v>208</v>
      </c>
      <c r="B25" s="16">
        <v>165</v>
      </c>
      <c r="C25" s="16">
        <v>144</v>
      </c>
      <c r="D25" s="4">
        <v>195</v>
      </c>
      <c r="E25" s="37">
        <f t="shared" si="0"/>
        <v>0.005000512873115192</v>
      </c>
      <c r="F25" s="38">
        <f t="shared" si="1"/>
        <v>0.18181818181818182</v>
      </c>
      <c r="G25" s="16">
        <f t="shared" si="2"/>
        <v>30</v>
      </c>
    </row>
    <row r="26" spans="1:7" ht="15">
      <c r="A26" s="33" t="s">
        <v>209</v>
      </c>
      <c r="B26" s="16">
        <v>528</v>
      </c>
      <c r="C26" s="16">
        <v>356</v>
      </c>
      <c r="D26" s="4">
        <v>519</v>
      </c>
      <c r="E26" s="37">
        <f t="shared" si="0"/>
        <v>0.013309057339214279</v>
      </c>
      <c r="F26" s="38">
        <f t="shared" si="1"/>
        <v>-0.017045454545454544</v>
      </c>
      <c r="G26" s="16">
        <f t="shared" si="2"/>
        <v>-9</v>
      </c>
    </row>
    <row r="27" spans="1:7" ht="15">
      <c r="A27" s="33" t="s">
        <v>122</v>
      </c>
      <c r="B27" s="16">
        <v>332</v>
      </c>
      <c r="C27" s="16">
        <v>258</v>
      </c>
      <c r="D27" s="4">
        <v>393</v>
      </c>
      <c r="E27" s="37">
        <f t="shared" si="0"/>
        <v>0.010077956713509077</v>
      </c>
      <c r="F27" s="38">
        <f t="shared" si="1"/>
        <v>0.18373493975903615</v>
      </c>
      <c r="G27" s="16">
        <f t="shared" si="2"/>
        <v>61</v>
      </c>
    </row>
    <row r="28" spans="1:7" ht="15">
      <c r="A28" s="33" t="s">
        <v>210</v>
      </c>
      <c r="B28" s="16">
        <v>164</v>
      </c>
      <c r="C28" s="16">
        <v>223</v>
      </c>
      <c r="D28" s="4">
        <v>325</v>
      </c>
      <c r="E28" s="37">
        <f t="shared" si="0"/>
        <v>0.008334188121858653</v>
      </c>
      <c r="F28" s="38">
        <f t="shared" si="1"/>
        <v>0.9817073170731707</v>
      </c>
      <c r="G28" s="16">
        <f t="shared" si="2"/>
        <v>161</v>
      </c>
    </row>
    <row r="29" spans="1:7" ht="15">
      <c r="A29" s="33" t="s">
        <v>211</v>
      </c>
      <c r="B29" s="16">
        <v>135</v>
      </c>
      <c r="C29" s="16">
        <v>87</v>
      </c>
      <c r="D29" s="4">
        <v>184</v>
      </c>
      <c r="E29" s="37">
        <f t="shared" si="0"/>
        <v>0.004718432659759976</v>
      </c>
      <c r="F29" s="38">
        <f t="shared" si="1"/>
        <v>0.362962962962963</v>
      </c>
      <c r="G29" s="16">
        <f t="shared" si="2"/>
        <v>49</v>
      </c>
    </row>
    <row r="30" spans="1:7" ht="15">
      <c r="A30" s="33" t="s">
        <v>212</v>
      </c>
      <c r="B30" s="16">
        <v>241</v>
      </c>
      <c r="C30" s="16">
        <v>122</v>
      </c>
      <c r="D30" s="4">
        <v>246</v>
      </c>
      <c r="E30" s="37">
        <f t="shared" si="0"/>
        <v>0.0063083393168530105</v>
      </c>
      <c r="F30" s="38">
        <f t="shared" si="1"/>
        <v>0.02074688796680498</v>
      </c>
      <c r="G30" s="16">
        <f t="shared" si="2"/>
        <v>5</v>
      </c>
    </row>
    <row r="31" spans="1:7" ht="15">
      <c r="A31" s="33" t="s">
        <v>213</v>
      </c>
      <c r="B31" s="16">
        <v>102</v>
      </c>
      <c r="C31" s="16">
        <v>93</v>
      </c>
      <c r="D31" s="4">
        <v>112</v>
      </c>
      <c r="E31" s="37">
        <f t="shared" si="0"/>
        <v>0.0028720894450712893</v>
      </c>
      <c r="F31" s="38">
        <f t="shared" si="1"/>
        <v>0.09803921568627451</v>
      </c>
      <c r="G31" s="16">
        <f t="shared" si="2"/>
        <v>10</v>
      </c>
    </row>
    <row r="32" spans="1:7" ht="15">
      <c r="A32" s="33" t="s">
        <v>214</v>
      </c>
      <c r="B32" s="16">
        <v>136</v>
      </c>
      <c r="C32" s="16">
        <v>219</v>
      </c>
      <c r="D32" s="4">
        <v>218</v>
      </c>
      <c r="E32" s="37">
        <f t="shared" si="0"/>
        <v>0.005590316955585188</v>
      </c>
      <c r="F32" s="38">
        <f t="shared" si="1"/>
        <v>0.6029411764705882</v>
      </c>
      <c r="G32" s="16">
        <f t="shared" si="2"/>
        <v>82</v>
      </c>
    </row>
    <row r="33" spans="1:7" ht="15">
      <c r="A33" s="33" t="s">
        <v>215</v>
      </c>
      <c r="B33" s="16">
        <v>311</v>
      </c>
      <c r="C33" s="16">
        <v>233</v>
      </c>
      <c r="D33" s="4">
        <v>435</v>
      </c>
      <c r="E33" s="37">
        <f t="shared" si="0"/>
        <v>0.01115499025541081</v>
      </c>
      <c r="F33" s="38">
        <f t="shared" si="1"/>
        <v>0.3987138263665595</v>
      </c>
      <c r="G33" s="16">
        <f t="shared" si="2"/>
        <v>124</v>
      </c>
    </row>
    <row r="34" spans="1:7" ht="15">
      <c r="A34" s="33" t="s">
        <v>216</v>
      </c>
      <c r="B34" s="16">
        <v>526</v>
      </c>
      <c r="C34" s="16">
        <v>438</v>
      </c>
      <c r="D34" s="4">
        <v>569</v>
      </c>
      <c r="E34" s="37">
        <f aca="true" t="shared" si="3" ref="E34:E65">D34/$D$83</f>
        <v>0.014591240127192533</v>
      </c>
      <c r="F34" s="38">
        <f aca="true" t="shared" si="4" ref="F34:F65">(D34-B34)/B34</f>
        <v>0.0817490494296578</v>
      </c>
      <c r="G34" s="16">
        <f aca="true" t="shared" si="5" ref="G34:G65">D34-B34</f>
        <v>43</v>
      </c>
    </row>
    <row r="35" spans="1:7" ht="15">
      <c r="A35" s="33" t="s">
        <v>217</v>
      </c>
      <c r="B35" s="16">
        <v>172</v>
      </c>
      <c r="C35" s="16">
        <v>239</v>
      </c>
      <c r="D35" s="4">
        <v>246</v>
      </c>
      <c r="E35" s="37">
        <f t="shared" si="3"/>
        <v>0.0063083393168530105</v>
      </c>
      <c r="F35" s="38">
        <f t="shared" si="4"/>
        <v>0.43023255813953487</v>
      </c>
      <c r="G35" s="16">
        <f t="shared" si="5"/>
        <v>74</v>
      </c>
    </row>
    <row r="36" spans="1:7" ht="15">
      <c r="A36" s="33" t="s">
        <v>218</v>
      </c>
      <c r="B36" s="16">
        <v>26</v>
      </c>
      <c r="C36" s="16">
        <v>50</v>
      </c>
      <c r="D36" s="4">
        <v>88</v>
      </c>
      <c r="E36" s="37">
        <f t="shared" si="3"/>
        <v>0.0022566417068417273</v>
      </c>
      <c r="F36" s="38">
        <f t="shared" si="4"/>
        <v>2.3846153846153846</v>
      </c>
      <c r="G36" s="16">
        <f t="shared" si="5"/>
        <v>62</v>
      </c>
    </row>
    <row r="37" spans="1:7" ht="15">
      <c r="A37" s="33" t="s">
        <v>219</v>
      </c>
      <c r="B37" s="16">
        <v>10</v>
      </c>
      <c r="C37" s="16">
        <v>11</v>
      </c>
      <c r="D37" s="4">
        <v>44</v>
      </c>
      <c r="E37" s="37">
        <f t="shared" si="3"/>
        <v>0.0011283208534208636</v>
      </c>
      <c r="F37" s="38">
        <f t="shared" si="4"/>
        <v>3.4</v>
      </c>
      <c r="G37" s="16">
        <f t="shared" si="5"/>
        <v>34</v>
      </c>
    </row>
    <row r="38" spans="1:7" ht="15">
      <c r="A38" s="33" t="s">
        <v>220</v>
      </c>
      <c r="B38" s="16">
        <v>266</v>
      </c>
      <c r="C38" s="16">
        <v>162</v>
      </c>
      <c r="D38" s="4">
        <v>480</v>
      </c>
      <c r="E38" s="37">
        <f t="shared" si="3"/>
        <v>0.01230895476459124</v>
      </c>
      <c r="F38" s="38">
        <f t="shared" si="4"/>
        <v>0.8045112781954887</v>
      </c>
      <c r="G38" s="16">
        <f t="shared" si="5"/>
        <v>214</v>
      </c>
    </row>
    <row r="39" spans="1:7" ht="15">
      <c r="A39" s="33" t="s">
        <v>221</v>
      </c>
      <c r="B39" s="16">
        <v>17</v>
      </c>
      <c r="C39" s="16">
        <v>31</v>
      </c>
      <c r="D39" s="4">
        <v>19</v>
      </c>
      <c r="E39" s="37">
        <f t="shared" si="3"/>
        <v>0.00048722945943173657</v>
      </c>
      <c r="F39" s="38">
        <f t="shared" si="4"/>
        <v>0.11764705882352941</v>
      </c>
      <c r="G39" s="16">
        <f t="shared" si="5"/>
        <v>2</v>
      </c>
    </row>
    <row r="40" spans="1:7" ht="15">
      <c r="A40" s="33" t="s">
        <v>222</v>
      </c>
      <c r="B40" s="16">
        <v>89</v>
      </c>
      <c r="C40" s="16">
        <v>95</v>
      </c>
      <c r="D40" s="4">
        <v>119</v>
      </c>
      <c r="E40" s="37">
        <f t="shared" si="3"/>
        <v>0.003051595035388245</v>
      </c>
      <c r="F40" s="38">
        <f t="shared" si="4"/>
        <v>0.33707865168539325</v>
      </c>
      <c r="G40" s="16">
        <f t="shared" si="5"/>
        <v>30</v>
      </c>
    </row>
    <row r="41" spans="1:7" ht="15">
      <c r="A41" s="33" t="s">
        <v>223</v>
      </c>
      <c r="B41" s="16">
        <v>9877</v>
      </c>
      <c r="C41" s="16">
        <v>7583</v>
      </c>
      <c r="D41" s="4">
        <v>11437</v>
      </c>
      <c r="E41" s="37">
        <f t="shared" si="3"/>
        <v>0.29328649092214587</v>
      </c>
      <c r="F41" s="38">
        <f t="shared" si="4"/>
        <v>0.15794269515034928</v>
      </c>
      <c r="G41" s="16">
        <f t="shared" si="5"/>
        <v>1560</v>
      </c>
    </row>
    <row r="42" spans="1:7" ht="15">
      <c r="A42" s="33" t="s">
        <v>224</v>
      </c>
      <c r="B42" s="16">
        <v>2180</v>
      </c>
      <c r="C42" s="16">
        <v>1800</v>
      </c>
      <c r="D42" s="4">
        <v>2528</v>
      </c>
      <c r="E42" s="37">
        <f t="shared" si="3"/>
        <v>0.06482716176018054</v>
      </c>
      <c r="F42" s="38">
        <f t="shared" si="4"/>
        <v>0.1596330275229358</v>
      </c>
      <c r="G42" s="16">
        <f t="shared" si="5"/>
        <v>348</v>
      </c>
    </row>
    <row r="43" spans="1:7" ht="15">
      <c r="A43" s="33" t="s">
        <v>225</v>
      </c>
      <c r="B43" s="16">
        <v>306</v>
      </c>
      <c r="C43" s="16">
        <v>265</v>
      </c>
      <c r="D43" s="4">
        <v>382</v>
      </c>
      <c r="E43" s="37">
        <f t="shared" si="3"/>
        <v>0.009795876500153861</v>
      </c>
      <c r="F43" s="38">
        <f t="shared" si="4"/>
        <v>0.24836601307189543</v>
      </c>
      <c r="G43" s="16">
        <f t="shared" si="5"/>
        <v>76</v>
      </c>
    </row>
    <row r="44" spans="1:7" ht="15">
      <c r="A44" s="33" t="s">
        <v>226</v>
      </c>
      <c r="B44" s="16">
        <v>84</v>
      </c>
      <c r="C44" s="16">
        <v>35</v>
      </c>
      <c r="D44" s="4">
        <v>68</v>
      </c>
      <c r="E44" s="37">
        <f t="shared" si="3"/>
        <v>0.0017437685916504256</v>
      </c>
      <c r="F44" s="38">
        <f t="shared" si="4"/>
        <v>-0.19047619047619047</v>
      </c>
      <c r="G44" s="16">
        <f t="shared" si="5"/>
        <v>-16</v>
      </c>
    </row>
    <row r="45" spans="1:7" ht="15">
      <c r="A45" s="33" t="s">
        <v>227</v>
      </c>
      <c r="B45" s="16">
        <v>62</v>
      </c>
      <c r="C45" s="16">
        <v>36</v>
      </c>
      <c r="D45" s="4">
        <v>164</v>
      </c>
      <c r="E45" s="37">
        <f t="shared" si="3"/>
        <v>0.004205559544568673</v>
      </c>
      <c r="F45" s="38">
        <f t="shared" si="4"/>
        <v>1.6451612903225807</v>
      </c>
      <c r="G45" s="16">
        <f t="shared" si="5"/>
        <v>102</v>
      </c>
    </row>
    <row r="46" spans="1:7" ht="15">
      <c r="A46" s="33" t="s">
        <v>228</v>
      </c>
      <c r="B46" s="16">
        <v>31</v>
      </c>
      <c r="C46" s="16">
        <v>44</v>
      </c>
      <c r="D46" s="4">
        <v>82</v>
      </c>
      <c r="E46" s="37">
        <f t="shared" si="3"/>
        <v>0.0021027797722843367</v>
      </c>
      <c r="F46" s="38">
        <f t="shared" si="4"/>
        <v>1.6451612903225807</v>
      </c>
      <c r="G46" s="16">
        <f t="shared" si="5"/>
        <v>51</v>
      </c>
    </row>
    <row r="47" spans="1:7" ht="15">
      <c r="A47" s="33" t="s">
        <v>229</v>
      </c>
      <c r="B47" s="16">
        <v>80</v>
      </c>
      <c r="C47" s="16">
        <v>95</v>
      </c>
      <c r="D47" s="4">
        <v>168</v>
      </c>
      <c r="E47" s="37">
        <f t="shared" si="3"/>
        <v>0.004308134167606934</v>
      </c>
      <c r="F47" s="38">
        <f t="shared" si="4"/>
        <v>1.1</v>
      </c>
      <c r="G47" s="16">
        <f t="shared" si="5"/>
        <v>88</v>
      </c>
    </row>
    <row r="48" spans="1:7" ht="15">
      <c r="A48" s="33" t="s">
        <v>230</v>
      </c>
      <c r="B48" s="16">
        <v>650</v>
      </c>
      <c r="C48" s="16">
        <v>649</v>
      </c>
      <c r="D48" s="4">
        <v>659</v>
      </c>
      <c r="E48" s="37">
        <f t="shared" si="3"/>
        <v>0.01689916914555339</v>
      </c>
      <c r="F48" s="38">
        <f t="shared" si="4"/>
        <v>0.013846153846153847</v>
      </c>
      <c r="G48" s="16">
        <f t="shared" si="5"/>
        <v>9</v>
      </c>
    </row>
    <row r="49" spans="1:7" ht="15">
      <c r="A49" s="33" t="s">
        <v>232</v>
      </c>
      <c r="B49" s="16">
        <v>97</v>
      </c>
      <c r="C49" s="16">
        <v>40</v>
      </c>
      <c r="D49" s="4">
        <v>138</v>
      </c>
      <c r="E49" s="37">
        <f t="shared" si="3"/>
        <v>0.0035388244948199817</v>
      </c>
      <c r="F49" s="38">
        <f t="shared" si="4"/>
        <v>0.422680412371134</v>
      </c>
      <c r="G49" s="16">
        <f t="shared" si="5"/>
        <v>41</v>
      </c>
    </row>
    <row r="50" spans="1:7" ht="15">
      <c r="A50" s="33" t="s">
        <v>140</v>
      </c>
      <c r="B50" s="16">
        <v>267</v>
      </c>
      <c r="C50" s="16">
        <v>121</v>
      </c>
      <c r="D50" s="4">
        <v>158</v>
      </c>
      <c r="E50" s="37">
        <f t="shared" si="3"/>
        <v>0.004051697610011284</v>
      </c>
      <c r="F50" s="38">
        <f t="shared" si="4"/>
        <v>-0.40823970037453183</v>
      </c>
      <c r="G50" s="16">
        <f t="shared" si="5"/>
        <v>-109</v>
      </c>
    </row>
    <row r="51" spans="1:7" ht="15">
      <c r="A51" s="33" t="s">
        <v>233</v>
      </c>
      <c r="B51" s="16">
        <v>70</v>
      </c>
      <c r="C51" s="16">
        <v>19</v>
      </c>
      <c r="D51" s="4">
        <v>63</v>
      </c>
      <c r="E51" s="37">
        <f t="shared" si="3"/>
        <v>0.0016155503128526003</v>
      </c>
      <c r="F51" s="38">
        <f t="shared" si="4"/>
        <v>-0.1</v>
      </c>
      <c r="G51" s="16">
        <f t="shared" si="5"/>
        <v>-7</v>
      </c>
    </row>
    <row r="52" spans="1:7" ht="15">
      <c r="A52" s="33" t="s">
        <v>231</v>
      </c>
      <c r="B52" s="16">
        <v>14</v>
      </c>
      <c r="C52" s="16">
        <v>12</v>
      </c>
      <c r="D52" s="4">
        <v>14</v>
      </c>
      <c r="E52" s="37">
        <f t="shared" si="3"/>
        <v>0.00035901118063391116</v>
      </c>
      <c r="F52" s="38">
        <f t="shared" si="4"/>
        <v>0</v>
      </c>
      <c r="G52" s="16">
        <f t="shared" si="5"/>
        <v>0</v>
      </c>
    </row>
    <row r="53" spans="1:7" ht="15">
      <c r="A53" s="33" t="s">
        <v>234</v>
      </c>
      <c r="B53" s="16">
        <v>1097</v>
      </c>
      <c r="C53" s="16">
        <v>816</v>
      </c>
      <c r="D53" s="4">
        <v>1125</v>
      </c>
      <c r="E53" s="37">
        <f t="shared" si="3"/>
        <v>0.02884911272951072</v>
      </c>
      <c r="F53" s="38">
        <f t="shared" si="4"/>
        <v>0.02552415679124886</v>
      </c>
      <c r="G53" s="16">
        <f t="shared" si="5"/>
        <v>28</v>
      </c>
    </row>
    <row r="54" spans="1:7" ht="15">
      <c r="A54" s="33" t="s">
        <v>235</v>
      </c>
      <c r="B54" s="16">
        <v>409</v>
      </c>
      <c r="C54" s="16">
        <v>337</v>
      </c>
      <c r="D54" s="4">
        <v>951</v>
      </c>
      <c r="E54" s="37">
        <f t="shared" si="3"/>
        <v>0.024387116627346394</v>
      </c>
      <c r="F54" s="38">
        <f t="shared" si="4"/>
        <v>1.3251833740831296</v>
      </c>
      <c r="G54" s="16">
        <f t="shared" si="5"/>
        <v>542</v>
      </c>
    </row>
    <row r="55" spans="1:7" ht="15">
      <c r="A55" s="33" t="s">
        <v>236</v>
      </c>
      <c r="B55" s="16">
        <v>247</v>
      </c>
      <c r="C55" s="16">
        <v>180</v>
      </c>
      <c r="D55" s="4">
        <v>377</v>
      </c>
      <c r="E55" s="37">
        <f t="shared" si="3"/>
        <v>0.009667658221356037</v>
      </c>
      <c r="F55" s="38">
        <f t="shared" si="4"/>
        <v>0.5263157894736842</v>
      </c>
      <c r="G55" s="16">
        <f t="shared" si="5"/>
        <v>130</v>
      </c>
    </row>
    <row r="56" spans="1:7" ht="15">
      <c r="A56" s="33" t="s">
        <v>237</v>
      </c>
      <c r="B56" s="16">
        <v>254</v>
      </c>
      <c r="C56" s="16">
        <v>117</v>
      </c>
      <c r="D56" s="4">
        <v>174</v>
      </c>
      <c r="E56" s="37">
        <f t="shared" si="3"/>
        <v>0.004461996102164325</v>
      </c>
      <c r="F56" s="38">
        <f t="shared" si="4"/>
        <v>-0.31496062992125984</v>
      </c>
      <c r="G56" s="16">
        <f t="shared" si="5"/>
        <v>-80</v>
      </c>
    </row>
    <row r="57" spans="1:7" ht="15">
      <c r="A57" s="33" t="s">
        <v>238</v>
      </c>
      <c r="B57" s="16">
        <v>441</v>
      </c>
      <c r="C57" s="16">
        <v>433</v>
      </c>
      <c r="D57" s="4">
        <v>566</v>
      </c>
      <c r="E57" s="37">
        <f t="shared" si="3"/>
        <v>0.014514309159913837</v>
      </c>
      <c r="F57" s="38">
        <f t="shared" si="4"/>
        <v>0.2834467120181406</v>
      </c>
      <c r="G57" s="16">
        <f t="shared" si="5"/>
        <v>125</v>
      </c>
    </row>
    <row r="58" spans="1:7" ht="15">
      <c r="A58" s="33" t="s">
        <v>239</v>
      </c>
      <c r="B58" s="16">
        <v>129</v>
      </c>
      <c r="C58" s="16">
        <v>36</v>
      </c>
      <c r="D58" s="4">
        <v>94</v>
      </c>
      <c r="E58" s="37">
        <f t="shared" si="3"/>
        <v>0.002410503641399118</v>
      </c>
      <c r="F58" s="38">
        <f t="shared" si="4"/>
        <v>-0.2713178294573643</v>
      </c>
      <c r="G58" s="16">
        <f t="shared" si="5"/>
        <v>-35</v>
      </c>
    </row>
    <row r="59" spans="1:7" ht="15">
      <c r="A59" s="33" t="s">
        <v>240</v>
      </c>
      <c r="B59" s="16">
        <v>482</v>
      </c>
      <c r="C59" s="16">
        <v>348</v>
      </c>
      <c r="D59" s="4">
        <v>516</v>
      </c>
      <c r="E59" s="37">
        <f t="shared" si="3"/>
        <v>0.013232126371935583</v>
      </c>
      <c r="F59" s="38">
        <f t="shared" si="4"/>
        <v>0.07053941908713693</v>
      </c>
      <c r="G59" s="16">
        <f t="shared" si="5"/>
        <v>34</v>
      </c>
    </row>
    <row r="60" spans="1:7" ht="15">
      <c r="A60" s="33" t="s">
        <v>241</v>
      </c>
      <c r="B60" s="16">
        <v>455</v>
      </c>
      <c r="C60" s="16">
        <v>479</v>
      </c>
      <c r="D60" s="4">
        <v>457</v>
      </c>
      <c r="E60" s="37">
        <f t="shared" si="3"/>
        <v>0.011719150682121243</v>
      </c>
      <c r="F60" s="38">
        <f t="shared" si="4"/>
        <v>0.004395604395604396</v>
      </c>
      <c r="G60" s="16">
        <f t="shared" si="5"/>
        <v>2</v>
      </c>
    </row>
    <row r="61" spans="1:7" ht="15">
      <c r="A61" s="33" t="s">
        <v>242</v>
      </c>
      <c r="B61" s="16">
        <v>27</v>
      </c>
      <c r="C61" s="16">
        <v>35</v>
      </c>
      <c r="D61" s="4">
        <v>43</v>
      </c>
      <c r="E61" s="37">
        <f t="shared" si="3"/>
        <v>0.0011026771976612986</v>
      </c>
      <c r="F61" s="38">
        <f t="shared" si="4"/>
        <v>0.5925925925925926</v>
      </c>
      <c r="G61" s="16">
        <f t="shared" si="5"/>
        <v>16</v>
      </c>
    </row>
    <row r="62" spans="1:7" ht="15">
      <c r="A62" s="33" t="s">
        <v>243</v>
      </c>
      <c r="B62" s="16">
        <v>92</v>
      </c>
      <c r="C62" s="16">
        <v>114</v>
      </c>
      <c r="D62" s="4">
        <v>124</v>
      </c>
      <c r="E62" s="37">
        <f t="shared" si="3"/>
        <v>0.0031798133141860705</v>
      </c>
      <c r="F62" s="38">
        <f t="shared" si="4"/>
        <v>0.34782608695652173</v>
      </c>
      <c r="G62" s="16">
        <f t="shared" si="5"/>
        <v>32</v>
      </c>
    </row>
    <row r="63" spans="1:7" ht="15">
      <c r="A63" s="33" t="s">
        <v>244</v>
      </c>
      <c r="B63" s="16">
        <v>124</v>
      </c>
      <c r="C63" s="16">
        <v>57</v>
      </c>
      <c r="D63" s="4">
        <v>80</v>
      </c>
      <c r="E63" s="37">
        <f t="shared" si="3"/>
        <v>0.0020514924607652066</v>
      </c>
      <c r="F63" s="38">
        <f t="shared" si="4"/>
        <v>-0.3548387096774194</v>
      </c>
      <c r="G63" s="16">
        <f t="shared" si="5"/>
        <v>-44</v>
      </c>
    </row>
    <row r="64" spans="1:7" ht="15">
      <c r="A64" s="33" t="s">
        <v>245</v>
      </c>
      <c r="B64" s="16">
        <v>163</v>
      </c>
      <c r="C64" s="16">
        <v>107</v>
      </c>
      <c r="D64" s="4">
        <v>156</v>
      </c>
      <c r="E64" s="37">
        <f t="shared" si="3"/>
        <v>0.004000410298492153</v>
      </c>
      <c r="F64" s="38">
        <f t="shared" si="4"/>
        <v>-0.04294478527607362</v>
      </c>
      <c r="G64" s="16">
        <f t="shared" si="5"/>
        <v>-7</v>
      </c>
    </row>
    <row r="65" spans="1:7" ht="15">
      <c r="A65" s="33" t="s">
        <v>246</v>
      </c>
      <c r="B65" s="16">
        <v>118</v>
      </c>
      <c r="C65" s="16">
        <v>89</v>
      </c>
      <c r="D65" s="4">
        <v>128</v>
      </c>
      <c r="E65" s="37">
        <f t="shared" si="3"/>
        <v>0.0032823879372243306</v>
      </c>
      <c r="F65" s="38">
        <f t="shared" si="4"/>
        <v>0.0847457627118644</v>
      </c>
      <c r="G65" s="16">
        <f t="shared" si="5"/>
        <v>10</v>
      </c>
    </row>
    <row r="66" spans="1:7" ht="15">
      <c r="A66" s="33" t="s">
        <v>247</v>
      </c>
      <c r="B66" s="16">
        <v>83</v>
      </c>
      <c r="C66" s="16">
        <v>54</v>
      </c>
      <c r="D66" s="4">
        <v>102</v>
      </c>
      <c r="E66" s="37">
        <f aca="true" t="shared" si="6" ref="E66:E83">D66/$D$83</f>
        <v>0.0026156528874756385</v>
      </c>
      <c r="F66" s="38">
        <f aca="true" t="shared" si="7" ref="F66:F83">(D66-B66)/B66</f>
        <v>0.2289156626506024</v>
      </c>
      <c r="G66" s="16">
        <f aca="true" t="shared" si="8" ref="G66:G83">D66-B66</f>
        <v>19</v>
      </c>
    </row>
    <row r="67" spans="1:7" ht="15">
      <c r="A67" s="33" t="s">
        <v>248</v>
      </c>
      <c r="B67" s="16">
        <v>460</v>
      </c>
      <c r="C67" s="16">
        <v>243</v>
      </c>
      <c r="D67" s="4">
        <v>501</v>
      </c>
      <c r="E67" s="37">
        <f t="shared" si="6"/>
        <v>0.012847471535542106</v>
      </c>
      <c r="F67" s="38">
        <f t="shared" si="7"/>
        <v>0.0891304347826087</v>
      </c>
      <c r="G67" s="16">
        <f t="shared" si="8"/>
        <v>41</v>
      </c>
    </row>
    <row r="68" spans="1:7" ht="15">
      <c r="A68" s="33" t="s">
        <v>249</v>
      </c>
      <c r="B68" s="16">
        <v>382</v>
      </c>
      <c r="C68" s="16">
        <v>251</v>
      </c>
      <c r="D68" s="4">
        <v>420</v>
      </c>
      <c r="E68" s="37">
        <f t="shared" si="6"/>
        <v>0.010770335419017335</v>
      </c>
      <c r="F68" s="38">
        <f t="shared" si="7"/>
        <v>0.09947643979057591</v>
      </c>
      <c r="G68" s="16">
        <f t="shared" si="8"/>
        <v>38</v>
      </c>
    </row>
    <row r="69" spans="1:7" ht="15">
      <c r="A69" s="33" t="s">
        <v>250</v>
      </c>
      <c r="B69" s="16">
        <v>47</v>
      </c>
      <c r="C69" s="16">
        <v>32</v>
      </c>
      <c r="D69" s="4">
        <v>53</v>
      </c>
      <c r="E69" s="37">
        <f t="shared" si="6"/>
        <v>0.0013591137552569493</v>
      </c>
      <c r="F69" s="38">
        <f t="shared" si="7"/>
        <v>0.1276595744680851</v>
      </c>
      <c r="G69" s="16">
        <f t="shared" si="8"/>
        <v>6</v>
      </c>
    </row>
    <row r="70" spans="1:7" ht="15">
      <c r="A70" s="33" t="s">
        <v>251</v>
      </c>
      <c r="B70" s="16">
        <v>77</v>
      </c>
      <c r="C70" s="16">
        <v>63</v>
      </c>
      <c r="D70" s="4">
        <v>89</v>
      </c>
      <c r="E70" s="37">
        <f t="shared" si="6"/>
        <v>0.0022822853626012925</v>
      </c>
      <c r="F70" s="38">
        <f t="shared" si="7"/>
        <v>0.15584415584415584</v>
      </c>
      <c r="G70" s="16">
        <f t="shared" si="8"/>
        <v>12</v>
      </c>
    </row>
    <row r="71" spans="1:7" ht="15">
      <c r="A71" s="33" t="s">
        <v>252</v>
      </c>
      <c r="B71" s="16">
        <v>242</v>
      </c>
      <c r="C71" s="16">
        <v>231</v>
      </c>
      <c r="D71" s="4">
        <v>262</v>
      </c>
      <c r="E71" s="37">
        <f t="shared" si="6"/>
        <v>0.006718637809006052</v>
      </c>
      <c r="F71" s="38">
        <f t="shared" si="7"/>
        <v>0.08264462809917356</v>
      </c>
      <c r="G71" s="16">
        <f t="shared" si="8"/>
        <v>20</v>
      </c>
    </row>
    <row r="72" spans="1:7" ht="15">
      <c r="A72" s="33" t="s">
        <v>253</v>
      </c>
      <c r="B72" s="16">
        <v>164</v>
      </c>
      <c r="C72" s="16">
        <v>133</v>
      </c>
      <c r="D72" s="4">
        <v>194</v>
      </c>
      <c r="E72" s="37">
        <f t="shared" si="6"/>
        <v>0.004974869217355626</v>
      </c>
      <c r="F72" s="38">
        <f t="shared" si="7"/>
        <v>0.18292682926829268</v>
      </c>
      <c r="G72" s="16">
        <f t="shared" si="8"/>
        <v>30</v>
      </c>
    </row>
    <row r="73" spans="1:7" ht="15">
      <c r="A73" s="33" t="s">
        <v>254</v>
      </c>
      <c r="B73" s="16">
        <v>23</v>
      </c>
      <c r="C73" s="16">
        <v>33</v>
      </c>
      <c r="D73" s="4">
        <v>55</v>
      </c>
      <c r="E73" s="37">
        <f t="shared" si="6"/>
        <v>0.0014104010667760796</v>
      </c>
      <c r="F73" s="38">
        <f t="shared" si="7"/>
        <v>1.391304347826087</v>
      </c>
      <c r="G73" s="16">
        <f t="shared" si="8"/>
        <v>32</v>
      </c>
    </row>
    <row r="74" spans="1:7" ht="15">
      <c r="A74" s="33" t="s">
        <v>255</v>
      </c>
      <c r="B74" s="16">
        <v>620</v>
      </c>
      <c r="C74" s="16">
        <v>578</v>
      </c>
      <c r="D74" s="4">
        <v>801</v>
      </c>
      <c r="E74" s="37">
        <f t="shared" si="6"/>
        <v>0.02054056826341163</v>
      </c>
      <c r="F74" s="38">
        <f t="shared" si="7"/>
        <v>0.29193548387096774</v>
      </c>
      <c r="G74" s="16">
        <f t="shared" si="8"/>
        <v>181</v>
      </c>
    </row>
    <row r="75" spans="1:7" ht="15">
      <c r="A75" s="33" t="s">
        <v>256</v>
      </c>
      <c r="B75" s="16">
        <v>183</v>
      </c>
      <c r="C75" s="16">
        <v>139</v>
      </c>
      <c r="D75" s="4">
        <v>248</v>
      </c>
      <c r="E75" s="37">
        <f t="shared" si="6"/>
        <v>0.006359626628372141</v>
      </c>
      <c r="F75" s="38">
        <f t="shared" si="7"/>
        <v>0.3551912568306011</v>
      </c>
      <c r="G75" s="16">
        <f t="shared" si="8"/>
        <v>65</v>
      </c>
    </row>
    <row r="76" spans="1:7" ht="15">
      <c r="A76" s="33" t="s">
        <v>257</v>
      </c>
      <c r="B76" s="16">
        <v>245</v>
      </c>
      <c r="C76" s="16">
        <v>166</v>
      </c>
      <c r="D76" s="4">
        <v>291</v>
      </c>
      <c r="E76" s="37">
        <f t="shared" si="6"/>
        <v>0.0074623038260334396</v>
      </c>
      <c r="F76" s="38">
        <f t="shared" si="7"/>
        <v>0.18775510204081633</v>
      </c>
      <c r="G76" s="16">
        <f t="shared" si="8"/>
        <v>46</v>
      </c>
    </row>
    <row r="77" spans="1:7" ht="15">
      <c r="A77" s="33" t="s">
        <v>258</v>
      </c>
      <c r="B77" s="16">
        <v>9</v>
      </c>
      <c r="C77" s="16">
        <v>31</v>
      </c>
      <c r="D77" s="4">
        <v>43</v>
      </c>
      <c r="E77" s="37">
        <f t="shared" si="6"/>
        <v>0.0011026771976612986</v>
      </c>
      <c r="F77" s="38">
        <f t="shared" si="7"/>
        <v>3.7777777777777777</v>
      </c>
      <c r="G77" s="16">
        <f t="shared" si="8"/>
        <v>34</v>
      </c>
    </row>
    <row r="78" spans="1:7" ht="15">
      <c r="A78" s="33" t="s">
        <v>259</v>
      </c>
      <c r="B78" s="16">
        <v>317</v>
      </c>
      <c r="C78" s="16">
        <v>207</v>
      </c>
      <c r="D78" s="4">
        <v>263</v>
      </c>
      <c r="E78" s="37">
        <f t="shared" si="6"/>
        <v>0.006744281464765617</v>
      </c>
      <c r="F78" s="38">
        <f t="shared" si="7"/>
        <v>-0.17034700315457413</v>
      </c>
      <c r="G78" s="16">
        <f t="shared" si="8"/>
        <v>-54</v>
      </c>
    </row>
    <row r="79" spans="1:7" ht="15">
      <c r="A79" s="33" t="s">
        <v>260</v>
      </c>
      <c r="B79" s="16">
        <v>191</v>
      </c>
      <c r="C79" s="16">
        <v>493</v>
      </c>
      <c r="D79" s="4">
        <v>269</v>
      </c>
      <c r="E79" s="37">
        <f t="shared" si="6"/>
        <v>0.006898143399323008</v>
      </c>
      <c r="F79" s="38">
        <f t="shared" si="7"/>
        <v>0.4083769633507853</v>
      </c>
      <c r="G79" s="16">
        <f t="shared" si="8"/>
        <v>78</v>
      </c>
    </row>
    <row r="80" spans="1:7" ht="15">
      <c r="A80" s="33" t="s">
        <v>261</v>
      </c>
      <c r="B80" s="16">
        <v>76</v>
      </c>
      <c r="C80" s="16">
        <v>63</v>
      </c>
      <c r="D80" s="4">
        <v>131</v>
      </c>
      <c r="E80" s="37">
        <f t="shared" si="6"/>
        <v>0.003359318904503026</v>
      </c>
      <c r="F80" s="38">
        <f t="shared" si="7"/>
        <v>0.7236842105263158</v>
      </c>
      <c r="G80" s="16">
        <f t="shared" si="8"/>
        <v>55</v>
      </c>
    </row>
    <row r="81" spans="1:7" ht="15">
      <c r="A81" s="33" t="s">
        <v>262</v>
      </c>
      <c r="B81" s="16">
        <v>148</v>
      </c>
      <c r="C81" s="16">
        <v>60</v>
      </c>
      <c r="D81" s="4">
        <v>116</v>
      </c>
      <c r="E81" s="37">
        <f t="shared" si="6"/>
        <v>0.00297466406810955</v>
      </c>
      <c r="F81" s="38">
        <f t="shared" si="7"/>
        <v>-0.21621621621621623</v>
      </c>
      <c r="G81" s="16">
        <f t="shared" si="8"/>
        <v>-32</v>
      </c>
    </row>
    <row r="82" spans="1:7" ht="15.75" thickBot="1">
      <c r="A82" s="33" t="s">
        <v>263</v>
      </c>
      <c r="B82" s="16">
        <v>252</v>
      </c>
      <c r="C82" s="16">
        <v>134</v>
      </c>
      <c r="D82" s="4">
        <v>266</v>
      </c>
      <c r="E82" s="37">
        <f t="shared" si="6"/>
        <v>0.006821212432044312</v>
      </c>
      <c r="F82" s="38">
        <f t="shared" si="7"/>
        <v>0.05555555555555555</v>
      </c>
      <c r="G82" s="16">
        <f t="shared" si="8"/>
        <v>14</v>
      </c>
    </row>
    <row r="83" spans="1:7" ht="15.75" thickBot="1">
      <c r="A83" s="35" t="s">
        <v>183</v>
      </c>
      <c r="B83" s="58">
        <v>33583</v>
      </c>
      <c r="C83" s="58">
        <v>27198</v>
      </c>
      <c r="D83" s="73">
        <v>38996</v>
      </c>
      <c r="E83" s="39">
        <f t="shared" si="6"/>
        <v>1</v>
      </c>
      <c r="F83" s="39">
        <f t="shared" si="7"/>
        <v>0.1611827412679034</v>
      </c>
      <c r="G83" s="58">
        <f t="shared" si="8"/>
        <v>5413</v>
      </c>
    </row>
  </sheetData>
  <sheetProtection/>
  <autoFilter ref="A1:F83"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K21" sqref="K21"/>
    </sheetView>
  </sheetViews>
  <sheetFormatPr defaultColWidth="9.140625" defaultRowHeight="15"/>
  <cols>
    <col min="2" max="2" width="12.57421875" style="0" customWidth="1"/>
    <col min="3" max="3" width="18.8515625" style="0" customWidth="1"/>
  </cols>
  <sheetData>
    <row r="1" spans="1:3" ht="75.75" thickBot="1">
      <c r="A1" s="22" t="s">
        <v>1</v>
      </c>
      <c r="B1" s="22" t="s">
        <v>270</v>
      </c>
      <c r="C1" s="22" t="s">
        <v>271</v>
      </c>
    </row>
    <row r="2" spans="1:4" ht="15">
      <c r="A2" s="64">
        <v>39722</v>
      </c>
      <c r="B2" s="97">
        <v>0.22645685232878826</v>
      </c>
      <c r="C2" s="97">
        <v>0.2290395896611136</v>
      </c>
      <c r="D2" s="98"/>
    </row>
    <row r="3" spans="1:4" ht="15">
      <c r="A3" s="64">
        <v>39753</v>
      </c>
      <c r="B3" s="97">
        <v>0.2274872287752957</v>
      </c>
      <c r="C3" s="97">
        <v>0.2294151585206534</v>
      </c>
      <c r="D3" s="98"/>
    </row>
    <row r="4" spans="1:4" ht="15">
      <c r="A4" s="64">
        <v>39783</v>
      </c>
      <c r="B4" s="97">
        <v>0.23042877822521418</v>
      </c>
      <c r="C4" s="97">
        <v>0.230369077213754</v>
      </c>
      <c r="D4" s="98"/>
    </row>
    <row r="5" spans="1:4" ht="15">
      <c r="A5" s="64">
        <v>39814</v>
      </c>
      <c r="B5" s="97">
        <v>0.23536168034683602</v>
      </c>
      <c r="C5" s="97">
        <v>0.23113612820277396</v>
      </c>
      <c r="D5" s="98"/>
    </row>
    <row r="6" spans="1:4" ht="15">
      <c r="A6" s="64">
        <v>39845</v>
      </c>
      <c r="B6" s="97">
        <v>0.23670968119976704</v>
      </c>
      <c r="C6" s="97">
        <v>0.23212549369223237</v>
      </c>
      <c r="D6" s="98"/>
    </row>
    <row r="7" spans="1:4" ht="15">
      <c r="A7" s="64">
        <v>39873</v>
      </c>
      <c r="B7" s="97">
        <v>0.23721361379481237</v>
      </c>
      <c r="C7" s="97">
        <v>0.23310343283412086</v>
      </c>
      <c r="D7" s="98"/>
    </row>
    <row r="8" spans="1:4" ht="15">
      <c r="A8" s="64">
        <v>39904</v>
      </c>
      <c r="B8" s="97">
        <v>0.23647000671405904</v>
      </c>
      <c r="C8" s="97">
        <v>0.233700311272835</v>
      </c>
      <c r="D8" s="98"/>
    </row>
    <row r="9" spans="1:4" ht="15">
      <c r="A9" s="64">
        <v>39934</v>
      </c>
      <c r="B9" s="97">
        <v>0.23470216811458944</v>
      </c>
      <c r="C9" s="97">
        <v>0.2342697988619155</v>
      </c>
      <c r="D9" s="98"/>
    </row>
    <row r="10" spans="1:4" ht="15">
      <c r="A10" s="64">
        <v>39965</v>
      </c>
      <c r="B10" s="97">
        <v>0.2345513033379982</v>
      </c>
      <c r="C10" s="97">
        <v>0.23441407904902</v>
      </c>
      <c r="D10" s="98"/>
    </row>
    <row r="11" spans="1:4" ht="15">
      <c r="A11" s="64">
        <v>39995</v>
      </c>
      <c r="B11" s="97">
        <v>0.23114660266677792</v>
      </c>
      <c r="C11" s="97">
        <v>0.23510165562766935</v>
      </c>
      <c r="D11" s="98"/>
    </row>
    <row r="12" spans="1:4" ht="15">
      <c r="A12" s="64">
        <v>40026</v>
      </c>
      <c r="B12" s="97">
        <v>0.229076352137914</v>
      </c>
      <c r="C12" s="97">
        <v>0.23541506267170778</v>
      </c>
      <c r="D12" s="98"/>
    </row>
    <row r="13" spans="1:4" ht="15">
      <c r="A13" s="64">
        <v>40057</v>
      </c>
      <c r="B13" s="97">
        <v>0.23377973994132653</v>
      </c>
      <c r="C13" s="97">
        <v>0.23587627148383933</v>
      </c>
      <c r="D13" s="98"/>
    </row>
    <row r="14" spans="1:4" ht="15">
      <c r="A14" s="64">
        <v>40087</v>
      </c>
      <c r="B14" s="97">
        <v>0.2346934026943763</v>
      </c>
      <c r="C14" s="97">
        <v>0.23593306916540766</v>
      </c>
      <c r="D14" s="98"/>
    </row>
    <row r="15" spans="1:4" ht="15">
      <c r="A15" s="64">
        <v>40118</v>
      </c>
      <c r="B15" s="97">
        <v>0.23747265062169806</v>
      </c>
      <c r="C15" s="97">
        <v>0.23643390265901923</v>
      </c>
      <c r="D15" s="98"/>
    </row>
    <row r="16" spans="1:4" ht="15">
      <c r="A16" s="64">
        <v>40148</v>
      </c>
      <c r="B16" s="97">
        <v>0.23913662174998965</v>
      </c>
      <c r="C16" s="97">
        <v>0.2362777432252685</v>
      </c>
      <c r="D16" s="98"/>
    </row>
    <row r="17" spans="1:4" ht="15">
      <c r="A17" s="64">
        <v>40179</v>
      </c>
      <c r="B17" s="97">
        <v>0.2422480266403274</v>
      </c>
      <c r="C17" s="97">
        <v>0.23634692108609168</v>
      </c>
      <c r="D17" s="98"/>
    </row>
    <row r="18" spans="1:4" ht="15">
      <c r="A18" s="64">
        <v>40210</v>
      </c>
      <c r="B18" s="97">
        <v>0.23973201239130335</v>
      </c>
      <c r="C18" s="97">
        <v>0.23547318267916847</v>
      </c>
      <c r="D18" s="98"/>
    </row>
    <row r="19" spans="1:4" ht="15">
      <c r="A19" s="64">
        <v>40238</v>
      </c>
      <c r="B19" s="97">
        <v>0.2425300206785525</v>
      </c>
      <c r="C19" s="97">
        <v>0.2407174313309518</v>
      </c>
      <c r="D19" s="98"/>
    </row>
    <row r="20" spans="1:4" ht="15">
      <c r="A20" s="64">
        <v>40269</v>
      </c>
      <c r="B20" s="97">
        <v>0.24122461122033315</v>
      </c>
      <c r="C20" s="97">
        <v>0.24066508144639798</v>
      </c>
      <c r="D20" s="98"/>
    </row>
    <row r="21" spans="1:4" ht="15">
      <c r="A21" s="64">
        <v>40299</v>
      </c>
      <c r="B21" s="97">
        <v>0.23962430875490873</v>
      </c>
      <c r="C21" s="97">
        <v>0.24039939078777037</v>
      </c>
      <c r="D21" s="98"/>
    </row>
    <row r="22" spans="1:4" ht="15">
      <c r="A22" s="64">
        <v>40330</v>
      </c>
      <c r="B22" s="97">
        <v>0.2410910029198183</v>
      </c>
      <c r="C22" s="97">
        <v>0.24114052199932112</v>
      </c>
      <c r="D22" s="98"/>
    </row>
    <row r="23" spans="1:4" ht="15">
      <c r="A23" s="64">
        <v>40360</v>
      </c>
      <c r="B23" s="97">
        <v>0.23630332404349869</v>
      </c>
      <c r="C23" s="97">
        <v>0.24064693549657343</v>
      </c>
      <c r="D23" s="98"/>
    </row>
    <row r="24" spans="1:4" ht="15">
      <c r="A24" s="64">
        <v>40391</v>
      </c>
      <c r="B24" s="97">
        <v>0.23365646268600096</v>
      </c>
      <c r="C24" s="97">
        <v>0.2407681875081107</v>
      </c>
      <c r="D24" s="98"/>
    </row>
    <row r="25" spans="1:4" ht="15">
      <c r="A25" s="64">
        <v>40422</v>
      </c>
      <c r="B25" s="97">
        <v>0.23743672616152017</v>
      </c>
      <c r="C25" s="97">
        <v>0.24088398814665765</v>
      </c>
      <c r="D25" s="98"/>
    </row>
    <row r="26" spans="1:4" ht="15">
      <c r="A26" s="64">
        <v>40452</v>
      </c>
      <c r="B26" s="97">
        <v>0.23926347030514908</v>
      </c>
      <c r="C26" s="97">
        <v>0.24090209313579203</v>
      </c>
      <c r="D26" s="98"/>
    </row>
    <row r="27" spans="1:4" ht="15">
      <c r="A27" s="64">
        <v>40483</v>
      </c>
      <c r="B27" s="97">
        <v>0.24172171470712586</v>
      </c>
      <c r="C27" s="97">
        <v>0.2409864224258227</v>
      </c>
      <c r="D27" s="98"/>
    </row>
    <row r="28" spans="1:4" ht="15">
      <c r="A28" s="64">
        <v>40513</v>
      </c>
      <c r="B28" s="97">
        <v>0.2424198045820826</v>
      </c>
      <c r="C28" s="97">
        <v>0.2408761481123492</v>
      </c>
      <c r="D28" s="98"/>
    </row>
    <row r="29" spans="1:4" ht="15">
      <c r="A29" s="64">
        <v>40544</v>
      </c>
      <c r="B29" s="97">
        <v>0.24513811962784732</v>
      </c>
      <c r="C29" s="97">
        <v>0.24088561821604176</v>
      </c>
      <c r="D29" s="98"/>
    </row>
    <row r="30" spans="1:4" ht="15">
      <c r="A30" s="64">
        <v>40575</v>
      </c>
      <c r="B30" s="97">
        <v>0.24666992175354233</v>
      </c>
      <c r="C30" s="97">
        <v>0.2414723380306349</v>
      </c>
      <c r="D30" s="98"/>
    </row>
    <row r="31" spans="1:4" ht="15">
      <c r="A31" s="64">
        <v>40603</v>
      </c>
      <c r="B31" s="97">
        <v>0.24543636901711408</v>
      </c>
      <c r="C31" s="97">
        <v>0.2416703144613293</v>
      </c>
      <c r="D31" s="98"/>
    </row>
    <row r="32" spans="1:4" ht="15">
      <c r="A32" s="64">
        <v>40634</v>
      </c>
      <c r="B32" s="97">
        <v>0.2443101043095221</v>
      </c>
      <c r="C32" s="97">
        <v>0.24171996506120946</v>
      </c>
      <c r="D32" s="98"/>
    </row>
    <row r="33" spans="1:4" ht="15">
      <c r="A33" s="64">
        <v>40664</v>
      </c>
      <c r="B33" s="97">
        <v>0.24326266438614272</v>
      </c>
      <c r="C33" s="97">
        <v>0.24195592699860613</v>
      </c>
      <c r="D33" s="98"/>
    </row>
    <row r="34" spans="1:4" ht="15">
      <c r="A34" s="64">
        <v>40695</v>
      </c>
      <c r="B34" s="97">
        <v>0.24262720252357683</v>
      </c>
      <c r="C34" s="97">
        <v>0.24156205483104184</v>
      </c>
      <c r="D34" s="98"/>
    </row>
    <row r="35" spans="1:4" ht="15">
      <c r="A35" s="64">
        <v>40725</v>
      </c>
      <c r="B35" s="97">
        <v>0.23806624873913979</v>
      </c>
      <c r="C35" s="97">
        <v>0.24179030937240142</v>
      </c>
      <c r="D35" s="98"/>
    </row>
    <row r="36" spans="1:4" ht="15">
      <c r="A36" s="64">
        <v>40756</v>
      </c>
      <c r="B36" s="97">
        <v>0.23427765214212362</v>
      </c>
      <c r="C36" s="97">
        <v>0.24172945173245808</v>
      </c>
      <c r="D36" s="98"/>
    </row>
    <row r="37" spans="1:4" ht="15">
      <c r="A37" s="64">
        <v>40787</v>
      </c>
      <c r="B37" s="97">
        <v>0.23677602790989402</v>
      </c>
      <c r="C37" s="97">
        <v>0.24146508222581908</v>
      </c>
      <c r="D37" s="98"/>
    </row>
    <row r="38" spans="1:4" ht="15">
      <c r="A38" s="64">
        <v>40817</v>
      </c>
      <c r="B38" s="97">
        <v>0.23965770007386633</v>
      </c>
      <c r="C38" s="97">
        <v>0.24165981953300492</v>
      </c>
      <c r="D38" s="98"/>
    </row>
    <row r="39" spans="1:4" ht="15">
      <c r="A39" s="64">
        <v>40848</v>
      </c>
      <c r="B39" s="97">
        <v>0.24180406185580713</v>
      </c>
      <c r="C39" s="97">
        <v>0.24156422666800773</v>
      </c>
      <c r="D39" s="98"/>
    </row>
    <row r="40" spans="1:4" ht="15">
      <c r="A40" s="64">
        <v>40878</v>
      </c>
      <c r="B40" s="97">
        <v>0.24292428776915545</v>
      </c>
      <c r="C40" s="97">
        <v>0.24167103199598927</v>
      </c>
      <c r="D40" s="98"/>
    </row>
    <row r="41" spans="1:4" ht="15">
      <c r="A41" s="64">
        <v>40909</v>
      </c>
      <c r="B41" s="98">
        <v>0.24509552677580726</v>
      </c>
      <c r="C41" s="98">
        <v>0.24156868345120946</v>
      </c>
      <c r="D41" s="98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1"/>
  <sheetViews>
    <sheetView zoomScalePageLayoutView="0" workbookViewId="0" topLeftCell="A1">
      <pane ySplit="1" topLeftCell="A2" activePane="bottomLeft" state="frozen"/>
      <selection pane="topLeft" activeCell="X1" sqref="X1"/>
      <selection pane="bottomLeft" activeCell="M13" sqref="M13"/>
    </sheetView>
  </sheetViews>
  <sheetFormatPr defaultColWidth="9.140625" defaultRowHeight="15"/>
  <cols>
    <col min="1" max="1" width="17.28125" style="0" bestFit="1" customWidth="1"/>
    <col min="2" max="2" width="34.57421875" style="0" bestFit="1" customWidth="1"/>
    <col min="3" max="3" width="12.00390625" style="0" bestFit="1" customWidth="1"/>
    <col min="4" max="4" width="12.00390625" style="0" customWidth="1"/>
    <col min="5" max="5" width="12.00390625" style="0" bestFit="1" customWidth="1"/>
    <col min="6" max="6" width="17.8515625" style="0" bestFit="1" customWidth="1"/>
    <col min="7" max="7" width="28.57421875" style="0" bestFit="1" customWidth="1"/>
    <col min="8" max="8" width="26.7109375" style="0" bestFit="1" customWidth="1"/>
    <col min="9" max="9" width="22.00390625" style="0" customWidth="1"/>
    <col min="10" max="11" width="21.28125" style="0" bestFit="1" customWidth="1"/>
    <col min="12" max="12" width="30.00390625" style="0" customWidth="1"/>
    <col min="13" max="13" width="30.57421875" style="0" customWidth="1"/>
  </cols>
  <sheetData>
    <row r="1" spans="1:13" ht="45.75" thickBot="1">
      <c r="A1" s="20" t="s">
        <v>2</v>
      </c>
      <c r="B1" s="20" t="s">
        <v>100</v>
      </c>
      <c r="C1" s="81">
        <v>40544</v>
      </c>
      <c r="D1" s="80">
        <v>40878</v>
      </c>
      <c r="E1" s="81">
        <v>40909</v>
      </c>
      <c r="F1" s="44" t="s">
        <v>277</v>
      </c>
      <c r="G1" s="46" t="s">
        <v>284</v>
      </c>
      <c r="H1" s="17" t="s">
        <v>285</v>
      </c>
      <c r="I1" s="44" t="s">
        <v>278</v>
      </c>
      <c r="J1" s="79" t="s">
        <v>272</v>
      </c>
      <c r="K1" s="77" t="s">
        <v>279</v>
      </c>
      <c r="L1" s="56" t="s">
        <v>296</v>
      </c>
      <c r="M1" s="17" t="s">
        <v>297</v>
      </c>
    </row>
    <row r="2" spans="1:13" ht="15">
      <c r="A2" s="1" t="s">
        <v>3</v>
      </c>
      <c r="B2" s="7" t="s">
        <v>4</v>
      </c>
      <c r="C2" s="16">
        <v>73193</v>
      </c>
      <c r="D2" s="4">
        <v>81723</v>
      </c>
      <c r="E2" s="16">
        <v>80854</v>
      </c>
      <c r="F2" s="42">
        <f aca="true" t="shared" si="0" ref="F2:F33">E2/$E$90</f>
        <v>0.007379046661559542</v>
      </c>
      <c r="G2" s="18">
        <f aca="true" t="shared" si="1" ref="G2:G33">(E2-C2)/C2</f>
        <v>0.1046684792261555</v>
      </c>
      <c r="H2" s="11">
        <f aca="true" t="shared" si="2" ref="H2:H33">E2-C2</f>
        <v>7661</v>
      </c>
      <c r="I2" s="47">
        <f aca="true" t="shared" si="3" ref="I2:I33">H2/$H$90</f>
        <v>0.007688802710601535</v>
      </c>
      <c r="J2" s="4">
        <v>83184.346</v>
      </c>
      <c r="K2" s="16">
        <v>84908.94</v>
      </c>
      <c r="L2" s="47">
        <f aca="true" t="shared" si="4" ref="L2:L33">(K2-J2)/J2</f>
        <v>0.020732194011599217</v>
      </c>
      <c r="M2" s="16">
        <f aca="true" t="shared" si="5" ref="M2:M33">K2-J2</f>
        <v>1724.5939999999973</v>
      </c>
    </row>
    <row r="3" spans="1:13" ht="15">
      <c r="A3" s="5" t="s">
        <v>5</v>
      </c>
      <c r="B3" s="8" t="s">
        <v>6</v>
      </c>
      <c r="C3" s="16">
        <v>26127</v>
      </c>
      <c r="D3" s="4">
        <v>34233</v>
      </c>
      <c r="E3" s="16">
        <v>28271</v>
      </c>
      <c r="F3" s="43">
        <f t="shared" si="0"/>
        <v>0.0025801200703607714</v>
      </c>
      <c r="G3" s="19">
        <f t="shared" si="1"/>
        <v>0.08206070348681441</v>
      </c>
      <c r="H3" s="11">
        <f t="shared" si="2"/>
        <v>2144</v>
      </c>
      <c r="I3" s="37">
        <f t="shared" si="3"/>
        <v>0.0021517808395156886</v>
      </c>
      <c r="J3" s="4">
        <v>33035.043</v>
      </c>
      <c r="K3" s="16">
        <v>33471.64</v>
      </c>
      <c r="L3" s="37">
        <f t="shared" si="4"/>
        <v>0.013216177741920954</v>
      </c>
      <c r="M3" s="16">
        <f t="shared" si="5"/>
        <v>436.5970000000016</v>
      </c>
    </row>
    <row r="4" spans="1:13" ht="15">
      <c r="A4" s="5" t="s">
        <v>7</v>
      </c>
      <c r="B4" s="8" t="s">
        <v>8</v>
      </c>
      <c r="C4" s="16">
        <v>6702</v>
      </c>
      <c r="D4" s="4">
        <v>8156</v>
      </c>
      <c r="E4" s="16">
        <v>8294</v>
      </c>
      <c r="F4" s="43">
        <f t="shared" si="0"/>
        <v>0.0007569423035468232</v>
      </c>
      <c r="G4" s="19">
        <f t="shared" si="1"/>
        <v>0.2375410325276037</v>
      </c>
      <c r="H4" s="11">
        <f t="shared" si="2"/>
        <v>1592</v>
      </c>
      <c r="I4" s="37">
        <f t="shared" si="3"/>
        <v>0.0015977775636702315</v>
      </c>
      <c r="J4" s="4">
        <v>8077.7684</v>
      </c>
      <c r="K4" s="16">
        <v>8241.9727</v>
      </c>
      <c r="L4" s="37">
        <f t="shared" si="4"/>
        <v>0.02032792868881959</v>
      </c>
      <c r="M4" s="16">
        <f t="shared" si="5"/>
        <v>164.20430000000033</v>
      </c>
    </row>
    <row r="5" spans="1:13" ht="15">
      <c r="A5" s="5" t="s">
        <v>9</v>
      </c>
      <c r="B5" s="8" t="s">
        <v>10</v>
      </c>
      <c r="C5" s="16">
        <v>51916</v>
      </c>
      <c r="D5" s="4">
        <v>51662</v>
      </c>
      <c r="E5" s="16">
        <v>52923</v>
      </c>
      <c r="F5" s="43">
        <f t="shared" si="0"/>
        <v>0.0048299562973967355</v>
      </c>
      <c r="G5" s="19">
        <f t="shared" si="1"/>
        <v>0.01939671777486709</v>
      </c>
      <c r="H5" s="11">
        <f t="shared" si="2"/>
        <v>1007</v>
      </c>
      <c r="I5" s="37">
        <f t="shared" si="3"/>
        <v>0.001010654526768796</v>
      </c>
      <c r="J5" s="4">
        <v>52197.8929999999</v>
      </c>
      <c r="K5" s="16">
        <v>52127.516</v>
      </c>
      <c r="L5" s="37">
        <f t="shared" si="4"/>
        <v>-0.0013482728124657958</v>
      </c>
      <c r="M5" s="16">
        <f t="shared" si="5"/>
        <v>-70.37699999989854</v>
      </c>
    </row>
    <row r="6" spans="1:13" ht="15">
      <c r="A6" s="5" t="s">
        <v>11</v>
      </c>
      <c r="B6" s="8" t="s">
        <v>12</v>
      </c>
      <c r="C6" s="16">
        <v>3291</v>
      </c>
      <c r="D6" s="4">
        <v>3704</v>
      </c>
      <c r="E6" s="16">
        <v>3510</v>
      </c>
      <c r="F6" s="43">
        <f t="shared" si="0"/>
        <v>0.000320336084573107</v>
      </c>
      <c r="G6" s="19">
        <f t="shared" si="1"/>
        <v>0.06654512306289881</v>
      </c>
      <c r="H6" s="11">
        <f t="shared" si="2"/>
        <v>219</v>
      </c>
      <c r="I6" s="37">
        <f t="shared" si="3"/>
        <v>0.00021979477791694767</v>
      </c>
      <c r="J6" s="4">
        <v>3641.5595</v>
      </c>
      <c r="K6" s="16">
        <v>3588.0725</v>
      </c>
      <c r="L6" s="37">
        <f t="shared" si="4"/>
        <v>-0.014687937956251883</v>
      </c>
      <c r="M6" s="16">
        <f t="shared" si="5"/>
        <v>-53.486999999999625</v>
      </c>
    </row>
    <row r="7" spans="1:13" ht="15">
      <c r="A7" s="5" t="s">
        <v>13</v>
      </c>
      <c r="B7" s="8" t="s">
        <v>14</v>
      </c>
      <c r="C7" s="16">
        <v>19245</v>
      </c>
      <c r="D7" s="4">
        <v>22197</v>
      </c>
      <c r="E7" s="16">
        <v>21040</v>
      </c>
      <c r="F7" s="43">
        <f t="shared" si="0"/>
        <v>0.0019201912306034677</v>
      </c>
      <c r="G7" s="19">
        <f t="shared" si="1"/>
        <v>0.09327097947518836</v>
      </c>
      <c r="H7" s="11">
        <f t="shared" si="2"/>
        <v>1795</v>
      </c>
      <c r="I7" s="37">
        <f t="shared" si="3"/>
        <v>0.0018015142756206443</v>
      </c>
      <c r="J7" s="4">
        <v>22669.557</v>
      </c>
      <c r="K7" s="16">
        <v>22689.807</v>
      </c>
      <c r="L7" s="37">
        <f t="shared" si="4"/>
        <v>0.0008932684480777458</v>
      </c>
      <c r="M7" s="16">
        <f t="shared" si="5"/>
        <v>20.25</v>
      </c>
    </row>
    <row r="8" spans="1:13" ht="15">
      <c r="A8" s="5" t="s">
        <v>15</v>
      </c>
      <c r="B8" s="8" t="s">
        <v>16</v>
      </c>
      <c r="C8" s="16">
        <v>49197</v>
      </c>
      <c r="D8" s="4">
        <v>57192</v>
      </c>
      <c r="E8" s="16">
        <v>53735</v>
      </c>
      <c r="F8" s="43">
        <f t="shared" si="0"/>
        <v>0.0049040625369048164</v>
      </c>
      <c r="G8" s="19">
        <f t="shared" si="1"/>
        <v>0.09224139683314023</v>
      </c>
      <c r="H8" s="11">
        <f t="shared" si="2"/>
        <v>4538</v>
      </c>
      <c r="I8" s="37">
        <f t="shared" si="3"/>
        <v>0.004554468959758487</v>
      </c>
      <c r="J8" s="4">
        <v>58849.517</v>
      </c>
      <c r="K8" s="16">
        <v>59176.043</v>
      </c>
      <c r="L8" s="37">
        <f t="shared" si="4"/>
        <v>0.005548490737825393</v>
      </c>
      <c r="M8" s="16">
        <f t="shared" si="5"/>
        <v>326.525999999998</v>
      </c>
    </row>
    <row r="9" spans="1:13" ht="15">
      <c r="A9" s="5" t="s">
        <v>17</v>
      </c>
      <c r="B9" s="8" t="s">
        <v>18</v>
      </c>
      <c r="C9" s="16">
        <v>3212</v>
      </c>
      <c r="D9" s="4">
        <v>4396</v>
      </c>
      <c r="E9" s="16">
        <v>4645</v>
      </c>
      <c r="F9" s="43">
        <f t="shared" si="0"/>
        <v>0.0004239205449692541</v>
      </c>
      <c r="G9" s="19">
        <f t="shared" si="1"/>
        <v>0.4461394769613948</v>
      </c>
      <c r="H9" s="11">
        <f t="shared" si="2"/>
        <v>1433</v>
      </c>
      <c r="I9" s="37">
        <f t="shared" si="3"/>
        <v>0.0014382005331277901</v>
      </c>
      <c r="J9" s="4">
        <v>4894.9685</v>
      </c>
      <c r="K9" s="16">
        <v>5094.2158</v>
      </c>
      <c r="L9" s="37">
        <f t="shared" si="4"/>
        <v>0.040704511173054535</v>
      </c>
      <c r="M9" s="16">
        <f t="shared" si="5"/>
        <v>199.2473</v>
      </c>
    </row>
    <row r="10" spans="1:13" ht="15">
      <c r="A10" s="5">
        <v>10</v>
      </c>
      <c r="B10" s="8" t="s">
        <v>19</v>
      </c>
      <c r="C10" s="16">
        <v>353158</v>
      </c>
      <c r="D10" s="4">
        <v>379772</v>
      </c>
      <c r="E10" s="16">
        <v>379065</v>
      </c>
      <c r="F10" s="43">
        <f t="shared" si="0"/>
        <v>0.03459492817626918</v>
      </c>
      <c r="G10" s="19">
        <f t="shared" si="1"/>
        <v>0.07335810034035757</v>
      </c>
      <c r="H10" s="11">
        <f t="shared" si="2"/>
        <v>25907</v>
      </c>
      <c r="I10" s="37">
        <f t="shared" si="3"/>
        <v>0.026001019687188875</v>
      </c>
      <c r="J10" s="4">
        <v>381123.68</v>
      </c>
      <c r="K10" s="16">
        <v>383939.23</v>
      </c>
      <c r="L10" s="37">
        <f t="shared" si="4"/>
        <v>0.007387496888149245</v>
      </c>
      <c r="M10" s="16">
        <f t="shared" si="5"/>
        <v>2815.5499999999884</v>
      </c>
    </row>
    <row r="11" spans="1:13" ht="15">
      <c r="A11" s="5">
        <v>11</v>
      </c>
      <c r="B11" s="8" t="s">
        <v>20</v>
      </c>
      <c r="C11" s="16">
        <v>11746</v>
      </c>
      <c r="D11" s="4">
        <v>12252</v>
      </c>
      <c r="E11" s="16">
        <v>11852</v>
      </c>
      <c r="F11" s="43">
        <f t="shared" si="0"/>
        <v>0.0010816590525243488</v>
      </c>
      <c r="G11" s="19">
        <f t="shared" si="1"/>
        <v>0.009024348714455985</v>
      </c>
      <c r="H11" s="11">
        <f t="shared" si="2"/>
        <v>106</v>
      </c>
      <c r="I11" s="37">
        <f t="shared" si="3"/>
        <v>0.00010638468702829431</v>
      </c>
      <c r="J11" s="4">
        <v>12375.525</v>
      </c>
      <c r="K11" s="16">
        <v>12251.049</v>
      </c>
      <c r="L11" s="37">
        <f t="shared" si="4"/>
        <v>-0.01005823995345642</v>
      </c>
      <c r="M11" s="16">
        <f t="shared" si="5"/>
        <v>-124.47599999999875</v>
      </c>
    </row>
    <row r="12" spans="1:13" ht="15">
      <c r="A12" s="5">
        <v>12</v>
      </c>
      <c r="B12" s="8" t="s">
        <v>21</v>
      </c>
      <c r="C12" s="16">
        <v>4077</v>
      </c>
      <c r="D12" s="4">
        <v>5400</v>
      </c>
      <c r="E12" s="16">
        <v>3775</v>
      </c>
      <c r="F12" s="43">
        <f t="shared" si="0"/>
        <v>0.0003445210026391678</v>
      </c>
      <c r="G12" s="19">
        <f t="shared" si="1"/>
        <v>-0.07407407407407407</v>
      </c>
      <c r="H12" s="11">
        <f t="shared" si="2"/>
        <v>-302</v>
      </c>
      <c r="I12" s="37">
        <f t="shared" si="3"/>
        <v>-0.00030309599511834794</v>
      </c>
      <c r="J12" s="4">
        <v>4966.9518</v>
      </c>
      <c r="K12" s="16">
        <v>4608.1541</v>
      </c>
      <c r="L12" s="37">
        <f t="shared" si="4"/>
        <v>-0.07223700056843718</v>
      </c>
      <c r="M12" s="16">
        <f t="shared" si="5"/>
        <v>-358.7977000000001</v>
      </c>
    </row>
    <row r="13" spans="1:13" ht="15">
      <c r="A13" s="5">
        <v>13</v>
      </c>
      <c r="B13" s="8" t="s">
        <v>22</v>
      </c>
      <c r="C13" s="16">
        <v>358590</v>
      </c>
      <c r="D13" s="4">
        <v>392550</v>
      </c>
      <c r="E13" s="16">
        <v>393798</v>
      </c>
      <c r="F13" s="43">
        <f t="shared" si="0"/>
        <v>0.035939518356900395</v>
      </c>
      <c r="G13" s="19">
        <f t="shared" si="1"/>
        <v>0.09818455617836526</v>
      </c>
      <c r="H13" s="11">
        <f t="shared" si="2"/>
        <v>35208</v>
      </c>
      <c r="I13" s="37">
        <f t="shared" si="3"/>
        <v>0.03533577415936025</v>
      </c>
      <c r="J13" s="4">
        <v>387906.95</v>
      </c>
      <c r="K13" s="16">
        <v>393644.73</v>
      </c>
      <c r="L13" s="37">
        <f t="shared" si="4"/>
        <v>0.01479164010853626</v>
      </c>
      <c r="M13" s="16">
        <f t="shared" si="5"/>
        <v>5737.77999999997</v>
      </c>
    </row>
    <row r="14" spans="1:13" ht="15">
      <c r="A14" s="5">
        <v>14</v>
      </c>
      <c r="B14" s="8" t="s">
        <v>23</v>
      </c>
      <c r="C14" s="16">
        <v>390210</v>
      </c>
      <c r="D14" s="4">
        <v>413218</v>
      </c>
      <c r="E14" s="16">
        <v>421460</v>
      </c>
      <c r="F14" s="43">
        <f t="shared" si="0"/>
        <v>0.038464058747630106</v>
      </c>
      <c r="G14" s="19">
        <f t="shared" si="1"/>
        <v>0.08008508239153277</v>
      </c>
      <c r="H14" s="11">
        <f t="shared" si="2"/>
        <v>31250</v>
      </c>
      <c r="I14" s="37">
        <f t="shared" si="3"/>
        <v>0.03136341009088865</v>
      </c>
      <c r="J14" s="4">
        <v>413030.87</v>
      </c>
      <c r="K14" s="16">
        <v>421499.9</v>
      </c>
      <c r="L14" s="37">
        <f t="shared" si="4"/>
        <v>0.02050459327652683</v>
      </c>
      <c r="M14" s="16">
        <f t="shared" si="5"/>
        <v>8469.030000000028</v>
      </c>
    </row>
    <row r="15" spans="1:13" ht="15">
      <c r="A15" s="5">
        <v>15</v>
      </c>
      <c r="B15" s="8" t="s">
        <v>24</v>
      </c>
      <c r="C15" s="16">
        <v>46242</v>
      </c>
      <c r="D15" s="4">
        <v>53034</v>
      </c>
      <c r="E15" s="16">
        <v>54307</v>
      </c>
      <c r="F15" s="43">
        <f t="shared" si="0"/>
        <v>0.004956265454390804</v>
      </c>
      <c r="G15" s="19">
        <f t="shared" si="1"/>
        <v>0.17440854634315126</v>
      </c>
      <c r="H15" s="11">
        <f t="shared" si="2"/>
        <v>8065</v>
      </c>
      <c r="I15" s="37">
        <f t="shared" si="3"/>
        <v>0.008094268876256543</v>
      </c>
      <c r="J15" s="4">
        <v>54168.338</v>
      </c>
      <c r="K15" s="16">
        <v>55486.156</v>
      </c>
      <c r="L15" s="37">
        <f t="shared" si="4"/>
        <v>0.02432819703643112</v>
      </c>
      <c r="M15" s="16">
        <f t="shared" si="5"/>
        <v>1317.8179999999993</v>
      </c>
    </row>
    <row r="16" spans="1:13" ht="15">
      <c r="A16" s="5">
        <v>16</v>
      </c>
      <c r="B16" s="8" t="s">
        <v>25</v>
      </c>
      <c r="C16" s="16">
        <v>59773</v>
      </c>
      <c r="D16" s="4">
        <v>65570</v>
      </c>
      <c r="E16" s="16">
        <v>65040</v>
      </c>
      <c r="F16" s="43">
        <f t="shared" si="0"/>
        <v>0.005935800267987145</v>
      </c>
      <c r="G16" s="19">
        <f t="shared" si="1"/>
        <v>0.08811670821273819</v>
      </c>
      <c r="H16" s="11">
        <f t="shared" si="2"/>
        <v>5267</v>
      </c>
      <c r="I16" s="37">
        <f t="shared" si="3"/>
        <v>0.005286114590358737</v>
      </c>
      <c r="J16" s="4">
        <v>65616.191</v>
      </c>
      <c r="K16" s="16">
        <v>66041.116</v>
      </c>
      <c r="L16" s="37">
        <f t="shared" si="4"/>
        <v>0.006475916896791347</v>
      </c>
      <c r="M16" s="16">
        <f t="shared" si="5"/>
        <v>424.92499999998836</v>
      </c>
    </row>
    <row r="17" spans="1:13" ht="15">
      <c r="A17" s="5">
        <v>17</v>
      </c>
      <c r="B17" s="8" t="s">
        <v>26</v>
      </c>
      <c r="C17" s="16">
        <v>37266</v>
      </c>
      <c r="D17" s="4">
        <v>39523</v>
      </c>
      <c r="E17" s="16">
        <v>39450</v>
      </c>
      <c r="F17" s="43">
        <f t="shared" si="0"/>
        <v>0.0036003585573815017</v>
      </c>
      <c r="G17" s="19">
        <f t="shared" si="1"/>
        <v>0.05860569956528739</v>
      </c>
      <c r="H17" s="11">
        <f t="shared" si="2"/>
        <v>2184</v>
      </c>
      <c r="I17" s="37">
        <f t="shared" si="3"/>
        <v>0.0021919260044320262</v>
      </c>
      <c r="J17" s="4">
        <v>39264.461</v>
      </c>
      <c r="K17" s="16">
        <v>39579.26</v>
      </c>
      <c r="L17" s="37">
        <f t="shared" si="4"/>
        <v>0.008017402811157882</v>
      </c>
      <c r="M17" s="16">
        <f t="shared" si="5"/>
        <v>314.79899999999907</v>
      </c>
    </row>
    <row r="18" spans="1:13" ht="15">
      <c r="A18" s="5">
        <v>18</v>
      </c>
      <c r="B18" s="8" t="s">
        <v>27</v>
      </c>
      <c r="C18" s="16">
        <v>64309</v>
      </c>
      <c r="D18" s="4">
        <v>68222</v>
      </c>
      <c r="E18" s="16">
        <v>69577</v>
      </c>
      <c r="F18" s="43">
        <f t="shared" si="0"/>
        <v>0.006349864318046457</v>
      </c>
      <c r="G18" s="19">
        <f t="shared" si="1"/>
        <v>0.08191699451087717</v>
      </c>
      <c r="H18" s="11">
        <f t="shared" si="2"/>
        <v>5268</v>
      </c>
      <c r="I18" s="37">
        <f t="shared" si="3"/>
        <v>0.005287118219481646</v>
      </c>
      <c r="J18" s="4">
        <v>68559.1459999999</v>
      </c>
      <c r="K18" s="16">
        <v>69886.258</v>
      </c>
      <c r="L18" s="37">
        <f t="shared" si="4"/>
        <v>0.01935718394158669</v>
      </c>
      <c r="M18" s="16">
        <f t="shared" si="5"/>
        <v>1327.1120000000956</v>
      </c>
    </row>
    <row r="19" spans="1:13" ht="15">
      <c r="A19" s="5">
        <v>19</v>
      </c>
      <c r="B19" s="8" t="s">
        <v>28</v>
      </c>
      <c r="C19" s="16">
        <v>8337</v>
      </c>
      <c r="D19" s="4">
        <v>8809</v>
      </c>
      <c r="E19" s="16">
        <v>8812</v>
      </c>
      <c r="F19" s="43">
        <f t="shared" si="0"/>
        <v>0.0008042169735778402</v>
      </c>
      <c r="G19" s="19">
        <f t="shared" si="1"/>
        <v>0.05697493103034665</v>
      </c>
      <c r="H19" s="11">
        <f t="shared" si="2"/>
        <v>475</v>
      </c>
      <c r="I19" s="37">
        <f t="shared" si="3"/>
        <v>0.00047672383338150754</v>
      </c>
      <c r="J19" s="4">
        <v>8753.5286</v>
      </c>
      <c r="K19" s="16">
        <v>8815.4782</v>
      </c>
      <c r="L19" s="37">
        <f t="shared" si="4"/>
        <v>0.007077100313580962</v>
      </c>
      <c r="M19" s="16">
        <f t="shared" si="5"/>
        <v>61.94959999999992</v>
      </c>
    </row>
    <row r="20" spans="1:13" ht="15">
      <c r="A20" s="5">
        <v>20</v>
      </c>
      <c r="B20" s="8" t="s">
        <v>29</v>
      </c>
      <c r="C20" s="16">
        <v>74892</v>
      </c>
      <c r="D20" s="4">
        <v>77653</v>
      </c>
      <c r="E20" s="16">
        <v>77893</v>
      </c>
      <c r="F20" s="43">
        <f t="shared" si="0"/>
        <v>0.007108814426111973</v>
      </c>
      <c r="G20" s="19">
        <f t="shared" si="1"/>
        <v>0.0400710356246328</v>
      </c>
      <c r="H20" s="11">
        <f t="shared" si="2"/>
        <v>3001</v>
      </c>
      <c r="I20" s="37">
        <f t="shared" si="3"/>
        <v>0.003011890997848219</v>
      </c>
      <c r="J20" s="4">
        <v>77336.114</v>
      </c>
      <c r="K20" s="16">
        <v>78214.8619999999</v>
      </c>
      <c r="L20" s="37">
        <f t="shared" si="4"/>
        <v>0.011362712121789634</v>
      </c>
      <c r="M20" s="16">
        <f t="shared" si="5"/>
        <v>878.747999999905</v>
      </c>
    </row>
    <row r="21" spans="1:13" ht="15">
      <c r="A21" s="5">
        <v>21</v>
      </c>
      <c r="B21" s="8" t="s">
        <v>30</v>
      </c>
      <c r="C21" s="16">
        <v>9652</v>
      </c>
      <c r="D21" s="4">
        <v>10144</v>
      </c>
      <c r="E21" s="16">
        <v>10183</v>
      </c>
      <c r="F21" s="43">
        <f t="shared" si="0"/>
        <v>0.0009293397006290452</v>
      </c>
      <c r="G21" s="19">
        <f t="shared" si="1"/>
        <v>0.05501450476585164</v>
      </c>
      <c r="H21" s="11">
        <f t="shared" si="2"/>
        <v>531</v>
      </c>
      <c r="I21" s="37">
        <f t="shared" si="3"/>
        <v>0.00053292706426438</v>
      </c>
      <c r="J21" s="4">
        <v>10184.646</v>
      </c>
      <c r="K21" s="16">
        <v>10438.815</v>
      </c>
      <c r="L21" s="37">
        <f t="shared" si="4"/>
        <v>0.024956095675784887</v>
      </c>
      <c r="M21" s="16">
        <f t="shared" si="5"/>
        <v>254.16899999999987</v>
      </c>
    </row>
    <row r="22" spans="1:13" ht="15">
      <c r="A22" s="5">
        <v>22</v>
      </c>
      <c r="B22" s="8" t="s">
        <v>31</v>
      </c>
      <c r="C22" s="16">
        <v>144253</v>
      </c>
      <c r="D22" s="4">
        <v>159846</v>
      </c>
      <c r="E22" s="16">
        <v>160418</v>
      </c>
      <c r="F22" s="43">
        <f t="shared" si="0"/>
        <v>0.014640362967250336</v>
      </c>
      <c r="G22" s="19">
        <f t="shared" si="1"/>
        <v>0.11206006114257588</v>
      </c>
      <c r="H22" s="11">
        <f t="shared" si="2"/>
        <v>16165</v>
      </c>
      <c r="I22" s="37">
        <f t="shared" si="3"/>
        <v>0.01622366477181488</v>
      </c>
      <c r="J22" s="4">
        <v>161621.09</v>
      </c>
      <c r="K22" s="16">
        <v>163063.22</v>
      </c>
      <c r="L22" s="37">
        <f t="shared" si="4"/>
        <v>0.008922907276519449</v>
      </c>
      <c r="M22" s="16">
        <f t="shared" si="5"/>
        <v>1442.1300000000047</v>
      </c>
    </row>
    <row r="23" spans="1:13" ht="15">
      <c r="A23" s="5">
        <v>23</v>
      </c>
      <c r="B23" s="8" t="s">
        <v>32</v>
      </c>
      <c r="C23" s="16">
        <v>174640</v>
      </c>
      <c r="D23" s="4">
        <v>193899</v>
      </c>
      <c r="E23" s="16">
        <v>189758</v>
      </c>
      <c r="F23" s="43">
        <f t="shared" si="0"/>
        <v>0.01731804408445118</v>
      </c>
      <c r="G23" s="19">
        <f t="shared" si="1"/>
        <v>0.08656665139715987</v>
      </c>
      <c r="H23" s="11">
        <f t="shared" si="2"/>
        <v>15118</v>
      </c>
      <c r="I23" s="37">
        <f t="shared" si="3"/>
        <v>0.015172865080129749</v>
      </c>
      <c r="J23" s="4">
        <v>200639.43</v>
      </c>
      <c r="K23" s="16">
        <v>202444.75</v>
      </c>
      <c r="L23" s="37">
        <f t="shared" si="4"/>
        <v>0.008997832579568269</v>
      </c>
      <c r="M23" s="16">
        <f t="shared" si="5"/>
        <v>1805.320000000007</v>
      </c>
    </row>
    <row r="24" spans="1:13" ht="15">
      <c r="A24" s="5">
        <v>24</v>
      </c>
      <c r="B24" s="8" t="s">
        <v>33</v>
      </c>
      <c r="C24" s="16">
        <v>146002</v>
      </c>
      <c r="D24" s="4">
        <v>158175</v>
      </c>
      <c r="E24" s="16">
        <v>160160</v>
      </c>
      <c r="F24" s="43">
        <f t="shared" si="0"/>
        <v>0.014616816896076586</v>
      </c>
      <c r="G24" s="19">
        <f t="shared" si="1"/>
        <v>0.09697127436610457</v>
      </c>
      <c r="H24" s="11">
        <f t="shared" si="2"/>
        <v>14158</v>
      </c>
      <c r="I24" s="37">
        <f t="shared" si="3"/>
        <v>0.014209381122137649</v>
      </c>
      <c r="J24" s="4">
        <v>158857.36</v>
      </c>
      <c r="K24" s="16">
        <v>161302.26</v>
      </c>
      <c r="L24" s="37">
        <f t="shared" si="4"/>
        <v>0.015390536516532967</v>
      </c>
      <c r="M24" s="16">
        <f t="shared" si="5"/>
        <v>2444.9000000000233</v>
      </c>
    </row>
    <row r="25" spans="1:13" ht="15">
      <c r="A25" s="5">
        <v>25</v>
      </c>
      <c r="B25" s="8" t="s">
        <v>34</v>
      </c>
      <c r="C25" s="16">
        <v>322908</v>
      </c>
      <c r="D25" s="4">
        <v>357757</v>
      </c>
      <c r="E25" s="16">
        <v>354992</v>
      </c>
      <c r="F25" s="43">
        <f t="shared" si="0"/>
        <v>0.03239793371361151</v>
      </c>
      <c r="G25" s="19">
        <f t="shared" si="1"/>
        <v>0.0993595699084569</v>
      </c>
      <c r="H25" s="11">
        <f t="shared" si="2"/>
        <v>32084</v>
      </c>
      <c r="I25" s="37">
        <f t="shared" si="3"/>
        <v>0.03220043677939429</v>
      </c>
      <c r="J25" s="4">
        <v>357103.29</v>
      </c>
      <c r="K25" s="16">
        <v>358761.54</v>
      </c>
      <c r="L25" s="37">
        <f t="shared" si="4"/>
        <v>0.004643614456758436</v>
      </c>
      <c r="M25" s="16">
        <f t="shared" si="5"/>
        <v>1658.25</v>
      </c>
    </row>
    <row r="26" spans="1:13" ht="15">
      <c r="A26" s="5">
        <v>26</v>
      </c>
      <c r="B26" s="8" t="s">
        <v>35</v>
      </c>
      <c r="C26" s="16">
        <v>36661</v>
      </c>
      <c r="D26" s="4">
        <v>40324</v>
      </c>
      <c r="E26" s="16">
        <v>39779</v>
      </c>
      <c r="F26" s="43">
        <f t="shared" si="0"/>
        <v>0.0036303843613201205</v>
      </c>
      <c r="G26" s="19">
        <f t="shared" si="1"/>
        <v>0.08504950765118245</v>
      </c>
      <c r="H26" s="11">
        <f t="shared" si="2"/>
        <v>3118</v>
      </c>
      <c r="I26" s="37">
        <f t="shared" si="3"/>
        <v>0.0031293156052285063</v>
      </c>
      <c r="J26" s="4">
        <v>39620.275</v>
      </c>
      <c r="K26" s="16">
        <v>39699.928</v>
      </c>
      <c r="L26" s="37">
        <f t="shared" si="4"/>
        <v>0.002010410074134983</v>
      </c>
      <c r="M26" s="16">
        <f t="shared" si="5"/>
        <v>79.65299999999843</v>
      </c>
    </row>
    <row r="27" spans="1:13" ht="15">
      <c r="A27" s="5">
        <v>27</v>
      </c>
      <c r="B27" s="8" t="s">
        <v>36</v>
      </c>
      <c r="C27" s="16">
        <v>78869</v>
      </c>
      <c r="D27" s="4">
        <v>85776</v>
      </c>
      <c r="E27" s="16">
        <v>86434</v>
      </c>
      <c r="F27" s="43">
        <f t="shared" si="0"/>
        <v>0.007888298898573199</v>
      </c>
      <c r="G27" s="19">
        <f t="shared" si="1"/>
        <v>0.09591854847912361</v>
      </c>
      <c r="H27" s="11">
        <f t="shared" si="2"/>
        <v>7565</v>
      </c>
      <c r="I27" s="37">
        <f t="shared" si="3"/>
        <v>0.007592454314802325</v>
      </c>
      <c r="J27" s="4">
        <v>86364.07</v>
      </c>
      <c r="K27" s="16">
        <v>88250.57</v>
      </c>
      <c r="L27" s="37">
        <f t="shared" si="4"/>
        <v>0.02184357453278892</v>
      </c>
      <c r="M27" s="16">
        <f t="shared" si="5"/>
        <v>1886.5</v>
      </c>
    </row>
    <row r="28" spans="1:13" ht="15">
      <c r="A28" s="5">
        <v>28</v>
      </c>
      <c r="B28" s="8" t="s">
        <v>37</v>
      </c>
      <c r="C28" s="16">
        <v>156027</v>
      </c>
      <c r="D28" s="4">
        <v>169667</v>
      </c>
      <c r="E28" s="16">
        <v>170986</v>
      </c>
      <c r="F28" s="43">
        <f t="shared" si="0"/>
        <v>0.015604839246956487</v>
      </c>
      <c r="G28" s="19">
        <f t="shared" si="1"/>
        <v>0.09587443198933518</v>
      </c>
      <c r="H28" s="11">
        <f t="shared" si="2"/>
        <v>14959</v>
      </c>
      <c r="I28" s="37">
        <f t="shared" si="3"/>
        <v>0.015013288049587308</v>
      </c>
      <c r="J28" s="4">
        <v>174110.2</v>
      </c>
      <c r="K28" s="16">
        <v>175877.13</v>
      </c>
      <c r="L28" s="37">
        <f t="shared" si="4"/>
        <v>0.010148342831149426</v>
      </c>
      <c r="M28" s="16">
        <f t="shared" si="5"/>
        <v>1766.929999999993</v>
      </c>
    </row>
    <row r="29" spans="1:13" ht="15">
      <c r="A29" s="5">
        <v>29</v>
      </c>
      <c r="B29" s="8" t="s">
        <v>38</v>
      </c>
      <c r="C29" s="16">
        <v>84419</v>
      </c>
      <c r="D29" s="4">
        <v>98091</v>
      </c>
      <c r="E29" s="16">
        <v>102509</v>
      </c>
      <c r="F29" s="43">
        <f t="shared" si="0"/>
        <v>0.009355365154844622</v>
      </c>
      <c r="G29" s="19">
        <f t="shared" si="1"/>
        <v>0.21428825264454684</v>
      </c>
      <c r="H29" s="11">
        <f t="shared" si="2"/>
        <v>18090</v>
      </c>
      <c r="I29" s="37">
        <f t="shared" si="3"/>
        <v>0.018155650833413625</v>
      </c>
      <c r="J29" s="4">
        <v>98718.384</v>
      </c>
      <c r="K29" s="16">
        <v>102294.5</v>
      </c>
      <c r="L29" s="37">
        <f t="shared" si="4"/>
        <v>0.036225430918723246</v>
      </c>
      <c r="M29" s="16">
        <f t="shared" si="5"/>
        <v>3576.1159999999945</v>
      </c>
    </row>
    <row r="30" spans="1:13" ht="15">
      <c r="A30" s="5">
        <v>30</v>
      </c>
      <c r="B30" s="8" t="s">
        <v>39</v>
      </c>
      <c r="C30" s="16">
        <v>33166</v>
      </c>
      <c r="D30" s="4">
        <v>36025</v>
      </c>
      <c r="E30" s="16">
        <v>35533</v>
      </c>
      <c r="F30" s="43">
        <f t="shared" si="0"/>
        <v>0.0032428780892125955</v>
      </c>
      <c r="G30" s="19">
        <f t="shared" si="1"/>
        <v>0.07136826870891877</v>
      </c>
      <c r="H30" s="11">
        <f t="shared" si="2"/>
        <v>2367</v>
      </c>
      <c r="I30" s="37">
        <f t="shared" si="3"/>
        <v>0.00237559013392427</v>
      </c>
      <c r="J30" s="4">
        <v>36578.855</v>
      </c>
      <c r="K30" s="16">
        <v>35878.208</v>
      </c>
      <c r="L30" s="37">
        <f t="shared" si="4"/>
        <v>-0.019154426785638983</v>
      </c>
      <c r="M30" s="16">
        <f t="shared" si="5"/>
        <v>-700.6470000000045</v>
      </c>
    </row>
    <row r="31" spans="1:13" ht="15">
      <c r="A31" s="5">
        <v>31</v>
      </c>
      <c r="B31" s="8" t="s">
        <v>40</v>
      </c>
      <c r="C31" s="16">
        <v>99529</v>
      </c>
      <c r="D31" s="4">
        <v>116860</v>
      </c>
      <c r="E31" s="16">
        <v>117971</v>
      </c>
      <c r="F31" s="43">
        <f t="shared" si="0"/>
        <v>0.01076648667611795</v>
      </c>
      <c r="G31" s="19">
        <f t="shared" si="1"/>
        <v>0.18529272875242392</v>
      </c>
      <c r="H31" s="11">
        <f t="shared" si="2"/>
        <v>18442</v>
      </c>
      <c r="I31" s="37">
        <f t="shared" si="3"/>
        <v>0.018508928284677394</v>
      </c>
      <c r="J31" s="4">
        <v>117397.89</v>
      </c>
      <c r="K31" s="16">
        <v>120248.4</v>
      </c>
      <c r="L31" s="37">
        <f t="shared" si="4"/>
        <v>0.024280760071582162</v>
      </c>
      <c r="M31" s="16">
        <f t="shared" si="5"/>
        <v>2850.5099999999948</v>
      </c>
    </row>
    <row r="32" spans="1:13" ht="15">
      <c r="A32" s="5">
        <v>32</v>
      </c>
      <c r="B32" s="8" t="s">
        <v>41</v>
      </c>
      <c r="C32" s="16">
        <v>31272</v>
      </c>
      <c r="D32" s="4">
        <v>34343</v>
      </c>
      <c r="E32" s="16">
        <v>35037</v>
      </c>
      <c r="F32" s="43">
        <f t="shared" si="0"/>
        <v>0.0031976112237002705</v>
      </c>
      <c r="G32" s="19">
        <f t="shared" si="1"/>
        <v>0.12039524174980813</v>
      </c>
      <c r="H32" s="11">
        <f t="shared" si="2"/>
        <v>3765</v>
      </c>
      <c r="I32" s="37">
        <f t="shared" si="3"/>
        <v>0.003778663647750265</v>
      </c>
      <c r="J32" s="4">
        <v>35219.9479999999</v>
      </c>
      <c r="K32" s="16">
        <v>35607.358</v>
      </c>
      <c r="L32" s="37">
        <f t="shared" si="4"/>
        <v>0.010999732310794416</v>
      </c>
      <c r="M32" s="16">
        <f t="shared" si="5"/>
        <v>387.4100000000981</v>
      </c>
    </row>
    <row r="33" spans="1:13" ht="15">
      <c r="A33" s="5">
        <v>33</v>
      </c>
      <c r="B33" s="8" t="s">
        <v>42</v>
      </c>
      <c r="C33" s="16">
        <v>145878</v>
      </c>
      <c r="D33" s="4">
        <v>159047</v>
      </c>
      <c r="E33" s="16">
        <v>159546</v>
      </c>
      <c r="F33" s="43">
        <f t="shared" si="0"/>
        <v>0.014560780897236732</v>
      </c>
      <c r="G33" s="19">
        <f t="shared" si="1"/>
        <v>0.09369473121375396</v>
      </c>
      <c r="H33" s="11">
        <f t="shared" si="2"/>
        <v>13668</v>
      </c>
      <c r="I33" s="37">
        <f t="shared" si="3"/>
        <v>0.013717602851912515</v>
      </c>
      <c r="J33" s="4">
        <v>158330.41</v>
      </c>
      <c r="K33" s="16">
        <v>161617.25</v>
      </c>
      <c r="L33" s="37">
        <f t="shared" si="4"/>
        <v>0.0207593727572612</v>
      </c>
      <c r="M33" s="16">
        <f t="shared" si="5"/>
        <v>3286.8399999999965</v>
      </c>
    </row>
    <row r="34" spans="1:13" ht="15">
      <c r="A34" s="5">
        <v>35</v>
      </c>
      <c r="B34" s="8" t="s">
        <v>43</v>
      </c>
      <c r="C34" s="16">
        <v>102470</v>
      </c>
      <c r="D34" s="4">
        <v>105069</v>
      </c>
      <c r="E34" s="16">
        <v>100697</v>
      </c>
      <c r="F34" s="43">
        <f aca="true" t="shared" si="6" ref="F34:F65">E34/$E$90</f>
        <v>0.009189995073577822</v>
      </c>
      <c r="G34" s="19">
        <f aca="true" t="shared" si="7" ref="G34:G65">(E34-C34)/C34</f>
        <v>-0.017302625158583</v>
      </c>
      <c r="H34" s="11">
        <f aca="true" t="shared" si="8" ref="H34:H65">E34-C34</f>
        <v>-1773</v>
      </c>
      <c r="I34" s="37">
        <f aca="true" t="shared" si="9" ref="I34:I65">H34/$H$90</f>
        <v>-0.0017794344349166586</v>
      </c>
      <c r="J34" s="4">
        <v>101106.32</v>
      </c>
      <c r="K34" s="16">
        <v>100628</v>
      </c>
      <c r="L34" s="37">
        <f aca="true" t="shared" si="10" ref="L34:L65">(K34-J34)/J34</f>
        <v>-0.004730861532691596</v>
      </c>
      <c r="M34" s="16">
        <f aca="true" t="shared" si="11" ref="M34:M65">K34-J34</f>
        <v>-478.320000000007</v>
      </c>
    </row>
    <row r="35" spans="1:13" ht="15">
      <c r="A35" s="5">
        <v>36</v>
      </c>
      <c r="B35" s="8" t="s">
        <v>44</v>
      </c>
      <c r="C35" s="16">
        <v>17493</v>
      </c>
      <c r="D35" s="4">
        <v>16635</v>
      </c>
      <c r="E35" s="16">
        <v>16365</v>
      </c>
      <c r="F35" s="43">
        <f t="shared" si="6"/>
        <v>0.0014935327703814519</v>
      </c>
      <c r="G35" s="19">
        <f t="shared" si="7"/>
        <v>-0.06448293603155549</v>
      </c>
      <c r="H35" s="11">
        <f t="shared" si="8"/>
        <v>-1128</v>
      </c>
      <c r="I35" s="37">
        <f t="shared" si="9"/>
        <v>-0.001132093650640717</v>
      </c>
      <c r="J35" s="4">
        <v>17113.869</v>
      </c>
      <c r="K35" s="16">
        <v>17291.296</v>
      </c>
      <c r="L35" s="37">
        <f t="shared" si="10"/>
        <v>0.010367439414196737</v>
      </c>
      <c r="M35" s="16">
        <f t="shared" si="11"/>
        <v>177.42699999999968</v>
      </c>
    </row>
    <row r="36" spans="1:13" ht="15">
      <c r="A36" s="5">
        <v>37</v>
      </c>
      <c r="B36" s="8" t="s">
        <v>45</v>
      </c>
      <c r="C36" s="16">
        <v>3099</v>
      </c>
      <c r="D36" s="4">
        <v>3587</v>
      </c>
      <c r="E36" s="16">
        <v>3251</v>
      </c>
      <c r="F36" s="43">
        <f t="shared" si="6"/>
        <v>0.0002966987495575985</v>
      </c>
      <c r="G36" s="19">
        <f t="shared" si="7"/>
        <v>0.04904808002581478</v>
      </c>
      <c r="H36" s="11">
        <f t="shared" si="8"/>
        <v>152</v>
      </c>
      <c r="I36" s="37">
        <f t="shared" si="9"/>
        <v>0.0001525516266820824</v>
      </c>
      <c r="J36" s="4">
        <v>3538.9335</v>
      </c>
      <c r="K36" s="16">
        <v>3490.7981</v>
      </c>
      <c r="L36" s="37">
        <f t="shared" si="10"/>
        <v>-0.01360166841224909</v>
      </c>
      <c r="M36" s="16">
        <f t="shared" si="11"/>
        <v>-48.13540000000012</v>
      </c>
    </row>
    <row r="37" spans="1:13" ht="15">
      <c r="A37" s="5">
        <v>38</v>
      </c>
      <c r="B37" s="8" t="s">
        <v>46</v>
      </c>
      <c r="C37" s="16">
        <v>56238</v>
      </c>
      <c r="D37" s="4">
        <v>51798</v>
      </c>
      <c r="E37" s="16">
        <v>50331</v>
      </c>
      <c r="F37" s="43">
        <f t="shared" si="6"/>
        <v>0.004593400419558133</v>
      </c>
      <c r="G37" s="19">
        <f t="shared" si="7"/>
        <v>-0.10503574095807106</v>
      </c>
      <c r="H37" s="11">
        <f t="shared" si="8"/>
        <v>-5907</v>
      </c>
      <c r="I37" s="37">
        <f t="shared" si="9"/>
        <v>-0.005928437229020137</v>
      </c>
      <c r="J37" s="4">
        <v>52139.744</v>
      </c>
      <c r="K37" s="16">
        <v>50465.097</v>
      </c>
      <c r="L37" s="37">
        <f t="shared" si="10"/>
        <v>-0.03211843541080672</v>
      </c>
      <c r="M37" s="16">
        <f t="shared" si="11"/>
        <v>-1674.6469999999972</v>
      </c>
    </row>
    <row r="38" spans="1:13" ht="15">
      <c r="A38" s="5">
        <v>39</v>
      </c>
      <c r="B38" s="8" t="s">
        <v>47</v>
      </c>
      <c r="C38" s="16">
        <v>2418</v>
      </c>
      <c r="D38" s="4">
        <v>2573</v>
      </c>
      <c r="E38" s="16">
        <v>2647</v>
      </c>
      <c r="F38" s="43">
        <f t="shared" si="6"/>
        <v>0.00024157538913533168</v>
      </c>
      <c r="G38" s="19">
        <f t="shared" si="7"/>
        <v>0.09470636889991729</v>
      </c>
      <c r="H38" s="11">
        <f t="shared" si="8"/>
        <v>229</v>
      </c>
      <c r="I38" s="37">
        <f t="shared" si="9"/>
        <v>0.00022983106914603206</v>
      </c>
      <c r="J38" s="4">
        <v>2621.0095</v>
      </c>
      <c r="K38" s="16">
        <v>2807.6688</v>
      </c>
      <c r="L38" s="37">
        <f t="shared" si="10"/>
        <v>0.07121656750957972</v>
      </c>
      <c r="M38" s="16">
        <f t="shared" si="11"/>
        <v>186.6592999999998</v>
      </c>
    </row>
    <row r="39" spans="1:13" ht="15">
      <c r="A39" s="5">
        <v>41</v>
      </c>
      <c r="B39" s="8" t="s">
        <v>48</v>
      </c>
      <c r="C39" s="16">
        <v>769393</v>
      </c>
      <c r="D39" s="4">
        <v>935363</v>
      </c>
      <c r="E39" s="16">
        <v>869433</v>
      </c>
      <c r="F39" s="43">
        <f t="shared" si="6"/>
        <v>0.07934779573180915</v>
      </c>
      <c r="G39" s="19">
        <f t="shared" si="7"/>
        <v>0.1300245778165385</v>
      </c>
      <c r="H39" s="11">
        <f t="shared" si="8"/>
        <v>100040</v>
      </c>
      <c r="I39" s="37">
        <f t="shared" si="9"/>
        <v>0.10040305745576003</v>
      </c>
      <c r="J39" s="4">
        <v>942159.37</v>
      </c>
      <c r="K39" s="16">
        <v>954310.77</v>
      </c>
      <c r="L39" s="37">
        <f t="shared" si="10"/>
        <v>0.012897393357134497</v>
      </c>
      <c r="M39" s="16">
        <f t="shared" si="11"/>
        <v>12151.400000000023</v>
      </c>
    </row>
    <row r="40" spans="1:13" ht="15">
      <c r="A40" s="5">
        <v>42</v>
      </c>
      <c r="B40" s="8" t="s">
        <v>49</v>
      </c>
      <c r="C40" s="16">
        <v>248816</v>
      </c>
      <c r="D40" s="4">
        <v>290785</v>
      </c>
      <c r="E40" s="16">
        <v>255442</v>
      </c>
      <c r="F40" s="43">
        <f t="shared" si="6"/>
        <v>0.02331261826653094</v>
      </c>
      <c r="G40" s="19">
        <f t="shared" si="7"/>
        <v>0.02663012024950164</v>
      </c>
      <c r="H40" s="11">
        <f t="shared" si="8"/>
        <v>6626</v>
      </c>
      <c r="I40" s="37">
        <f t="shared" si="9"/>
        <v>0.006650046568391303</v>
      </c>
      <c r="J40" s="4">
        <v>294749.58</v>
      </c>
      <c r="K40" s="16">
        <v>295979.78</v>
      </c>
      <c r="L40" s="37">
        <f t="shared" si="10"/>
        <v>0.004173712478233256</v>
      </c>
      <c r="M40" s="16">
        <f t="shared" si="11"/>
        <v>1230.2000000000116</v>
      </c>
    </row>
    <row r="41" spans="1:13" ht="15">
      <c r="A41" s="5">
        <v>43</v>
      </c>
      <c r="B41" s="8" t="s">
        <v>50</v>
      </c>
      <c r="C41" s="16">
        <v>330607</v>
      </c>
      <c r="D41" s="4">
        <v>404703</v>
      </c>
      <c r="E41" s="16">
        <v>390913</v>
      </c>
      <c r="F41" s="43">
        <f t="shared" si="6"/>
        <v>0.03567622217342649</v>
      </c>
      <c r="G41" s="19">
        <f t="shared" si="7"/>
        <v>0.18240993082421122</v>
      </c>
      <c r="H41" s="11">
        <f t="shared" si="8"/>
        <v>60306</v>
      </c>
      <c r="I41" s="37">
        <f t="shared" si="9"/>
        <v>0.060524857886116196</v>
      </c>
      <c r="J41" s="4">
        <v>399067.78</v>
      </c>
      <c r="K41" s="16">
        <v>412307.42</v>
      </c>
      <c r="L41" s="37">
        <f t="shared" si="10"/>
        <v>0.033176419304008845</v>
      </c>
      <c r="M41" s="16">
        <f t="shared" si="11"/>
        <v>13239.639999999956</v>
      </c>
    </row>
    <row r="42" spans="1:13" ht="15">
      <c r="A42" s="5">
        <v>45</v>
      </c>
      <c r="B42" s="8" t="s">
        <v>51</v>
      </c>
      <c r="C42" s="16">
        <v>98937</v>
      </c>
      <c r="D42" s="4">
        <v>115655</v>
      </c>
      <c r="E42" s="16">
        <v>119853</v>
      </c>
      <c r="F42" s="43">
        <f t="shared" si="6"/>
        <v>0.01093824522630786</v>
      </c>
      <c r="G42" s="19">
        <f t="shared" si="7"/>
        <v>0.21140725916492314</v>
      </c>
      <c r="H42" s="11">
        <f t="shared" si="8"/>
        <v>20916</v>
      </c>
      <c r="I42" s="37">
        <f t="shared" si="9"/>
        <v>0.020991906734752867</v>
      </c>
      <c r="J42" s="4">
        <v>116579.97</v>
      </c>
      <c r="K42" s="16">
        <v>120227.2</v>
      </c>
      <c r="L42" s="37">
        <f t="shared" si="10"/>
        <v>0.031285219922427464</v>
      </c>
      <c r="M42" s="16">
        <f t="shared" si="11"/>
        <v>3647.229999999996</v>
      </c>
    </row>
    <row r="43" spans="1:13" ht="15">
      <c r="A43" s="5">
        <v>46</v>
      </c>
      <c r="B43" s="8" t="s">
        <v>52</v>
      </c>
      <c r="C43" s="16">
        <v>435366</v>
      </c>
      <c r="D43" s="4">
        <v>478138</v>
      </c>
      <c r="E43" s="16">
        <v>483533</v>
      </c>
      <c r="F43" s="43">
        <f t="shared" si="6"/>
        <v>0.04412907919711913</v>
      </c>
      <c r="G43" s="19">
        <f t="shared" si="7"/>
        <v>0.11063564908605633</v>
      </c>
      <c r="H43" s="11">
        <f t="shared" si="8"/>
        <v>48167</v>
      </c>
      <c r="I43" s="37">
        <f t="shared" si="9"/>
        <v>0.04834180396313068</v>
      </c>
      <c r="J43" s="4">
        <v>481376.98</v>
      </c>
      <c r="K43" s="16">
        <v>486252.54</v>
      </c>
      <c r="L43" s="37">
        <f t="shared" si="10"/>
        <v>0.010128361352053016</v>
      </c>
      <c r="M43" s="16">
        <f t="shared" si="11"/>
        <v>4875.559999999998</v>
      </c>
    </row>
    <row r="44" spans="1:13" ht="15">
      <c r="A44" s="5">
        <v>47</v>
      </c>
      <c r="B44" s="8" t="s">
        <v>53</v>
      </c>
      <c r="C44" s="16">
        <v>940064</v>
      </c>
      <c r="D44" s="4">
        <v>1065393</v>
      </c>
      <c r="E44" s="16">
        <v>1074222</v>
      </c>
      <c r="F44" s="43">
        <f t="shared" si="6"/>
        <v>0.09803762662173565</v>
      </c>
      <c r="G44" s="19">
        <f t="shared" si="7"/>
        <v>0.14271156006399563</v>
      </c>
      <c r="H44" s="11">
        <f t="shared" si="8"/>
        <v>134158</v>
      </c>
      <c r="I44" s="37">
        <f t="shared" si="9"/>
        <v>0.13464487587115007</v>
      </c>
      <c r="J44" s="4">
        <v>1076115.1</v>
      </c>
      <c r="K44" s="16">
        <v>1092484.6</v>
      </c>
      <c r="L44" s="37">
        <f t="shared" si="10"/>
        <v>0.015211662767300634</v>
      </c>
      <c r="M44" s="16">
        <f t="shared" si="11"/>
        <v>16369.5</v>
      </c>
    </row>
    <row r="45" spans="1:13" ht="15">
      <c r="A45" s="5">
        <v>49</v>
      </c>
      <c r="B45" s="8" t="s">
        <v>54</v>
      </c>
      <c r="C45" s="16">
        <v>501428</v>
      </c>
      <c r="D45" s="4">
        <v>561331</v>
      </c>
      <c r="E45" s="16">
        <v>562750</v>
      </c>
      <c r="F45" s="43">
        <f t="shared" si="6"/>
        <v>0.051358726949719644</v>
      </c>
      <c r="G45" s="19">
        <f t="shared" si="7"/>
        <v>0.12229472626179631</v>
      </c>
      <c r="H45" s="11">
        <f t="shared" si="8"/>
        <v>61322</v>
      </c>
      <c r="I45" s="37">
        <f t="shared" si="9"/>
        <v>0.061544545074991165</v>
      </c>
      <c r="J45" s="4">
        <v>562284.4</v>
      </c>
      <c r="K45" s="16">
        <v>569172.7</v>
      </c>
      <c r="L45" s="37">
        <f t="shared" si="10"/>
        <v>0.01225056217102934</v>
      </c>
      <c r="M45" s="16">
        <f t="shared" si="11"/>
        <v>6888.29999999993</v>
      </c>
    </row>
    <row r="46" spans="1:13" ht="15">
      <c r="A46" s="5">
        <v>50</v>
      </c>
      <c r="B46" s="8" t="s">
        <v>55</v>
      </c>
      <c r="C46" s="16">
        <v>25023</v>
      </c>
      <c r="D46" s="4">
        <v>24585</v>
      </c>
      <c r="E46" s="16">
        <v>24745</v>
      </c>
      <c r="F46" s="43">
        <f t="shared" si="6"/>
        <v>0.002258323764319525</v>
      </c>
      <c r="G46" s="19">
        <f t="shared" si="7"/>
        <v>-0.011109779003316948</v>
      </c>
      <c r="H46" s="11">
        <f t="shared" si="8"/>
        <v>-278</v>
      </c>
      <c r="I46" s="37">
        <f t="shared" si="9"/>
        <v>-0.0002790088961685455</v>
      </c>
      <c r="J46" s="4">
        <v>25770.337</v>
      </c>
      <c r="K46" s="16">
        <v>25892.237</v>
      </c>
      <c r="L46" s="37">
        <f t="shared" si="10"/>
        <v>0.004730244699555208</v>
      </c>
      <c r="M46" s="16">
        <f t="shared" si="11"/>
        <v>121.90000000000146</v>
      </c>
    </row>
    <row r="47" spans="1:13" ht="15">
      <c r="A47" s="5">
        <v>51</v>
      </c>
      <c r="B47" s="8" t="s">
        <v>56</v>
      </c>
      <c r="C47" s="16">
        <v>5915</v>
      </c>
      <c r="D47" s="4">
        <v>6264</v>
      </c>
      <c r="E47" s="16">
        <v>6494</v>
      </c>
      <c r="F47" s="43">
        <f t="shared" si="6"/>
        <v>0.0005926673883811273</v>
      </c>
      <c r="G47" s="19">
        <f t="shared" si="7"/>
        <v>0.09788672865595943</v>
      </c>
      <c r="H47" s="11">
        <f t="shared" si="8"/>
        <v>579</v>
      </c>
      <c r="I47" s="37">
        <f t="shared" si="9"/>
        <v>0.000581101262163985</v>
      </c>
      <c r="J47" s="4">
        <v>6483.5985</v>
      </c>
      <c r="K47" s="16">
        <v>6578.363</v>
      </c>
      <c r="L47" s="37">
        <f t="shared" si="10"/>
        <v>0.014616034598687785</v>
      </c>
      <c r="M47" s="16">
        <f t="shared" si="11"/>
        <v>94.76450000000023</v>
      </c>
    </row>
    <row r="48" spans="1:13" ht="15">
      <c r="A48" s="5">
        <v>52</v>
      </c>
      <c r="B48" s="8" t="s">
        <v>57</v>
      </c>
      <c r="C48" s="16">
        <v>182325</v>
      </c>
      <c r="D48" s="4">
        <v>197204</v>
      </c>
      <c r="E48" s="16">
        <v>196357</v>
      </c>
      <c r="F48" s="43">
        <f t="shared" si="6"/>
        <v>0.01792029417621697</v>
      </c>
      <c r="G48" s="19">
        <f t="shared" si="7"/>
        <v>0.07696146990264638</v>
      </c>
      <c r="H48" s="11">
        <f t="shared" si="8"/>
        <v>14032</v>
      </c>
      <c r="I48" s="37">
        <f t="shared" si="9"/>
        <v>0.014082923852651186</v>
      </c>
      <c r="J48" s="4">
        <v>200513.41</v>
      </c>
      <c r="K48" s="16">
        <v>202797.52</v>
      </c>
      <c r="L48" s="37">
        <f t="shared" si="10"/>
        <v>0.011391307942944993</v>
      </c>
      <c r="M48" s="16">
        <f t="shared" si="11"/>
        <v>2284.109999999986</v>
      </c>
    </row>
    <row r="49" spans="1:13" ht="15">
      <c r="A49" s="5">
        <v>53</v>
      </c>
      <c r="B49" s="8" t="s">
        <v>58</v>
      </c>
      <c r="C49" s="16">
        <v>14352</v>
      </c>
      <c r="D49" s="4">
        <v>16765</v>
      </c>
      <c r="E49" s="16">
        <v>16476</v>
      </c>
      <c r="F49" s="43">
        <f t="shared" si="6"/>
        <v>0.0015036630568166698</v>
      </c>
      <c r="G49" s="19">
        <f t="shared" si="7"/>
        <v>0.1479933110367893</v>
      </c>
      <c r="H49" s="11">
        <f t="shared" si="8"/>
        <v>2124</v>
      </c>
      <c r="I49" s="37">
        <f t="shared" si="9"/>
        <v>0.00213170825705752</v>
      </c>
      <c r="J49" s="4">
        <v>16817.114</v>
      </c>
      <c r="K49" s="16">
        <v>16771.418</v>
      </c>
      <c r="L49" s="37">
        <f t="shared" si="10"/>
        <v>-0.002717231981658679</v>
      </c>
      <c r="M49" s="16">
        <f t="shared" si="11"/>
        <v>-45.69599999999991</v>
      </c>
    </row>
    <row r="50" spans="1:13" ht="15">
      <c r="A50" s="5">
        <v>55</v>
      </c>
      <c r="B50" s="8" t="s">
        <v>59</v>
      </c>
      <c r="C50" s="16">
        <v>133655</v>
      </c>
      <c r="D50" s="4">
        <v>155720</v>
      </c>
      <c r="E50" s="16">
        <v>154202</v>
      </c>
      <c r="F50" s="43">
        <f t="shared" si="6"/>
        <v>0.014073066926878132</v>
      </c>
      <c r="G50" s="19">
        <f t="shared" si="7"/>
        <v>0.1537316224608133</v>
      </c>
      <c r="H50" s="11">
        <f t="shared" si="8"/>
        <v>20547</v>
      </c>
      <c r="I50" s="37">
        <f t="shared" si="9"/>
        <v>0.020621567588399652</v>
      </c>
      <c r="J50" s="4">
        <v>228209.39</v>
      </c>
      <c r="K50" s="16">
        <v>235333.16</v>
      </c>
      <c r="L50" s="37">
        <f t="shared" si="10"/>
        <v>0.03121593725832223</v>
      </c>
      <c r="M50" s="16">
        <f t="shared" si="11"/>
        <v>7123.7699999999895</v>
      </c>
    </row>
    <row r="51" spans="1:13" ht="15">
      <c r="A51" s="5">
        <v>56</v>
      </c>
      <c r="B51" s="8" t="s">
        <v>60</v>
      </c>
      <c r="C51" s="16">
        <v>333659</v>
      </c>
      <c r="D51" s="4">
        <v>376230</v>
      </c>
      <c r="E51" s="16">
        <v>379125</v>
      </c>
      <c r="F51" s="43">
        <f t="shared" si="6"/>
        <v>0.0346004040067747</v>
      </c>
      <c r="G51" s="19">
        <f t="shared" si="7"/>
        <v>0.13626486922276934</v>
      </c>
      <c r="H51" s="11">
        <f t="shared" si="8"/>
        <v>45466</v>
      </c>
      <c r="I51" s="37">
        <f t="shared" si="9"/>
        <v>0.04563100170215499</v>
      </c>
      <c r="J51" s="4">
        <v>381389.35</v>
      </c>
      <c r="K51" s="16">
        <v>381471.66</v>
      </c>
      <c r="L51" s="37">
        <f t="shared" si="10"/>
        <v>0.00021581619937734937</v>
      </c>
      <c r="M51" s="16">
        <f t="shared" si="11"/>
        <v>82.30999999999767</v>
      </c>
    </row>
    <row r="52" spans="1:13" ht="15">
      <c r="A52" s="5">
        <v>58</v>
      </c>
      <c r="B52" s="8" t="s">
        <v>61</v>
      </c>
      <c r="C52" s="16">
        <v>15005</v>
      </c>
      <c r="D52" s="4">
        <v>15258</v>
      </c>
      <c r="E52" s="16">
        <v>15056</v>
      </c>
      <c r="F52" s="43">
        <f t="shared" si="6"/>
        <v>0.0013740684015192874</v>
      </c>
      <c r="G52" s="19">
        <f t="shared" si="7"/>
        <v>0.0033988670443185604</v>
      </c>
      <c r="H52" s="11">
        <f t="shared" si="8"/>
        <v>51</v>
      </c>
      <c r="I52" s="37">
        <f t="shared" si="9"/>
        <v>5.1185085268330284E-05</v>
      </c>
      <c r="J52" s="4">
        <v>15079.024</v>
      </c>
      <c r="K52" s="16">
        <v>15155.304</v>
      </c>
      <c r="L52" s="37">
        <f t="shared" si="10"/>
        <v>0.005058682843133658</v>
      </c>
      <c r="M52" s="16">
        <f t="shared" si="11"/>
        <v>76.28000000000065</v>
      </c>
    </row>
    <row r="53" spans="1:13" ht="15">
      <c r="A53" s="5">
        <v>59</v>
      </c>
      <c r="B53" s="8" t="s">
        <v>62</v>
      </c>
      <c r="C53" s="16">
        <v>12416</v>
      </c>
      <c r="D53" s="4">
        <v>15905</v>
      </c>
      <c r="E53" s="16">
        <v>16305</v>
      </c>
      <c r="F53" s="43">
        <f t="shared" si="6"/>
        <v>0.0014880569398759286</v>
      </c>
      <c r="G53" s="19">
        <f t="shared" si="7"/>
        <v>0.31322487113402064</v>
      </c>
      <c r="H53" s="11">
        <f t="shared" si="8"/>
        <v>3889</v>
      </c>
      <c r="I53" s="37">
        <f t="shared" si="9"/>
        <v>0.003903113658990911</v>
      </c>
      <c r="J53" s="4">
        <v>15477.715</v>
      </c>
      <c r="K53" s="16">
        <v>15902.676</v>
      </c>
      <c r="L53" s="37">
        <f t="shared" si="10"/>
        <v>0.027456313803426367</v>
      </c>
      <c r="M53" s="16">
        <f t="shared" si="11"/>
        <v>424.96099999999933</v>
      </c>
    </row>
    <row r="54" spans="1:13" ht="15">
      <c r="A54" s="5">
        <v>60</v>
      </c>
      <c r="B54" s="8" t="s">
        <v>63</v>
      </c>
      <c r="C54" s="16">
        <v>5178</v>
      </c>
      <c r="D54" s="4">
        <v>5943</v>
      </c>
      <c r="E54" s="16">
        <v>6055</v>
      </c>
      <c r="F54" s="43">
        <f t="shared" si="6"/>
        <v>0.0005526025618490493</v>
      </c>
      <c r="G54" s="19">
        <f t="shared" si="7"/>
        <v>0.16937041328698338</v>
      </c>
      <c r="H54" s="11">
        <f t="shared" si="8"/>
        <v>877</v>
      </c>
      <c r="I54" s="37">
        <f t="shared" si="9"/>
        <v>0.0008801827407906992</v>
      </c>
      <c r="J54" s="4">
        <v>6020.9121</v>
      </c>
      <c r="K54" s="16">
        <v>6092.2282</v>
      </c>
      <c r="L54" s="37">
        <f t="shared" si="10"/>
        <v>0.011844733624329112</v>
      </c>
      <c r="M54" s="16">
        <f t="shared" si="11"/>
        <v>71.3161</v>
      </c>
    </row>
    <row r="55" spans="1:13" ht="15">
      <c r="A55" s="5">
        <v>61</v>
      </c>
      <c r="B55" s="8" t="s">
        <v>64</v>
      </c>
      <c r="C55" s="16">
        <v>9607</v>
      </c>
      <c r="D55" s="4">
        <v>11957</v>
      </c>
      <c r="E55" s="16">
        <v>12392</v>
      </c>
      <c r="F55" s="43">
        <f t="shared" si="6"/>
        <v>0.0011309415270740575</v>
      </c>
      <c r="G55" s="19">
        <f t="shared" si="7"/>
        <v>0.2898927865098366</v>
      </c>
      <c r="H55" s="11">
        <f t="shared" si="8"/>
        <v>2785</v>
      </c>
      <c r="I55" s="37">
        <f t="shared" si="9"/>
        <v>0.002795107107299997</v>
      </c>
      <c r="J55" s="4">
        <v>12032.973</v>
      </c>
      <c r="K55" s="16">
        <v>11793.744</v>
      </c>
      <c r="L55" s="37">
        <f t="shared" si="10"/>
        <v>-0.01988112164799168</v>
      </c>
      <c r="M55" s="16">
        <f t="shared" si="11"/>
        <v>-239.22899999999936</v>
      </c>
    </row>
    <row r="56" spans="1:13" ht="15">
      <c r="A56" s="5">
        <v>62</v>
      </c>
      <c r="B56" s="8" t="s">
        <v>65</v>
      </c>
      <c r="C56" s="16">
        <v>31830</v>
      </c>
      <c r="D56" s="4">
        <v>37443</v>
      </c>
      <c r="E56" s="16">
        <v>36767</v>
      </c>
      <c r="F56" s="43">
        <f t="shared" si="6"/>
        <v>0.0033554976699428562</v>
      </c>
      <c r="G56" s="19">
        <f t="shared" si="7"/>
        <v>0.155105246622683</v>
      </c>
      <c r="H56" s="11">
        <f t="shared" si="8"/>
        <v>4937</v>
      </c>
      <c r="I56" s="37">
        <f t="shared" si="9"/>
        <v>0.004954916979798953</v>
      </c>
      <c r="J56" s="4">
        <v>37310.685</v>
      </c>
      <c r="K56" s="16">
        <v>37377.295</v>
      </c>
      <c r="L56" s="37">
        <f t="shared" si="10"/>
        <v>0.0017852794715508596</v>
      </c>
      <c r="M56" s="16">
        <f t="shared" si="11"/>
        <v>66.61000000000058</v>
      </c>
    </row>
    <row r="57" spans="1:13" ht="15">
      <c r="A57" s="5">
        <v>63</v>
      </c>
      <c r="B57" s="8" t="s">
        <v>66</v>
      </c>
      <c r="C57" s="16">
        <v>41900</v>
      </c>
      <c r="D57" s="4">
        <v>42542</v>
      </c>
      <c r="E57" s="16">
        <v>45408</v>
      </c>
      <c r="F57" s="43">
        <f t="shared" si="6"/>
        <v>0.004144108526579955</v>
      </c>
      <c r="G57" s="19">
        <f t="shared" si="7"/>
        <v>0.08372315035799523</v>
      </c>
      <c r="H57" s="11">
        <f t="shared" si="8"/>
        <v>3508</v>
      </c>
      <c r="I57" s="37">
        <f t="shared" si="9"/>
        <v>0.0035207309631627966</v>
      </c>
      <c r="J57" s="4">
        <v>43627.25</v>
      </c>
      <c r="K57" s="16">
        <v>43820.183</v>
      </c>
      <c r="L57" s="37">
        <f t="shared" si="10"/>
        <v>0.004422304866797638</v>
      </c>
      <c r="M57" s="16">
        <f t="shared" si="11"/>
        <v>192.93299999999726</v>
      </c>
    </row>
    <row r="58" spans="1:13" ht="15">
      <c r="A58" s="5">
        <v>64</v>
      </c>
      <c r="B58" s="8" t="s">
        <v>67</v>
      </c>
      <c r="C58" s="16">
        <v>83417</v>
      </c>
      <c r="D58" s="4">
        <v>85210</v>
      </c>
      <c r="E58" s="16">
        <v>85078</v>
      </c>
      <c r="F58" s="43">
        <f t="shared" si="6"/>
        <v>0.0077645451291483755</v>
      </c>
      <c r="G58" s="19">
        <f t="shared" si="7"/>
        <v>0.019912008343623003</v>
      </c>
      <c r="H58" s="11">
        <f t="shared" si="8"/>
        <v>1661</v>
      </c>
      <c r="I58" s="37">
        <f t="shared" si="9"/>
        <v>0.0016670279731509138</v>
      </c>
      <c r="J58" s="4">
        <v>85024.397</v>
      </c>
      <c r="K58" s="16">
        <v>85039.293</v>
      </c>
      <c r="L58" s="37">
        <f t="shared" si="10"/>
        <v>0.00017519677322742926</v>
      </c>
      <c r="M58" s="16">
        <f t="shared" si="11"/>
        <v>14.896000000007916</v>
      </c>
    </row>
    <row r="59" spans="1:13" ht="15">
      <c r="A59" s="5">
        <v>65</v>
      </c>
      <c r="B59" s="8" t="s">
        <v>68</v>
      </c>
      <c r="C59" s="16">
        <v>22821</v>
      </c>
      <c r="D59" s="4">
        <v>23997</v>
      </c>
      <c r="E59" s="16">
        <v>24307</v>
      </c>
      <c r="F59" s="43">
        <f t="shared" si="6"/>
        <v>0.0022183502016292055</v>
      </c>
      <c r="G59" s="19">
        <f t="shared" si="7"/>
        <v>0.06511546382717673</v>
      </c>
      <c r="H59" s="11">
        <f t="shared" si="8"/>
        <v>1486</v>
      </c>
      <c r="I59" s="37">
        <f t="shared" si="9"/>
        <v>0.0014913928766419372</v>
      </c>
      <c r="J59" s="4">
        <v>24002.14</v>
      </c>
      <c r="K59" s="16">
        <v>23966.18</v>
      </c>
      <c r="L59" s="37">
        <f t="shared" si="10"/>
        <v>-0.0014981997438561364</v>
      </c>
      <c r="M59" s="16">
        <f t="shared" si="11"/>
        <v>-35.95999999999913</v>
      </c>
    </row>
    <row r="60" spans="1:13" ht="15">
      <c r="A60" s="5">
        <v>66</v>
      </c>
      <c r="B60" s="8" t="s">
        <v>69</v>
      </c>
      <c r="C60" s="16">
        <v>28859</v>
      </c>
      <c r="D60" s="4">
        <v>32381</v>
      </c>
      <c r="E60" s="16">
        <v>32928</v>
      </c>
      <c r="F60" s="43">
        <f t="shared" si="6"/>
        <v>0.0030051357814311302</v>
      </c>
      <c r="G60" s="19">
        <f t="shared" si="7"/>
        <v>0.14099587650299733</v>
      </c>
      <c r="H60" s="11">
        <f t="shared" si="8"/>
        <v>4069</v>
      </c>
      <c r="I60" s="37">
        <f t="shared" si="9"/>
        <v>0.0040837669011144296</v>
      </c>
      <c r="J60" s="4">
        <v>32056.894</v>
      </c>
      <c r="K60" s="16">
        <v>33649.137</v>
      </c>
      <c r="L60" s="37">
        <f t="shared" si="10"/>
        <v>0.04966928486583891</v>
      </c>
      <c r="M60" s="16">
        <f t="shared" si="11"/>
        <v>1592.2430000000022</v>
      </c>
    </row>
    <row r="61" spans="1:13" ht="15">
      <c r="A61" s="5">
        <v>68</v>
      </c>
      <c r="B61" s="8" t="s">
        <v>70</v>
      </c>
      <c r="C61" s="16">
        <v>13085</v>
      </c>
      <c r="D61" s="4">
        <v>16669</v>
      </c>
      <c r="E61" s="16">
        <v>17405</v>
      </c>
      <c r="F61" s="43">
        <f t="shared" si="6"/>
        <v>0.0015884471658105205</v>
      </c>
      <c r="G61" s="19">
        <f t="shared" si="7"/>
        <v>0.3301490256018342</v>
      </c>
      <c r="H61" s="11">
        <f t="shared" si="8"/>
        <v>4320</v>
      </c>
      <c r="I61" s="37">
        <f t="shared" si="9"/>
        <v>0.004335677810964447</v>
      </c>
      <c r="J61" s="4">
        <v>17018.764</v>
      </c>
      <c r="K61" s="16">
        <v>17641.51</v>
      </c>
      <c r="L61" s="37">
        <f t="shared" si="10"/>
        <v>0.03659172898807453</v>
      </c>
      <c r="M61" s="16">
        <f t="shared" si="11"/>
        <v>622.7459999999992</v>
      </c>
    </row>
    <row r="62" spans="1:13" ht="15">
      <c r="A62" s="5">
        <v>69</v>
      </c>
      <c r="B62" s="8" t="s">
        <v>71</v>
      </c>
      <c r="C62" s="16">
        <v>99340</v>
      </c>
      <c r="D62" s="4">
        <v>108799</v>
      </c>
      <c r="E62" s="16">
        <v>112404</v>
      </c>
      <c r="F62" s="43">
        <f t="shared" si="6"/>
        <v>0.010258420869047156</v>
      </c>
      <c r="G62" s="19">
        <f t="shared" si="7"/>
        <v>0.1315079524864103</v>
      </c>
      <c r="H62" s="11">
        <f t="shared" si="8"/>
        <v>13064</v>
      </c>
      <c r="I62" s="37">
        <f t="shared" si="9"/>
        <v>0.01311141086167582</v>
      </c>
      <c r="J62" s="4">
        <v>111758.97</v>
      </c>
      <c r="K62" s="16">
        <v>116310.44</v>
      </c>
      <c r="L62" s="37">
        <f t="shared" si="10"/>
        <v>0.04072576903670463</v>
      </c>
      <c r="M62" s="16">
        <f t="shared" si="11"/>
        <v>4551.470000000001</v>
      </c>
    </row>
    <row r="63" spans="1:13" ht="15">
      <c r="A63" s="5">
        <v>70</v>
      </c>
      <c r="B63" s="8" t="s">
        <v>72</v>
      </c>
      <c r="C63" s="16">
        <v>278212</v>
      </c>
      <c r="D63" s="4">
        <v>280115</v>
      </c>
      <c r="E63" s="16">
        <v>282052</v>
      </c>
      <c r="F63" s="43">
        <f t="shared" si="6"/>
        <v>0.025741149095730477</v>
      </c>
      <c r="G63" s="19">
        <f t="shared" si="7"/>
        <v>0.013802424050723908</v>
      </c>
      <c r="H63" s="11">
        <f t="shared" si="8"/>
        <v>3840</v>
      </c>
      <c r="I63" s="37">
        <f t="shared" si="9"/>
        <v>0.0038539358319683976</v>
      </c>
      <c r="J63" s="4">
        <v>278600.78</v>
      </c>
      <c r="K63" s="16">
        <v>282690.22</v>
      </c>
      <c r="L63" s="37">
        <f t="shared" si="10"/>
        <v>0.01467849443924724</v>
      </c>
      <c r="M63" s="16">
        <f t="shared" si="11"/>
        <v>4089.439999999944</v>
      </c>
    </row>
    <row r="64" spans="1:13" ht="15">
      <c r="A64" s="5">
        <v>71</v>
      </c>
      <c r="B64" s="8" t="s">
        <v>73</v>
      </c>
      <c r="C64" s="16">
        <v>88926</v>
      </c>
      <c r="D64" s="4">
        <v>98890</v>
      </c>
      <c r="E64" s="16">
        <v>99964</v>
      </c>
      <c r="F64" s="43">
        <f t="shared" si="6"/>
        <v>0.00912309867756868</v>
      </c>
      <c r="G64" s="19">
        <f t="shared" si="7"/>
        <v>0.12412567752963138</v>
      </c>
      <c r="H64" s="11">
        <f t="shared" si="8"/>
        <v>11038</v>
      </c>
      <c r="I64" s="37">
        <f t="shared" si="9"/>
        <v>0.011078058258663327</v>
      </c>
      <c r="J64" s="4">
        <v>103131</v>
      </c>
      <c r="K64" s="16">
        <v>104215.62</v>
      </c>
      <c r="L64" s="37">
        <f t="shared" si="10"/>
        <v>0.010516915379468786</v>
      </c>
      <c r="M64" s="16">
        <f t="shared" si="11"/>
        <v>1084.6199999999953</v>
      </c>
    </row>
    <row r="65" spans="1:13" ht="15">
      <c r="A65" s="5">
        <v>72</v>
      </c>
      <c r="B65" s="8" t="s">
        <v>74</v>
      </c>
      <c r="C65" s="16">
        <v>5817</v>
      </c>
      <c r="D65" s="4">
        <v>7239</v>
      </c>
      <c r="E65" s="16">
        <v>7251</v>
      </c>
      <c r="F65" s="43">
        <f t="shared" si="6"/>
        <v>0.0006617541165924783</v>
      </c>
      <c r="G65" s="19">
        <f t="shared" si="7"/>
        <v>0.24651882413615264</v>
      </c>
      <c r="H65" s="11">
        <f t="shared" si="8"/>
        <v>1434</v>
      </c>
      <c r="I65" s="37">
        <f t="shared" si="9"/>
        <v>0.0014392041622506985</v>
      </c>
      <c r="J65" s="4">
        <v>7353.5227</v>
      </c>
      <c r="K65" s="16">
        <v>7425.6709</v>
      </c>
      <c r="L65" s="37">
        <f t="shared" si="10"/>
        <v>0.009811379245487285</v>
      </c>
      <c r="M65" s="16">
        <f t="shared" si="11"/>
        <v>72.14819999999963</v>
      </c>
    </row>
    <row r="66" spans="1:13" ht="15">
      <c r="A66" s="5">
        <v>73</v>
      </c>
      <c r="B66" s="8" t="s">
        <v>75</v>
      </c>
      <c r="C66" s="16">
        <v>41412</v>
      </c>
      <c r="D66" s="4">
        <v>50149</v>
      </c>
      <c r="E66" s="16">
        <v>46851</v>
      </c>
      <c r="F66" s="43">
        <f aca="true" t="shared" si="12" ref="F66:F90">E66/$E$90</f>
        <v>0.0042758022502377875</v>
      </c>
      <c r="G66" s="19">
        <f aca="true" t="shared" si="13" ref="G66:G90">(E66-C66)/C66</f>
        <v>0.13133874239350912</v>
      </c>
      <c r="H66" s="11">
        <f aca="true" t="shared" si="14" ref="H66:H90">E66-C66</f>
        <v>5439</v>
      </c>
      <c r="I66" s="37">
        <f aca="true" t="shared" si="15" ref="I66:I90">H66/$H$90</f>
        <v>0.005458738799498988</v>
      </c>
      <c r="J66" s="4">
        <v>49929.023</v>
      </c>
      <c r="K66" s="16">
        <v>49645.318</v>
      </c>
      <c r="L66" s="37">
        <f aca="true" t="shared" si="16" ref="L66:L90">(K66-J66)/J66</f>
        <v>-0.005682166062011703</v>
      </c>
      <c r="M66" s="16">
        <f aca="true" t="shared" si="17" ref="M66:M90">K66-J66</f>
        <v>-283.70500000000175</v>
      </c>
    </row>
    <row r="67" spans="1:13" ht="15">
      <c r="A67" s="5">
        <v>74</v>
      </c>
      <c r="B67" s="8" t="s">
        <v>76</v>
      </c>
      <c r="C67" s="16">
        <v>10328</v>
      </c>
      <c r="D67" s="4">
        <v>14047</v>
      </c>
      <c r="E67" s="16">
        <v>13955</v>
      </c>
      <c r="F67" s="43">
        <f t="shared" si="12"/>
        <v>0.0012735869117429367</v>
      </c>
      <c r="G67" s="19">
        <f t="shared" si="13"/>
        <v>0.3511812548412084</v>
      </c>
      <c r="H67" s="11">
        <f t="shared" si="14"/>
        <v>3627</v>
      </c>
      <c r="I67" s="37">
        <f t="shared" si="15"/>
        <v>0.0036401628287889005</v>
      </c>
      <c r="J67" s="4">
        <v>13608.886</v>
      </c>
      <c r="K67" s="16">
        <v>13943.524</v>
      </c>
      <c r="L67" s="37">
        <f t="shared" si="16"/>
        <v>0.024589668838433873</v>
      </c>
      <c r="M67" s="16">
        <f t="shared" si="17"/>
        <v>334.637999999999</v>
      </c>
    </row>
    <row r="68" spans="1:13" ht="15">
      <c r="A68" s="5">
        <v>75</v>
      </c>
      <c r="B68" s="8" t="s">
        <v>77</v>
      </c>
      <c r="C68" s="16">
        <v>20684</v>
      </c>
      <c r="D68" s="4">
        <v>14893</v>
      </c>
      <c r="E68" s="16">
        <v>15319</v>
      </c>
      <c r="F68" s="43">
        <f t="shared" si="12"/>
        <v>0.0013980707919018307</v>
      </c>
      <c r="G68" s="19">
        <f t="shared" si="13"/>
        <v>-0.25937923032295496</v>
      </c>
      <c r="H68" s="11">
        <f t="shared" si="14"/>
        <v>-5365</v>
      </c>
      <c r="I68" s="37">
        <f t="shared" si="15"/>
        <v>-0.005384470244403764</v>
      </c>
      <c r="J68" s="4">
        <v>15396.527</v>
      </c>
      <c r="K68" s="16">
        <v>15057.88</v>
      </c>
      <c r="L68" s="37">
        <f t="shared" si="16"/>
        <v>-0.021995025241731518</v>
      </c>
      <c r="M68" s="16">
        <f t="shared" si="17"/>
        <v>-338.64700000000084</v>
      </c>
    </row>
    <row r="69" spans="1:13" ht="15">
      <c r="A69" s="5">
        <v>77</v>
      </c>
      <c r="B69" s="8" t="s">
        <v>78</v>
      </c>
      <c r="C69" s="16">
        <v>33237</v>
      </c>
      <c r="D69" s="4">
        <v>33586</v>
      </c>
      <c r="E69" s="16">
        <v>33292</v>
      </c>
      <c r="F69" s="43">
        <f t="shared" si="12"/>
        <v>0.0030383558198313044</v>
      </c>
      <c r="G69" s="19">
        <f t="shared" si="13"/>
        <v>0.0016547823209074224</v>
      </c>
      <c r="H69" s="11">
        <f t="shared" si="14"/>
        <v>55</v>
      </c>
      <c r="I69" s="37">
        <f t="shared" si="15"/>
        <v>5.519960175996403E-05</v>
      </c>
      <c r="J69" s="4">
        <v>33209.163</v>
      </c>
      <c r="K69" s="16">
        <v>33257.0729999999</v>
      </c>
      <c r="L69" s="37">
        <f t="shared" si="16"/>
        <v>0.0014426741197874102</v>
      </c>
      <c r="M69" s="16">
        <f t="shared" si="17"/>
        <v>47.90999999990163</v>
      </c>
    </row>
    <row r="70" spans="1:13" ht="15">
      <c r="A70" s="5">
        <v>78</v>
      </c>
      <c r="B70" s="8" t="s">
        <v>79</v>
      </c>
      <c r="C70" s="16">
        <v>6473</v>
      </c>
      <c r="D70" s="4">
        <v>9236</v>
      </c>
      <c r="E70" s="16">
        <v>8508</v>
      </c>
      <c r="F70" s="43">
        <f t="shared" si="12"/>
        <v>0.0007764727656831892</v>
      </c>
      <c r="G70" s="19">
        <f t="shared" si="13"/>
        <v>0.3143828209485555</v>
      </c>
      <c r="H70" s="11">
        <f t="shared" si="14"/>
        <v>2035</v>
      </c>
      <c r="I70" s="37">
        <f t="shared" si="15"/>
        <v>0.002042385265118669</v>
      </c>
      <c r="J70" s="4">
        <v>9599.2067</v>
      </c>
      <c r="K70" s="16">
        <v>9744.2907</v>
      </c>
      <c r="L70" s="37">
        <f t="shared" si="16"/>
        <v>0.015114165632041127</v>
      </c>
      <c r="M70" s="16">
        <f t="shared" si="17"/>
        <v>145.08399999999892</v>
      </c>
    </row>
    <row r="71" spans="1:13" ht="15">
      <c r="A71" s="5">
        <v>79</v>
      </c>
      <c r="B71" s="8" t="s">
        <v>80</v>
      </c>
      <c r="C71" s="16">
        <v>38025</v>
      </c>
      <c r="D71" s="4">
        <v>40549</v>
      </c>
      <c r="E71" s="16">
        <v>40798</v>
      </c>
      <c r="F71" s="43">
        <f t="shared" si="12"/>
        <v>0.0037233822160722563</v>
      </c>
      <c r="G71" s="19">
        <f t="shared" si="13"/>
        <v>0.07292570677186062</v>
      </c>
      <c r="H71" s="11">
        <f t="shared" si="14"/>
        <v>2773</v>
      </c>
      <c r="I71" s="37">
        <f t="shared" si="15"/>
        <v>0.0027830635578250957</v>
      </c>
      <c r="J71" s="4">
        <v>44966.314</v>
      </c>
      <c r="K71" s="16">
        <v>45314.389</v>
      </c>
      <c r="L71" s="37">
        <f t="shared" si="16"/>
        <v>0.007740794586810126</v>
      </c>
      <c r="M71" s="16">
        <f t="shared" si="17"/>
        <v>348.07500000000437</v>
      </c>
    </row>
    <row r="72" spans="1:13" ht="15">
      <c r="A72" s="5">
        <v>80</v>
      </c>
      <c r="B72" s="8" t="s">
        <v>81</v>
      </c>
      <c r="C72" s="16">
        <v>190857</v>
      </c>
      <c r="D72" s="4">
        <v>203273</v>
      </c>
      <c r="E72" s="16">
        <v>209593</v>
      </c>
      <c r="F72" s="43">
        <f t="shared" si="12"/>
        <v>0.019128262385735388</v>
      </c>
      <c r="G72" s="19">
        <f t="shared" si="13"/>
        <v>0.09816773814950461</v>
      </c>
      <c r="H72" s="11">
        <f t="shared" si="14"/>
        <v>18736</v>
      </c>
      <c r="I72" s="37">
        <f t="shared" si="15"/>
        <v>0.018803995246812474</v>
      </c>
      <c r="J72" s="4">
        <v>206589.07</v>
      </c>
      <c r="K72" s="16">
        <v>209293.16</v>
      </c>
      <c r="L72" s="37">
        <f t="shared" si="16"/>
        <v>0.013089221031877419</v>
      </c>
      <c r="M72" s="16">
        <f t="shared" si="17"/>
        <v>2704.0899999999965</v>
      </c>
    </row>
    <row r="73" spans="1:13" ht="15">
      <c r="A73" s="5">
        <v>81</v>
      </c>
      <c r="B73" s="8" t="s">
        <v>82</v>
      </c>
      <c r="C73" s="16">
        <v>203060</v>
      </c>
      <c r="D73" s="4">
        <v>256153</v>
      </c>
      <c r="E73" s="16">
        <v>256609</v>
      </c>
      <c r="F73" s="43">
        <f t="shared" si="12"/>
        <v>0.023419123169863366</v>
      </c>
      <c r="G73" s="19">
        <f t="shared" si="13"/>
        <v>0.2637102334285433</v>
      </c>
      <c r="H73" s="11">
        <f t="shared" si="14"/>
        <v>53549</v>
      </c>
      <c r="I73" s="37">
        <f t="shared" si="15"/>
        <v>0.05374333590262389</v>
      </c>
      <c r="J73" s="4">
        <v>257314.32</v>
      </c>
      <c r="K73" s="16">
        <v>258703.43</v>
      </c>
      <c r="L73" s="37">
        <f t="shared" si="16"/>
        <v>0.0053984947281596534</v>
      </c>
      <c r="M73" s="16">
        <f t="shared" si="17"/>
        <v>1389.109999999986</v>
      </c>
    </row>
    <row r="74" spans="1:13" ht="15">
      <c r="A74" s="5">
        <v>82</v>
      </c>
      <c r="B74" s="8" t="s">
        <v>83</v>
      </c>
      <c r="C74" s="16">
        <v>220976</v>
      </c>
      <c r="D74" s="4">
        <v>258099</v>
      </c>
      <c r="E74" s="16">
        <v>261635</v>
      </c>
      <c r="F74" s="43">
        <f t="shared" si="12"/>
        <v>0.023877815238542693</v>
      </c>
      <c r="G74" s="19">
        <f t="shared" si="13"/>
        <v>0.18399735717906016</v>
      </c>
      <c r="H74" s="11">
        <f t="shared" si="14"/>
        <v>40659</v>
      </c>
      <c r="I74" s="37">
        <f t="shared" si="15"/>
        <v>0.04080655650833414</v>
      </c>
      <c r="J74" s="4">
        <v>269438.31</v>
      </c>
      <c r="K74" s="16">
        <v>274939.17</v>
      </c>
      <c r="L74" s="37">
        <f t="shared" si="16"/>
        <v>0.020416027698510975</v>
      </c>
      <c r="M74" s="16">
        <f t="shared" si="17"/>
        <v>5500.859999999986</v>
      </c>
    </row>
    <row r="75" spans="1:13" ht="15">
      <c r="A75" s="5">
        <v>84</v>
      </c>
      <c r="B75" s="8" t="s">
        <v>84</v>
      </c>
      <c r="C75" s="16">
        <v>10499</v>
      </c>
      <c r="D75" s="4">
        <v>9649</v>
      </c>
      <c r="E75" s="16">
        <v>9963</v>
      </c>
      <c r="F75" s="43">
        <f t="shared" si="12"/>
        <v>0.0009092616554421268</v>
      </c>
      <c r="G75" s="19">
        <f t="shared" si="13"/>
        <v>-0.051052481188684634</v>
      </c>
      <c r="H75" s="11">
        <f t="shared" si="14"/>
        <v>-536</v>
      </c>
      <c r="I75" s="37">
        <f t="shared" si="15"/>
        <v>-0.0005379452098789221</v>
      </c>
      <c r="J75" s="4">
        <v>10124.749</v>
      </c>
      <c r="K75" s="16">
        <v>10168.573</v>
      </c>
      <c r="L75" s="37">
        <f t="shared" si="16"/>
        <v>0.004328403597955912</v>
      </c>
      <c r="M75" s="16">
        <f t="shared" si="17"/>
        <v>43.824000000000524</v>
      </c>
    </row>
    <row r="76" spans="1:13" ht="15">
      <c r="A76" s="5">
        <v>85</v>
      </c>
      <c r="B76" s="8" t="s">
        <v>85</v>
      </c>
      <c r="C76" s="16">
        <v>439103</v>
      </c>
      <c r="D76" s="4">
        <v>423678</v>
      </c>
      <c r="E76" s="16">
        <v>422816</v>
      </c>
      <c r="F76" s="43">
        <f t="shared" si="12"/>
        <v>0.03858781251705493</v>
      </c>
      <c r="G76" s="19">
        <f t="shared" si="13"/>
        <v>-0.03709152522301146</v>
      </c>
      <c r="H76" s="11">
        <f t="shared" si="14"/>
        <v>-16287</v>
      </c>
      <c r="I76" s="37">
        <f t="shared" si="15"/>
        <v>-0.01634610752480971</v>
      </c>
      <c r="J76" s="4">
        <v>439311.76</v>
      </c>
      <c r="K76" s="16">
        <v>437715.24</v>
      </c>
      <c r="L76" s="37">
        <f t="shared" si="16"/>
        <v>-0.0036341389996025113</v>
      </c>
      <c r="M76" s="16">
        <f t="shared" si="17"/>
        <v>-1596.5200000000186</v>
      </c>
    </row>
    <row r="77" spans="1:13" ht="15">
      <c r="A77" s="5">
        <v>86</v>
      </c>
      <c r="B77" s="8" t="s">
        <v>86</v>
      </c>
      <c r="C77" s="16">
        <v>227298</v>
      </c>
      <c r="D77" s="4">
        <v>207985</v>
      </c>
      <c r="E77" s="16">
        <v>211327</v>
      </c>
      <c r="F77" s="43">
        <f t="shared" si="12"/>
        <v>0.019286513887345008</v>
      </c>
      <c r="G77" s="19">
        <f t="shared" si="13"/>
        <v>-0.07026458657797253</v>
      </c>
      <c r="H77" s="11">
        <f t="shared" si="14"/>
        <v>-15971</v>
      </c>
      <c r="I77" s="37">
        <f t="shared" si="15"/>
        <v>-0.016028960721970645</v>
      </c>
      <c r="J77" s="4">
        <v>209050.12</v>
      </c>
      <c r="K77" s="16">
        <v>211641.19</v>
      </c>
      <c r="L77" s="37">
        <f t="shared" si="16"/>
        <v>0.012394491808949963</v>
      </c>
      <c r="M77" s="16">
        <f t="shared" si="17"/>
        <v>2591.070000000007</v>
      </c>
    </row>
    <row r="78" spans="1:13" ht="15">
      <c r="A78" s="5">
        <v>87</v>
      </c>
      <c r="B78" s="8" t="s">
        <v>87</v>
      </c>
      <c r="C78" s="16">
        <v>14465</v>
      </c>
      <c r="D78" s="4">
        <v>15354</v>
      </c>
      <c r="E78" s="16">
        <v>15882</v>
      </c>
      <c r="F78" s="43">
        <f t="shared" si="12"/>
        <v>0.0014494523348119901</v>
      </c>
      <c r="G78" s="19">
        <f t="shared" si="13"/>
        <v>0.0979605945385413</v>
      </c>
      <c r="H78" s="11">
        <f t="shared" si="14"/>
        <v>1417</v>
      </c>
      <c r="I78" s="37">
        <f t="shared" si="15"/>
        <v>0.0014221424671612551</v>
      </c>
      <c r="J78" s="4">
        <v>15443.162</v>
      </c>
      <c r="K78" s="16">
        <v>15560.019</v>
      </c>
      <c r="L78" s="37">
        <f t="shared" si="16"/>
        <v>0.007566908901169331</v>
      </c>
      <c r="M78" s="16">
        <f t="shared" si="17"/>
        <v>116.85699999999997</v>
      </c>
    </row>
    <row r="79" spans="1:13" ht="15">
      <c r="A79" s="5">
        <v>88</v>
      </c>
      <c r="B79" s="8" t="s">
        <v>88</v>
      </c>
      <c r="C79" s="16">
        <v>22310</v>
      </c>
      <c r="D79" s="4">
        <v>25200</v>
      </c>
      <c r="E79" s="16">
        <v>27270</v>
      </c>
      <c r="F79" s="43">
        <f t="shared" si="12"/>
        <v>0.0024887649647602926</v>
      </c>
      <c r="G79" s="19">
        <f t="shared" si="13"/>
        <v>0.2223218287763335</v>
      </c>
      <c r="H79" s="11">
        <f t="shared" si="14"/>
        <v>4960</v>
      </c>
      <c r="I79" s="37">
        <f t="shared" si="15"/>
        <v>0.004978000449625847</v>
      </c>
      <c r="J79" s="4">
        <v>25196.662</v>
      </c>
      <c r="K79" s="16">
        <v>26831.634</v>
      </c>
      <c r="L79" s="37">
        <f t="shared" si="16"/>
        <v>0.06488843641272792</v>
      </c>
      <c r="M79" s="16">
        <f t="shared" si="17"/>
        <v>1634.971999999998</v>
      </c>
    </row>
    <row r="80" spans="1:13" ht="15">
      <c r="A80" s="5">
        <v>90</v>
      </c>
      <c r="B80" s="8" t="s">
        <v>89</v>
      </c>
      <c r="C80" s="16">
        <v>8903</v>
      </c>
      <c r="D80" s="4">
        <v>10270</v>
      </c>
      <c r="E80" s="16">
        <v>10091</v>
      </c>
      <c r="F80" s="43">
        <f t="shared" si="12"/>
        <v>0.000920943427187243</v>
      </c>
      <c r="G80" s="19">
        <f t="shared" si="13"/>
        <v>0.13343816691003033</v>
      </c>
      <c r="H80" s="11">
        <f t="shared" si="14"/>
        <v>1188</v>
      </c>
      <c r="I80" s="37">
        <f t="shared" si="15"/>
        <v>0.0011923113980152231</v>
      </c>
      <c r="J80" s="4">
        <v>10415.414</v>
      </c>
      <c r="K80" s="16">
        <v>10394.632</v>
      </c>
      <c r="L80" s="37">
        <f t="shared" si="16"/>
        <v>-0.0019953119482337485</v>
      </c>
      <c r="M80" s="16">
        <f t="shared" si="17"/>
        <v>-20.782000000001062</v>
      </c>
    </row>
    <row r="81" spans="1:13" ht="15">
      <c r="A81" s="5">
        <v>91</v>
      </c>
      <c r="B81" s="8" t="s">
        <v>90</v>
      </c>
      <c r="C81" s="16">
        <v>1404</v>
      </c>
      <c r="D81" s="4">
        <v>1999</v>
      </c>
      <c r="E81" s="16">
        <v>1683</v>
      </c>
      <c r="F81" s="43">
        <f t="shared" si="12"/>
        <v>0.00015359704567992566</v>
      </c>
      <c r="G81" s="19">
        <f t="shared" si="13"/>
        <v>0.1987179487179487</v>
      </c>
      <c r="H81" s="11">
        <f t="shared" si="14"/>
        <v>279</v>
      </c>
      <c r="I81" s="37">
        <f t="shared" si="15"/>
        <v>0.0002800125252914539</v>
      </c>
      <c r="J81" s="4">
        <v>1890.5322</v>
      </c>
      <c r="K81" s="16">
        <v>1835.3325</v>
      </c>
      <c r="L81" s="37">
        <f t="shared" si="16"/>
        <v>-0.029197968698972763</v>
      </c>
      <c r="M81" s="16">
        <f t="shared" si="17"/>
        <v>-55.19970000000012</v>
      </c>
    </row>
    <row r="82" spans="1:13" ht="15">
      <c r="A82" s="5">
        <v>92</v>
      </c>
      <c r="B82" s="8" t="s">
        <v>91</v>
      </c>
      <c r="C82" s="16">
        <v>20885</v>
      </c>
      <c r="D82" s="4">
        <v>21569</v>
      </c>
      <c r="E82" s="16">
        <v>21703</v>
      </c>
      <c r="F82" s="43">
        <f t="shared" si="12"/>
        <v>0.001980699157689499</v>
      </c>
      <c r="G82" s="19">
        <f t="shared" si="13"/>
        <v>0.0391668661718937</v>
      </c>
      <c r="H82" s="11">
        <f t="shared" si="14"/>
        <v>818</v>
      </c>
      <c r="I82" s="37">
        <f t="shared" si="15"/>
        <v>0.0008209686225391014</v>
      </c>
      <c r="J82" s="4">
        <v>21813.276</v>
      </c>
      <c r="K82" s="16">
        <v>22038.109</v>
      </c>
      <c r="L82" s="37">
        <f t="shared" si="16"/>
        <v>0.010307163399023545</v>
      </c>
      <c r="M82" s="16">
        <f t="shared" si="17"/>
        <v>224.83299999999872</v>
      </c>
    </row>
    <row r="83" spans="1:13" ht="15">
      <c r="A83" s="5">
        <v>93</v>
      </c>
      <c r="B83" s="8" t="s">
        <v>92</v>
      </c>
      <c r="C83" s="16">
        <v>34826</v>
      </c>
      <c r="D83" s="4">
        <v>41297</v>
      </c>
      <c r="E83" s="16">
        <v>42498</v>
      </c>
      <c r="F83" s="43">
        <f t="shared" si="12"/>
        <v>0.00387853074706208</v>
      </c>
      <c r="G83" s="19">
        <f t="shared" si="13"/>
        <v>0.22029518176075347</v>
      </c>
      <c r="H83" s="11">
        <f t="shared" si="14"/>
        <v>7672</v>
      </c>
      <c r="I83" s="37">
        <f t="shared" si="15"/>
        <v>0.007699842630953528</v>
      </c>
      <c r="J83" s="4">
        <v>42866.381</v>
      </c>
      <c r="K83" s="16">
        <v>43415.47</v>
      </c>
      <c r="L83" s="37">
        <f t="shared" si="16"/>
        <v>0.012809315533308023</v>
      </c>
      <c r="M83" s="16">
        <f t="shared" si="17"/>
        <v>549.0889999999999</v>
      </c>
    </row>
    <row r="84" spans="1:13" ht="15">
      <c r="A84" s="5">
        <v>94</v>
      </c>
      <c r="B84" s="8" t="s">
        <v>93</v>
      </c>
      <c r="C84" s="16">
        <v>35454</v>
      </c>
      <c r="D84" s="4">
        <v>32226</v>
      </c>
      <c r="E84" s="16">
        <v>31880</v>
      </c>
      <c r="F84" s="43">
        <f t="shared" si="12"/>
        <v>0.0029094912752679917</v>
      </c>
      <c r="G84" s="19">
        <f t="shared" si="13"/>
        <v>-0.100806679077114</v>
      </c>
      <c r="H84" s="11">
        <f t="shared" si="14"/>
        <v>-3574</v>
      </c>
      <c r="I84" s="37">
        <f t="shared" si="15"/>
        <v>-0.0035869704852747536</v>
      </c>
      <c r="J84" s="4">
        <v>32285.145</v>
      </c>
      <c r="K84" s="16">
        <v>32660.003</v>
      </c>
      <c r="L84" s="37">
        <f t="shared" si="16"/>
        <v>0.011610850748850599</v>
      </c>
      <c r="M84" s="16">
        <f t="shared" si="17"/>
        <v>374.8580000000002</v>
      </c>
    </row>
    <row r="85" spans="1:13" ht="15">
      <c r="A85" s="5">
        <v>95</v>
      </c>
      <c r="B85" s="8" t="s">
        <v>94</v>
      </c>
      <c r="C85" s="16">
        <v>73461</v>
      </c>
      <c r="D85" s="4">
        <v>78726</v>
      </c>
      <c r="E85" s="16">
        <v>79987</v>
      </c>
      <c r="F85" s="43">
        <f t="shared" si="12"/>
        <v>0.007299920910754732</v>
      </c>
      <c r="G85" s="19">
        <f t="shared" si="13"/>
        <v>0.08883625325002383</v>
      </c>
      <c r="H85" s="11">
        <f t="shared" si="14"/>
        <v>6526</v>
      </c>
      <c r="I85" s="37">
        <f t="shared" si="15"/>
        <v>0.006549683656100459</v>
      </c>
      <c r="J85" s="4">
        <v>79146.255</v>
      </c>
      <c r="K85" s="16">
        <v>80795.243</v>
      </c>
      <c r="L85" s="37">
        <f t="shared" si="16"/>
        <v>0.020834693947300444</v>
      </c>
      <c r="M85" s="16">
        <f t="shared" si="17"/>
        <v>1648.9879999999976</v>
      </c>
    </row>
    <row r="86" spans="1:13" ht="15">
      <c r="A86" s="5">
        <v>96</v>
      </c>
      <c r="B86" s="8" t="s">
        <v>95</v>
      </c>
      <c r="C86" s="16">
        <v>255526</v>
      </c>
      <c r="D86" s="4">
        <v>283282</v>
      </c>
      <c r="E86" s="16">
        <v>283002</v>
      </c>
      <c r="F86" s="43">
        <f t="shared" si="12"/>
        <v>0.02582784974540126</v>
      </c>
      <c r="G86" s="19">
        <f t="shared" si="13"/>
        <v>0.10752721836525442</v>
      </c>
      <c r="H86" s="11">
        <f t="shared" si="14"/>
        <v>27476</v>
      </c>
      <c r="I86" s="37">
        <f t="shared" si="15"/>
        <v>0.027575713781032213</v>
      </c>
      <c r="J86" s="4">
        <v>283738.13</v>
      </c>
      <c r="K86" s="16">
        <v>288282.34</v>
      </c>
      <c r="L86" s="37">
        <f t="shared" si="16"/>
        <v>0.01601550697468832</v>
      </c>
      <c r="M86" s="16">
        <f t="shared" si="17"/>
        <v>4544.210000000021</v>
      </c>
    </row>
    <row r="87" spans="1:13" ht="15">
      <c r="A87" s="5">
        <v>97</v>
      </c>
      <c r="B87" s="8" t="s">
        <v>96</v>
      </c>
      <c r="C87" s="16">
        <v>3326</v>
      </c>
      <c r="D87" s="4">
        <v>4146</v>
      </c>
      <c r="E87" s="16">
        <v>4387</v>
      </c>
      <c r="F87" s="43">
        <f t="shared" si="12"/>
        <v>0.0004003744737955044</v>
      </c>
      <c r="G87" s="19">
        <f t="shared" si="13"/>
        <v>0.31900180396873123</v>
      </c>
      <c r="H87" s="11">
        <f t="shared" si="14"/>
        <v>1061</v>
      </c>
      <c r="I87" s="37">
        <f t="shared" si="15"/>
        <v>0.0010648504994058515</v>
      </c>
      <c r="J87" s="4">
        <v>4179.95979999999</v>
      </c>
      <c r="K87" s="16">
        <v>4370.8845</v>
      </c>
      <c r="L87" s="37">
        <f t="shared" si="16"/>
        <v>0.04567620482857537</v>
      </c>
      <c r="M87" s="16">
        <f t="shared" si="17"/>
        <v>190.9247000000105</v>
      </c>
    </row>
    <row r="88" spans="1:13" ht="15">
      <c r="A88" s="5">
        <v>98</v>
      </c>
      <c r="B88" s="8" t="s">
        <v>97</v>
      </c>
      <c r="C88" s="16">
        <v>2491</v>
      </c>
      <c r="D88" s="4">
        <v>2696</v>
      </c>
      <c r="E88" s="16">
        <v>2714</v>
      </c>
      <c r="F88" s="43">
        <f t="shared" si="12"/>
        <v>0.0002476900665331659</v>
      </c>
      <c r="G88" s="19">
        <f t="shared" si="13"/>
        <v>0.08952228020875151</v>
      </c>
      <c r="H88" s="11">
        <f t="shared" si="14"/>
        <v>223</v>
      </c>
      <c r="I88" s="37">
        <f t="shared" si="15"/>
        <v>0.00022380929440858144</v>
      </c>
      <c r="J88" s="4">
        <v>2802.8609</v>
      </c>
      <c r="K88" s="16">
        <v>2760.2809</v>
      </c>
      <c r="L88" s="37">
        <f t="shared" si="16"/>
        <v>-0.015191620818571455</v>
      </c>
      <c r="M88" s="16">
        <f t="shared" si="17"/>
        <v>-42.57999999999993</v>
      </c>
    </row>
    <row r="89" spans="1:13" ht="15.75" thickBot="1">
      <c r="A89" s="6">
        <v>99</v>
      </c>
      <c r="B89" s="9" t="s">
        <v>98</v>
      </c>
      <c r="C89" s="16">
        <v>3425</v>
      </c>
      <c r="D89" s="4">
        <v>3511</v>
      </c>
      <c r="E89" s="16">
        <v>3664</v>
      </c>
      <c r="F89" s="43">
        <f t="shared" si="12"/>
        <v>0.0003343907162039499</v>
      </c>
      <c r="G89" s="19">
        <f t="shared" si="13"/>
        <v>0.06978102189781021</v>
      </c>
      <c r="H89" s="11">
        <f t="shared" si="14"/>
        <v>239</v>
      </c>
      <c r="I89" s="69">
        <f t="shared" si="15"/>
        <v>0.0002398673603751164</v>
      </c>
      <c r="J89" s="4">
        <v>3399.6882</v>
      </c>
      <c r="K89" s="16">
        <v>3456.7772</v>
      </c>
      <c r="L89" s="37">
        <f t="shared" si="16"/>
        <v>0.016792422316846568</v>
      </c>
      <c r="M89" s="16">
        <f t="shared" si="17"/>
        <v>57.08899999999994</v>
      </c>
    </row>
    <row r="90" spans="1:13" s="68" customFormat="1" ht="15.75" thickBot="1">
      <c r="A90" s="99" t="s">
        <v>99</v>
      </c>
      <c r="B90" s="100"/>
      <c r="C90" s="58">
        <v>9960858</v>
      </c>
      <c r="D90" s="96">
        <v>11030939</v>
      </c>
      <c r="E90" s="58">
        <v>10957242</v>
      </c>
      <c r="F90" s="45">
        <f t="shared" si="12"/>
        <v>1</v>
      </c>
      <c r="G90" s="28">
        <f t="shared" si="13"/>
        <v>0.10002993718011038</v>
      </c>
      <c r="H90" s="58">
        <f t="shared" si="14"/>
        <v>996384</v>
      </c>
      <c r="I90" s="70">
        <f t="shared" si="15"/>
        <v>1</v>
      </c>
      <c r="J90" s="59">
        <v>11201904</v>
      </c>
      <c r="K90" s="58">
        <v>11295472</v>
      </c>
      <c r="L90" s="39">
        <f t="shared" si="16"/>
        <v>0.008352865727112106</v>
      </c>
      <c r="M90" s="58">
        <f t="shared" si="17"/>
        <v>93568</v>
      </c>
    </row>
    <row r="91" ht="15">
      <c r="E91" s="4"/>
    </row>
  </sheetData>
  <sheetProtection/>
  <autoFilter ref="A1:M90"/>
  <mergeCells count="1">
    <mergeCell ref="A90:B9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8" sqref="C8"/>
    </sheetView>
  </sheetViews>
  <sheetFormatPr defaultColWidth="9.140625" defaultRowHeight="15"/>
  <cols>
    <col min="1" max="1" width="17.28125" style="0" bestFit="1" customWidth="1"/>
    <col min="2" max="2" width="34.57421875" style="0" bestFit="1" customWidth="1"/>
    <col min="3" max="3" width="12.00390625" style="0" bestFit="1" customWidth="1"/>
    <col min="4" max="4" width="12.00390625" style="0" customWidth="1"/>
    <col min="5" max="5" width="12.00390625" style="0" bestFit="1" customWidth="1"/>
    <col min="6" max="6" width="17.8515625" style="0" bestFit="1" customWidth="1"/>
    <col min="7" max="7" width="28.57421875" style="0" bestFit="1" customWidth="1"/>
    <col min="8" max="8" width="26.7109375" style="0" bestFit="1" customWidth="1"/>
    <col min="9" max="9" width="22.00390625" style="0" customWidth="1"/>
    <col min="10" max="11" width="21.28125" style="0" bestFit="1" customWidth="1"/>
    <col min="12" max="12" width="30.00390625" style="0" customWidth="1"/>
    <col min="13" max="13" width="30.57421875" style="0" customWidth="1"/>
  </cols>
  <sheetData>
    <row r="1" spans="1:13" ht="45.75" thickBot="1">
      <c r="A1" s="20" t="s">
        <v>2</v>
      </c>
      <c r="B1" s="20" t="s">
        <v>100</v>
      </c>
      <c r="C1" s="81">
        <v>40544</v>
      </c>
      <c r="D1" s="81">
        <v>40878</v>
      </c>
      <c r="E1" s="91">
        <v>40909</v>
      </c>
      <c r="F1" s="17" t="s">
        <v>277</v>
      </c>
      <c r="G1" s="14" t="s">
        <v>284</v>
      </c>
      <c r="H1" s="17" t="s">
        <v>285</v>
      </c>
      <c r="I1" s="17" t="s">
        <v>278</v>
      </c>
      <c r="J1" s="79" t="s">
        <v>272</v>
      </c>
      <c r="K1" s="77" t="s">
        <v>279</v>
      </c>
      <c r="L1" s="17" t="s">
        <v>296</v>
      </c>
      <c r="M1" s="17" t="s">
        <v>297</v>
      </c>
    </row>
    <row r="2" spans="1:13" ht="15">
      <c r="A2" s="5">
        <v>10</v>
      </c>
      <c r="B2" s="8" t="s">
        <v>19</v>
      </c>
      <c r="C2" s="16">
        <v>353158</v>
      </c>
      <c r="D2" s="4">
        <v>379772</v>
      </c>
      <c r="E2" s="16">
        <v>379065</v>
      </c>
      <c r="F2" s="43">
        <f aca="true" t="shared" si="0" ref="F2:F26">E2/$E$26</f>
        <v>0.12040173615577758</v>
      </c>
      <c r="G2" s="19">
        <f aca="true" t="shared" si="1" ref="G2:G26">(E2-C2)/C2</f>
        <v>0.07335810034035757</v>
      </c>
      <c r="H2" s="11">
        <f aca="true" t="shared" si="2" ref="H2:H26">E2-C2</f>
        <v>25907</v>
      </c>
      <c r="I2" s="37">
        <f aca="true" t="shared" si="3" ref="I2:I26">H2/$H$26</f>
        <v>0.09371009806155704</v>
      </c>
      <c r="J2" s="4">
        <v>381123.68</v>
      </c>
      <c r="K2" s="16">
        <v>383939.23</v>
      </c>
      <c r="L2" s="37">
        <f aca="true" t="shared" si="4" ref="L2:L26">(K2-J2)/J2</f>
        <v>0.007387496888149245</v>
      </c>
      <c r="M2" s="16">
        <f aca="true" t="shared" si="5" ref="M2:M26">K2-J2</f>
        <v>2815.5499999999884</v>
      </c>
    </row>
    <row r="3" spans="1:13" ht="15">
      <c r="A3" s="5">
        <v>11</v>
      </c>
      <c r="B3" s="8" t="s">
        <v>20</v>
      </c>
      <c r="C3" s="16">
        <v>11746</v>
      </c>
      <c r="D3" s="4">
        <v>12252</v>
      </c>
      <c r="E3" s="16">
        <v>11852</v>
      </c>
      <c r="F3" s="43">
        <f t="shared" si="0"/>
        <v>0.003764529505278187</v>
      </c>
      <c r="G3" s="19">
        <f t="shared" si="1"/>
        <v>0.009024348714455985</v>
      </c>
      <c r="H3" s="11">
        <f t="shared" si="2"/>
        <v>106</v>
      </c>
      <c r="I3" s="37">
        <f t="shared" si="3"/>
        <v>0.00038342032634133816</v>
      </c>
      <c r="J3" s="4">
        <v>12375.525</v>
      </c>
      <c r="K3" s="16">
        <v>12251.049</v>
      </c>
      <c r="L3" s="37">
        <f t="shared" si="4"/>
        <v>-0.01005823995345642</v>
      </c>
      <c r="M3" s="16">
        <f t="shared" si="5"/>
        <v>-124.47599999999875</v>
      </c>
    </row>
    <row r="4" spans="1:13" ht="15">
      <c r="A4" s="5">
        <v>12</v>
      </c>
      <c r="B4" s="8" t="s">
        <v>21</v>
      </c>
      <c r="C4" s="16">
        <v>4077</v>
      </c>
      <c r="D4" s="4">
        <v>5400</v>
      </c>
      <c r="E4" s="16">
        <v>3775</v>
      </c>
      <c r="F4" s="43">
        <f t="shared" si="0"/>
        <v>0.0011990464801236208</v>
      </c>
      <c r="G4" s="19">
        <f t="shared" si="1"/>
        <v>-0.07407407407407407</v>
      </c>
      <c r="H4" s="11">
        <f t="shared" si="2"/>
        <v>-302</v>
      </c>
      <c r="I4" s="37">
        <f t="shared" si="3"/>
        <v>-0.0010923862127838124</v>
      </c>
      <c r="J4" s="4">
        <v>4966.9518</v>
      </c>
      <c r="K4" s="16">
        <v>4608.1541</v>
      </c>
      <c r="L4" s="37">
        <f t="shared" si="4"/>
        <v>-0.07223700056843718</v>
      </c>
      <c r="M4" s="16">
        <f t="shared" si="5"/>
        <v>-358.7977000000001</v>
      </c>
    </row>
    <row r="5" spans="1:13" ht="15">
      <c r="A5" s="5">
        <v>13</v>
      </c>
      <c r="B5" s="8" t="s">
        <v>22</v>
      </c>
      <c r="C5" s="16">
        <v>358590</v>
      </c>
      <c r="D5" s="4">
        <v>392550</v>
      </c>
      <c r="E5" s="16">
        <v>393798</v>
      </c>
      <c r="F5" s="43">
        <f t="shared" si="0"/>
        <v>0.1250813525244296</v>
      </c>
      <c r="G5" s="19">
        <f t="shared" si="1"/>
        <v>0.09818455617836526</v>
      </c>
      <c r="H5" s="11">
        <f t="shared" si="2"/>
        <v>35208</v>
      </c>
      <c r="I5" s="37">
        <f t="shared" si="3"/>
        <v>0.12735342311156447</v>
      </c>
      <c r="J5" s="4">
        <v>387906.95</v>
      </c>
      <c r="K5" s="16">
        <v>393644.73</v>
      </c>
      <c r="L5" s="37">
        <f t="shared" si="4"/>
        <v>0.01479164010853626</v>
      </c>
      <c r="M5" s="16">
        <f t="shared" si="5"/>
        <v>5737.77999999997</v>
      </c>
    </row>
    <row r="6" spans="1:13" ht="15">
      <c r="A6" s="5">
        <v>14</v>
      </c>
      <c r="B6" s="8" t="s">
        <v>23</v>
      </c>
      <c r="C6" s="16">
        <v>390210</v>
      </c>
      <c r="D6" s="4">
        <v>413218</v>
      </c>
      <c r="E6" s="16">
        <v>421460</v>
      </c>
      <c r="F6" s="43">
        <f t="shared" si="0"/>
        <v>0.1338675839769275</v>
      </c>
      <c r="G6" s="19">
        <f t="shared" si="1"/>
        <v>0.08008508239153277</v>
      </c>
      <c r="H6" s="11">
        <f t="shared" si="2"/>
        <v>31250</v>
      </c>
      <c r="I6" s="37">
        <f t="shared" si="3"/>
        <v>0.1130366528128945</v>
      </c>
      <c r="J6" s="4">
        <v>413030.87</v>
      </c>
      <c r="K6" s="16">
        <v>421499.9</v>
      </c>
      <c r="L6" s="37">
        <f t="shared" si="4"/>
        <v>0.02050459327652683</v>
      </c>
      <c r="M6" s="16">
        <f t="shared" si="5"/>
        <v>8469.030000000028</v>
      </c>
    </row>
    <row r="7" spans="1:13" ht="15">
      <c r="A7" s="5">
        <v>15</v>
      </c>
      <c r="B7" s="8" t="s">
        <v>24</v>
      </c>
      <c r="C7" s="16">
        <v>46242</v>
      </c>
      <c r="D7" s="4">
        <v>53034</v>
      </c>
      <c r="E7" s="16">
        <v>54307</v>
      </c>
      <c r="F7" s="43">
        <f t="shared" si="0"/>
        <v>0.017249435018827412</v>
      </c>
      <c r="G7" s="19">
        <f t="shared" si="1"/>
        <v>0.17440854634315126</v>
      </c>
      <c r="H7" s="11">
        <f t="shared" si="2"/>
        <v>8065</v>
      </c>
      <c r="I7" s="37">
        <f t="shared" si="3"/>
        <v>0.02917249935795181</v>
      </c>
      <c r="J7" s="4">
        <v>54168.338</v>
      </c>
      <c r="K7" s="16">
        <v>55486.156</v>
      </c>
      <c r="L7" s="37">
        <f t="shared" si="4"/>
        <v>0.02432819703643112</v>
      </c>
      <c r="M7" s="16">
        <f t="shared" si="5"/>
        <v>1317.8179999999993</v>
      </c>
    </row>
    <row r="8" spans="1:13" ht="15">
      <c r="A8" s="5">
        <v>16</v>
      </c>
      <c r="B8" s="8" t="s">
        <v>25</v>
      </c>
      <c r="C8" s="16">
        <v>59773</v>
      </c>
      <c r="D8" s="4">
        <v>65570</v>
      </c>
      <c r="E8" s="16">
        <v>65040</v>
      </c>
      <c r="F8" s="43">
        <f t="shared" si="0"/>
        <v>0.020658538560858357</v>
      </c>
      <c r="G8" s="19">
        <f t="shared" si="1"/>
        <v>0.08811670821273819</v>
      </c>
      <c r="H8" s="11">
        <f t="shared" si="2"/>
        <v>5267</v>
      </c>
      <c r="I8" s="37">
        <f t="shared" si="3"/>
        <v>0.01905164961169649</v>
      </c>
      <c r="J8" s="4">
        <v>65616.191</v>
      </c>
      <c r="K8" s="16">
        <v>66041.116</v>
      </c>
      <c r="L8" s="37">
        <f t="shared" si="4"/>
        <v>0.006475916896791347</v>
      </c>
      <c r="M8" s="16">
        <f t="shared" si="5"/>
        <v>424.92499999998836</v>
      </c>
    </row>
    <row r="9" spans="1:13" ht="15">
      <c r="A9" s="5">
        <v>17</v>
      </c>
      <c r="B9" s="8" t="s">
        <v>26</v>
      </c>
      <c r="C9" s="16">
        <v>37266</v>
      </c>
      <c r="D9" s="4">
        <v>39523</v>
      </c>
      <c r="E9" s="16">
        <v>39450</v>
      </c>
      <c r="F9" s="43">
        <f t="shared" si="0"/>
        <v>0.012530432752550157</v>
      </c>
      <c r="G9" s="19">
        <f t="shared" si="1"/>
        <v>0.05860569956528739</v>
      </c>
      <c r="H9" s="11">
        <f t="shared" si="2"/>
        <v>2184</v>
      </c>
      <c r="I9" s="37">
        <f t="shared" si="3"/>
        <v>0.00789990559178757</v>
      </c>
      <c r="J9" s="4">
        <v>39264.461</v>
      </c>
      <c r="K9" s="16">
        <v>39579.26</v>
      </c>
      <c r="L9" s="37">
        <f t="shared" si="4"/>
        <v>0.008017402811157882</v>
      </c>
      <c r="M9" s="16">
        <f t="shared" si="5"/>
        <v>314.79899999999907</v>
      </c>
    </row>
    <row r="10" spans="1:13" ht="15">
      <c r="A10" s="5">
        <v>18</v>
      </c>
      <c r="B10" s="8" t="s">
        <v>27</v>
      </c>
      <c r="C10" s="16">
        <v>64309</v>
      </c>
      <c r="D10" s="4">
        <v>68222</v>
      </c>
      <c r="E10" s="16">
        <v>69577</v>
      </c>
      <c r="F10" s="43">
        <f t="shared" si="0"/>
        <v>0.022099617734453292</v>
      </c>
      <c r="G10" s="19">
        <f t="shared" si="1"/>
        <v>0.08191699451087717</v>
      </c>
      <c r="H10" s="11">
        <f t="shared" si="2"/>
        <v>5268</v>
      </c>
      <c r="I10" s="37">
        <f t="shared" si="3"/>
        <v>0.0190552667845865</v>
      </c>
      <c r="J10" s="4">
        <v>68559.1459999999</v>
      </c>
      <c r="K10" s="16">
        <v>69886.258</v>
      </c>
      <c r="L10" s="37">
        <f t="shared" si="4"/>
        <v>0.01935718394158669</v>
      </c>
      <c r="M10" s="16">
        <f t="shared" si="5"/>
        <v>1327.1120000000956</v>
      </c>
    </row>
    <row r="11" spans="1:13" ht="15">
      <c r="A11" s="5">
        <v>19</v>
      </c>
      <c r="B11" s="8" t="s">
        <v>28</v>
      </c>
      <c r="C11" s="16">
        <v>8337</v>
      </c>
      <c r="D11" s="4">
        <v>8809</v>
      </c>
      <c r="E11" s="16">
        <v>8812</v>
      </c>
      <c r="F11" s="43">
        <f t="shared" si="0"/>
        <v>0.0027989397570461847</v>
      </c>
      <c r="G11" s="19">
        <f t="shared" si="1"/>
        <v>0.05697493103034665</v>
      </c>
      <c r="H11" s="11">
        <f t="shared" si="2"/>
        <v>475</v>
      </c>
      <c r="I11" s="37">
        <f t="shared" si="3"/>
        <v>0.0017181571227559964</v>
      </c>
      <c r="J11" s="4">
        <v>8753.5286</v>
      </c>
      <c r="K11" s="16">
        <v>8815.4782</v>
      </c>
      <c r="L11" s="37">
        <f t="shared" si="4"/>
        <v>0.007077100313580962</v>
      </c>
      <c r="M11" s="16">
        <f t="shared" si="5"/>
        <v>61.94959999999992</v>
      </c>
    </row>
    <row r="12" spans="1:13" ht="15">
      <c r="A12" s="5">
        <v>20</v>
      </c>
      <c r="B12" s="8" t="s">
        <v>29</v>
      </c>
      <c r="C12" s="16">
        <v>74892</v>
      </c>
      <c r="D12" s="4">
        <v>77653</v>
      </c>
      <c r="E12" s="16">
        <v>77893</v>
      </c>
      <c r="F12" s="43">
        <f t="shared" si="0"/>
        <v>0.024741013900998463</v>
      </c>
      <c r="G12" s="19">
        <f t="shared" si="1"/>
        <v>0.0400710356246328</v>
      </c>
      <c r="H12" s="11">
        <f t="shared" si="2"/>
        <v>3001</v>
      </c>
      <c r="I12" s="37">
        <f t="shared" si="3"/>
        <v>0.010855135842927884</v>
      </c>
      <c r="J12" s="4">
        <v>77336.114</v>
      </c>
      <c r="K12" s="16">
        <v>78214.8619999999</v>
      </c>
      <c r="L12" s="37">
        <f t="shared" si="4"/>
        <v>0.011362712121789634</v>
      </c>
      <c r="M12" s="16">
        <f t="shared" si="5"/>
        <v>878.747999999905</v>
      </c>
    </row>
    <row r="13" spans="1:13" ht="15">
      <c r="A13" s="5">
        <v>21</v>
      </c>
      <c r="B13" s="8" t="s">
        <v>30</v>
      </c>
      <c r="C13" s="16">
        <v>9652</v>
      </c>
      <c r="D13" s="4">
        <v>10144</v>
      </c>
      <c r="E13" s="16">
        <v>10183</v>
      </c>
      <c r="F13" s="43">
        <f t="shared" si="0"/>
        <v>0.0032344080283705514</v>
      </c>
      <c r="G13" s="19">
        <f t="shared" si="1"/>
        <v>0.05501450476585164</v>
      </c>
      <c r="H13" s="11">
        <f t="shared" si="2"/>
        <v>531</v>
      </c>
      <c r="I13" s="37">
        <f t="shared" si="3"/>
        <v>0.0019207188045967034</v>
      </c>
      <c r="J13" s="4">
        <v>10184.646</v>
      </c>
      <c r="K13" s="16">
        <v>10438.815</v>
      </c>
      <c r="L13" s="37">
        <f t="shared" si="4"/>
        <v>0.024956095675784887</v>
      </c>
      <c r="M13" s="16">
        <f t="shared" si="5"/>
        <v>254.16899999999987</v>
      </c>
    </row>
    <row r="14" spans="1:13" ht="15">
      <c r="A14" s="5">
        <v>22</v>
      </c>
      <c r="B14" s="8" t="s">
        <v>31</v>
      </c>
      <c r="C14" s="16">
        <v>144253</v>
      </c>
      <c r="D14" s="4">
        <v>159846</v>
      </c>
      <c r="E14" s="16">
        <v>160418</v>
      </c>
      <c r="F14" s="43">
        <f t="shared" si="0"/>
        <v>0.05095328165522411</v>
      </c>
      <c r="G14" s="19">
        <f t="shared" si="1"/>
        <v>0.11206006114257588</v>
      </c>
      <c r="H14" s="11">
        <f t="shared" si="2"/>
        <v>16165</v>
      </c>
      <c r="I14" s="37">
        <f t="shared" si="3"/>
        <v>0.058471599767054065</v>
      </c>
      <c r="J14" s="4">
        <v>161621.09</v>
      </c>
      <c r="K14" s="16">
        <v>163063.22</v>
      </c>
      <c r="L14" s="37">
        <f t="shared" si="4"/>
        <v>0.008922907276519449</v>
      </c>
      <c r="M14" s="16">
        <f t="shared" si="5"/>
        <v>1442.1300000000047</v>
      </c>
    </row>
    <row r="15" spans="1:13" ht="15">
      <c r="A15" s="5">
        <v>23</v>
      </c>
      <c r="B15" s="8" t="s">
        <v>32</v>
      </c>
      <c r="C15" s="16">
        <v>174640</v>
      </c>
      <c r="D15" s="4">
        <v>193899</v>
      </c>
      <c r="E15" s="16">
        <v>189758</v>
      </c>
      <c r="F15" s="43">
        <f t="shared" si="0"/>
        <v>0.06027249323848955</v>
      </c>
      <c r="G15" s="19">
        <f t="shared" si="1"/>
        <v>0.08656665139715987</v>
      </c>
      <c r="H15" s="11">
        <f t="shared" si="2"/>
        <v>15118</v>
      </c>
      <c r="I15" s="37">
        <f t="shared" si="3"/>
        <v>0.05468441975121085</v>
      </c>
      <c r="J15" s="4">
        <v>200639.43</v>
      </c>
      <c r="K15" s="16">
        <v>202444.75</v>
      </c>
      <c r="L15" s="37">
        <f t="shared" si="4"/>
        <v>0.008997832579568269</v>
      </c>
      <c r="M15" s="16">
        <f t="shared" si="5"/>
        <v>1805.320000000007</v>
      </c>
    </row>
    <row r="16" spans="1:13" ht="15">
      <c r="A16" s="5">
        <v>24</v>
      </c>
      <c r="B16" s="8" t="s">
        <v>33</v>
      </c>
      <c r="C16" s="16">
        <v>146002</v>
      </c>
      <c r="D16" s="4">
        <v>158175</v>
      </c>
      <c r="E16" s="16">
        <v>160160</v>
      </c>
      <c r="F16" s="43">
        <f t="shared" si="0"/>
        <v>0.05087133357790705</v>
      </c>
      <c r="G16" s="19">
        <f t="shared" si="1"/>
        <v>0.09697127436610457</v>
      </c>
      <c r="H16" s="11">
        <f t="shared" si="2"/>
        <v>14158</v>
      </c>
      <c r="I16" s="37">
        <f t="shared" si="3"/>
        <v>0.05121193377679873</v>
      </c>
      <c r="J16" s="4">
        <v>158857.36</v>
      </c>
      <c r="K16" s="16">
        <v>161302.26</v>
      </c>
      <c r="L16" s="37">
        <f t="shared" si="4"/>
        <v>0.015390536516532967</v>
      </c>
      <c r="M16" s="16">
        <f t="shared" si="5"/>
        <v>2444.9000000000233</v>
      </c>
    </row>
    <row r="17" spans="1:13" ht="15">
      <c r="A17" s="5">
        <v>25</v>
      </c>
      <c r="B17" s="8" t="s">
        <v>34</v>
      </c>
      <c r="C17" s="16">
        <v>322908</v>
      </c>
      <c r="D17" s="4">
        <v>357757</v>
      </c>
      <c r="E17" s="16">
        <v>354992</v>
      </c>
      <c r="F17" s="43">
        <f t="shared" si="0"/>
        <v>0.11275547233696541</v>
      </c>
      <c r="G17" s="19">
        <f t="shared" si="1"/>
        <v>0.0993595699084569</v>
      </c>
      <c r="H17" s="11">
        <f t="shared" si="2"/>
        <v>32084</v>
      </c>
      <c r="I17" s="37">
        <f t="shared" si="3"/>
        <v>0.11605337500316502</v>
      </c>
      <c r="J17" s="4">
        <v>357103.29</v>
      </c>
      <c r="K17" s="16">
        <v>358761.54</v>
      </c>
      <c r="L17" s="37">
        <f t="shared" si="4"/>
        <v>0.004643614456758436</v>
      </c>
      <c r="M17" s="16">
        <f t="shared" si="5"/>
        <v>1658.25</v>
      </c>
    </row>
    <row r="18" spans="1:13" ht="15">
      <c r="A18" s="5">
        <v>26</v>
      </c>
      <c r="B18" s="8" t="s">
        <v>35</v>
      </c>
      <c r="C18" s="16">
        <v>36661</v>
      </c>
      <c r="D18" s="4">
        <v>40324</v>
      </c>
      <c r="E18" s="16">
        <v>39779</v>
      </c>
      <c r="F18" s="43">
        <f t="shared" si="0"/>
        <v>0.01263493243253974</v>
      </c>
      <c r="G18" s="19">
        <f t="shared" si="1"/>
        <v>0.08504950765118245</v>
      </c>
      <c r="H18" s="11">
        <f t="shared" si="2"/>
        <v>3118</v>
      </c>
      <c r="I18" s="37">
        <f t="shared" si="3"/>
        <v>0.011278345071059362</v>
      </c>
      <c r="J18" s="4">
        <v>39620.275</v>
      </c>
      <c r="K18" s="16">
        <v>39699.928</v>
      </c>
      <c r="L18" s="37">
        <f t="shared" si="4"/>
        <v>0.002010410074134983</v>
      </c>
      <c r="M18" s="16">
        <f t="shared" si="5"/>
        <v>79.65299999999843</v>
      </c>
    </row>
    <row r="19" spans="1:13" ht="15">
      <c r="A19" s="5">
        <v>27</v>
      </c>
      <c r="B19" s="8" t="s">
        <v>36</v>
      </c>
      <c r="C19" s="16">
        <v>78869</v>
      </c>
      <c r="D19" s="4">
        <v>85776</v>
      </c>
      <c r="E19" s="16">
        <v>86434</v>
      </c>
      <c r="F19" s="43">
        <f t="shared" si="0"/>
        <v>0.02745387641404107</v>
      </c>
      <c r="G19" s="19">
        <f t="shared" si="1"/>
        <v>0.09591854847912361</v>
      </c>
      <c r="H19" s="11">
        <f t="shared" si="2"/>
        <v>7565</v>
      </c>
      <c r="I19" s="37">
        <f t="shared" si="3"/>
        <v>0.0273639129129455</v>
      </c>
      <c r="J19" s="4">
        <v>86364.07</v>
      </c>
      <c r="K19" s="16">
        <v>88250.57</v>
      </c>
      <c r="L19" s="37">
        <f t="shared" si="4"/>
        <v>0.02184357453278892</v>
      </c>
      <c r="M19" s="16">
        <f t="shared" si="5"/>
        <v>1886.5</v>
      </c>
    </row>
    <row r="20" spans="1:13" ht="15">
      <c r="A20" s="5">
        <v>28</v>
      </c>
      <c r="B20" s="8" t="s">
        <v>37</v>
      </c>
      <c r="C20" s="16">
        <v>156027</v>
      </c>
      <c r="D20" s="4">
        <v>169667</v>
      </c>
      <c r="E20" s="16">
        <v>170986</v>
      </c>
      <c r="F20" s="43">
        <f t="shared" si="0"/>
        <v>0.05430997654315694</v>
      </c>
      <c r="G20" s="19">
        <f t="shared" si="1"/>
        <v>0.09587443198933518</v>
      </c>
      <c r="H20" s="11">
        <f t="shared" si="2"/>
        <v>14959</v>
      </c>
      <c r="I20" s="37">
        <f t="shared" si="3"/>
        <v>0.05410928926169884</v>
      </c>
      <c r="J20" s="4">
        <v>174110.2</v>
      </c>
      <c r="K20" s="16">
        <v>175877.13</v>
      </c>
      <c r="L20" s="37">
        <f t="shared" si="4"/>
        <v>0.010148342831149426</v>
      </c>
      <c r="M20" s="16">
        <f t="shared" si="5"/>
        <v>1766.929999999993</v>
      </c>
    </row>
    <row r="21" spans="1:13" ht="15">
      <c r="A21" s="5">
        <v>29</v>
      </c>
      <c r="B21" s="8" t="s">
        <v>38</v>
      </c>
      <c r="C21" s="16">
        <v>84419</v>
      </c>
      <c r="D21" s="4">
        <v>98091</v>
      </c>
      <c r="E21" s="16">
        <v>102509</v>
      </c>
      <c r="F21" s="43">
        <f t="shared" si="0"/>
        <v>0.032559749836024436</v>
      </c>
      <c r="G21" s="19">
        <f t="shared" si="1"/>
        <v>0.21428825264454684</v>
      </c>
      <c r="H21" s="11">
        <f t="shared" si="2"/>
        <v>18090</v>
      </c>
      <c r="I21" s="37">
        <f t="shared" si="3"/>
        <v>0.06543465758032836</v>
      </c>
      <c r="J21" s="4">
        <v>98718.384</v>
      </c>
      <c r="K21" s="16">
        <v>102294.5</v>
      </c>
      <c r="L21" s="37">
        <f t="shared" si="4"/>
        <v>0.036225430918723246</v>
      </c>
      <c r="M21" s="16">
        <f t="shared" si="5"/>
        <v>3576.1159999999945</v>
      </c>
    </row>
    <row r="22" spans="1:13" ht="15">
      <c r="A22" s="5">
        <v>30</v>
      </c>
      <c r="B22" s="8" t="s">
        <v>39</v>
      </c>
      <c r="C22" s="16">
        <v>33166</v>
      </c>
      <c r="D22" s="4">
        <v>36025</v>
      </c>
      <c r="E22" s="16">
        <v>35533</v>
      </c>
      <c r="F22" s="43">
        <f t="shared" si="0"/>
        <v>0.011286283067081489</v>
      </c>
      <c r="G22" s="19">
        <f t="shared" si="1"/>
        <v>0.07136826870891877</v>
      </c>
      <c r="H22" s="11">
        <f t="shared" si="2"/>
        <v>2367</v>
      </c>
      <c r="I22" s="37">
        <f t="shared" si="3"/>
        <v>0.00856184823065988</v>
      </c>
      <c r="J22" s="4">
        <v>36578.855</v>
      </c>
      <c r="K22" s="16">
        <v>35878.208</v>
      </c>
      <c r="L22" s="37">
        <f t="shared" si="4"/>
        <v>-0.019154426785638983</v>
      </c>
      <c r="M22" s="16">
        <f t="shared" si="5"/>
        <v>-700.6470000000045</v>
      </c>
    </row>
    <row r="23" spans="1:13" ht="15">
      <c r="A23" s="5">
        <v>31</v>
      </c>
      <c r="B23" s="8" t="s">
        <v>40</v>
      </c>
      <c r="C23" s="16">
        <v>99529</v>
      </c>
      <c r="D23" s="4">
        <v>116860</v>
      </c>
      <c r="E23" s="16">
        <v>117971</v>
      </c>
      <c r="F23" s="43">
        <f t="shared" si="0"/>
        <v>0.03747091716732813</v>
      </c>
      <c r="G23" s="19">
        <f t="shared" si="1"/>
        <v>0.18529272875242392</v>
      </c>
      <c r="H23" s="11">
        <f t="shared" si="2"/>
        <v>18442</v>
      </c>
      <c r="I23" s="37">
        <f t="shared" si="3"/>
        <v>0.0667079024376128</v>
      </c>
      <c r="J23" s="4">
        <v>117397.89</v>
      </c>
      <c r="K23" s="16">
        <v>120248.4</v>
      </c>
      <c r="L23" s="37">
        <f t="shared" si="4"/>
        <v>0.024280760071582162</v>
      </c>
      <c r="M23" s="16">
        <f t="shared" si="5"/>
        <v>2850.5099999999948</v>
      </c>
    </row>
    <row r="24" spans="1:13" ht="15">
      <c r="A24" s="5">
        <v>32</v>
      </c>
      <c r="B24" s="8" t="s">
        <v>41</v>
      </c>
      <c r="C24" s="16">
        <v>31272</v>
      </c>
      <c r="D24" s="4">
        <v>34343</v>
      </c>
      <c r="E24" s="16">
        <v>35037</v>
      </c>
      <c r="F24" s="43">
        <f t="shared" si="0"/>
        <v>0.011128739476580479</v>
      </c>
      <c r="G24" s="19">
        <f t="shared" si="1"/>
        <v>0.12039524174980813</v>
      </c>
      <c r="H24" s="11">
        <f t="shared" si="2"/>
        <v>3765</v>
      </c>
      <c r="I24" s="37">
        <f t="shared" si="3"/>
        <v>0.01361865593089753</v>
      </c>
      <c r="J24" s="4">
        <v>35219.9479999999</v>
      </c>
      <c r="K24" s="16">
        <v>35607.358</v>
      </c>
      <c r="L24" s="37">
        <f t="shared" si="4"/>
        <v>0.010999732310794416</v>
      </c>
      <c r="M24" s="16">
        <f t="shared" si="5"/>
        <v>387.4100000000981</v>
      </c>
    </row>
    <row r="25" spans="1:13" ht="15.75" thickBot="1">
      <c r="A25" s="5">
        <v>33</v>
      </c>
      <c r="B25" s="8" t="s">
        <v>42</v>
      </c>
      <c r="C25" s="16">
        <v>145878</v>
      </c>
      <c r="D25" s="4">
        <v>159047</v>
      </c>
      <c r="E25" s="16">
        <v>159546</v>
      </c>
      <c r="F25" s="43">
        <f t="shared" si="0"/>
        <v>0.05067630985902072</v>
      </c>
      <c r="G25" s="19">
        <f t="shared" si="1"/>
        <v>0.09369473121375396</v>
      </c>
      <c r="H25" s="11">
        <f t="shared" si="2"/>
        <v>13668</v>
      </c>
      <c r="I25" s="37">
        <f t="shared" si="3"/>
        <v>0.04943951906069254</v>
      </c>
      <c r="J25" s="4">
        <v>158330.41</v>
      </c>
      <c r="K25" s="16">
        <v>161617.25</v>
      </c>
      <c r="L25" s="37">
        <f t="shared" si="4"/>
        <v>0.0207593727572612</v>
      </c>
      <c r="M25" s="16">
        <f t="shared" si="5"/>
        <v>3286.8399999999965</v>
      </c>
    </row>
    <row r="26" spans="1:13" s="68" customFormat="1" ht="15.75" thickBot="1">
      <c r="A26" s="99" t="s">
        <v>273</v>
      </c>
      <c r="B26" s="100"/>
      <c r="C26" s="58">
        <f>SUM(C2:C25)</f>
        <v>2871876</v>
      </c>
      <c r="D26" s="58">
        <f>SUM(D2:D25)</f>
        <v>3135957</v>
      </c>
      <c r="E26" s="58">
        <f>SUM(E2:E25)</f>
        <v>3148335</v>
      </c>
      <c r="F26" s="45">
        <f t="shared" si="0"/>
        <v>1</v>
      </c>
      <c r="G26" s="28">
        <f t="shared" si="1"/>
        <v>0.0962642537491173</v>
      </c>
      <c r="H26" s="58">
        <f t="shared" si="2"/>
        <v>276459</v>
      </c>
      <c r="I26" s="39">
        <f t="shared" si="3"/>
        <v>1</v>
      </c>
      <c r="J26" s="59">
        <v>3181950</v>
      </c>
      <c r="K26" s="58">
        <v>3219132</v>
      </c>
      <c r="L26" s="39">
        <f t="shared" si="4"/>
        <v>0.011685287323810871</v>
      </c>
      <c r="M26" s="58">
        <f t="shared" si="5"/>
        <v>37182</v>
      </c>
    </row>
    <row r="27" ht="15">
      <c r="E27" s="4"/>
    </row>
  </sheetData>
  <sheetProtection/>
  <autoFilter ref="A1:M25"/>
  <mergeCells count="1">
    <mergeCell ref="A26:B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5"/>
  <cols>
    <col min="1" max="1" width="13.7109375" style="0" bestFit="1" customWidth="1"/>
    <col min="2" max="2" width="34.57421875" style="0" bestFit="1" customWidth="1"/>
    <col min="3" max="5" width="11.140625" style="0" bestFit="1" customWidth="1"/>
    <col min="6" max="6" width="17.8515625" style="0" bestFit="1" customWidth="1"/>
    <col min="7" max="7" width="27.140625" style="0" bestFit="1" customWidth="1"/>
    <col min="8" max="8" width="26.421875" style="0" bestFit="1" customWidth="1"/>
    <col min="9" max="9" width="20.421875" style="0" customWidth="1"/>
    <col min="10" max="11" width="21.28125" style="0" bestFit="1" customWidth="1"/>
    <col min="12" max="12" width="33.421875" style="0" customWidth="1"/>
    <col min="13" max="13" width="32.140625" style="0" customWidth="1"/>
  </cols>
  <sheetData>
    <row r="1" spans="1:13" ht="45.75" thickBot="1">
      <c r="A1" s="41" t="s">
        <v>2</v>
      </c>
      <c r="B1" s="20" t="s">
        <v>100</v>
      </c>
      <c r="C1" s="81">
        <v>40544</v>
      </c>
      <c r="D1" s="83">
        <v>40878</v>
      </c>
      <c r="E1" s="81">
        <v>40909</v>
      </c>
      <c r="F1" s="48" t="s">
        <v>277</v>
      </c>
      <c r="G1" s="44" t="s">
        <v>286</v>
      </c>
      <c r="H1" s="17" t="s">
        <v>287</v>
      </c>
      <c r="I1" s="17" t="s">
        <v>278</v>
      </c>
      <c r="J1" s="79" t="s">
        <v>272</v>
      </c>
      <c r="K1" s="77" t="s">
        <v>279</v>
      </c>
      <c r="L1" s="56" t="s">
        <v>294</v>
      </c>
      <c r="M1" s="17" t="s">
        <v>295</v>
      </c>
    </row>
    <row r="2" spans="1:13" ht="15">
      <c r="A2" s="1" t="s">
        <v>3</v>
      </c>
      <c r="B2" s="7" t="s">
        <v>4</v>
      </c>
      <c r="C2" s="15">
        <v>10301</v>
      </c>
      <c r="D2" s="4">
        <v>11569</v>
      </c>
      <c r="E2" s="16">
        <v>11529</v>
      </c>
      <c r="F2" s="42">
        <f aca="true" t="shared" si="0" ref="F2:F33">E2/$E$90</f>
        <v>0.008075848107649955</v>
      </c>
      <c r="G2" s="18">
        <f aca="true" t="shared" si="1" ref="G2:G33">(E2-C2)/C2</f>
        <v>0.11921172701679449</v>
      </c>
      <c r="H2" s="16">
        <f aca="true" t="shared" si="2" ref="H2:H33">E2-C2</f>
        <v>1228</v>
      </c>
      <c r="I2" s="47">
        <f aca="true" t="shared" si="3" ref="I2:I33">H2/$H$90</f>
        <v>0.01108353265039036</v>
      </c>
      <c r="J2" s="4">
        <v>11611.271</v>
      </c>
      <c r="K2" s="16">
        <v>11727.319</v>
      </c>
      <c r="L2" s="47">
        <f aca="true" t="shared" si="4" ref="L2:L33">(K2-J2)/J2</f>
        <v>0.00999442696669459</v>
      </c>
      <c r="M2" s="16">
        <f aca="true" t="shared" si="5" ref="M2:M33">K2-J2</f>
        <v>116.04799999999886</v>
      </c>
    </row>
    <row r="3" spans="1:13" ht="15">
      <c r="A3" s="5" t="s">
        <v>5</v>
      </c>
      <c r="B3" s="8" t="s">
        <v>6</v>
      </c>
      <c r="C3" s="16">
        <v>1683</v>
      </c>
      <c r="D3" s="4">
        <v>2384</v>
      </c>
      <c r="E3" s="16">
        <v>1954</v>
      </c>
      <c r="F3" s="43">
        <f t="shared" si="0"/>
        <v>0.0013687403246030023</v>
      </c>
      <c r="G3" s="19">
        <f t="shared" si="1"/>
        <v>0.16102198455139632</v>
      </c>
      <c r="H3" s="16">
        <f t="shared" si="2"/>
        <v>271</v>
      </c>
      <c r="I3" s="37">
        <f t="shared" si="3"/>
        <v>0.002445958752651293</v>
      </c>
      <c r="J3" s="4">
        <v>2158.8643</v>
      </c>
      <c r="K3" s="16">
        <v>2184.8246</v>
      </c>
      <c r="L3" s="37">
        <f t="shared" si="4"/>
        <v>0.012024979986004554</v>
      </c>
      <c r="M3" s="16">
        <f t="shared" si="5"/>
        <v>25.960299999999734</v>
      </c>
    </row>
    <row r="4" spans="1:13" ht="15">
      <c r="A4" s="5" t="s">
        <v>7</v>
      </c>
      <c r="B4" s="8" t="s">
        <v>8</v>
      </c>
      <c r="C4" s="16">
        <v>854</v>
      </c>
      <c r="D4" s="4">
        <v>982</v>
      </c>
      <c r="E4" s="16">
        <v>999</v>
      </c>
      <c r="F4" s="43">
        <f t="shared" si="0"/>
        <v>0.0006997807493748206</v>
      </c>
      <c r="G4" s="19">
        <f t="shared" si="1"/>
        <v>0.16978922716627634</v>
      </c>
      <c r="H4" s="16">
        <f t="shared" si="2"/>
        <v>145</v>
      </c>
      <c r="I4" s="37">
        <f t="shared" si="3"/>
        <v>0.0013087233178392527</v>
      </c>
      <c r="J4" s="4">
        <v>984.68063</v>
      </c>
      <c r="K4" s="16">
        <v>998.59022</v>
      </c>
      <c r="L4" s="37">
        <f t="shared" si="4"/>
        <v>0.014125991287144639</v>
      </c>
      <c r="M4" s="16">
        <f t="shared" si="5"/>
        <v>13.909590000000094</v>
      </c>
    </row>
    <row r="5" spans="1:13" ht="15">
      <c r="A5" s="5" t="s">
        <v>9</v>
      </c>
      <c r="B5" s="8" t="s">
        <v>10</v>
      </c>
      <c r="C5" s="16">
        <v>689</v>
      </c>
      <c r="D5" s="4">
        <v>740</v>
      </c>
      <c r="E5" s="16">
        <v>730</v>
      </c>
      <c r="F5" s="43">
        <f t="shared" si="0"/>
        <v>0.0005113512983419609</v>
      </c>
      <c r="G5" s="19">
        <f t="shared" si="1"/>
        <v>0.059506531204644414</v>
      </c>
      <c r="H5" s="16">
        <f t="shared" si="2"/>
        <v>41</v>
      </c>
      <c r="I5" s="37">
        <f t="shared" si="3"/>
        <v>0.0003700528002166163</v>
      </c>
      <c r="J5" s="4">
        <v>721.22456</v>
      </c>
      <c r="K5" s="16">
        <v>725.16133</v>
      </c>
      <c r="L5" s="37">
        <f t="shared" si="4"/>
        <v>0.005458452496404205</v>
      </c>
      <c r="M5" s="16">
        <f t="shared" si="5"/>
        <v>3.936770000000024</v>
      </c>
    </row>
    <row r="6" spans="1:13" ht="15">
      <c r="A6" s="5" t="s">
        <v>11</v>
      </c>
      <c r="B6" s="8" t="s">
        <v>12</v>
      </c>
      <c r="C6" s="16">
        <v>47</v>
      </c>
      <c r="D6" s="4">
        <v>51</v>
      </c>
      <c r="E6" s="16">
        <v>52</v>
      </c>
      <c r="F6" s="43">
        <f t="shared" si="0"/>
        <v>3.6425023991482145E-05</v>
      </c>
      <c r="G6" s="19">
        <f t="shared" si="1"/>
        <v>0.10638297872340426</v>
      </c>
      <c r="H6" s="16">
        <f t="shared" si="2"/>
        <v>5</v>
      </c>
      <c r="I6" s="37">
        <f t="shared" si="3"/>
        <v>4.512839027031906E-05</v>
      </c>
      <c r="J6" s="4">
        <v>49.438913</v>
      </c>
      <c r="K6" s="16">
        <v>51.966785</v>
      </c>
      <c r="L6" s="37">
        <f t="shared" si="4"/>
        <v>0.05113122127098551</v>
      </c>
      <c r="M6" s="16">
        <f t="shared" si="5"/>
        <v>2.527872000000002</v>
      </c>
    </row>
    <row r="7" spans="1:13" ht="15">
      <c r="A7" s="5" t="s">
        <v>13</v>
      </c>
      <c r="B7" s="8" t="s">
        <v>14</v>
      </c>
      <c r="C7" s="16">
        <v>833</v>
      </c>
      <c r="D7" s="4">
        <v>939</v>
      </c>
      <c r="E7" s="16">
        <v>929</v>
      </c>
      <c r="F7" s="43">
        <f t="shared" si="0"/>
        <v>0.0006507470632324407</v>
      </c>
      <c r="G7" s="19">
        <f t="shared" si="1"/>
        <v>0.11524609843937575</v>
      </c>
      <c r="H7" s="16">
        <f t="shared" si="2"/>
        <v>96</v>
      </c>
      <c r="I7" s="37">
        <f t="shared" si="3"/>
        <v>0.0008664650931901259</v>
      </c>
      <c r="J7" s="4">
        <v>951.93779</v>
      </c>
      <c r="K7" s="16">
        <v>973.2926</v>
      </c>
      <c r="L7" s="37">
        <f t="shared" si="4"/>
        <v>0.022432989029671828</v>
      </c>
      <c r="M7" s="16">
        <f t="shared" si="5"/>
        <v>21.354810000000043</v>
      </c>
    </row>
    <row r="8" spans="1:13" ht="15">
      <c r="A8" s="5" t="s">
        <v>15</v>
      </c>
      <c r="B8" s="8" t="s">
        <v>16</v>
      </c>
      <c r="C8" s="16">
        <v>4049</v>
      </c>
      <c r="D8" s="4">
        <v>4459</v>
      </c>
      <c r="E8" s="16">
        <v>4347</v>
      </c>
      <c r="F8" s="43">
        <f t="shared" si="0"/>
        <v>0.0030449919094417866</v>
      </c>
      <c r="G8" s="19">
        <f t="shared" si="1"/>
        <v>0.07359841936280563</v>
      </c>
      <c r="H8" s="16">
        <f t="shared" si="2"/>
        <v>298</v>
      </c>
      <c r="I8" s="37">
        <f t="shared" si="3"/>
        <v>0.002689652060111016</v>
      </c>
      <c r="J8" s="4">
        <v>4482.0209</v>
      </c>
      <c r="K8" s="16">
        <v>4501.6177</v>
      </c>
      <c r="L8" s="37">
        <f t="shared" si="4"/>
        <v>0.004372313391041828</v>
      </c>
      <c r="M8" s="16">
        <f t="shared" si="5"/>
        <v>19.596799999999348</v>
      </c>
    </row>
    <row r="9" spans="1:13" ht="15">
      <c r="A9" s="5" t="s">
        <v>17</v>
      </c>
      <c r="B9" s="8" t="s">
        <v>18</v>
      </c>
      <c r="C9" s="16">
        <v>196</v>
      </c>
      <c r="D9" s="4">
        <v>267</v>
      </c>
      <c r="E9" s="16">
        <v>265</v>
      </c>
      <c r="F9" s="43">
        <f t="shared" si="0"/>
        <v>0.00018562752611043788</v>
      </c>
      <c r="G9" s="19">
        <f t="shared" si="1"/>
        <v>0.3520408163265306</v>
      </c>
      <c r="H9" s="16">
        <f t="shared" si="2"/>
        <v>69</v>
      </c>
      <c r="I9" s="37">
        <f t="shared" si="3"/>
        <v>0.000622771785730403</v>
      </c>
      <c r="J9" s="4">
        <v>268.79089</v>
      </c>
      <c r="K9" s="16">
        <v>275.99874</v>
      </c>
      <c r="L9" s="37">
        <f t="shared" si="4"/>
        <v>0.026815826979850424</v>
      </c>
      <c r="M9" s="16">
        <f t="shared" si="5"/>
        <v>7.207850000000008</v>
      </c>
    </row>
    <row r="10" spans="1:13" ht="15">
      <c r="A10" s="5">
        <v>10</v>
      </c>
      <c r="B10" s="8" t="s">
        <v>19</v>
      </c>
      <c r="C10" s="16">
        <v>37692</v>
      </c>
      <c r="D10" s="4">
        <v>39379</v>
      </c>
      <c r="E10" s="16">
        <v>39324</v>
      </c>
      <c r="F10" s="43">
        <f t="shared" si="0"/>
        <v>0.02754572391232777</v>
      </c>
      <c r="G10" s="19">
        <f t="shared" si="1"/>
        <v>0.04329831263928685</v>
      </c>
      <c r="H10" s="16">
        <f t="shared" si="2"/>
        <v>1632</v>
      </c>
      <c r="I10" s="37">
        <f t="shared" si="3"/>
        <v>0.014729906584232141</v>
      </c>
      <c r="J10" s="4">
        <v>39262.43</v>
      </c>
      <c r="K10" s="16">
        <v>39501.1089999999</v>
      </c>
      <c r="L10" s="37">
        <f t="shared" si="4"/>
        <v>0.006079068463156811</v>
      </c>
      <c r="M10" s="16">
        <f t="shared" si="5"/>
        <v>238.67899999990186</v>
      </c>
    </row>
    <row r="11" spans="1:13" ht="15">
      <c r="A11" s="5">
        <v>11</v>
      </c>
      <c r="B11" s="8" t="s">
        <v>20</v>
      </c>
      <c r="C11" s="16">
        <v>565</v>
      </c>
      <c r="D11" s="4">
        <v>578</v>
      </c>
      <c r="E11" s="16">
        <v>571</v>
      </c>
      <c r="F11" s="43">
        <f t="shared" si="0"/>
        <v>0.0003999747826756982</v>
      </c>
      <c r="G11" s="19">
        <f t="shared" si="1"/>
        <v>0.010619469026548672</v>
      </c>
      <c r="H11" s="16">
        <f t="shared" si="2"/>
        <v>6</v>
      </c>
      <c r="I11" s="37">
        <f t="shared" si="3"/>
        <v>5.415406832438287E-05</v>
      </c>
      <c r="J11" s="4">
        <v>574.24792</v>
      </c>
      <c r="K11" s="16">
        <v>572.24821</v>
      </c>
      <c r="L11" s="37">
        <f t="shared" si="4"/>
        <v>-0.00348231126374833</v>
      </c>
      <c r="M11" s="16">
        <f t="shared" si="5"/>
        <v>-1.99971000000005</v>
      </c>
    </row>
    <row r="12" spans="1:13" ht="15">
      <c r="A12" s="5">
        <v>12</v>
      </c>
      <c r="B12" s="8" t="s">
        <v>21</v>
      </c>
      <c r="C12" s="16">
        <v>53</v>
      </c>
      <c r="D12" s="4">
        <v>57</v>
      </c>
      <c r="E12" s="16">
        <v>54</v>
      </c>
      <c r="F12" s="43">
        <f t="shared" si="0"/>
        <v>3.7825986452693E-05</v>
      </c>
      <c r="G12" s="19">
        <f t="shared" si="1"/>
        <v>0.018867924528301886</v>
      </c>
      <c r="H12" s="16">
        <f t="shared" si="2"/>
        <v>1</v>
      </c>
      <c r="I12" s="37">
        <f t="shared" si="3"/>
        <v>9.025678054063811E-06</v>
      </c>
      <c r="J12" s="4">
        <v>55.75911</v>
      </c>
      <c r="K12" s="16">
        <v>54.992104</v>
      </c>
      <c r="L12" s="37">
        <f t="shared" si="4"/>
        <v>-0.013755707363334925</v>
      </c>
      <c r="M12" s="16">
        <f t="shared" si="5"/>
        <v>-0.7670060000000021</v>
      </c>
    </row>
    <row r="13" spans="1:13" ht="15">
      <c r="A13" s="5">
        <v>13</v>
      </c>
      <c r="B13" s="8" t="s">
        <v>22</v>
      </c>
      <c r="C13" s="16">
        <v>14669</v>
      </c>
      <c r="D13" s="4">
        <v>16047</v>
      </c>
      <c r="E13" s="16">
        <v>16133</v>
      </c>
      <c r="F13" s="43">
        <f t="shared" si="0"/>
        <v>0.011300863693357336</v>
      </c>
      <c r="G13" s="19">
        <f t="shared" si="1"/>
        <v>0.09980230417888063</v>
      </c>
      <c r="H13" s="16">
        <f t="shared" si="2"/>
        <v>1464</v>
      </c>
      <c r="I13" s="37">
        <f t="shared" si="3"/>
        <v>0.01321359267114942</v>
      </c>
      <c r="J13" s="4">
        <v>15995.909</v>
      </c>
      <c r="K13" s="16">
        <v>16183.851</v>
      </c>
      <c r="L13" s="37">
        <f t="shared" si="4"/>
        <v>0.01174937916938643</v>
      </c>
      <c r="M13" s="16">
        <f t="shared" si="5"/>
        <v>187.94200000000092</v>
      </c>
    </row>
    <row r="14" spans="1:13" ht="15">
      <c r="A14" s="5">
        <v>14</v>
      </c>
      <c r="B14" s="8" t="s">
        <v>23</v>
      </c>
      <c r="C14" s="16">
        <v>28126</v>
      </c>
      <c r="D14" s="4">
        <v>30325</v>
      </c>
      <c r="E14" s="16">
        <v>30350</v>
      </c>
      <c r="F14" s="43">
        <f t="shared" si="0"/>
        <v>0.021259605348874677</v>
      </c>
      <c r="G14" s="19">
        <f t="shared" si="1"/>
        <v>0.07907274408021048</v>
      </c>
      <c r="H14" s="16">
        <f t="shared" si="2"/>
        <v>2224</v>
      </c>
      <c r="I14" s="37">
        <f t="shared" si="3"/>
        <v>0.020073107992237917</v>
      </c>
      <c r="J14" s="4">
        <v>30364.721</v>
      </c>
      <c r="K14" s="16">
        <v>30826.166</v>
      </c>
      <c r="L14" s="37">
        <f t="shared" si="4"/>
        <v>0.015196747567678942</v>
      </c>
      <c r="M14" s="16">
        <f t="shared" si="5"/>
        <v>461.4449999999997</v>
      </c>
    </row>
    <row r="15" spans="1:13" ht="15">
      <c r="A15" s="5">
        <v>15</v>
      </c>
      <c r="B15" s="8" t="s">
        <v>24</v>
      </c>
      <c r="C15" s="16">
        <v>5155</v>
      </c>
      <c r="D15" s="4">
        <v>5682</v>
      </c>
      <c r="E15" s="16">
        <v>5787</v>
      </c>
      <c r="F15" s="43">
        <f t="shared" si="0"/>
        <v>0.0040536848815136</v>
      </c>
      <c r="G15" s="19">
        <f t="shared" si="1"/>
        <v>0.12259941804073715</v>
      </c>
      <c r="H15" s="16">
        <f t="shared" si="2"/>
        <v>632</v>
      </c>
      <c r="I15" s="37">
        <f t="shared" si="3"/>
        <v>0.005704228530168329</v>
      </c>
      <c r="J15" s="4">
        <v>5762.0436</v>
      </c>
      <c r="K15" s="16">
        <v>5844.6253</v>
      </c>
      <c r="L15" s="37">
        <f t="shared" si="4"/>
        <v>0.014332015814666818</v>
      </c>
      <c r="M15" s="16">
        <f t="shared" si="5"/>
        <v>82.58169999999973</v>
      </c>
    </row>
    <row r="16" spans="1:13" ht="15">
      <c r="A16" s="5">
        <v>16</v>
      </c>
      <c r="B16" s="8" t="s">
        <v>25</v>
      </c>
      <c r="C16" s="16">
        <v>10736</v>
      </c>
      <c r="D16" s="4">
        <v>11232</v>
      </c>
      <c r="E16" s="16">
        <v>11179</v>
      </c>
      <c r="F16" s="43">
        <f t="shared" si="0"/>
        <v>0.007830679676938056</v>
      </c>
      <c r="G16" s="19">
        <f t="shared" si="1"/>
        <v>0.04126304023845007</v>
      </c>
      <c r="H16" s="16">
        <f t="shared" si="2"/>
        <v>443</v>
      </c>
      <c r="I16" s="37">
        <f t="shared" si="3"/>
        <v>0.0039983753779502685</v>
      </c>
      <c r="J16" s="4">
        <v>11293.601</v>
      </c>
      <c r="K16" s="16">
        <v>11347.824</v>
      </c>
      <c r="L16" s="37">
        <f t="shared" si="4"/>
        <v>0.004801214422220154</v>
      </c>
      <c r="M16" s="16">
        <f t="shared" si="5"/>
        <v>54.222999999999956</v>
      </c>
    </row>
    <row r="17" spans="1:13" ht="15">
      <c r="A17" s="5">
        <v>17</v>
      </c>
      <c r="B17" s="8" t="s">
        <v>26</v>
      </c>
      <c r="C17" s="16">
        <v>1888</v>
      </c>
      <c r="D17" s="4">
        <v>1985</v>
      </c>
      <c r="E17" s="16">
        <v>1962</v>
      </c>
      <c r="F17" s="43">
        <f t="shared" si="0"/>
        <v>0.0013743441744478457</v>
      </c>
      <c r="G17" s="19">
        <f t="shared" si="1"/>
        <v>0.03919491525423729</v>
      </c>
      <c r="H17" s="16">
        <f t="shared" si="2"/>
        <v>74</v>
      </c>
      <c r="I17" s="37">
        <f t="shared" si="3"/>
        <v>0.000667900176000722</v>
      </c>
      <c r="J17" s="4">
        <v>1966.3473</v>
      </c>
      <c r="K17" s="16">
        <v>1972.0349</v>
      </c>
      <c r="L17" s="37">
        <f t="shared" si="4"/>
        <v>0.0028924697076656816</v>
      </c>
      <c r="M17" s="16">
        <f t="shared" si="5"/>
        <v>5.687600000000202</v>
      </c>
    </row>
    <row r="18" spans="1:13" ht="15">
      <c r="A18" s="5">
        <v>18</v>
      </c>
      <c r="B18" s="8" t="s">
        <v>27</v>
      </c>
      <c r="C18" s="16">
        <v>8609</v>
      </c>
      <c r="D18" s="4">
        <v>9036</v>
      </c>
      <c r="E18" s="16">
        <v>9062</v>
      </c>
      <c r="F18" s="43">
        <f t="shared" si="0"/>
        <v>0.006347760911746369</v>
      </c>
      <c r="G18" s="19">
        <f t="shared" si="1"/>
        <v>0.05261935184109653</v>
      </c>
      <c r="H18" s="16">
        <f t="shared" si="2"/>
        <v>453</v>
      </c>
      <c r="I18" s="37">
        <f t="shared" si="3"/>
        <v>0.004088632158490907</v>
      </c>
      <c r="J18" s="4">
        <v>9007.58239999999</v>
      </c>
      <c r="K18" s="16">
        <v>9079.6917</v>
      </c>
      <c r="L18" s="37">
        <f t="shared" si="4"/>
        <v>0.008005399983907919</v>
      </c>
      <c r="M18" s="16">
        <f t="shared" si="5"/>
        <v>72.10930000000917</v>
      </c>
    </row>
    <row r="19" spans="1:13" ht="15">
      <c r="A19" s="5">
        <v>19</v>
      </c>
      <c r="B19" s="8" t="s">
        <v>28</v>
      </c>
      <c r="C19" s="16">
        <v>370</v>
      </c>
      <c r="D19" s="4">
        <v>375</v>
      </c>
      <c r="E19" s="16">
        <v>372</v>
      </c>
      <c r="F19" s="43">
        <f t="shared" si="0"/>
        <v>0.00026057901778521843</v>
      </c>
      <c r="G19" s="19">
        <f t="shared" si="1"/>
        <v>0.005405405405405406</v>
      </c>
      <c r="H19" s="16">
        <f t="shared" si="2"/>
        <v>2</v>
      </c>
      <c r="I19" s="37">
        <f t="shared" si="3"/>
        <v>1.8051356108127623E-05</v>
      </c>
      <c r="J19" s="4">
        <v>373.65258</v>
      </c>
      <c r="K19" s="16">
        <v>370.76424</v>
      </c>
      <c r="L19" s="37">
        <f t="shared" si="4"/>
        <v>-0.007730014871033482</v>
      </c>
      <c r="M19" s="16">
        <f t="shared" si="5"/>
        <v>-2.888340000000028</v>
      </c>
    </row>
    <row r="20" spans="1:13" ht="15">
      <c r="A20" s="5">
        <v>20</v>
      </c>
      <c r="B20" s="8" t="s">
        <v>29</v>
      </c>
      <c r="C20" s="16">
        <v>4274</v>
      </c>
      <c r="D20" s="4">
        <v>4460</v>
      </c>
      <c r="E20" s="16">
        <v>4440</v>
      </c>
      <c r="F20" s="43">
        <f t="shared" si="0"/>
        <v>0.003110136663888091</v>
      </c>
      <c r="G20" s="19">
        <f t="shared" si="1"/>
        <v>0.03883949461862424</v>
      </c>
      <c r="H20" s="16">
        <f t="shared" si="2"/>
        <v>166</v>
      </c>
      <c r="I20" s="37">
        <f t="shared" si="3"/>
        <v>0.0014982625569745927</v>
      </c>
      <c r="J20" s="4">
        <v>4400.5936</v>
      </c>
      <c r="K20" s="16">
        <v>4402.4862</v>
      </c>
      <c r="L20" s="37">
        <f t="shared" si="4"/>
        <v>0.0004300783421582328</v>
      </c>
      <c r="M20" s="16">
        <f t="shared" si="5"/>
        <v>1.8926000000001295</v>
      </c>
    </row>
    <row r="21" spans="1:13" ht="15">
      <c r="A21" s="5">
        <v>21</v>
      </c>
      <c r="B21" s="8" t="s">
        <v>30</v>
      </c>
      <c r="C21" s="16">
        <v>174</v>
      </c>
      <c r="D21" s="4">
        <v>205</v>
      </c>
      <c r="E21" s="16">
        <v>208</v>
      </c>
      <c r="F21" s="43">
        <f t="shared" si="0"/>
        <v>0.00014570009596592858</v>
      </c>
      <c r="G21" s="19">
        <f t="shared" si="1"/>
        <v>0.19540229885057472</v>
      </c>
      <c r="H21" s="16">
        <f t="shared" si="2"/>
        <v>34</v>
      </c>
      <c r="I21" s="37">
        <f t="shared" si="3"/>
        <v>0.0003068730538381696</v>
      </c>
      <c r="J21" s="4">
        <v>205.63692</v>
      </c>
      <c r="K21" s="16">
        <v>213.73104</v>
      </c>
      <c r="L21" s="37">
        <f t="shared" si="4"/>
        <v>0.03936121976540012</v>
      </c>
      <c r="M21" s="16">
        <f t="shared" si="5"/>
        <v>8.094120000000004</v>
      </c>
    </row>
    <row r="22" spans="1:13" ht="15">
      <c r="A22" s="5">
        <v>22</v>
      </c>
      <c r="B22" s="8" t="s">
        <v>31</v>
      </c>
      <c r="C22" s="16">
        <v>10401</v>
      </c>
      <c r="D22" s="4">
        <v>11082</v>
      </c>
      <c r="E22" s="16">
        <v>10999</v>
      </c>
      <c r="F22" s="43">
        <f t="shared" si="0"/>
        <v>0.00770459305542908</v>
      </c>
      <c r="G22" s="19">
        <f t="shared" si="1"/>
        <v>0.05749447168541486</v>
      </c>
      <c r="H22" s="16">
        <f t="shared" si="2"/>
        <v>598</v>
      </c>
      <c r="I22" s="37">
        <f t="shared" si="3"/>
        <v>0.00539735547633016</v>
      </c>
      <c r="J22" s="4">
        <v>11006.761</v>
      </c>
      <c r="K22" s="16">
        <v>11082.21</v>
      </c>
      <c r="L22" s="37">
        <f t="shared" si="4"/>
        <v>0.006854786798768385</v>
      </c>
      <c r="M22" s="16">
        <f t="shared" si="5"/>
        <v>75.4489999999987</v>
      </c>
    </row>
    <row r="23" spans="1:13" ht="15">
      <c r="A23" s="5">
        <v>23</v>
      </c>
      <c r="B23" s="8" t="s">
        <v>32</v>
      </c>
      <c r="C23" s="16">
        <v>11623</v>
      </c>
      <c r="D23" s="4">
        <v>12442</v>
      </c>
      <c r="E23" s="16">
        <v>12405</v>
      </c>
      <c r="F23" s="43">
        <f t="shared" si="0"/>
        <v>0.008689469665660308</v>
      </c>
      <c r="G23" s="19">
        <f t="shared" si="1"/>
        <v>0.06728039232556139</v>
      </c>
      <c r="H23" s="16">
        <f t="shared" si="2"/>
        <v>782</v>
      </c>
      <c r="I23" s="37">
        <f t="shared" si="3"/>
        <v>0.0070580802382779004</v>
      </c>
      <c r="J23" s="4">
        <v>12515.908</v>
      </c>
      <c r="K23" s="16">
        <v>12610.965</v>
      </c>
      <c r="L23" s="37">
        <f t="shared" si="4"/>
        <v>0.007594894433548146</v>
      </c>
      <c r="M23" s="16">
        <f t="shared" si="5"/>
        <v>95.0570000000007</v>
      </c>
    </row>
    <row r="24" spans="1:13" ht="15">
      <c r="A24" s="5">
        <v>24</v>
      </c>
      <c r="B24" s="8" t="s">
        <v>33</v>
      </c>
      <c r="C24" s="16">
        <v>8403</v>
      </c>
      <c r="D24" s="4">
        <v>9059</v>
      </c>
      <c r="E24" s="16">
        <v>8988</v>
      </c>
      <c r="F24" s="43">
        <f t="shared" si="0"/>
        <v>0.006295925300681568</v>
      </c>
      <c r="G24" s="19">
        <f t="shared" si="1"/>
        <v>0.06961799357372367</v>
      </c>
      <c r="H24" s="16">
        <f t="shared" si="2"/>
        <v>585</v>
      </c>
      <c r="I24" s="37">
        <f t="shared" si="3"/>
        <v>0.0052800216616273295</v>
      </c>
      <c r="J24" s="4">
        <v>9042.0129</v>
      </c>
      <c r="K24" s="16">
        <v>9103.5854</v>
      </c>
      <c r="L24" s="37">
        <f t="shared" si="4"/>
        <v>0.006809600990505136</v>
      </c>
      <c r="M24" s="16">
        <f t="shared" si="5"/>
        <v>61.57250000000022</v>
      </c>
    </row>
    <row r="25" spans="1:13" ht="15">
      <c r="A25" s="5">
        <v>25</v>
      </c>
      <c r="B25" s="8" t="s">
        <v>34</v>
      </c>
      <c r="C25" s="16">
        <v>29159</v>
      </c>
      <c r="D25" s="4">
        <v>30546</v>
      </c>
      <c r="E25" s="16">
        <v>30236</v>
      </c>
      <c r="F25" s="43">
        <f t="shared" si="0"/>
        <v>0.02117975048858566</v>
      </c>
      <c r="G25" s="19">
        <f t="shared" si="1"/>
        <v>0.03693542302548098</v>
      </c>
      <c r="H25" s="16">
        <f t="shared" si="2"/>
        <v>1077</v>
      </c>
      <c r="I25" s="37">
        <f t="shared" si="3"/>
        <v>0.009720655264226725</v>
      </c>
      <c r="J25" s="4">
        <v>30379.569</v>
      </c>
      <c r="K25" s="16">
        <v>30463.828</v>
      </c>
      <c r="L25" s="37">
        <f t="shared" si="4"/>
        <v>0.0027735416522861743</v>
      </c>
      <c r="M25" s="16">
        <f t="shared" si="5"/>
        <v>84.25900000000183</v>
      </c>
    </row>
    <row r="26" spans="1:13" ht="15">
      <c r="A26" s="5">
        <v>26</v>
      </c>
      <c r="B26" s="8" t="s">
        <v>35</v>
      </c>
      <c r="C26" s="16">
        <v>2132</v>
      </c>
      <c r="D26" s="4">
        <v>2105</v>
      </c>
      <c r="E26" s="16">
        <v>2052</v>
      </c>
      <c r="F26" s="43">
        <f t="shared" si="0"/>
        <v>0.001437387485202334</v>
      </c>
      <c r="G26" s="19">
        <f t="shared" si="1"/>
        <v>-0.0375234521575985</v>
      </c>
      <c r="H26" s="16">
        <f t="shared" si="2"/>
        <v>-80</v>
      </c>
      <c r="I26" s="37">
        <f t="shared" si="3"/>
        <v>-0.0007220542443251049</v>
      </c>
      <c r="J26" s="4">
        <v>2078.7564</v>
      </c>
      <c r="K26" s="16">
        <v>2043.3806</v>
      </c>
      <c r="L26" s="37">
        <f t="shared" si="4"/>
        <v>-0.017017770817206023</v>
      </c>
      <c r="M26" s="16">
        <f t="shared" si="5"/>
        <v>-35.375800000000254</v>
      </c>
    </row>
    <row r="27" spans="1:13" ht="15">
      <c r="A27" s="5">
        <v>27</v>
      </c>
      <c r="B27" s="8" t="s">
        <v>36</v>
      </c>
      <c r="C27" s="16">
        <v>4330</v>
      </c>
      <c r="D27" s="4">
        <v>4502</v>
      </c>
      <c r="E27" s="16">
        <v>4558</v>
      </c>
      <c r="F27" s="43">
        <f t="shared" si="0"/>
        <v>0.003192793449099531</v>
      </c>
      <c r="G27" s="19">
        <f t="shared" si="1"/>
        <v>0.052655889145496536</v>
      </c>
      <c r="H27" s="16">
        <f t="shared" si="2"/>
        <v>228</v>
      </c>
      <c r="I27" s="37">
        <f t="shared" si="3"/>
        <v>0.002057854596326549</v>
      </c>
      <c r="J27" s="4">
        <v>4477.6139</v>
      </c>
      <c r="K27" s="16">
        <v>4571.7189</v>
      </c>
      <c r="L27" s="37">
        <f t="shared" si="4"/>
        <v>0.021016774134991756</v>
      </c>
      <c r="M27" s="16">
        <f t="shared" si="5"/>
        <v>94.10499999999956</v>
      </c>
    </row>
    <row r="28" spans="1:13" ht="15">
      <c r="A28" s="5">
        <v>28</v>
      </c>
      <c r="B28" s="8" t="s">
        <v>37</v>
      </c>
      <c r="C28" s="16">
        <v>14400</v>
      </c>
      <c r="D28" s="4">
        <v>15752</v>
      </c>
      <c r="E28" s="16">
        <v>15939</v>
      </c>
      <c r="F28" s="43">
        <f t="shared" si="0"/>
        <v>0.011164970334619884</v>
      </c>
      <c r="G28" s="19">
        <f t="shared" si="1"/>
        <v>0.106875</v>
      </c>
      <c r="H28" s="16">
        <f t="shared" si="2"/>
        <v>1539</v>
      </c>
      <c r="I28" s="37">
        <f t="shared" si="3"/>
        <v>0.013890518525204206</v>
      </c>
      <c r="J28" s="4">
        <v>15780.156</v>
      </c>
      <c r="K28" s="16">
        <v>16118.62</v>
      </c>
      <c r="L28" s="37">
        <f t="shared" si="4"/>
        <v>0.021448710646460017</v>
      </c>
      <c r="M28" s="16">
        <f t="shared" si="5"/>
        <v>338.46399999999994</v>
      </c>
    </row>
    <row r="29" spans="1:13" ht="15">
      <c r="A29" s="5">
        <v>29</v>
      </c>
      <c r="B29" s="8" t="s">
        <v>38</v>
      </c>
      <c r="C29" s="16">
        <v>2591</v>
      </c>
      <c r="D29" s="4">
        <v>2812</v>
      </c>
      <c r="E29" s="16">
        <v>2835</v>
      </c>
      <c r="F29" s="43">
        <f t="shared" si="0"/>
        <v>0.0019858642887663827</v>
      </c>
      <c r="G29" s="19">
        <f t="shared" si="1"/>
        <v>0.09417213431107681</v>
      </c>
      <c r="H29" s="16">
        <f t="shared" si="2"/>
        <v>244</v>
      </c>
      <c r="I29" s="37">
        <f t="shared" si="3"/>
        <v>0.00220226544519157</v>
      </c>
      <c r="J29" s="4">
        <v>2810.2041</v>
      </c>
      <c r="K29" s="16">
        <v>2841.2698</v>
      </c>
      <c r="L29" s="37">
        <f t="shared" si="4"/>
        <v>0.01105460631845214</v>
      </c>
      <c r="M29" s="16">
        <f t="shared" si="5"/>
        <v>31.065700000000106</v>
      </c>
    </row>
    <row r="30" spans="1:13" ht="15">
      <c r="A30" s="5">
        <v>30</v>
      </c>
      <c r="B30" s="8" t="s">
        <v>39</v>
      </c>
      <c r="C30" s="16">
        <v>1080</v>
      </c>
      <c r="D30" s="4">
        <v>1080</v>
      </c>
      <c r="E30" s="16">
        <v>1086</v>
      </c>
      <c r="F30" s="43">
        <f t="shared" si="0"/>
        <v>0.0007607226164374925</v>
      </c>
      <c r="G30" s="19">
        <f t="shared" si="1"/>
        <v>0.005555555555555556</v>
      </c>
      <c r="H30" s="16">
        <f t="shared" si="2"/>
        <v>6</v>
      </c>
      <c r="I30" s="37">
        <f t="shared" si="3"/>
        <v>5.415406832438287E-05</v>
      </c>
      <c r="J30" s="4">
        <v>1083.5507</v>
      </c>
      <c r="K30" s="16">
        <v>1083.0947</v>
      </c>
      <c r="L30" s="37">
        <f t="shared" si="4"/>
        <v>-0.00042083863726903007</v>
      </c>
      <c r="M30" s="16">
        <f t="shared" si="5"/>
        <v>-0.4559999999999036</v>
      </c>
    </row>
    <row r="31" spans="1:13" ht="15">
      <c r="A31" s="5">
        <v>31</v>
      </c>
      <c r="B31" s="8" t="s">
        <v>40</v>
      </c>
      <c r="C31" s="16">
        <v>14729</v>
      </c>
      <c r="D31" s="4">
        <v>16915</v>
      </c>
      <c r="E31" s="16">
        <v>17069</v>
      </c>
      <c r="F31" s="43">
        <f t="shared" si="0"/>
        <v>0.011956514125204015</v>
      </c>
      <c r="G31" s="19">
        <f t="shared" si="1"/>
        <v>0.1588702559576346</v>
      </c>
      <c r="H31" s="16">
        <f t="shared" si="2"/>
        <v>2340</v>
      </c>
      <c r="I31" s="37">
        <f t="shared" si="3"/>
        <v>0.021120086646509318</v>
      </c>
      <c r="J31" s="4">
        <v>17001.503</v>
      </c>
      <c r="K31" s="16">
        <v>17376.551</v>
      </c>
      <c r="L31" s="37">
        <f t="shared" si="4"/>
        <v>0.022059696722107384</v>
      </c>
      <c r="M31" s="16">
        <f t="shared" si="5"/>
        <v>375.04799999999886</v>
      </c>
    </row>
    <row r="32" spans="1:13" ht="15">
      <c r="A32" s="5">
        <v>32</v>
      </c>
      <c r="B32" s="8" t="s">
        <v>41</v>
      </c>
      <c r="C32" s="16">
        <v>5040</v>
      </c>
      <c r="D32" s="4">
        <v>5407</v>
      </c>
      <c r="E32" s="16">
        <v>5429</v>
      </c>
      <c r="F32" s="43">
        <f t="shared" si="0"/>
        <v>0.0038029126009568575</v>
      </c>
      <c r="G32" s="19">
        <f t="shared" si="1"/>
        <v>0.07718253968253969</v>
      </c>
      <c r="H32" s="16">
        <f t="shared" si="2"/>
        <v>389</v>
      </c>
      <c r="I32" s="37">
        <f t="shared" si="3"/>
        <v>0.0035109887630308226</v>
      </c>
      <c r="J32" s="4">
        <v>5484.22459999999</v>
      </c>
      <c r="K32" s="16">
        <v>5529.56769999999</v>
      </c>
      <c r="L32" s="37">
        <f t="shared" si="4"/>
        <v>0.008267914483298174</v>
      </c>
      <c r="M32" s="16">
        <f t="shared" si="5"/>
        <v>45.34310000000005</v>
      </c>
    </row>
    <row r="33" spans="1:13" ht="15">
      <c r="A33" s="5">
        <v>33</v>
      </c>
      <c r="B33" s="8" t="s">
        <v>42</v>
      </c>
      <c r="C33" s="16">
        <v>18973</v>
      </c>
      <c r="D33" s="4">
        <v>19592</v>
      </c>
      <c r="E33" s="16">
        <v>19348</v>
      </c>
      <c r="F33" s="43">
        <f t="shared" si="0"/>
        <v>0.01355291084975378</v>
      </c>
      <c r="G33" s="19">
        <f t="shared" si="1"/>
        <v>0.019764929109787593</v>
      </c>
      <c r="H33" s="16">
        <f t="shared" si="2"/>
        <v>375</v>
      </c>
      <c r="I33" s="37">
        <f t="shared" si="3"/>
        <v>0.003384629270273929</v>
      </c>
      <c r="J33" s="4">
        <v>19552.297</v>
      </c>
      <c r="K33" s="16">
        <v>19576.839</v>
      </c>
      <c r="L33" s="37">
        <f t="shared" si="4"/>
        <v>0.0012551977908274042</v>
      </c>
      <c r="M33" s="16">
        <f t="shared" si="5"/>
        <v>24.54200000000128</v>
      </c>
    </row>
    <row r="34" spans="1:13" ht="15">
      <c r="A34" s="5">
        <v>35</v>
      </c>
      <c r="B34" s="8" t="s">
        <v>43</v>
      </c>
      <c r="C34" s="16">
        <v>41707</v>
      </c>
      <c r="D34" s="4">
        <v>40469</v>
      </c>
      <c r="E34" s="16">
        <v>40443</v>
      </c>
      <c r="F34" s="43">
        <f aca="true" t="shared" si="6" ref="F34:F65">E34/$E$90</f>
        <v>0.02832956240937524</v>
      </c>
      <c r="G34" s="19">
        <f aca="true" t="shared" si="7" ref="G34:G65">(E34-C34)/C34</f>
        <v>-0.03030666315007073</v>
      </c>
      <c r="H34" s="16">
        <f aca="true" t="shared" si="8" ref="H34:H65">E34-C34</f>
        <v>-1264</v>
      </c>
      <c r="I34" s="37">
        <f aca="true" t="shared" si="9" ref="I34:I65">H34/$H$90</f>
        <v>-0.011408457060336658</v>
      </c>
      <c r="J34" s="4">
        <v>39595.079</v>
      </c>
      <c r="K34" s="16">
        <v>39454.38</v>
      </c>
      <c r="L34" s="37">
        <f aca="true" t="shared" si="10" ref="L34:L65">(K34-J34)/J34</f>
        <v>-0.003553446629062175</v>
      </c>
      <c r="M34" s="16">
        <f aca="true" t="shared" si="11" ref="M34:M65">K34-J34</f>
        <v>-140.69900000000052</v>
      </c>
    </row>
    <row r="35" spans="1:13" ht="15">
      <c r="A35" s="5">
        <v>36</v>
      </c>
      <c r="B35" s="8" t="s">
        <v>44</v>
      </c>
      <c r="C35" s="16">
        <v>1110</v>
      </c>
      <c r="D35" s="4">
        <v>1175</v>
      </c>
      <c r="E35" s="16">
        <v>1137</v>
      </c>
      <c r="F35" s="43">
        <f t="shared" si="6"/>
        <v>0.0007964471591983693</v>
      </c>
      <c r="G35" s="19">
        <f t="shared" si="7"/>
        <v>0.024324324324324326</v>
      </c>
      <c r="H35" s="16">
        <f t="shared" si="8"/>
        <v>27</v>
      </c>
      <c r="I35" s="37">
        <f t="shared" si="9"/>
        <v>0.00024369330745972292</v>
      </c>
      <c r="J35" s="4">
        <v>1216.8685</v>
      </c>
      <c r="K35" s="16">
        <v>1230.1709</v>
      </c>
      <c r="L35" s="37">
        <f t="shared" si="10"/>
        <v>0.010931665993490696</v>
      </c>
      <c r="M35" s="16">
        <f t="shared" si="11"/>
        <v>13.302400000000034</v>
      </c>
    </row>
    <row r="36" spans="1:13" ht="15">
      <c r="A36" s="5">
        <v>37</v>
      </c>
      <c r="B36" s="8" t="s">
        <v>45</v>
      </c>
      <c r="C36" s="16">
        <v>219</v>
      </c>
      <c r="D36" s="4">
        <v>284</v>
      </c>
      <c r="E36" s="16">
        <v>262</v>
      </c>
      <c r="F36" s="43">
        <f t="shared" si="6"/>
        <v>0.0001835260824186216</v>
      </c>
      <c r="G36" s="19">
        <f t="shared" si="7"/>
        <v>0.1963470319634703</v>
      </c>
      <c r="H36" s="16">
        <f t="shared" si="8"/>
        <v>43</v>
      </c>
      <c r="I36" s="37">
        <f t="shared" si="9"/>
        <v>0.0003881041563247439</v>
      </c>
      <c r="J36" s="4">
        <v>275.97725</v>
      </c>
      <c r="K36" s="16">
        <v>283.35705</v>
      </c>
      <c r="L36" s="37">
        <f t="shared" si="10"/>
        <v>0.026740609959697723</v>
      </c>
      <c r="M36" s="16">
        <f t="shared" si="11"/>
        <v>7.379799999999989</v>
      </c>
    </row>
    <row r="37" spans="1:13" ht="15">
      <c r="A37" s="5">
        <v>38</v>
      </c>
      <c r="B37" s="8" t="s">
        <v>46</v>
      </c>
      <c r="C37" s="16">
        <v>2807</v>
      </c>
      <c r="D37" s="4">
        <v>3178</v>
      </c>
      <c r="E37" s="16">
        <v>3146</v>
      </c>
      <c r="F37" s="43">
        <f t="shared" si="6"/>
        <v>0.00220371395148467</v>
      </c>
      <c r="G37" s="19">
        <f t="shared" si="7"/>
        <v>0.12076950480940506</v>
      </c>
      <c r="H37" s="16">
        <f t="shared" si="8"/>
        <v>339</v>
      </c>
      <c r="I37" s="37">
        <f t="shared" si="9"/>
        <v>0.003059704860327632</v>
      </c>
      <c r="J37" s="4">
        <v>3146.6463</v>
      </c>
      <c r="K37" s="16">
        <v>3132.0759</v>
      </c>
      <c r="L37" s="37">
        <f t="shared" si="10"/>
        <v>-0.004630453699228943</v>
      </c>
      <c r="M37" s="16">
        <f t="shared" si="11"/>
        <v>-14.570400000000063</v>
      </c>
    </row>
    <row r="38" spans="1:13" ht="15">
      <c r="A38" s="5">
        <v>39</v>
      </c>
      <c r="B38" s="8" t="s">
        <v>47</v>
      </c>
      <c r="C38" s="16">
        <v>187</v>
      </c>
      <c r="D38" s="4">
        <v>200</v>
      </c>
      <c r="E38" s="16">
        <v>190</v>
      </c>
      <c r="F38" s="43">
        <f t="shared" si="6"/>
        <v>0.00013309143381503094</v>
      </c>
      <c r="G38" s="19">
        <f t="shared" si="7"/>
        <v>0.016042780748663103</v>
      </c>
      <c r="H38" s="16">
        <f t="shared" si="8"/>
        <v>3</v>
      </c>
      <c r="I38" s="37">
        <f t="shared" si="9"/>
        <v>2.7077034162191436E-05</v>
      </c>
      <c r="J38" s="4">
        <v>195.32347</v>
      </c>
      <c r="K38" s="16">
        <v>202.33736</v>
      </c>
      <c r="L38" s="37">
        <f t="shared" si="10"/>
        <v>0.03590909991513055</v>
      </c>
      <c r="M38" s="16">
        <f t="shared" si="11"/>
        <v>7.0138900000000035</v>
      </c>
    </row>
    <row r="39" spans="1:13" ht="15">
      <c r="A39" s="5">
        <v>41</v>
      </c>
      <c r="B39" s="8" t="s">
        <v>48</v>
      </c>
      <c r="C39" s="16">
        <v>105905</v>
      </c>
      <c r="D39" s="4">
        <v>116679</v>
      </c>
      <c r="E39" s="16">
        <v>108823</v>
      </c>
      <c r="F39" s="43">
        <f t="shared" si="6"/>
        <v>0.07622846895817427</v>
      </c>
      <c r="G39" s="19">
        <f t="shared" si="7"/>
        <v>0.027552995609272463</v>
      </c>
      <c r="H39" s="16">
        <f t="shared" si="8"/>
        <v>2918</v>
      </c>
      <c r="I39" s="37">
        <f t="shared" si="9"/>
        <v>0.0263369285617582</v>
      </c>
      <c r="J39" s="4">
        <v>113692.81</v>
      </c>
      <c r="K39" s="16">
        <v>114926.07</v>
      </c>
      <c r="L39" s="37">
        <f t="shared" si="10"/>
        <v>0.010847299842443944</v>
      </c>
      <c r="M39" s="16">
        <f t="shared" si="11"/>
        <v>1233.2600000000093</v>
      </c>
    </row>
    <row r="40" spans="1:13" ht="15">
      <c r="A40" s="5">
        <v>42</v>
      </c>
      <c r="B40" s="8" t="s">
        <v>49</v>
      </c>
      <c r="C40" s="16">
        <v>10046</v>
      </c>
      <c r="D40" s="4">
        <v>12763</v>
      </c>
      <c r="E40" s="16">
        <v>10702</v>
      </c>
      <c r="F40" s="43">
        <f t="shared" si="6"/>
        <v>0.007496550129939268</v>
      </c>
      <c r="G40" s="19">
        <f t="shared" si="7"/>
        <v>0.06529962173999602</v>
      </c>
      <c r="H40" s="16">
        <f t="shared" si="8"/>
        <v>656</v>
      </c>
      <c r="I40" s="37">
        <f t="shared" si="9"/>
        <v>0.0059208448034658604</v>
      </c>
      <c r="J40" s="4">
        <v>13575.945</v>
      </c>
      <c r="K40" s="16">
        <v>13824.329</v>
      </c>
      <c r="L40" s="37">
        <f t="shared" si="10"/>
        <v>0.018295890267675658</v>
      </c>
      <c r="M40" s="16">
        <f t="shared" si="11"/>
        <v>248.38400000000001</v>
      </c>
    </row>
    <row r="41" spans="1:13" ht="15">
      <c r="A41" s="5">
        <v>43</v>
      </c>
      <c r="B41" s="8" t="s">
        <v>50</v>
      </c>
      <c r="C41" s="16">
        <v>40907</v>
      </c>
      <c r="D41" s="4">
        <v>48436</v>
      </c>
      <c r="E41" s="16">
        <v>46574</v>
      </c>
      <c r="F41" s="43">
        <f t="shared" si="6"/>
        <v>0.032624212834217105</v>
      </c>
      <c r="G41" s="19">
        <f t="shared" si="7"/>
        <v>0.13853374728041656</v>
      </c>
      <c r="H41" s="16">
        <f t="shared" si="8"/>
        <v>5667</v>
      </c>
      <c r="I41" s="37">
        <f t="shared" si="9"/>
        <v>0.05114851753237962</v>
      </c>
      <c r="J41" s="4">
        <v>47464.745</v>
      </c>
      <c r="K41" s="16">
        <v>47999.621</v>
      </c>
      <c r="L41" s="37">
        <f t="shared" si="10"/>
        <v>0.01126891127298791</v>
      </c>
      <c r="M41" s="16">
        <f t="shared" si="11"/>
        <v>534.8759999999966</v>
      </c>
    </row>
    <row r="42" spans="1:13" ht="15">
      <c r="A42" s="5">
        <v>45</v>
      </c>
      <c r="B42" s="8" t="s">
        <v>51</v>
      </c>
      <c r="C42" s="16">
        <v>24590</v>
      </c>
      <c r="D42" s="4">
        <v>28820</v>
      </c>
      <c r="E42" s="16">
        <v>29605</v>
      </c>
      <c r="F42" s="43">
        <f t="shared" si="6"/>
        <v>0.020737746832073634</v>
      </c>
      <c r="G42" s="19">
        <f t="shared" si="7"/>
        <v>0.20394469296461976</v>
      </c>
      <c r="H42" s="16">
        <f t="shared" si="8"/>
        <v>5015</v>
      </c>
      <c r="I42" s="37">
        <f t="shared" si="9"/>
        <v>0.045263775441130014</v>
      </c>
      <c r="J42" s="4">
        <v>29016.886</v>
      </c>
      <c r="K42" s="16">
        <v>29786.874</v>
      </c>
      <c r="L42" s="37">
        <f t="shared" si="10"/>
        <v>0.026535859154562667</v>
      </c>
      <c r="M42" s="16">
        <f t="shared" si="11"/>
        <v>769.9880000000012</v>
      </c>
    </row>
    <row r="43" spans="1:13" ht="15">
      <c r="A43" s="5">
        <v>46</v>
      </c>
      <c r="B43" s="8" t="s">
        <v>52</v>
      </c>
      <c r="C43" s="16">
        <v>85708</v>
      </c>
      <c r="D43" s="4">
        <v>91455</v>
      </c>
      <c r="E43" s="16">
        <v>91828</v>
      </c>
      <c r="F43" s="43">
        <f t="shared" si="6"/>
        <v>0.06432379044403505</v>
      </c>
      <c r="G43" s="19">
        <f t="shared" si="7"/>
        <v>0.0714052363840015</v>
      </c>
      <c r="H43" s="16">
        <f t="shared" si="8"/>
        <v>6120</v>
      </c>
      <c r="I43" s="37">
        <f t="shared" si="9"/>
        <v>0.05523714969087053</v>
      </c>
      <c r="J43" s="4">
        <v>91190.206</v>
      </c>
      <c r="K43" s="16">
        <v>92190.585</v>
      </c>
      <c r="L43" s="37">
        <f t="shared" si="10"/>
        <v>0.010970246081032</v>
      </c>
      <c r="M43" s="16">
        <f t="shared" si="11"/>
        <v>1000.3790000000008</v>
      </c>
    </row>
    <row r="44" spans="1:13" ht="15">
      <c r="A44" s="5">
        <v>47</v>
      </c>
      <c r="B44" s="8" t="s">
        <v>53</v>
      </c>
      <c r="C44" s="16">
        <v>227400</v>
      </c>
      <c r="D44" s="4">
        <v>248671</v>
      </c>
      <c r="E44" s="16">
        <v>250019</v>
      </c>
      <c r="F44" s="43">
        <f t="shared" si="6"/>
        <v>0.175133616794738</v>
      </c>
      <c r="G44" s="19">
        <f t="shared" si="7"/>
        <v>0.0994678979771328</v>
      </c>
      <c r="H44" s="16">
        <f t="shared" si="8"/>
        <v>22619</v>
      </c>
      <c r="I44" s="37">
        <f t="shared" si="9"/>
        <v>0.20415181190486936</v>
      </c>
      <c r="J44" s="4">
        <v>248785.32</v>
      </c>
      <c r="K44" s="16">
        <v>252220.49</v>
      </c>
      <c r="L44" s="37">
        <f t="shared" si="10"/>
        <v>0.013807768078920346</v>
      </c>
      <c r="M44" s="16">
        <f t="shared" si="11"/>
        <v>3435.1699999999837</v>
      </c>
    </row>
    <row r="45" spans="1:13" ht="15">
      <c r="A45" s="5">
        <v>49</v>
      </c>
      <c r="B45" s="8" t="s">
        <v>54</v>
      </c>
      <c r="C45" s="16">
        <v>98432</v>
      </c>
      <c r="D45" s="4">
        <v>108728</v>
      </c>
      <c r="E45" s="16">
        <v>109162</v>
      </c>
      <c r="F45" s="43">
        <f t="shared" si="6"/>
        <v>0.0764659320953495</v>
      </c>
      <c r="G45" s="19">
        <f t="shared" si="7"/>
        <v>0.10900926527958388</v>
      </c>
      <c r="H45" s="16">
        <f t="shared" si="8"/>
        <v>10730</v>
      </c>
      <c r="I45" s="37">
        <f t="shared" si="9"/>
        <v>0.0968455255201047</v>
      </c>
      <c r="J45" s="4">
        <v>107666.48</v>
      </c>
      <c r="K45" s="16">
        <v>109223.15</v>
      </c>
      <c r="L45" s="37">
        <f t="shared" si="10"/>
        <v>0.01445826036107058</v>
      </c>
      <c r="M45" s="16">
        <f t="shared" si="11"/>
        <v>1556.6699999999983</v>
      </c>
    </row>
    <row r="46" spans="1:13" ht="15">
      <c r="A46" s="5">
        <v>50</v>
      </c>
      <c r="B46" s="8" t="s">
        <v>55</v>
      </c>
      <c r="C46" s="16">
        <v>1924</v>
      </c>
      <c r="D46" s="4">
        <v>2138</v>
      </c>
      <c r="E46" s="16">
        <v>2119</v>
      </c>
      <c r="F46" s="43">
        <f t="shared" si="6"/>
        <v>0.0014843197276528976</v>
      </c>
      <c r="G46" s="19">
        <f t="shared" si="7"/>
        <v>0.10135135135135136</v>
      </c>
      <c r="H46" s="16">
        <f t="shared" si="8"/>
        <v>195</v>
      </c>
      <c r="I46" s="37">
        <f t="shared" si="9"/>
        <v>0.0017600072205424433</v>
      </c>
      <c r="J46" s="4">
        <v>2355.6049</v>
      </c>
      <c r="K46" s="16">
        <v>2382.1473</v>
      </c>
      <c r="L46" s="37">
        <f t="shared" si="10"/>
        <v>0.011267763961605053</v>
      </c>
      <c r="M46" s="16">
        <f t="shared" si="11"/>
        <v>26.54240000000027</v>
      </c>
    </row>
    <row r="47" spans="1:13" ht="15">
      <c r="A47" s="5">
        <v>51</v>
      </c>
      <c r="B47" s="8" t="s">
        <v>56</v>
      </c>
      <c r="C47" s="16">
        <v>143</v>
      </c>
      <c r="D47" s="4">
        <v>156</v>
      </c>
      <c r="E47" s="16">
        <v>157</v>
      </c>
      <c r="F47" s="43">
        <f t="shared" si="6"/>
        <v>0.00010997555320505187</v>
      </c>
      <c r="G47" s="19">
        <f t="shared" si="7"/>
        <v>0.0979020979020979</v>
      </c>
      <c r="H47" s="16">
        <f t="shared" si="8"/>
        <v>14</v>
      </c>
      <c r="I47" s="37">
        <f t="shared" si="9"/>
        <v>0.00012635949275689335</v>
      </c>
      <c r="J47" s="4">
        <v>154.31496</v>
      </c>
      <c r="K47" s="16">
        <v>156.34595</v>
      </c>
      <c r="L47" s="37">
        <f t="shared" si="10"/>
        <v>0.013161329270992094</v>
      </c>
      <c r="M47" s="16">
        <f t="shared" si="11"/>
        <v>2.0309899999999743</v>
      </c>
    </row>
    <row r="48" spans="1:13" ht="15">
      <c r="A48" s="5">
        <v>52</v>
      </c>
      <c r="B48" s="8" t="s">
        <v>57</v>
      </c>
      <c r="C48" s="16">
        <v>14935</v>
      </c>
      <c r="D48" s="4">
        <v>16009</v>
      </c>
      <c r="E48" s="16">
        <v>16002</v>
      </c>
      <c r="F48" s="43">
        <f t="shared" si="6"/>
        <v>0.011209100652148026</v>
      </c>
      <c r="G48" s="19">
        <f t="shared" si="7"/>
        <v>0.07144291931704051</v>
      </c>
      <c r="H48" s="16">
        <f t="shared" si="8"/>
        <v>1067</v>
      </c>
      <c r="I48" s="37">
        <f t="shared" si="9"/>
        <v>0.009630398483686086</v>
      </c>
      <c r="J48" s="4">
        <v>16045.538</v>
      </c>
      <c r="K48" s="16">
        <v>16170.157</v>
      </c>
      <c r="L48" s="37">
        <f t="shared" si="10"/>
        <v>0.00776658283443028</v>
      </c>
      <c r="M48" s="16">
        <f t="shared" si="11"/>
        <v>124.61899999999878</v>
      </c>
    </row>
    <row r="49" spans="1:13" ht="15">
      <c r="A49" s="5">
        <v>53</v>
      </c>
      <c r="B49" s="8" t="s">
        <v>58</v>
      </c>
      <c r="C49" s="16">
        <v>1482</v>
      </c>
      <c r="D49" s="4">
        <v>1704</v>
      </c>
      <c r="E49" s="16">
        <v>1706</v>
      </c>
      <c r="F49" s="43">
        <f t="shared" si="6"/>
        <v>0.0011950209794128566</v>
      </c>
      <c r="G49" s="19">
        <f t="shared" si="7"/>
        <v>0.15114709851551958</v>
      </c>
      <c r="H49" s="16">
        <f t="shared" si="8"/>
        <v>224</v>
      </c>
      <c r="I49" s="37">
        <f t="shared" si="9"/>
        <v>0.0020217518841102937</v>
      </c>
      <c r="J49" s="4">
        <v>1712.69</v>
      </c>
      <c r="K49" s="16">
        <v>1714.2456</v>
      </c>
      <c r="L49" s="37">
        <f t="shared" si="10"/>
        <v>0.0009082787895065148</v>
      </c>
      <c r="M49" s="16">
        <f t="shared" si="11"/>
        <v>1.555599999999913</v>
      </c>
    </row>
    <row r="50" spans="1:13" ht="15">
      <c r="A50" s="5">
        <v>55</v>
      </c>
      <c r="B50" s="8" t="s">
        <v>59</v>
      </c>
      <c r="C50" s="16">
        <v>11130</v>
      </c>
      <c r="D50" s="4">
        <v>12260</v>
      </c>
      <c r="E50" s="16">
        <v>12253</v>
      </c>
      <c r="F50" s="43">
        <f t="shared" si="6"/>
        <v>0.008582996518608284</v>
      </c>
      <c r="G50" s="19">
        <f t="shared" si="7"/>
        <v>0.1008984725965858</v>
      </c>
      <c r="H50" s="16">
        <f t="shared" si="8"/>
        <v>1123</v>
      </c>
      <c r="I50" s="37">
        <f t="shared" si="9"/>
        <v>0.01013583645471366</v>
      </c>
      <c r="J50" s="4">
        <v>12542.796</v>
      </c>
      <c r="K50" s="16">
        <v>12713.627</v>
      </c>
      <c r="L50" s="37">
        <f t="shared" si="10"/>
        <v>0.01361984999197947</v>
      </c>
      <c r="M50" s="16">
        <f t="shared" si="11"/>
        <v>170.83100000000013</v>
      </c>
    </row>
    <row r="51" spans="1:13" ht="15">
      <c r="A51" s="5">
        <v>56</v>
      </c>
      <c r="B51" s="8" t="s">
        <v>60</v>
      </c>
      <c r="C51" s="16">
        <v>62797</v>
      </c>
      <c r="D51" s="4">
        <v>69895</v>
      </c>
      <c r="E51" s="16">
        <v>70531</v>
      </c>
      <c r="F51" s="43">
        <f t="shared" si="6"/>
        <v>0.049405641675831294</v>
      </c>
      <c r="G51" s="19">
        <f t="shared" si="7"/>
        <v>0.12315874962179722</v>
      </c>
      <c r="H51" s="16">
        <f t="shared" si="8"/>
        <v>7734</v>
      </c>
      <c r="I51" s="37">
        <f t="shared" si="9"/>
        <v>0.06980459407012952</v>
      </c>
      <c r="J51" s="4">
        <v>70441.051</v>
      </c>
      <c r="K51" s="16">
        <v>71862.833</v>
      </c>
      <c r="L51" s="37">
        <f t="shared" si="10"/>
        <v>0.020183997538594248</v>
      </c>
      <c r="M51" s="16">
        <f t="shared" si="11"/>
        <v>1421.781999999992</v>
      </c>
    </row>
    <row r="52" spans="1:13" ht="15">
      <c r="A52" s="5">
        <v>58</v>
      </c>
      <c r="B52" s="8" t="s">
        <v>61</v>
      </c>
      <c r="C52" s="16">
        <v>1499</v>
      </c>
      <c r="D52" s="4">
        <v>1503</v>
      </c>
      <c r="E52" s="16">
        <v>1502</v>
      </c>
      <c r="F52" s="43">
        <f t="shared" si="6"/>
        <v>0.0010521228083693497</v>
      </c>
      <c r="G52" s="19">
        <f t="shared" si="7"/>
        <v>0.0020013342228152103</v>
      </c>
      <c r="H52" s="16">
        <f t="shared" si="8"/>
        <v>3</v>
      </c>
      <c r="I52" s="37">
        <f t="shared" si="9"/>
        <v>2.7077034162191436E-05</v>
      </c>
      <c r="J52" s="4">
        <v>1521.7063</v>
      </c>
      <c r="K52" s="16">
        <v>1555.2363</v>
      </c>
      <c r="L52" s="37">
        <f t="shared" si="10"/>
        <v>0.022034475378067353</v>
      </c>
      <c r="M52" s="16">
        <f t="shared" si="11"/>
        <v>33.52999999999997</v>
      </c>
    </row>
    <row r="53" spans="1:13" ht="15">
      <c r="A53" s="5">
        <v>59</v>
      </c>
      <c r="B53" s="8" t="s">
        <v>62</v>
      </c>
      <c r="C53" s="16">
        <v>1446</v>
      </c>
      <c r="D53" s="4">
        <v>1596</v>
      </c>
      <c r="E53" s="16">
        <v>1620</v>
      </c>
      <c r="F53" s="43">
        <f t="shared" si="6"/>
        <v>0.00113477959358079</v>
      </c>
      <c r="G53" s="19">
        <f t="shared" si="7"/>
        <v>0.12033195020746888</v>
      </c>
      <c r="H53" s="16">
        <f t="shared" si="8"/>
        <v>174</v>
      </c>
      <c r="I53" s="37">
        <f t="shared" si="9"/>
        <v>0.0015704679814071032</v>
      </c>
      <c r="J53" s="4">
        <v>1594.3216</v>
      </c>
      <c r="K53" s="16">
        <v>1623.8111</v>
      </c>
      <c r="L53" s="37">
        <f t="shared" si="10"/>
        <v>0.018496581869053213</v>
      </c>
      <c r="M53" s="16">
        <f t="shared" si="11"/>
        <v>29.489499999999907</v>
      </c>
    </row>
    <row r="54" spans="1:13" ht="15">
      <c r="A54" s="5">
        <v>60</v>
      </c>
      <c r="B54" s="8" t="s">
        <v>63</v>
      </c>
      <c r="C54" s="16">
        <v>476</v>
      </c>
      <c r="D54" s="4">
        <v>517</v>
      </c>
      <c r="E54" s="16">
        <v>522</v>
      </c>
      <c r="F54" s="43">
        <f t="shared" si="6"/>
        <v>0.0003656512023760323</v>
      </c>
      <c r="G54" s="19">
        <f t="shared" si="7"/>
        <v>0.09663865546218488</v>
      </c>
      <c r="H54" s="16">
        <f t="shared" si="8"/>
        <v>46</v>
      </c>
      <c r="I54" s="37">
        <f t="shared" si="9"/>
        <v>0.00041518119048693534</v>
      </c>
      <c r="J54" s="4">
        <v>520.11845</v>
      </c>
      <c r="K54" s="16">
        <v>528.44084</v>
      </c>
      <c r="L54" s="37">
        <f t="shared" si="10"/>
        <v>0.016000951321761277</v>
      </c>
      <c r="M54" s="16">
        <f t="shared" si="11"/>
        <v>8.322389999999928</v>
      </c>
    </row>
    <row r="55" spans="1:13" ht="15">
      <c r="A55" s="5">
        <v>61</v>
      </c>
      <c r="B55" s="8" t="s">
        <v>64</v>
      </c>
      <c r="C55" s="16">
        <v>1827</v>
      </c>
      <c r="D55" s="4">
        <v>2257</v>
      </c>
      <c r="E55" s="16">
        <v>2316</v>
      </c>
      <c r="F55" s="43">
        <f t="shared" si="6"/>
        <v>0.0016223145300821664</v>
      </c>
      <c r="G55" s="19">
        <f t="shared" si="7"/>
        <v>0.2676518883415435</v>
      </c>
      <c r="H55" s="16">
        <f t="shared" si="8"/>
        <v>489</v>
      </c>
      <c r="I55" s="37">
        <f t="shared" si="9"/>
        <v>0.0044135565684372035</v>
      </c>
      <c r="J55" s="4">
        <v>2274.9078</v>
      </c>
      <c r="K55" s="16">
        <v>2303.0182</v>
      </c>
      <c r="L55" s="37">
        <f t="shared" si="10"/>
        <v>0.012356720566873095</v>
      </c>
      <c r="M55" s="16">
        <f t="shared" si="11"/>
        <v>28.110400000000027</v>
      </c>
    </row>
    <row r="56" spans="1:13" ht="15">
      <c r="A56" s="5">
        <v>62</v>
      </c>
      <c r="B56" s="8" t="s">
        <v>65</v>
      </c>
      <c r="C56" s="16">
        <v>3689</v>
      </c>
      <c r="D56" s="4">
        <v>4344</v>
      </c>
      <c r="E56" s="16">
        <v>4411</v>
      </c>
      <c r="F56" s="43">
        <f t="shared" si="6"/>
        <v>0.0030898227082005337</v>
      </c>
      <c r="G56" s="19">
        <f t="shared" si="7"/>
        <v>0.19571699647600976</v>
      </c>
      <c r="H56" s="16">
        <f t="shared" si="8"/>
        <v>722</v>
      </c>
      <c r="I56" s="37">
        <f t="shared" si="9"/>
        <v>0.006516539555034072</v>
      </c>
      <c r="J56" s="4">
        <v>4424.3299</v>
      </c>
      <c r="K56" s="16">
        <v>4447.0696</v>
      </c>
      <c r="L56" s="37">
        <f t="shared" si="10"/>
        <v>0.005139693583880372</v>
      </c>
      <c r="M56" s="16">
        <f t="shared" si="11"/>
        <v>22.739700000000084</v>
      </c>
    </row>
    <row r="57" spans="1:13" ht="15">
      <c r="A57" s="5">
        <v>63</v>
      </c>
      <c r="B57" s="8" t="s">
        <v>66</v>
      </c>
      <c r="C57" s="16">
        <v>1602</v>
      </c>
      <c r="D57" s="4">
        <v>1725</v>
      </c>
      <c r="E57" s="16">
        <v>1754</v>
      </c>
      <c r="F57" s="43">
        <f t="shared" si="6"/>
        <v>0.001228644078481917</v>
      </c>
      <c r="G57" s="19">
        <f t="shared" si="7"/>
        <v>0.09488139825218476</v>
      </c>
      <c r="H57" s="16">
        <f t="shared" si="8"/>
        <v>152</v>
      </c>
      <c r="I57" s="37">
        <f t="shared" si="9"/>
        <v>0.0013719030642176994</v>
      </c>
      <c r="J57" s="4">
        <v>1761.2879</v>
      </c>
      <c r="K57" s="16">
        <v>1736.701</v>
      </c>
      <c r="L57" s="37">
        <f t="shared" si="10"/>
        <v>-0.013959614438956864</v>
      </c>
      <c r="M57" s="16">
        <f t="shared" si="11"/>
        <v>-24.586900000000014</v>
      </c>
    </row>
    <row r="58" spans="1:13" ht="15">
      <c r="A58" s="5">
        <v>64</v>
      </c>
      <c r="B58" s="8" t="s">
        <v>67</v>
      </c>
      <c r="C58" s="16">
        <v>6861</v>
      </c>
      <c r="D58" s="4">
        <v>7183</v>
      </c>
      <c r="E58" s="16">
        <v>7183</v>
      </c>
      <c r="F58" s="43">
        <f t="shared" si="6"/>
        <v>0.005031556679438775</v>
      </c>
      <c r="G58" s="19">
        <f t="shared" si="7"/>
        <v>0.046931934120390616</v>
      </c>
      <c r="H58" s="16">
        <f t="shared" si="8"/>
        <v>322</v>
      </c>
      <c r="I58" s="37">
        <f t="shared" si="9"/>
        <v>0.0029062683334085473</v>
      </c>
      <c r="J58" s="4">
        <v>7135.8827</v>
      </c>
      <c r="K58" s="16">
        <v>7111.5602</v>
      </c>
      <c r="L58" s="37">
        <f t="shared" si="10"/>
        <v>-0.0034084781130160977</v>
      </c>
      <c r="M58" s="16">
        <f t="shared" si="11"/>
        <v>-24.32250000000022</v>
      </c>
    </row>
    <row r="59" spans="1:13" ht="15">
      <c r="A59" s="5">
        <v>65</v>
      </c>
      <c r="B59" s="8" t="s">
        <v>68</v>
      </c>
      <c r="C59" s="16">
        <v>4321</v>
      </c>
      <c r="D59" s="4">
        <v>4460</v>
      </c>
      <c r="E59" s="16">
        <v>4470</v>
      </c>
      <c r="F59" s="43">
        <f t="shared" si="6"/>
        <v>0.003131151100806254</v>
      </c>
      <c r="G59" s="19">
        <f t="shared" si="7"/>
        <v>0.034482758620689655</v>
      </c>
      <c r="H59" s="16">
        <f t="shared" si="8"/>
        <v>149</v>
      </c>
      <c r="I59" s="37">
        <f t="shared" si="9"/>
        <v>0.001344826030055508</v>
      </c>
      <c r="J59" s="4">
        <v>4510.6649</v>
      </c>
      <c r="K59" s="16">
        <v>4506.8785</v>
      </c>
      <c r="L59" s="37">
        <f t="shared" si="10"/>
        <v>-0.000839432785175409</v>
      </c>
      <c r="M59" s="16">
        <f t="shared" si="11"/>
        <v>-3.786399999999958</v>
      </c>
    </row>
    <row r="60" spans="1:13" ht="15">
      <c r="A60" s="5">
        <v>66</v>
      </c>
      <c r="B60" s="8" t="s">
        <v>69</v>
      </c>
      <c r="C60" s="16">
        <v>7029</v>
      </c>
      <c r="D60" s="4">
        <v>7947</v>
      </c>
      <c r="E60" s="16">
        <v>8008</v>
      </c>
      <c r="F60" s="43">
        <f t="shared" si="6"/>
        <v>0.005609453694688251</v>
      </c>
      <c r="G60" s="19">
        <f t="shared" si="7"/>
        <v>0.13928012519561817</v>
      </c>
      <c r="H60" s="16">
        <f t="shared" si="8"/>
        <v>979</v>
      </c>
      <c r="I60" s="37">
        <f t="shared" si="9"/>
        <v>0.008836138814928472</v>
      </c>
      <c r="J60" s="4">
        <v>7803.9338</v>
      </c>
      <c r="K60" s="16">
        <v>8055.0873</v>
      </c>
      <c r="L60" s="37">
        <f t="shared" si="10"/>
        <v>0.0321829357394088</v>
      </c>
      <c r="M60" s="16">
        <f t="shared" si="11"/>
        <v>251.15350000000035</v>
      </c>
    </row>
    <row r="61" spans="1:13" ht="15">
      <c r="A61" s="5">
        <v>68</v>
      </c>
      <c r="B61" s="8" t="s">
        <v>70</v>
      </c>
      <c r="C61" s="16">
        <v>4934</v>
      </c>
      <c r="D61" s="4">
        <v>6314</v>
      </c>
      <c r="E61" s="16">
        <v>6496</v>
      </c>
      <c r="F61" s="43">
        <f t="shared" si="6"/>
        <v>0.004550326074012847</v>
      </c>
      <c r="G61" s="19">
        <f t="shared" si="7"/>
        <v>0.3165788406972031</v>
      </c>
      <c r="H61" s="16">
        <f t="shared" si="8"/>
        <v>1562</v>
      </c>
      <c r="I61" s="37">
        <f t="shared" si="9"/>
        <v>0.014098109120447674</v>
      </c>
      <c r="J61" s="4">
        <v>6381.3578</v>
      </c>
      <c r="K61" s="16">
        <v>6598.4122</v>
      </c>
      <c r="L61" s="37">
        <f t="shared" si="10"/>
        <v>0.03401382696328358</v>
      </c>
      <c r="M61" s="16">
        <f t="shared" si="11"/>
        <v>217.0544</v>
      </c>
    </row>
    <row r="62" spans="1:13" ht="15">
      <c r="A62" s="5">
        <v>69</v>
      </c>
      <c r="B62" s="8" t="s">
        <v>71</v>
      </c>
      <c r="C62" s="16">
        <v>32676</v>
      </c>
      <c r="D62" s="4">
        <v>35360</v>
      </c>
      <c r="E62" s="16">
        <v>35950</v>
      </c>
      <c r="F62" s="43">
        <f t="shared" si="6"/>
        <v>0.025182300240265063</v>
      </c>
      <c r="G62" s="19">
        <f t="shared" si="7"/>
        <v>0.10019586240665933</v>
      </c>
      <c r="H62" s="16">
        <f t="shared" si="8"/>
        <v>3274</v>
      </c>
      <c r="I62" s="37">
        <f t="shared" si="9"/>
        <v>0.029550069949004918</v>
      </c>
      <c r="J62" s="4">
        <v>35716.953</v>
      </c>
      <c r="K62" s="16">
        <v>36509.664</v>
      </c>
      <c r="L62" s="37">
        <f t="shared" si="10"/>
        <v>0.022194250444599675</v>
      </c>
      <c r="M62" s="16">
        <f t="shared" si="11"/>
        <v>792.7109999999957</v>
      </c>
    </row>
    <row r="63" spans="1:13" ht="15">
      <c r="A63" s="5">
        <v>70</v>
      </c>
      <c r="B63" s="8" t="s">
        <v>72</v>
      </c>
      <c r="C63" s="16">
        <v>30656</v>
      </c>
      <c r="D63" s="4">
        <v>30698</v>
      </c>
      <c r="E63" s="16">
        <v>30824</v>
      </c>
      <c r="F63" s="43">
        <f t="shared" si="6"/>
        <v>0.02159163345218165</v>
      </c>
      <c r="G63" s="19">
        <f t="shared" si="7"/>
        <v>0.005480167014613779</v>
      </c>
      <c r="H63" s="16">
        <f t="shared" si="8"/>
        <v>168</v>
      </c>
      <c r="I63" s="37">
        <f t="shared" si="9"/>
        <v>0.0015163139130827204</v>
      </c>
      <c r="J63" s="4">
        <v>30590.537</v>
      </c>
      <c r="K63" s="16">
        <v>30647.674</v>
      </c>
      <c r="L63" s="37">
        <f t="shared" si="10"/>
        <v>0.001867799836269589</v>
      </c>
      <c r="M63" s="16">
        <f t="shared" si="11"/>
        <v>57.13699999999881</v>
      </c>
    </row>
    <row r="64" spans="1:13" ht="15">
      <c r="A64" s="5">
        <v>71</v>
      </c>
      <c r="B64" s="8" t="s">
        <v>73</v>
      </c>
      <c r="C64" s="16">
        <v>14211</v>
      </c>
      <c r="D64" s="4">
        <v>15998</v>
      </c>
      <c r="E64" s="16">
        <v>16096</v>
      </c>
      <c r="F64" s="43">
        <f t="shared" si="6"/>
        <v>0.011274945887824937</v>
      </c>
      <c r="G64" s="19">
        <f t="shared" si="7"/>
        <v>0.1326437266905918</v>
      </c>
      <c r="H64" s="16">
        <f t="shared" si="8"/>
        <v>1885</v>
      </c>
      <c r="I64" s="37">
        <f t="shared" si="9"/>
        <v>0.017013403131910285</v>
      </c>
      <c r="J64" s="4">
        <v>16086.892</v>
      </c>
      <c r="K64" s="16">
        <v>16241.364</v>
      </c>
      <c r="L64" s="37">
        <f t="shared" si="10"/>
        <v>0.009602352026730817</v>
      </c>
      <c r="M64" s="16">
        <f t="shared" si="11"/>
        <v>154.47199999999975</v>
      </c>
    </row>
    <row r="65" spans="1:13" ht="15">
      <c r="A65" s="5">
        <v>72</v>
      </c>
      <c r="B65" s="8" t="s">
        <v>74</v>
      </c>
      <c r="C65" s="16">
        <v>317</v>
      </c>
      <c r="D65" s="4">
        <v>426</v>
      </c>
      <c r="E65" s="16">
        <v>417</v>
      </c>
      <c r="F65" s="43">
        <f t="shared" si="6"/>
        <v>0.0002921006731624626</v>
      </c>
      <c r="G65" s="19">
        <f t="shared" si="7"/>
        <v>0.31545741324921134</v>
      </c>
      <c r="H65" s="16">
        <f t="shared" si="8"/>
        <v>100</v>
      </c>
      <c r="I65" s="37">
        <f t="shared" si="9"/>
        <v>0.0009025678054063812</v>
      </c>
      <c r="J65" s="4">
        <v>429.16079</v>
      </c>
      <c r="K65" s="16">
        <v>433.89144</v>
      </c>
      <c r="L65" s="37">
        <f t="shared" si="10"/>
        <v>0.011023024726932692</v>
      </c>
      <c r="M65" s="16">
        <f t="shared" si="11"/>
        <v>4.730649999999969</v>
      </c>
    </row>
    <row r="66" spans="1:13" ht="15">
      <c r="A66" s="5">
        <v>73</v>
      </c>
      <c r="B66" s="8" t="s">
        <v>75</v>
      </c>
      <c r="C66" s="16">
        <v>4799</v>
      </c>
      <c r="D66" s="4">
        <v>5436</v>
      </c>
      <c r="E66" s="16">
        <v>5460</v>
      </c>
      <c r="F66" s="43">
        <f aca="true" t="shared" si="12" ref="F66:F90">E66/$E$90</f>
        <v>0.0038246275191056254</v>
      </c>
      <c r="G66" s="19">
        <f aca="true" t="shared" si="13" ref="G66:G90">(E66-C66)/C66</f>
        <v>0.13773702854761408</v>
      </c>
      <c r="H66" s="16">
        <f aca="true" t="shared" si="14" ref="H66:H90">E66-C66</f>
        <v>661</v>
      </c>
      <c r="I66" s="37">
        <f aca="true" t="shared" si="15" ref="I66:I90">H66/$H$90</f>
        <v>0.005965973193736179</v>
      </c>
      <c r="J66" s="4">
        <v>5453.0528</v>
      </c>
      <c r="K66" s="16">
        <v>5534.23319999999</v>
      </c>
      <c r="L66" s="37">
        <f aca="true" t="shared" si="16" ref="L66:L90">(K66-J66)/J66</f>
        <v>0.014887147250800372</v>
      </c>
      <c r="M66" s="16">
        <f aca="true" t="shared" si="17" ref="M66:M90">K66-J66</f>
        <v>81.18039999998928</v>
      </c>
    </row>
    <row r="67" spans="1:13" ht="15">
      <c r="A67" s="5">
        <v>74</v>
      </c>
      <c r="B67" s="8" t="s">
        <v>76</v>
      </c>
      <c r="C67" s="16">
        <v>3374</v>
      </c>
      <c r="D67" s="4">
        <v>3844</v>
      </c>
      <c r="E67" s="16">
        <v>3872</v>
      </c>
      <c r="F67" s="43">
        <f t="shared" si="12"/>
        <v>0.0027122633249042094</v>
      </c>
      <c r="G67" s="19">
        <f t="shared" si="13"/>
        <v>0.14759928867812686</v>
      </c>
      <c r="H67" s="16">
        <f t="shared" si="14"/>
        <v>498</v>
      </c>
      <c r="I67" s="37">
        <f t="shared" si="15"/>
        <v>0.004494787670923778</v>
      </c>
      <c r="J67" s="4">
        <v>3959.2847</v>
      </c>
      <c r="K67" s="16">
        <v>4002.0152</v>
      </c>
      <c r="L67" s="37">
        <f t="shared" si="16"/>
        <v>0.01079247976282172</v>
      </c>
      <c r="M67" s="16">
        <f t="shared" si="17"/>
        <v>42.730499999999665</v>
      </c>
    </row>
    <row r="68" spans="1:13" ht="15">
      <c r="A68" s="5">
        <v>75</v>
      </c>
      <c r="B68" s="8" t="s">
        <v>77</v>
      </c>
      <c r="C68" s="16">
        <v>2607</v>
      </c>
      <c r="D68" s="4">
        <v>2488</v>
      </c>
      <c r="E68" s="16">
        <v>2500</v>
      </c>
      <c r="F68" s="43">
        <f t="shared" si="12"/>
        <v>0.0017512030765135648</v>
      </c>
      <c r="G68" s="19">
        <f t="shared" si="13"/>
        <v>-0.04104334484081319</v>
      </c>
      <c r="H68" s="16">
        <f t="shared" si="14"/>
        <v>-107</v>
      </c>
      <c r="I68" s="37">
        <f t="shared" si="15"/>
        <v>-0.0009657475517848279</v>
      </c>
      <c r="J68" s="4">
        <v>2488.7341</v>
      </c>
      <c r="K68" s="16">
        <v>2426.3038</v>
      </c>
      <c r="L68" s="37">
        <f t="shared" si="16"/>
        <v>-0.025085162774118774</v>
      </c>
      <c r="M68" s="16">
        <f t="shared" si="17"/>
        <v>-62.43029999999999</v>
      </c>
    </row>
    <row r="69" spans="1:13" ht="15">
      <c r="A69" s="5">
        <v>77</v>
      </c>
      <c r="B69" s="8" t="s">
        <v>78</v>
      </c>
      <c r="C69" s="16">
        <v>6788</v>
      </c>
      <c r="D69" s="4">
        <v>6905</v>
      </c>
      <c r="E69" s="16">
        <v>6824</v>
      </c>
      <c r="F69" s="43">
        <f t="shared" si="12"/>
        <v>0.004780083917651426</v>
      </c>
      <c r="G69" s="19">
        <f t="shared" si="13"/>
        <v>0.005303476723629935</v>
      </c>
      <c r="H69" s="16">
        <f t="shared" si="14"/>
        <v>36</v>
      </c>
      <c r="I69" s="37">
        <f t="shared" si="15"/>
        <v>0.0003249244099462972</v>
      </c>
      <c r="J69" s="4">
        <v>6885.5175</v>
      </c>
      <c r="K69" s="16">
        <v>6876.3996</v>
      </c>
      <c r="L69" s="37">
        <f t="shared" si="16"/>
        <v>-0.001324214193050877</v>
      </c>
      <c r="M69" s="16">
        <f t="shared" si="17"/>
        <v>-9.11790000000019</v>
      </c>
    </row>
    <row r="70" spans="1:13" ht="15">
      <c r="A70" s="5">
        <v>78</v>
      </c>
      <c r="B70" s="8" t="s">
        <v>79</v>
      </c>
      <c r="C70" s="16">
        <v>177</v>
      </c>
      <c r="D70" s="4">
        <v>262</v>
      </c>
      <c r="E70" s="16">
        <v>272</v>
      </c>
      <c r="F70" s="43">
        <f t="shared" si="12"/>
        <v>0.00019053089472467584</v>
      </c>
      <c r="G70" s="19">
        <f t="shared" si="13"/>
        <v>0.536723163841808</v>
      </c>
      <c r="H70" s="16">
        <f t="shared" si="14"/>
        <v>95</v>
      </c>
      <c r="I70" s="37">
        <f t="shared" si="15"/>
        <v>0.0008574394151360621</v>
      </c>
      <c r="J70" s="4">
        <v>268.51753</v>
      </c>
      <c r="K70" s="16">
        <v>271.79466</v>
      </c>
      <c r="L70" s="37">
        <f t="shared" si="16"/>
        <v>0.012204529067431833</v>
      </c>
      <c r="M70" s="16">
        <f t="shared" si="17"/>
        <v>3.2771299999999997</v>
      </c>
    </row>
    <row r="71" spans="1:13" ht="15">
      <c r="A71" s="5">
        <v>79</v>
      </c>
      <c r="B71" s="8" t="s">
        <v>80</v>
      </c>
      <c r="C71" s="16">
        <v>6285</v>
      </c>
      <c r="D71" s="4">
        <v>6656</v>
      </c>
      <c r="E71" s="16">
        <v>6635</v>
      </c>
      <c r="F71" s="43">
        <f t="shared" si="12"/>
        <v>0.004647692965067001</v>
      </c>
      <c r="G71" s="19">
        <f t="shared" si="13"/>
        <v>0.05568814638027048</v>
      </c>
      <c r="H71" s="16">
        <f t="shared" si="14"/>
        <v>350</v>
      </c>
      <c r="I71" s="37">
        <f t="shared" si="15"/>
        <v>0.003158987318922334</v>
      </c>
      <c r="J71" s="4">
        <v>6806.1948</v>
      </c>
      <c r="K71" s="16">
        <v>6861.1671</v>
      </c>
      <c r="L71" s="37">
        <f t="shared" si="16"/>
        <v>0.008076803796447238</v>
      </c>
      <c r="M71" s="16">
        <f t="shared" si="17"/>
        <v>54.97229999999945</v>
      </c>
    </row>
    <row r="72" spans="1:13" ht="15">
      <c r="A72" s="5">
        <v>80</v>
      </c>
      <c r="B72" s="8" t="s">
        <v>81</v>
      </c>
      <c r="C72" s="16">
        <v>15006</v>
      </c>
      <c r="D72" s="4">
        <v>16449</v>
      </c>
      <c r="E72" s="16">
        <v>16431</v>
      </c>
      <c r="F72" s="43">
        <f t="shared" si="12"/>
        <v>0.011509607100077753</v>
      </c>
      <c r="G72" s="19">
        <f t="shared" si="13"/>
        <v>0.09496201519392243</v>
      </c>
      <c r="H72" s="16">
        <f t="shared" si="14"/>
        <v>1425</v>
      </c>
      <c r="I72" s="37">
        <f t="shared" si="15"/>
        <v>0.012861591227040932</v>
      </c>
      <c r="J72" s="4">
        <v>16444.088</v>
      </c>
      <c r="K72" s="16">
        <v>16595.243</v>
      </c>
      <c r="L72" s="37">
        <f t="shared" si="16"/>
        <v>0.009192057352161996</v>
      </c>
      <c r="M72" s="16">
        <f t="shared" si="17"/>
        <v>151.15499999999884</v>
      </c>
    </row>
    <row r="73" spans="1:13" ht="15">
      <c r="A73" s="5">
        <v>81</v>
      </c>
      <c r="B73" s="8" t="s">
        <v>82</v>
      </c>
      <c r="C73" s="16">
        <v>34744</v>
      </c>
      <c r="D73" s="4">
        <v>39821</v>
      </c>
      <c r="E73" s="16">
        <v>38998</v>
      </c>
      <c r="F73" s="43">
        <f t="shared" si="12"/>
        <v>0.0273173670311504</v>
      </c>
      <c r="G73" s="19">
        <f t="shared" si="13"/>
        <v>0.12243840663136081</v>
      </c>
      <c r="H73" s="16">
        <f t="shared" si="14"/>
        <v>4254</v>
      </c>
      <c r="I73" s="37">
        <f t="shared" si="15"/>
        <v>0.038395234441987454</v>
      </c>
      <c r="J73" s="4">
        <v>39545.335</v>
      </c>
      <c r="K73" s="16">
        <v>38468.462</v>
      </c>
      <c r="L73" s="37">
        <f t="shared" si="16"/>
        <v>-0.027231353584436686</v>
      </c>
      <c r="M73" s="16">
        <f t="shared" si="17"/>
        <v>-1076.8729999999996</v>
      </c>
    </row>
    <row r="74" spans="1:13" ht="15">
      <c r="A74" s="5">
        <v>82</v>
      </c>
      <c r="B74" s="8" t="s">
        <v>83</v>
      </c>
      <c r="C74" s="16">
        <v>33793</v>
      </c>
      <c r="D74" s="4">
        <v>39383</v>
      </c>
      <c r="E74" s="16">
        <v>40113</v>
      </c>
      <c r="F74" s="43">
        <f t="shared" si="12"/>
        <v>0.02809840360327545</v>
      </c>
      <c r="G74" s="19">
        <f t="shared" si="13"/>
        <v>0.18702098067647147</v>
      </c>
      <c r="H74" s="16">
        <f t="shared" si="14"/>
        <v>6320</v>
      </c>
      <c r="I74" s="37">
        <f t="shared" si="15"/>
        <v>0.05704228530168329</v>
      </c>
      <c r="J74" s="4">
        <v>39788.579</v>
      </c>
      <c r="K74" s="16">
        <v>40887.207</v>
      </c>
      <c r="L74" s="37">
        <f t="shared" si="16"/>
        <v>0.027611642024210122</v>
      </c>
      <c r="M74" s="16">
        <f t="shared" si="17"/>
        <v>1098.6280000000042</v>
      </c>
    </row>
    <row r="75" spans="1:13" ht="15">
      <c r="A75" s="5">
        <v>84</v>
      </c>
      <c r="B75" s="8" t="s">
        <v>84</v>
      </c>
      <c r="C75" s="16">
        <v>470</v>
      </c>
      <c r="D75" s="4">
        <v>470</v>
      </c>
      <c r="E75" s="16">
        <v>487</v>
      </c>
      <c r="F75" s="43">
        <f t="shared" si="12"/>
        <v>0.00034113435930484243</v>
      </c>
      <c r="G75" s="19">
        <f t="shared" si="13"/>
        <v>0.036170212765957444</v>
      </c>
      <c r="H75" s="16">
        <f t="shared" si="14"/>
        <v>17</v>
      </c>
      <c r="I75" s="37">
        <f t="shared" si="15"/>
        <v>0.0001534365269190848</v>
      </c>
      <c r="J75" s="4">
        <v>507.10973</v>
      </c>
      <c r="K75" s="16">
        <v>514.01658</v>
      </c>
      <c r="L75" s="37">
        <f t="shared" si="16"/>
        <v>0.013620030520810482</v>
      </c>
      <c r="M75" s="16">
        <f t="shared" si="17"/>
        <v>6.906849999999963</v>
      </c>
    </row>
    <row r="76" spans="1:13" ht="15">
      <c r="A76" s="5">
        <v>85</v>
      </c>
      <c r="B76" s="8" t="s">
        <v>85</v>
      </c>
      <c r="C76" s="16">
        <v>25323</v>
      </c>
      <c r="D76" s="4">
        <v>24973</v>
      </c>
      <c r="E76" s="16">
        <v>25001</v>
      </c>
      <c r="F76" s="43">
        <f t="shared" si="12"/>
        <v>0.017512731246366254</v>
      </c>
      <c r="G76" s="19">
        <f t="shared" si="13"/>
        <v>-0.012715712988192553</v>
      </c>
      <c r="H76" s="16">
        <f t="shared" si="14"/>
        <v>-322</v>
      </c>
      <c r="I76" s="37">
        <f t="shared" si="15"/>
        <v>-0.0029062683334085473</v>
      </c>
      <c r="J76" s="4">
        <v>24278.593</v>
      </c>
      <c r="K76" s="16">
        <v>24230.113</v>
      </c>
      <c r="L76" s="37">
        <f t="shared" si="16"/>
        <v>-0.001996820820712286</v>
      </c>
      <c r="M76" s="16">
        <f t="shared" si="17"/>
        <v>-48.47999999999956</v>
      </c>
    </row>
    <row r="77" spans="1:13" ht="15">
      <c r="A77" s="5">
        <v>86</v>
      </c>
      <c r="B77" s="8" t="s">
        <v>86</v>
      </c>
      <c r="C77" s="16">
        <v>16509</v>
      </c>
      <c r="D77" s="4">
        <v>16931</v>
      </c>
      <c r="E77" s="16">
        <v>17170</v>
      </c>
      <c r="F77" s="43">
        <f t="shared" si="12"/>
        <v>0.012027262729495163</v>
      </c>
      <c r="G77" s="19">
        <f t="shared" si="13"/>
        <v>0.04003876673329699</v>
      </c>
      <c r="H77" s="16">
        <f t="shared" si="14"/>
        <v>661</v>
      </c>
      <c r="I77" s="37">
        <f t="shared" si="15"/>
        <v>0.005965973193736179</v>
      </c>
      <c r="J77" s="4">
        <v>17308.878</v>
      </c>
      <c r="K77" s="16">
        <v>17727.054</v>
      </c>
      <c r="L77" s="37">
        <f t="shared" si="16"/>
        <v>0.024159624904629837</v>
      </c>
      <c r="M77" s="16">
        <f t="shared" si="17"/>
        <v>418.1759999999995</v>
      </c>
    </row>
    <row r="78" spans="1:13" ht="15">
      <c r="A78" s="5">
        <v>87</v>
      </c>
      <c r="B78" s="8" t="s">
        <v>87</v>
      </c>
      <c r="C78" s="16">
        <v>1166</v>
      </c>
      <c r="D78" s="4">
        <v>1277</v>
      </c>
      <c r="E78" s="16">
        <v>1265</v>
      </c>
      <c r="F78" s="43">
        <f t="shared" si="12"/>
        <v>0.0008861087567158638</v>
      </c>
      <c r="G78" s="19">
        <f t="shared" si="13"/>
        <v>0.08490566037735849</v>
      </c>
      <c r="H78" s="16">
        <f t="shared" si="14"/>
        <v>99</v>
      </c>
      <c r="I78" s="37">
        <f t="shared" si="15"/>
        <v>0.0008935421273523174</v>
      </c>
      <c r="J78" s="4">
        <v>1265.0756</v>
      </c>
      <c r="K78" s="16">
        <v>1236.1441</v>
      </c>
      <c r="L78" s="37">
        <f t="shared" si="16"/>
        <v>-0.022869384248656695</v>
      </c>
      <c r="M78" s="16">
        <f t="shared" si="17"/>
        <v>-28.931499999999915</v>
      </c>
    </row>
    <row r="79" spans="1:13" ht="15">
      <c r="A79" s="5">
        <v>88</v>
      </c>
      <c r="B79" s="8" t="s">
        <v>88</v>
      </c>
      <c r="C79" s="16">
        <v>2733</v>
      </c>
      <c r="D79" s="4">
        <v>3009</v>
      </c>
      <c r="E79" s="16">
        <v>3035</v>
      </c>
      <c r="F79" s="43">
        <f t="shared" si="12"/>
        <v>0.0021259605348874677</v>
      </c>
      <c r="G79" s="19">
        <f t="shared" si="13"/>
        <v>0.11050128064398097</v>
      </c>
      <c r="H79" s="16">
        <f t="shared" si="14"/>
        <v>302</v>
      </c>
      <c r="I79" s="37">
        <f t="shared" si="15"/>
        <v>0.002725754772327271</v>
      </c>
      <c r="J79" s="4">
        <v>2980.8676</v>
      </c>
      <c r="K79" s="16">
        <v>3044.8775</v>
      </c>
      <c r="L79" s="37">
        <f t="shared" si="16"/>
        <v>0.021473580376397804</v>
      </c>
      <c r="M79" s="16">
        <f t="shared" si="17"/>
        <v>64.00990000000002</v>
      </c>
    </row>
    <row r="80" spans="1:13" ht="15">
      <c r="A80" s="5">
        <v>90</v>
      </c>
      <c r="B80" s="8" t="s">
        <v>89</v>
      </c>
      <c r="C80" s="16">
        <v>863</v>
      </c>
      <c r="D80" s="4">
        <v>1006</v>
      </c>
      <c r="E80" s="16">
        <v>1000</v>
      </c>
      <c r="F80" s="43">
        <f t="shared" si="12"/>
        <v>0.0007004812306054259</v>
      </c>
      <c r="G80" s="19">
        <f t="shared" si="13"/>
        <v>0.15874855156431056</v>
      </c>
      <c r="H80" s="16">
        <f t="shared" si="14"/>
        <v>137</v>
      </c>
      <c r="I80" s="37">
        <f t="shared" si="15"/>
        <v>0.0012365178934067422</v>
      </c>
      <c r="J80" s="4">
        <v>1013.3604</v>
      </c>
      <c r="K80" s="16">
        <v>1013.6064</v>
      </c>
      <c r="L80" s="37">
        <f t="shared" si="16"/>
        <v>0.00024275667373619583</v>
      </c>
      <c r="M80" s="16">
        <f t="shared" si="17"/>
        <v>0.2459999999999809</v>
      </c>
    </row>
    <row r="81" spans="1:13" ht="15">
      <c r="A81" s="5">
        <v>91</v>
      </c>
      <c r="B81" s="8" t="s">
        <v>90</v>
      </c>
      <c r="C81" s="16">
        <v>128</v>
      </c>
      <c r="D81" s="4">
        <v>163</v>
      </c>
      <c r="E81" s="16">
        <v>158</v>
      </c>
      <c r="F81" s="43">
        <f t="shared" si="12"/>
        <v>0.0001106760344356573</v>
      </c>
      <c r="G81" s="19">
        <f t="shared" si="13"/>
        <v>0.234375</v>
      </c>
      <c r="H81" s="16">
        <f t="shared" si="14"/>
        <v>30</v>
      </c>
      <c r="I81" s="37">
        <f t="shared" si="15"/>
        <v>0.00027077034162191434</v>
      </c>
      <c r="J81" s="4">
        <v>169.34764</v>
      </c>
      <c r="K81" s="16">
        <v>171.73076</v>
      </c>
      <c r="L81" s="37">
        <f t="shared" si="16"/>
        <v>0.014072354359352104</v>
      </c>
      <c r="M81" s="16">
        <f t="shared" si="17"/>
        <v>2.383119999999991</v>
      </c>
    </row>
    <row r="82" spans="1:13" ht="15">
      <c r="A82" s="5">
        <v>92</v>
      </c>
      <c r="B82" s="8" t="s">
        <v>91</v>
      </c>
      <c r="C82" s="16">
        <v>6712</v>
      </c>
      <c r="D82" s="4">
        <v>6727</v>
      </c>
      <c r="E82" s="16">
        <v>6733</v>
      </c>
      <c r="F82" s="43">
        <f t="shared" si="12"/>
        <v>0.004716340125666333</v>
      </c>
      <c r="G82" s="19">
        <f t="shared" si="13"/>
        <v>0.003128724672228844</v>
      </c>
      <c r="H82" s="16">
        <f t="shared" si="14"/>
        <v>21</v>
      </c>
      <c r="I82" s="37">
        <f t="shared" si="15"/>
        <v>0.00018953923913534005</v>
      </c>
      <c r="J82" s="4">
        <v>6701.6108</v>
      </c>
      <c r="K82" s="16">
        <v>6668.8146</v>
      </c>
      <c r="L82" s="37">
        <f t="shared" si="16"/>
        <v>-0.004893778671838221</v>
      </c>
      <c r="M82" s="16">
        <f t="shared" si="17"/>
        <v>-32.79620000000068</v>
      </c>
    </row>
    <row r="83" spans="1:13" ht="15">
      <c r="A83" s="5">
        <v>93</v>
      </c>
      <c r="B83" s="8" t="s">
        <v>92</v>
      </c>
      <c r="C83" s="16">
        <v>6035</v>
      </c>
      <c r="D83" s="4">
        <v>7219</v>
      </c>
      <c r="E83" s="16">
        <v>7202</v>
      </c>
      <c r="F83" s="43">
        <f t="shared" si="12"/>
        <v>0.005044865822820277</v>
      </c>
      <c r="G83" s="19">
        <f t="shared" si="13"/>
        <v>0.19337199668599833</v>
      </c>
      <c r="H83" s="16">
        <f t="shared" si="14"/>
        <v>1167</v>
      </c>
      <c r="I83" s="37">
        <f t="shared" si="15"/>
        <v>0.010532966289092468</v>
      </c>
      <c r="J83" s="4">
        <v>7573.9839</v>
      </c>
      <c r="K83" s="16">
        <v>7529.0651</v>
      </c>
      <c r="L83" s="37">
        <f t="shared" si="16"/>
        <v>-0.005930670119327871</v>
      </c>
      <c r="M83" s="16">
        <f t="shared" si="17"/>
        <v>-44.918800000000374</v>
      </c>
    </row>
    <row r="84" spans="1:13" ht="15">
      <c r="A84" s="5">
        <v>94</v>
      </c>
      <c r="B84" s="8" t="s">
        <v>93</v>
      </c>
      <c r="C84" s="16">
        <v>8353</v>
      </c>
      <c r="D84" s="4">
        <v>8419</v>
      </c>
      <c r="E84" s="16">
        <v>8450</v>
      </c>
      <c r="F84" s="43">
        <f t="shared" si="12"/>
        <v>0.005919066398615849</v>
      </c>
      <c r="G84" s="19">
        <f t="shared" si="13"/>
        <v>0.011612594277505089</v>
      </c>
      <c r="H84" s="16">
        <f t="shared" si="14"/>
        <v>97</v>
      </c>
      <c r="I84" s="37">
        <f t="shared" si="15"/>
        <v>0.0008754907712441898</v>
      </c>
      <c r="J84" s="4">
        <v>8474.2828</v>
      </c>
      <c r="K84" s="16">
        <v>8583.0612</v>
      </c>
      <c r="L84" s="37">
        <f t="shared" si="16"/>
        <v>0.012836295715786029</v>
      </c>
      <c r="M84" s="16">
        <f t="shared" si="17"/>
        <v>108.77839999999924</v>
      </c>
    </row>
    <row r="85" spans="1:13" ht="15">
      <c r="A85" s="5">
        <v>95</v>
      </c>
      <c r="B85" s="8" t="s">
        <v>94</v>
      </c>
      <c r="C85" s="16">
        <v>11162</v>
      </c>
      <c r="D85" s="4">
        <v>11650</v>
      </c>
      <c r="E85" s="16">
        <v>11688</v>
      </c>
      <c r="F85" s="43">
        <f t="shared" si="12"/>
        <v>0.008187224623316218</v>
      </c>
      <c r="G85" s="19">
        <f t="shared" si="13"/>
        <v>0.04712417129546676</v>
      </c>
      <c r="H85" s="16">
        <f t="shared" si="14"/>
        <v>526</v>
      </c>
      <c r="I85" s="37">
        <f t="shared" si="15"/>
        <v>0.004747506656437565</v>
      </c>
      <c r="J85" s="4">
        <v>11652.27</v>
      </c>
      <c r="K85" s="16">
        <v>11736.665</v>
      </c>
      <c r="L85" s="37">
        <f t="shared" si="16"/>
        <v>0.0072427947515806305</v>
      </c>
      <c r="M85" s="16">
        <f t="shared" si="17"/>
        <v>84.39500000000044</v>
      </c>
    </row>
    <row r="86" spans="1:13" ht="15">
      <c r="A86" s="5">
        <v>96</v>
      </c>
      <c r="B86" s="8" t="s">
        <v>95</v>
      </c>
      <c r="C86" s="16">
        <v>29781</v>
      </c>
      <c r="D86" s="4">
        <v>33459</v>
      </c>
      <c r="E86" s="16">
        <v>32782</v>
      </c>
      <c r="F86" s="43">
        <f t="shared" si="12"/>
        <v>0.022963175701707073</v>
      </c>
      <c r="G86" s="19">
        <f t="shared" si="13"/>
        <v>0.10076894664383332</v>
      </c>
      <c r="H86" s="16">
        <f t="shared" si="14"/>
        <v>3001</v>
      </c>
      <c r="I86" s="37">
        <f t="shared" si="15"/>
        <v>0.027086059840245497</v>
      </c>
      <c r="J86" s="4">
        <v>32827.372</v>
      </c>
      <c r="K86" s="16">
        <v>33322.164</v>
      </c>
      <c r="L86" s="37">
        <f t="shared" si="16"/>
        <v>0.015072543729665414</v>
      </c>
      <c r="M86" s="16">
        <f t="shared" si="17"/>
        <v>494.791999999994</v>
      </c>
    </row>
    <row r="87" spans="1:13" ht="15">
      <c r="A87" s="5">
        <v>97</v>
      </c>
      <c r="B87" s="8" t="s">
        <v>96</v>
      </c>
      <c r="C87" s="16">
        <v>2261</v>
      </c>
      <c r="D87" s="4">
        <v>3029</v>
      </c>
      <c r="E87" s="16">
        <v>3189</v>
      </c>
      <c r="F87" s="43">
        <f t="shared" si="12"/>
        <v>0.0022338346444007035</v>
      </c>
      <c r="G87" s="19">
        <f t="shared" si="13"/>
        <v>0.410437859354268</v>
      </c>
      <c r="H87" s="16">
        <f t="shared" si="14"/>
        <v>928</v>
      </c>
      <c r="I87" s="37">
        <f t="shared" si="15"/>
        <v>0.008375829234171217</v>
      </c>
      <c r="J87" s="4">
        <v>3090.4977</v>
      </c>
      <c r="K87" s="16">
        <v>3248.7511</v>
      </c>
      <c r="L87" s="37">
        <f t="shared" si="16"/>
        <v>0.0512064448389656</v>
      </c>
      <c r="M87" s="16">
        <f t="shared" si="17"/>
        <v>158.25340000000006</v>
      </c>
    </row>
    <row r="88" spans="1:13" ht="15">
      <c r="A88" s="5">
        <v>98</v>
      </c>
      <c r="B88" s="8" t="s">
        <v>97</v>
      </c>
      <c r="C88" s="16">
        <v>348</v>
      </c>
      <c r="D88" s="4">
        <v>334</v>
      </c>
      <c r="E88" s="16">
        <v>325</v>
      </c>
      <c r="F88" s="43">
        <f t="shared" si="12"/>
        <v>0.00022765639994676341</v>
      </c>
      <c r="G88" s="19">
        <f t="shared" si="13"/>
        <v>-0.06609195402298851</v>
      </c>
      <c r="H88" s="16">
        <f t="shared" si="14"/>
        <v>-23</v>
      </c>
      <c r="I88" s="37">
        <f t="shared" si="15"/>
        <v>-0.00020759059524346767</v>
      </c>
      <c r="J88" s="4">
        <v>325.79051</v>
      </c>
      <c r="K88" s="16">
        <v>323.25101</v>
      </c>
      <c r="L88" s="37">
        <f t="shared" si="16"/>
        <v>-0.007794886351968864</v>
      </c>
      <c r="M88" s="16">
        <f t="shared" si="17"/>
        <v>-2.5394999999999754</v>
      </c>
    </row>
    <row r="89" spans="1:13" ht="15.75" thickBot="1">
      <c r="A89" s="6">
        <v>99</v>
      </c>
      <c r="B89" s="50" t="s">
        <v>98</v>
      </c>
      <c r="C89" s="16">
        <v>581</v>
      </c>
      <c r="D89" s="4">
        <v>575</v>
      </c>
      <c r="E89" s="16">
        <v>581</v>
      </c>
      <c r="F89" s="43">
        <f t="shared" si="12"/>
        <v>0.00040697959498175247</v>
      </c>
      <c r="G89" s="19">
        <f t="shared" si="13"/>
        <v>0</v>
      </c>
      <c r="H89" s="21">
        <f t="shared" si="14"/>
        <v>0</v>
      </c>
      <c r="I89" s="69">
        <f t="shared" si="15"/>
        <v>0</v>
      </c>
      <c r="J89" s="4">
        <v>557.57021</v>
      </c>
      <c r="K89" s="16">
        <v>549.95118</v>
      </c>
      <c r="L89" s="37">
        <f t="shared" si="16"/>
        <v>-0.013664700630257763</v>
      </c>
      <c r="M89" s="21">
        <f t="shared" si="17"/>
        <v>-7.6190299999999525</v>
      </c>
    </row>
    <row r="90" spans="1:13" s="68" customFormat="1" ht="15.75" thickBot="1">
      <c r="A90" s="99" t="s">
        <v>99</v>
      </c>
      <c r="B90" s="100"/>
      <c r="C90" s="58">
        <v>1316795</v>
      </c>
      <c r="D90" s="96">
        <v>1435879</v>
      </c>
      <c r="E90" s="58">
        <v>1427590</v>
      </c>
      <c r="F90" s="28">
        <f t="shared" si="12"/>
        <v>1</v>
      </c>
      <c r="G90" s="28">
        <f t="shared" si="13"/>
        <v>0.08413990028819976</v>
      </c>
      <c r="H90" s="58">
        <f t="shared" si="14"/>
        <v>110795</v>
      </c>
      <c r="I90" s="70">
        <f t="shared" si="15"/>
        <v>1</v>
      </c>
      <c r="J90" s="59">
        <v>1438684.1</v>
      </c>
      <c r="K90" s="58">
        <v>1449821.8</v>
      </c>
      <c r="L90" s="39">
        <f t="shared" si="16"/>
        <v>0.007741588302810848</v>
      </c>
      <c r="M90" s="58">
        <f t="shared" si="17"/>
        <v>11137.699999999953</v>
      </c>
    </row>
  </sheetData>
  <sheetProtection/>
  <autoFilter ref="A1:M90"/>
  <mergeCells count="1">
    <mergeCell ref="A90:B9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12" sqref="E12"/>
    </sheetView>
  </sheetViews>
  <sheetFormatPr defaultColWidth="9.140625" defaultRowHeight="15"/>
  <cols>
    <col min="1" max="1" width="13.7109375" style="0" bestFit="1" customWidth="1"/>
    <col min="2" max="2" width="34.57421875" style="0" bestFit="1" customWidth="1"/>
    <col min="3" max="3" width="15.57421875" style="0" bestFit="1" customWidth="1"/>
    <col min="4" max="4" width="12.00390625" style="0" customWidth="1"/>
    <col min="5" max="5" width="12.00390625" style="0" bestFit="1" customWidth="1"/>
    <col min="6" max="6" width="17.8515625" style="0" bestFit="1" customWidth="1"/>
    <col min="7" max="7" width="27.140625" style="0" bestFit="1" customWidth="1"/>
    <col min="8" max="8" width="26.421875" style="0" bestFit="1" customWidth="1"/>
    <col min="9" max="9" width="20.421875" style="0" customWidth="1"/>
    <col min="10" max="11" width="21.28125" style="0" bestFit="1" customWidth="1"/>
    <col min="12" max="12" width="33.421875" style="0" customWidth="1"/>
    <col min="13" max="13" width="32.140625" style="0" customWidth="1"/>
  </cols>
  <sheetData>
    <row r="1" spans="1:13" ht="45.75" thickBot="1">
      <c r="A1" s="41" t="s">
        <v>2</v>
      </c>
      <c r="B1" s="20" t="s">
        <v>100</v>
      </c>
      <c r="C1" s="81">
        <v>40544</v>
      </c>
      <c r="D1" s="81">
        <v>40878</v>
      </c>
      <c r="E1" s="91">
        <v>40909</v>
      </c>
      <c r="F1" s="94" t="s">
        <v>277</v>
      </c>
      <c r="G1" s="17" t="s">
        <v>286</v>
      </c>
      <c r="H1" s="17" t="s">
        <v>287</v>
      </c>
      <c r="I1" s="17" t="s">
        <v>278</v>
      </c>
      <c r="J1" s="79" t="s">
        <v>272</v>
      </c>
      <c r="K1" s="77" t="s">
        <v>279</v>
      </c>
      <c r="L1" s="17" t="s">
        <v>294</v>
      </c>
      <c r="M1" s="17" t="s">
        <v>295</v>
      </c>
    </row>
    <row r="2" spans="1:13" ht="15">
      <c r="A2" s="5">
        <v>10</v>
      </c>
      <c r="B2" s="8" t="s">
        <v>19</v>
      </c>
      <c r="C2" s="16">
        <v>37692</v>
      </c>
      <c r="D2" s="4">
        <v>39379</v>
      </c>
      <c r="E2" s="16">
        <v>39324</v>
      </c>
      <c r="F2" s="43">
        <f aca="true" t="shared" si="0" ref="F2:F26">E2/$E$26</f>
        <v>0.15705350938151494</v>
      </c>
      <c r="G2" s="19">
        <f aca="true" t="shared" si="1" ref="G2:G26">(E2-C2)/C2</f>
        <v>0.04329831263928685</v>
      </c>
      <c r="H2" s="16">
        <f aca="true" t="shared" si="2" ref="H2:H26">E2-C2</f>
        <v>1632</v>
      </c>
      <c r="I2" s="37">
        <f aca="true" t="shared" si="3" ref="I2:I26">H2/$H$26</f>
        <v>0.10726962008676219</v>
      </c>
      <c r="J2" s="4">
        <v>39262.43</v>
      </c>
      <c r="K2" s="16">
        <v>39501.1089999999</v>
      </c>
      <c r="L2" s="37">
        <f aca="true" t="shared" si="4" ref="L2:L26">(K2-J2)/J2</f>
        <v>0.006079068463156811</v>
      </c>
      <c r="M2" s="16">
        <f aca="true" t="shared" si="5" ref="M2:M26">K2-J2</f>
        <v>238.67899999990186</v>
      </c>
    </row>
    <row r="3" spans="1:13" ht="15">
      <c r="A3" s="5">
        <v>11</v>
      </c>
      <c r="B3" s="8" t="s">
        <v>20</v>
      </c>
      <c r="C3" s="16">
        <v>565</v>
      </c>
      <c r="D3" s="4">
        <v>578</v>
      </c>
      <c r="E3" s="16">
        <v>571</v>
      </c>
      <c r="F3" s="43">
        <f t="shared" si="0"/>
        <v>0.0022804789405158434</v>
      </c>
      <c r="G3" s="19">
        <f t="shared" si="1"/>
        <v>0.010619469026548672</v>
      </c>
      <c r="H3" s="16">
        <f t="shared" si="2"/>
        <v>6</v>
      </c>
      <c r="I3" s="37">
        <f t="shared" si="3"/>
        <v>0.0003943736032601551</v>
      </c>
      <c r="J3" s="4">
        <v>574.24792</v>
      </c>
      <c r="K3" s="16">
        <v>572.24821</v>
      </c>
      <c r="L3" s="37">
        <f t="shared" si="4"/>
        <v>-0.00348231126374833</v>
      </c>
      <c r="M3" s="16">
        <f t="shared" si="5"/>
        <v>-1.99971000000005</v>
      </c>
    </row>
    <row r="4" spans="1:13" ht="15">
      <c r="A4" s="5">
        <v>12</v>
      </c>
      <c r="B4" s="8" t="s">
        <v>21</v>
      </c>
      <c r="C4" s="16">
        <v>53</v>
      </c>
      <c r="D4" s="4">
        <v>57</v>
      </c>
      <c r="E4" s="16">
        <v>54</v>
      </c>
      <c r="F4" s="43">
        <f t="shared" si="0"/>
        <v>0.00021566701013634948</v>
      </c>
      <c r="G4" s="19">
        <f t="shared" si="1"/>
        <v>0.018867924528301886</v>
      </c>
      <c r="H4" s="16">
        <f t="shared" si="2"/>
        <v>1</v>
      </c>
      <c r="I4" s="37">
        <f t="shared" si="3"/>
        <v>6.572893387669252E-05</v>
      </c>
      <c r="J4" s="4">
        <v>55.75911</v>
      </c>
      <c r="K4" s="16">
        <v>54.992104</v>
      </c>
      <c r="L4" s="37">
        <f t="shared" si="4"/>
        <v>-0.013755707363334925</v>
      </c>
      <c r="M4" s="16">
        <f t="shared" si="5"/>
        <v>-0.7670060000000021</v>
      </c>
    </row>
    <row r="5" spans="1:13" ht="15">
      <c r="A5" s="5">
        <v>13</v>
      </c>
      <c r="B5" s="8" t="s">
        <v>22</v>
      </c>
      <c r="C5" s="16">
        <v>14669</v>
      </c>
      <c r="D5" s="4">
        <v>16047</v>
      </c>
      <c r="E5" s="16">
        <v>16133</v>
      </c>
      <c r="F5" s="43">
        <f t="shared" si="0"/>
        <v>0.06443251619499493</v>
      </c>
      <c r="G5" s="19">
        <f t="shared" si="1"/>
        <v>0.09980230417888063</v>
      </c>
      <c r="H5" s="16">
        <f t="shared" si="2"/>
        <v>1464</v>
      </c>
      <c r="I5" s="37">
        <f t="shared" si="3"/>
        <v>0.09622715919547785</v>
      </c>
      <c r="J5" s="4">
        <v>15995.909</v>
      </c>
      <c r="K5" s="16">
        <v>16183.851</v>
      </c>
      <c r="L5" s="37">
        <f t="shared" si="4"/>
        <v>0.01174937916938643</v>
      </c>
      <c r="M5" s="16">
        <f t="shared" si="5"/>
        <v>187.94200000000092</v>
      </c>
    </row>
    <row r="6" spans="1:13" ht="15">
      <c r="A6" s="5">
        <v>14</v>
      </c>
      <c r="B6" s="8" t="s">
        <v>23</v>
      </c>
      <c r="C6" s="16">
        <v>28126</v>
      </c>
      <c r="D6" s="4">
        <v>30325</v>
      </c>
      <c r="E6" s="16">
        <v>30350</v>
      </c>
      <c r="F6" s="43">
        <f t="shared" si="0"/>
        <v>0.1212128473636705</v>
      </c>
      <c r="G6" s="19">
        <f t="shared" si="1"/>
        <v>0.07907274408021048</v>
      </c>
      <c r="H6" s="16">
        <f t="shared" si="2"/>
        <v>2224</v>
      </c>
      <c r="I6" s="37">
        <f t="shared" si="3"/>
        <v>0.14618114894176418</v>
      </c>
      <c r="J6" s="4">
        <v>30364.721</v>
      </c>
      <c r="K6" s="16">
        <v>30826.166</v>
      </c>
      <c r="L6" s="37">
        <f t="shared" si="4"/>
        <v>0.015196747567678942</v>
      </c>
      <c r="M6" s="16">
        <f t="shared" si="5"/>
        <v>461.4449999999997</v>
      </c>
    </row>
    <row r="7" spans="1:13" ht="15">
      <c r="A7" s="5">
        <v>15</v>
      </c>
      <c r="B7" s="8" t="s">
        <v>24</v>
      </c>
      <c r="C7" s="16">
        <v>5155</v>
      </c>
      <c r="D7" s="4">
        <v>5682</v>
      </c>
      <c r="E7" s="16">
        <v>5787</v>
      </c>
      <c r="F7" s="43">
        <f t="shared" si="0"/>
        <v>0.023112314586278784</v>
      </c>
      <c r="G7" s="19">
        <f t="shared" si="1"/>
        <v>0.12259941804073715</v>
      </c>
      <c r="H7" s="16">
        <f t="shared" si="2"/>
        <v>632</v>
      </c>
      <c r="I7" s="37">
        <f t="shared" si="3"/>
        <v>0.04154068621006967</v>
      </c>
      <c r="J7" s="4">
        <v>5762.0436</v>
      </c>
      <c r="K7" s="16">
        <v>5844.6253</v>
      </c>
      <c r="L7" s="37">
        <f t="shared" si="4"/>
        <v>0.014332015814666818</v>
      </c>
      <c r="M7" s="16">
        <f t="shared" si="5"/>
        <v>82.58169999999973</v>
      </c>
    </row>
    <row r="8" spans="1:13" ht="15">
      <c r="A8" s="5">
        <v>16</v>
      </c>
      <c r="B8" s="8" t="s">
        <v>25</v>
      </c>
      <c r="C8" s="16">
        <v>10736</v>
      </c>
      <c r="D8" s="4">
        <v>11232</v>
      </c>
      <c r="E8" s="16">
        <v>11179</v>
      </c>
      <c r="F8" s="43">
        <f t="shared" si="0"/>
        <v>0.04464706493174538</v>
      </c>
      <c r="G8" s="19">
        <f t="shared" si="1"/>
        <v>0.04126304023845007</v>
      </c>
      <c r="H8" s="16">
        <f t="shared" si="2"/>
        <v>443</v>
      </c>
      <c r="I8" s="37">
        <f t="shared" si="3"/>
        <v>0.029117917707374787</v>
      </c>
      <c r="J8" s="4">
        <v>11293.601</v>
      </c>
      <c r="K8" s="16">
        <v>11347.824</v>
      </c>
      <c r="L8" s="37">
        <f t="shared" si="4"/>
        <v>0.004801214422220154</v>
      </c>
      <c r="M8" s="16">
        <f t="shared" si="5"/>
        <v>54.222999999999956</v>
      </c>
    </row>
    <row r="9" spans="1:13" ht="15">
      <c r="A9" s="5">
        <v>17</v>
      </c>
      <c r="B9" s="8" t="s">
        <v>26</v>
      </c>
      <c r="C9" s="16">
        <v>1888</v>
      </c>
      <c r="D9" s="4">
        <v>1985</v>
      </c>
      <c r="E9" s="16">
        <v>1962</v>
      </c>
      <c r="F9" s="43">
        <f t="shared" si="0"/>
        <v>0.007835901368287365</v>
      </c>
      <c r="G9" s="19">
        <f t="shared" si="1"/>
        <v>0.03919491525423729</v>
      </c>
      <c r="H9" s="16">
        <f t="shared" si="2"/>
        <v>74</v>
      </c>
      <c r="I9" s="37">
        <f t="shared" si="3"/>
        <v>0.004863941106875247</v>
      </c>
      <c r="J9" s="4">
        <v>1966.3473</v>
      </c>
      <c r="K9" s="16">
        <v>1972.0349</v>
      </c>
      <c r="L9" s="37">
        <f t="shared" si="4"/>
        <v>0.0028924697076656816</v>
      </c>
      <c r="M9" s="16">
        <f t="shared" si="5"/>
        <v>5.687600000000202</v>
      </c>
    </row>
    <row r="10" spans="1:13" ht="15">
      <c r="A10" s="5">
        <v>18</v>
      </c>
      <c r="B10" s="8" t="s">
        <v>27</v>
      </c>
      <c r="C10" s="16">
        <v>8609</v>
      </c>
      <c r="D10" s="4">
        <v>9036</v>
      </c>
      <c r="E10" s="16">
        <v>9062</v>
      </c>
      <c r="F10" s="43">
        <f t="shared" si="0"/>
        <v>0.03619211936769628</v>
      </c>
      <c r="G10" s="19">
        <f t="shared" si="1"/>
        <v>0.05261935184109653</v>
      </c>
      <c r="H10" s="16">
        <f t="shared" si="2"/>
        <v>453</v>
      </c>
      <c r="I10" s="37">
        <f t="shared" si="3"/>
        <v>0.02977520704614171</v>
      </c>
      <c r="J10" s="4">
        <v>9007.58239999999</v>
      </c>
      <c r="K10" s="16">
        <v>9079.6917</v>
      </c>
      <c r="L10" s="37">
        <f t="shared" si="4"/>
        <v>0.008005399983907919</v>
      </c>
      <c r="M10" s="16">
        <f t="shared" si="5"/>
        <v>72.10930000000917</v>
      </c>
    </row>
    <row r="11" spans="1:13" ht="15">
      <c r="A11" s="5">
        <v>19</v>
      </c>
      <c r="B11" s="8" t="s">
        <v>28</v>
      </c>
      <c r="C11" s="16">
        <v>370</v>
      </c>
      <c r="D11" s="4">
        <v>375</v>
      </c>
      <c r="E11" s="16">
        <v>372</v>
      </c>
      <c r="F11" s="43">
        <f t="shared" si="0"/>
        <v>0.0014857060698281854</v>
      </c>
      <c r="G11" s="19">
        <f t="shared" si="1"/>
        <v>0.005405405405405406</v>
      </c>
      <c r="H11" s="16">
        <f t="shared" si="2"/>
        <v>2</v>
      </c>
      <c r="I11" s="37">
        <f t="shared" si="3"/>
        <v>0.00013145786775338504</v>
      </c>
      <c r="J11" s="4">
        <v>373.65258</v>
      </c>
      <c r="K11" s="16">
        <v>370.76424</v>
      </c>
      <c r="L11" s="37">
        <f t="shared" si="4"/>
        <v>-0.007730014871033482</v>
      </c>
      <c r="M11" s="16">
        <f t="shared" si="5"/>
        <v>-2.888340000000028</v>
      </c>
    </row>
    <row r="12" spans="1:13" ht="15">
      <c r="A12" s="5">
        <v>20</v>
      </c>
      <c r="B12" s="8" t="s">
        <v>29</v>
      </c>
      <c r="C12" s="16">
        <v>4274</v>
      </c>
      <c r="D12" s="4">
        <v>4460</v>
      </c>
      <c r="E12" s="16">
        <v>4440</v>
      </c>
      <c r="F12" s="43">
        <f t="shared" si="0"/>
        <v>0.017732620833433178</v>
      </c>
      <c r="G12" s="19">
        <f t="shared" si="1"/>
        <v>0.03883949461862424</v>
      </c>
      <c r="H12" s="16">
        <f t="shared" si="2"/>
        <v>166</v>
      </c>
      <c r="I12" s="37">
        <f t="shared" si="3"/>
        <v>0.01091100302353096</v>
      </c>
      <c r="J12" s="4">
        <v>4400.5936</v>
      </c>
      <c r="K12" s="16">
        <v>4402.4862</v>
      </c>
      <c r="L12" s="37">
        <f t="shared" si="4"/>
        <v>0.0004300783421582328</v>
      </c>
      <c r="M12" s="16">
        <f t="shared" si="5"/>
        <v>1.8926000000001295</v>
      </c>
    </row>
    <row r="13" spans="1:13" ht="15">
      <c r="A13" s="5">
        <v>21</v>
      </c>
      <c r="B13" s="8" t="s">
        <v>30</v>
      </c>
      <c r="C13" s="16">
        <v>174</v>
      </c>
      <c r="D13" s="4">
        <v>205</v>
      </c>
      <c r="E13" s="16">
        <v>208</v>
      </c>
      <c r="F13" s="43">
        <f t="shared" si="0"/>
        <v>0.0008307173723770498</v>
      </c>
      <c r="G13" s="19">
        <f t="shared" si="1"/>
        <v>0.19540229885057472</v>
      </c>
      <c r="H13" s="16">
        <f t="shared" si="2"/>
        <v>34</v>
      </c>
      <c r="I13" s="37">
        <f t="shared" si="3"/>
        <v>0.0022347837518075456</v>
      </c>
      <c r="J13" s="4">
        <v>205.63692</v>
      </c>
      <c r="K13" s="16">
        <v>213.73104</v>
      </c>
      <c r="L13" s="37">
        <f t="shared" si="4"/>
        <v>0.03936121976540012</v>
      </c>
      <c r="M13" s="16">
        <f t="shared" si="5"/>
        <v>8.094120000000004</v>
      </c>
    </row>
    <row r="14" spans="1:13" ht="15">
      <c r="A14" s="5">
        <v>22</v>
      </c>
      <c r="B14" s="8" t="s">
        <v>31</v>
      </c>
      <c r="C14" s="16">
        <v>10401</v>
      </c>
      <c r="D14" s="4">
        <v>11082</v>
      </c>
      <c r="E14" s="16">
        <v>10999</v>
      </c>
      <c r="F14" s="43">
        <f t="shared" si="0"/>
        <v>0.043928174897957556</v>
      </c>
      <c r="G14" s="19">
        <f t="shared" si="1"/>
        <v>0.05749447168541486</v>
      </c>
      <c r="H14" s="16">
        <f t="shared" si="2"/>
        <v>598</v>
      </c>
      <c r="I14" s="37">
        <f t="shared" si="3"/>
        <v>0.039305902458262126</v>
      </c>
      <c r="J14" s="4">
        <v>11006.761</v>
      </c>
      <c r="K14" s="16">
        <v>11082.21</v>
      </c>
      <c r="L14" s="37">
        <f t="shared" si="4"/>
        <v>0.006854786798768385</v>
      </c>
      <c r="M14" s="16">
        <f t="shared" si="5"/>
        <v>75.4489999999987</v>
      </c>
    </row>
    <row r="15" spans="1:13" ht="15">
      <c r="A15" s="5">
        <v>23</v>
      </c>
      <c r="B15" s="8" t="s">
        <v>32</v>
      </c>
      <c r="C15" s="16">
        <v>11623</v>
      </c>
      <c r="D15" s="4">
        <v>12442</v>
      </c>
      <c r="E15" s="16">
        <v>12405</v>
      </c>
      <c r="F15" s="43">
        <f t="shared" si="0"/>
        <v>0.04954350482854473</v>
      </c>
      <c r="G15" s="19">
        <f t="shared" si="1"/>
        <v>0.06728039232556139</v>
      </c>
      <c r="H15" s="16">
        <f t="shared" si="2"/>
        <v>782</v>
      </c>
      <c r="I15" s="37">
        <f t="shared" si="3"/>
        <v>0.05140002629157355</v>
      </c>
      <c r="J15" s="4">
        <v>12515.908</v>
      </c>
      <c r="K15" s="16">
        <v>12610.965</v>
      </c>
      <c r="L15" s="37">
        <f t="shared" si="4"/>
        <v>0.007594894433548146</v>
      </c>
      <c r="M15" s="16">
        <f t="shared" si="5"/>
        <v>95.0570000000007</v>
      </c>
    </row>
    <row r="16" spans="1:13" ht="15">
      <c r="A16" s="5">
        <v>24</v>
      </c>
      <c r="B16" s="8" t="s">
        <v>33</v>
      </c>
      <c r="C16" s="16">
        <v>8403</v>
      </c>
      <c r="D16" s="4">
        <v>9059</v>
      </c>
      <c r="E16" s="16">
        <v>8988</v>
      </c>
      <c r="F16" s="43">
        <f t="shared" si="0"/>
        <v>0.035896575687139054</v>
      </c>
      <c r="G16" s="19">
        <f t="shared" si="1"/>
        <v>0.06961799357372367</v>
      </c>
      <c r="H16" s="16">
        <f t="shared" si="2"/>
        <v>585</v>
      </c>
      <c r="I16" s="37">
        <f t="shared" si="3"/>
        <v>0.03845142631786513</v>
      </c>
      <c r="J16" s="4">
        <v>9042.0129</v>
      </c>
      <c r="K16" s="16">
        <v>9103.5854</v>
      </c>
      <c r="L16" s="37">
        <f t="shared" si="4"/>
        <v>0.006809600990505136</v>
      </c>
      <c r="M16" s="16">
        <f t="shared" si="5"/>
        <v>61.57250000000022</v>
      </c>
    </row>
    <row r="17" spans="1:13" ht="15">
      <c r="A17" s="5">
        <v>25</v>
      </c>
      <c r="B17" s="8" t="s">
        <v>34</v>
      </c>
      <c r="C17" s="16">
        <v>29159</v>
      </c>
      <c r="D17" s="4">
        <v>30546</v>
      </c>
      <c r="E17" s="16">
        <v>30236</v>
      </c>
      <c r="F17" s="43">
        <f t="shared" si="0"/>
        <v>0.12075755034227154</v>
      </c>
      <c r="G17" s="19">
        <f t="shared" si="1"/>
        <v>0.03693542302548098</v>
      </c>
      <c r="H17" s="16">
        <f t="shared" si="2"/>
        <v>1077</v>
      </c>
      <c r="I17" s="37">
        <f t="shared" si="3"/>
        <v>0.07079006178519784</v>
      </c>
      <c r="J17" s="4">
        <v>30379.569</v>
      </c>
      <c r="K17" s="16">
        <v>30463.828</v>
      </c>
      <c r="L17" s="37">
        <f t="shared" si="4"/>
        <v>0.0027735416522861743</v>
      </c>
      <c r="M17" s="16">
        <f t="shared" si="5"/>
        <v>84.25900000000183</v>
      </c>
    </row>
    <row r="18" spans="1:13" ht="15">
      <c r="A18" s="5">
        <v>26</v>
      </c>
      <c r="B18" s="8" t="s">
        <v>35</v>
      </c>
      <c r="C18" s="16">
        <v>2132</v>
      </c>
      <c r="D18" s="4">
        <v>2105</v>
      </c>
      <c r="E18" s="16">
        <v>2052</v>
      </c>
      <c r="F18" s="43">
        <f t="shared" si="0"/>
        <v>0.00819534638518128</v>
      </c>
      <c r="G18" s="19">
        <f t="shared" si="1"/>
        <v>-0.0375234521575985</v>
      </c>
      <c r="H18" s="16">
        <f t="shared" si="2"/>
        <v>-80</v>
      </c>
      <c r="I18" s="37">
        <f t="shared" si="3"/>
        <v>-0.005258314710135402</v>
      </c>
      <c r="J18" s="4">
        <v>2078.7564</v>
      </c>
      <c r="K18" s="16">
        <v>2043.3806</v>
      </c>
      <c r="L18" s="37">
        <f t="shared" si="4"/>
        <v>-0.017017770817206023</v>
      </c>
      <c r="M18" s="16">
        <f t="shared" si="5"/>
        <v>-35.375800000000254</v>
      </c>
    </row>
    <row r="19" spans="1:13" ht="15">
      <c r="A19" s="5">
        <v>27</v>
      </c>
      <c r="B19" s="8" t="s">
        <v>36</v>
      </c>
      <c r="C19" s="16">
        <v>4330</v>
      </c>
      <c r="D19" s="4">
        <v>4502</v>
      </c>
      <c r="E19" s="16">
        <v>4558</v>
      </c>
      <c r="F19" s="43">
        <f t="shared" si="0"/>
        <v>0.018203893188916312</v>
      </c>
      <c r="G19" s="19">
        <f t="shared" si="1"/>
        <v>0.052655889145496536</v>
      </c>
      <c r="H19" s="16">
        <f t="shared" si="2"/>
        <v>228</v>
      </c>
      <c r="I19" s="37">
        <f t="shared" si="3"/>
        <v>0.014986196923885895</v>
      </c>
      <c r="J19" s="4">
        <v>4477.6139</v>
      </c>
      <c r="K19" s="16">
        <v>4571.7189</v>
      </c>
      <c r="L19" s="37">
        <f t="shared" si="4"/>
        <v>0.021016774134991756</v>
      </c>
      <c r="M19" s="16">
        <f t="shared" si="5"/>
        <v>94.10499999999956</v>
      </c>
    </row>
    <row r="20" spans="1:13" ht="15">
      <c r="A20" s="5">
        <v>28</v>
      </c>
      <c r="B20" s="8" t="s">
        <v>37</v>
      </c>
      <c r="C20" s="16">
        <v>14400</v>
      </c>
      <c r="D20" s="4">
        <v>15752</v>
      </c>
      <c r="E20" s="16">
        <v>15939</v>
      </c>
      <c r="F20" s="43">
        <f t="shared" si="0"/>
        <v>0.06365771249191249</v>
      </c>
      <c r="G20" s="19">
        <f t="shared" si="1"/>
        <v>0.106875</v>
      </c>
      <c r="H20" s="16">
        <f t="shared" si="2"/>
        <v>1539</v>
      </c>
      <c r="I20" s="37">
        <f t="shared" si="3"/>
        <v>0.10115682923622979</v>
      </c>
      <c r="J20" s="4">
        <v>15780.156</v>
      </c>
      <c r="K20" s="16">
        <v>16118.62</v>
      </c>
      <c r="L20" s="37">
        <f t="shared" si="4"/>
        <v>0.021448710646460017</v>
      </c>
      <c r="M20" s="16">
        <f t="shared" si="5"/>
        <v>338.46399999999994</v>
      </c>
    </row>
    <row r="21" spans="1:13" ht="15">
      <c r="A21" s="5">
        <v>29</v>
      </c>
      <c r="B21" s="8" t="s">
        <v>38</v>
      </c>
      <c r="C21" s="16">
        <v>2591</v>
      </c>
      <c r="D21" s="4">
        <v>2812</v>
      </c>
      <c r="E21" s="16">
        <v>2835</v>
      </c>
      <c r="F21" s="43">
        <f t="shared" si="0"/>
        <v>0.011322518032158347</v>
      </c>
      <c r="G21" s="19">
        <f t="shared" si="1"/>
        <v>0.09417213431107681</v>
      </c>
      <c r="H21" s="16">
        <f t="shared" si="2"/>
        <v>244</v>
      </c>
      <c r="I21" s="37">
        <f t="shared" si="3"/>
        <v>0.016037859865912975</v>
      </c>
      <c r="J21" s="4">
        <v>2810.2041</v>
      </c>
      <c r="K21" s="16">
        <v>2841.2698</v>
      </c>
      <c r="L21" s="37">
        <f t="shared" si="4"/>
        <v>0.01105460631845214</v>
      </c>
      <c r="M21" s="16">
        <f t="shared" si="5"/>
        <v>31.065700000000106</v>
      </c>
    </row>
    <row r="22" spans="1:13" ht="15">
      <c r="A22" s="5">
        <v>30</v>
      </c>
      <c r="B22" s="8" t="s">
        <v>39</v>
      </c>
      <c r="C22" s="16">
        <v>1080</v>
      </c>
      <c r="D22" s="4">
        <v>1080</v>
      </c>
      <c r="E22" s="16">
        <v>1086</v>
      </c>
      <c r="F22" s="43">
        <f t="shared" si="0"/>
        <v>0.004337303203853251</v>
      </c>
      <c r="G22" s="19">
        <f t="shared" si="1"/>
        <v>0.005555555555555556</v>
      </c>
      <c r="H22" s="16">
        <f t="shared" si="2"/>
        <v>6</v>
      </c>
      <c r="I22" s="37">
        <f t="shared" si="3"/>
        <v>0.0003943736032601551</v>
      </c>
      <c r="J22" s="4">
        <v>1083.5507</v>
      </c>
      <c r="K22" s="16">
        <v>1083.0947</v>
      </c>
      <c r="L22" s="37">
        <f t="shared" si="4"/>
        <v>-0.00042083863726903007</v>
      </c>
      <c r="M22" s="16">
        <f t="shared" si="5"/>
        <v>-0.4559999999999036</v>
      </c>
    </row>
    <row r="23" spans="1:13" ht="15">
      <c r="A23" s="5">
        <v>31</v>
      </c>
      <c r="B23" s="8" t="s">
        <v>40</v>
      </c>
      <c r="C23" s="16">
        <v>14729</v>
      </c>
      <c r="D23" s="4">
        <v>16915</v>
      </c>
      <c r="E23" s="16">
        <v>17069</v>
      </c>
      <c r="F23" s="43">
        <f t="shared" si="0"/>
        <v>0.06817074437069165</v>
      </c>
      <c r="G23" s="19">
        <f t="shared" si="1"/>
        <v>0.1588702559576346</v>
      </c>
      <c r="H23" s="16">
        <f t="shared" si="2"/>
        <v>2340</v>
      </c>
      <c r="I23" s="37">
        <f t="shared" si="3"/>
        <v>0.1538057052714605</v>
      </c>
      <c r="J23" s="4">
        <v>17001.503</v>
      </c>
      <c r="K23" s="16">
        <v>17376.551</v>
      </c>
      <c r="L23" s="37">
        <f t="shared" si="4"/>
        <v>0.022059696722107384</v>
      </c>
      <c r="M23" s="16">
        <f t="shared" si="5"/>
        <v>375.04799999999886</v>
      </c>
    </row>
    <row r="24" spans="1:13" ht="15">
      <c r="A24" s="5">
        <v>32</v>
      </c>
      <c r="B24" s="8" t="s">
        <v>41</v>
      </c>
      <c r="C24" s="16">
        <v>5040</v>
      </c>
      <c r="D24" s="4">
        <v>5407</v>
      </c>
      <c r="E24" s="16">
        <v>5429</v>
      </c>
      <c r="F24" s="43">
        <f t="shared" si="0"/>
        <v>0.02168252218574521</v>
      </c>
      <c r="G24" s="19">
        <f t="shared" si="1"/>
        <v>0.07718253968253969</v>
      </c>
      <c r="H24" s="16">
        <f t="shared" si="2"/>
        <v>389</v>
      </c>
      <c r="I24" s="37">
        <f t="shared" si="3"/>
        <v>0.02556855527803339</v>
      </c>
      <c r="J24" s="4">
        <v>5484.22459999999</v>
      </c>
      <c r="K24" s="16">
        <v>5529.56769999999</v>
      </c>
      <c r="L24" s="37">
        <f t="shared" si="4"/>
        <v>0.008267914483298174</v>
      </c>
      <c r="M24" s="16">
        <f t="shared" si="5"/>
        <v>45.34310000000005</v>
      </c>
    </row>
    <row r="25" spans="1:13" ht="15.75" thickBot="1">
      <c r="A25" s="5">
        <v>33</v>
      </c>
      <c r="B25" s="8" t="s">
        <v>42</v>
      </c>
      <c r="C25" s="16">
        <v>18973</v>
      </c>
      <c r="D25" s="4">
        <v>19592</v>
      </c>
      <c r="E25" s="16">
        <v>19348</v>
      </c>
      <c r="F25" s="43">
        <f t="shared" si="0"/>
        <v>0.07727269096514981</v>
      </c>
      <c r="G25" s="19">
        <f t="shared" si="1"/>
        <v>0.019764929109787593</v>
      </c>
      <c r="H25" s="16">
        <f t="shared" si="2"/>
        <v>375</v>
      </c>
      <c r="I25" s="37">
        <f t="shared" si="3"/>
        <v>0.024648350203759696</v>
      </c>
      <c r="J25" s="4">
        <v>19552.297</v>
      </c>
      <c r="K25" s="16">
        <v>19576.839</v>
      </c>
      <c r="L25" s="37">
        <f t="shared" si="4"/>
        <v>0.0012551977908274042</v>
      </c>
      <c r="M25" s="16">
        <f t="shared" si="5"/>
        <v>24.54200000000128</v>
      </c>
    </row>
    <row r="26" spans="1:13" s="68" customFormat="1" ht="15.75" thickBot="1">
      <c r="A26" s="99" t="s">
        <v>273</v>
      </c>
      <c r="B26" s="100"/>
      <c r="C26" s="58">
        <f>SUM(C2:C25)</f>
        <v>235172</v>
      </c>
      <c r="D26" s="58">
        <f>SUM(D2:D25)</f>
        <v>250655</v>
      </c>
      <c r="E26" s="58">
        <f>SUM(E2:E25)</f>
        <v>250386</v>
      </c>
      <c r="F26" s="28">
        <f t="shared" si="0"/>
        <v>1</v>
      </c>
      <c r="G26" s="28">
        <f t="shared" si="1"/>
        <v>0.06469307570629157</v>
      </c>
      <c r="H26" s="58">
        <f t="shared" si="2"/>
        <v>15214</v>
      </c>
      <c r="I26" s="39">
        <f t="shared" si="3"/>
        <v>1</v>
      </c>
      <c r="J26" s="59">
        <v>249992</v>
      </c>
      <c r="K26" s="58">
        <v>253307</v>
      </c>
      <c r="L26" s="39">
        <f t="shared" si="4"/>
        <v>0.013260424333578675</v>
      </c>
      <c r="M26" s="58">
        <f t="shared" si="5"/>
        <v>3315</v>
      </c>
    </row>
  </sheetData>
  <sheetProtection/>
  <autoFilter ref="A1:M25"/>
  <mergeCells count="1">
    <mergeCell ref="A26:B2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90"/>
  <sheetViews>
    <sheetView zoomScalePageLayoutView="0" workbookViewId="0" topLeftCell="A1">
      <pane ySplit="1" topLeftCell="A2" activePane="bottomLeft" state="frozen"/>
      <selection pane="topLeft" activeCell="W1" sqref="W1"/>
      <selection pane="bottomLeft" activeCell="O78" sqref="O78"/>
    </sheetView>
  </sheetViews>
  <sheetFormatPr defaultColWidth="9.140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8.140625" style="0" bestFit="1" customWidth="1"/>
    <col min="7" max="7" width="30.57421875" style="0" customWidth="1"/>
    <col min="8" max="8" width="27.421875" style="0" customWidth="1"/>
    <col min="9" max="9" width="22.28125" style="0" customWidth="1"/>
    <col min="10" max="11" width="28.28125" style="0" customWidth="1"/>
    <col min="12" max="12" width="29.8515625" style="0" customWidth="1"/>
    <col min="13" max="13" width="30.57421875" style="0" customWidth="1"/>
  </cols>
  <sheetData>
    <row r="1" spans="1:13" ht="45.75" thickBot="1">
      <c r="A1" s="13" t="s">
        <v>101</v>
      </c>
      <c r="B1" s="13" t="s">
        <v>184</v>
      </c>
      <c r="C1" s="81">
        <v>40544</v>
      </c>
      <c r="D1" s="83">
        <v>40878</v>
      </c>
      <c r="E1" s="81">
        <v>40909</v>
      </c>
      <c r="F1" s="17" t="s">
        <v>280</v>
      </c>
      <c r="G1" s="56" t="s">
        <v>284</v>
      </c>
      <c r="H1" s="17" t="s">
        <v>285</v>
      </c>
      <c r="I1" s="44" t="s">
        <v>281</v>
      </c>
      <c r="J1" s="79" t="s">
        <v>272</v>
      </c>
      <c r="K1" s="77" t="s">
        <v>279</v>
      </c>
      <c r="L1" s="56" t="s">
        <v>296</v>
      </c>
      <c r="M1" s="17" t="s">
        <v>297</v>
      </c>
    </row>
    <row r="2" spans="1:13" ht="15">
      <c r="A2" s="23">
        <v>1</v>
      </c>
      <c r="B2" s="24" t="s">
        <v>102</v>
      </c>
      <c r="C2" s="85">
        <v>212673</v>
      </c>
      <c r="D2" s="4">
        <v>242914</v>
      </c>
      <c r="E2" s="16">
        <v>241981</v>
      </c>
      <c r="F2" s="42">
        <f aca="true" t="shared" si="0" ref="F2:F33">E2/$E$83</f>
        <v>0.02208411569261681</v>
      </c>
      <c r="G2" s="42">
        <f aca="true" t="shared" si="1" ref="G2:G33">(E2-C2)/C2</f>
        <v>0.1378078082314163</v>
      </c>
      <c r="H2" s="11">
        <f aca="true" t="shared" si="2" ref="H2:H33">E2-C2</f>
        <v>29308</v>
      </c>
      <c r="I2" s="47">
        <f aca="true" t="shared" si="3" ref="I2:I33">H2/$H$83</f>
        <v>0.02941436233420047</v>
      </c>
      <c r="J2" s="4">
        <v>241554.35</v>
      </c>
      <c r="K2" s="16">
        <v>243539.79</v>
      </c>
      <c r="L2" s="47">
        <f aca="true" t="shared" si="4" ref="L2:L33">(K2-J2)/J2</f>
        <v>0.0082194338458405</v>
      </c>
      <c r="M2" s="57">
        <f aca="true" t="shared" si="5" ref="M2:M33">K2-J2</f>
        <v>1985.4400000000023</v>
      </c>
    </row>
    <row r="3" spans="1:13" ht="15">
      <c r="A3" s="2">
        <v>2</v>
      </c>
      <c r="B3" s="25" t="s">
        <v>103</v>
      </c>
      <c r="C3" s="57">
        <v>36620</v>
      </c>
      <c r="D3" s="4">
        <v>40798</v>
      </c>
      <c r="E3" s="16">
        <v>39488</v>
      </c>
      <c r="F3" s="43">
        <f t="shared" si="0"/>
        <v>0.003603826583368333</v>
      </c>
      <c r="G3" s="43">
        <f t="shared" si="1"/>
        <v>0.07831785909339159</v>
      </c>
      <c r="H3" s="11">
        <f t="shared" si="2"/>
        <v>2868</v>
      </c>
      <c r="I3" s="37">
        <f t="shared" si="3"/>
        <v>0.002878408324501397</v>
      </c>
      <c r="J3" s="4">
        <v>39959.968</v>
      </c>
      <c r="K3" s="16">
        <v>40160.4119999999</v>
      </c>
      <c r="L3" s="37">
        <f t="shared" si="4"/>
        <v>0.005016120133026665</v>
      </c>
      <c r="M3" s="57">
        <f t="shared" si="5"/>
        <v>200.44399999990128</v>
      </c>
    </row>
    <row r="4" spans="1:13" ht="15">
      <c r="A4" s="2">
        <v>3</v>
      </c>
      <c r="B4" s="25" t="s">
        <v>104</v>
      </c>
      <c r="C4" s="57">
        <v>64356</v>
      </c>
      <c r="D4" s="4">
        <v>72391</v>
      </c>
      <c r="E4" s="16">
        <v>68540</v>
      </c>
      <c r="F4" s="43">
        <f t="shared" si="0"/>
        <v>0.006255223714142665</v>
      </c>
      <c r="G4" s="43">
        <f t="shared" si="1"/>
        <v>0.06501336316738145</v>
      </c>
      <c r="H4" s="11">
        <f t="shared" si="2"/>
        <v>4184</v>
      </c>
      <c r="I4" s="37">
        <f t="shared" si="3"/>
        <v>0.0041991842502489</v>
      </c>
      <c r="J4" s="4">
        <v>73134.472</v>
      </c>
      <c r="K4" s="16">
        <v>73358.023</v>
      </c>
      <c r="L4" s="37">
        <f t="shared" si="4"/>
        <v>0.003056711751470726</v>
      </c>
      <c r="M4" s="57">
        <f t="shared" si="5"/>
        <v>223.55100000000675</v>
      </c>
    </row>
    <row r="5" spans="1:13" ht="15">
      <c r="A5" s="2">
        <v>4</v>
      </c>
      <c r="B5" s="25" t="s">
        <v>105</v>
      </c>
      <c r="C5" s="57">
        <v>14762</v>
      </c>
      <c r="D5" s="4">
        <v>17964</v>
      </c>
      <c r="E5" s="16">
        <v>16877</v>
      </c>
      <c r="F5" s="43">
        <f t="shared" si="0"/>
        <v>0.0015402598573619165</v>
      </c>
      <c r="G5" s="43">
        <f t="shared" si="1"/>
        <v>0.1432732692047148</v>
      </c>
      <c r="H5" s="11">
        <f t="shared" si="2"/>
        <v>2115</v>
      </c>
      <c r="I5" s="37">
        <f t="shared" si="3"/>
        <v>0.002122675594951344</v>
      </c>
      <c r="J5" s="4">
        <v>17973.179</v>
      </c>
      <c r="K5" s="16">
        <v>18388.979</v>
      </c>
      <c r="L5" s="37">
        <f t="shared" si="4"/>
        <v>0.02313447164800391</v>
      </c>
      <c r="M5" s="57">
        <f t="shared" si="5"/>
        <v>415.7999999999993</v>
      </c>
    </row>
    <row r="6" spans="1:13" ht="15">
      <c r="A6" s="2">
        <v>5</v>
      </c>
      <c r="B6" s="25" t="s">
        <v>106</v>
      </c>
      <c r="C6" s="57">
        <v>30147</v>
      </c>
      <c r="D6" s="4">
        <v>33384</v>
      </c>
      <c r="E6" s="16">
        <v>31918</v>
      </c>
      <c r="F6" s="43">
        <f t="shared" si="0"/>
        <v>0.002912959301254823</v>
      </c>
      <c r="G6" s="43">
        <f t="shared" si="1"/>
        <v>0.0587454804789863</v>
      </c>
      <c r="H6" s="11">
        <f t="shared" si="2"/>
        <v>1771</v>
      </c>
      <c r="I6" s="37">
        <f t="shared" si="3"/>
        <v>0.0017774271766708418</v>
      </c>
      <c r="J6" s="4">
        <v>33159.04</v>
      </c>
      <c r="K6" s="16">
        <v>33101.087</v>
      </c>
      <c r="L6" s="37">
        <f t="shared" si="4"/>
        <v>-0.0017477285229005827</v>
      </c>
      <c r="M6" s="57">
        <f t="shared" si="5"/>
        <v>-57.95300000000134</v>
      </c>
    </row>
    <row r="7" spans="1:13" ht="15">
      <c r="A7" s="2">
        <v>6</v>
      </c>
      <c r="B7" s="25" t="s">
        <v>107</v>
      </c>
      <c r="C7" s="57">
        <v>852789</v>
      </c>
      <c r="D7" s="4">
        <v>936844</v>
      </c>
      <c r="E7" s="16">
        <v>919215</v>
      </c>
      <c r="F7" s="43">
        <f t="shared" si="0"/>
        <v>0.08389109230224175</v>
      </c>
      <c r="G7" s="43">
        <f t="shared" si="1"/>
        <v>0.077892655744856</v>
      </c>
      <c r="H7" s="11">
        <f t="shared" si="2"/>
        <v>66426</v>
      </c>
      <c r="I7" s="37">
        <f t="shared" si="3"/>
        <v>0.06666706811831583</v>
      </c>
      <c r="J7" s="4">
        <v>938045.01</v>
      </c>
      <c r="K7" s="16">
        <v>949258.36</v>
      </c>
      <c r="L7" s="37">
        <f t="shared" si="4"/>
        <v>0.011953957305310943</v>
      </c>
      <c r="M7" s="57">
        <f t="shared" si="5"/>
        <v>11213.349999999977</v>
      </c>
    </row>
    <row r="8" spans="1:13" ht="15">
      <c r="A8" s="2">
        <v>7</v>
      </c>
      <c r="B8" s="25" t="s">
        <v>108</v>
      </c>
      <c r="C8" s="57">
        <v>324720</v>
      </c>
      <c r="D8" s="4">
        <v>366969</v>
      </c>
      <c r="E8" s="16">
        <v>369757</v>
      </c>
      <c r="F8" s="43">
        <f t="shared" si="0"/>
        <v>0.033745444337179006</v>
      </c>
      <c r="G8" s="43">
        <f t="shared" si="1"/>
        <v>0.13869487558511948</v>
      </c>
      <c r="H8" s="11">
        <f t="shared" si="2"/>
        <v>45037</v>
      </c>
      <c r="I8" s="37">
        <f t="shared" si="3"/>
        <v>0.045200444808427276</v>
      </c>
      <c r="J8" s="4">
        <v>425771.2</v>
      </c>
      <c r="K8" s="16">
        <v>431147.77</v>
      </c>
      <c r="L8" s="37">
        <f t="shared" si="4"/>
        <v>0.01262783861379071</v>
      </c>
      <c r="M8" s="57">
        <f t="shared" si="5"/>
        <v>5376.570000000007</v>
      </c>
    </row>
    <row r="9" spans="1:13" ht="15">
      <c r="A9" s="2">
        <v>8</v>
      </c>
      <c r="B9" s="25" t="s">
        <v>109</v>
      </c>
      <c r="C9" s="57">
        <v>18829</v>
      </c>
      <c r="D9" s="4">
        <v>21069</v>
      </c>
      <c r="E9" s="16">
        <v>20446</v>
      </c>
      <c r="F9" s="43">
        <f t="shared" si="0"/>
        <v>0.0018659805085987878</v>
      </c>
      <c r="G9" s="43">
        <f t="shared" si="1"/>
        <v>0.08587816665781507</v>
      </c>
      <c r="H9" s="11">
        <f t="shared" si="2"/>
        <v>1617</v>
      </c>
      <c r="I9" s="37">
        <f t="shared" si="3"/>
        <v>0.0016228682917429425</v>
      </c>
      <c r="J9" s="4">
        <v>21317.056</v>
      </c>
      <c r="K9" s="16">
        <v>21459.036</v>
      </c>
      <c r="L9" s="37">
        <f t="shared" si="4"/>
        <v>0.006660394380912616</v>
      </c>
      <c r="M9" s="57">
        <f t="shared" si="5"/>
        <v>141.97999999999956</v>
      </c>
    </row>
    <row r="10" spans="1:13" ht="15">
      <c r="A10" s="2">
        <v>9</v>
      </c>
      <c r="B10" s="25" t="s">
        <v>110</v>
      </c>
      <c r="C10" s="57">
        <v>101752</v>
      </c>
      <c r="D10" s="4">
        <v>113774</v>
      </c>
      <c r="E10" s="16">
        <v>112187</v>
      </c>
      <c r="F10" s="43">
        <f t="shared" si="0"/>
        <v>0.010238616615385514</v>
      </c>
      <c r="G10" s="43">
        <f t="shared" si="1"/>
        <v>0.1025532667662552</v>
      </c>
      <c r="H10" s="11">
        <f t="shared" si="2"/>
        <v>10435</v>
      </c>
      <c r="I10" s="37">
        <f t="shared" si="3"/>
        <v>0.01047286989754954</v>
      </c>
      <c r="J10" s="4">
        <v>118356.47</v>
      </c>
      <c r="K10" s="16">
        <v>119369.25</v>
      </c>
      <c r="L10" s="37">
        <f t="shared" si="4"/>
        <v>0.00855703114498091</v>
      </c>
      <c r="M10" s="57">
        <f t="shared" si="5"/>
        <v>1012.7799999999988</v>
      </c>
    </row>
    <row r="11" spans="1:13" ht="15">
      <c r="A11" s="2">
        <v>10</v>
      </c>
      <c r="B11" s="25" t="s">
        <v>111</v>
      </c>
      <c r="C11" s="57">
        <v>119540</v>
      </c>
      <c r="D11" s="4">
        <v>133507</v>
      </c>
      <c r="E11" s="16">
        <v>132397</v>
      </c>
      <c r="F11" s="43">
        <f t="shared" si="0"/>
        <v>0.012083058857329245</v>
      </c>
      <c r="G11" s="43">
        <f t="shared" si="1"/>
        <v>0.10755395683453238</v>
      </c>
      <c r="H11" s="11">
        <f t="shared" si="2"/>
        <v>12857</v>
      </c>
      <c r="I11" s="37">
        <f t="shared" si="3"/>
        <v>0.012903659633233774</v>
      </c>
      <c r="J11" s="4">
        <v>136891.39</v>
      </c>
      <c r="K11" s="16">
        <v>137870.66</v>
      </c>
      <c r="L11" s="37">
        <f t="shared" si="4"/>
        <v>0.007153627412213357</v>
      </c>
      <c r="M11" s="57">
        <f t="shared" si="5"/>
        <v>979.2699999999895</v>
      </c>
    </row>
    <row r="12" spans="1:13" ht="15">
      <c r="A12" s="2">
        <v>11</v>
      </c>
      <c r="B12" s="25" t="s">
        <v>112</v>
      </c>
      <c r="C12" s="57">
        <v>33730</v>
      </c>
      <c r="D12" s="4">
        <v>37418</v>
      </c>
      <c r="E12" s="16">
        <v>37307</v>
      </c>
      <c r="F12" s="43">
        <f t="shared" si="0"/>
        <v>0.0034047801444925647</v>
      </c>
      <c r="G12" s="43">
        <f t="shared" si="1"/>
        <v>0.10604802846131041</v>
      </c>
      <c r="H12" s="11">
        <f t="shared" si="2"/>
        <v>3577</v>
      </c>
      <c r="I12" s="37">
        <f t="shared" si="3"/>
        <v>0.003589981372643479</v>
      </c>
      <c r="J12" s="4">
        <v>38328.118</v>
      </c>
      <c r="K12" s="16">
        <v>38480.813</v>
      </c>
      <c r="L12" s="37">
        <f t="shared" si="4"/>
        <v>0.003983889842960713</v>
      </c>
      <c r="M12" s="57">
        <f t="shared" si="5"/>
        <v>152.6949999999997</v>
      </c>
    </row>
    <row r="13" spans="1:13" ht="15">
      <c r="A13" s="2">
        <v>12</v>
      </c>
      <c r="B13" s="25" t="s">
        <v>113</v>
      </c>
      <c r="C13" s="57">
        <v>12288</v>
      </c>
      <c r="D13" s="4">
        <v>15131</v>
      </c>
      <c r="E13" s="16">
        <v>13468</v>
      </c>
      <c r="F13" s="43">
        <f t="shared" si="0"/>
        <v>0.0012291414208064403</v>
      </c>
      <c r="G13" s="43">
        <f t="shared" si="1"/>
        <v>0.09602864583333333</v>
      </c>
      <c r="H13" s="11">
        <f t="shared" si="2"/>
        <v>1180</v>
      </c>
      <c r="I13" s="37">
        <f t="shared" si="3"/>
        <v>0.0011842823650319554</v>
      </c>
      <c r="J13" s="4">
        <v>15331.557</v>
      </c>
      <c r="K13" s="16">
        <v>15480.917</v>
      </c>
      <c r="L13" s="37">
        <f t="shared" si="4"/>
        <v>0.009741998154525255</v>
      </c>
      <c r="M13" s="57">
        <f t="shared" si="5"/>
        <v>149.35999999999876</v>
      </c>
    </row>
    <row r="14" spans="1:13" ht="15">
      <c r="A14" s="2">
        <v>13</v>
      </c>
      <c r="B14" s="25" t="s">
        <v>114</v>
      </c>
      <c r="C14" s="57">
        <v>13587</v>
      </c>
      <c r="D14" s="4">
        <v>14134</v>
      </c>
      <c r="E14" s="16">
        <v>12616</v>
      </c>
      <c r="F14" s="43">
        <f t="shared" si="0"/>
        <v>0.0011513846276280108</v>
      </c>
      <c r="G14" s="43">
        <f t="shared" si="1"/>
        <v>-0.0714653713108118</v>
      </c>
      <c r="H14" s="11">
        <f t="shared" si="2"/>
        <v>-971</v>
      </c>
      <c r="I14" s="37">
        <f t="shared" si="3"/>
        <v>-0.0009745238783440923</v>
      </c>
      <c r="J14" s="4">
        <v>14026.856</v>
      </c>
      <c r="K14" s="16">
        <v>14191.814</v>
      </c>
      <c r="L14" s="37">
        <f t="shared" si="4"/>
        <v>0.01176015494847887</v>
      </c>
      <c r="M14" s="57">
        <f t="shared" si="5"/>
        <v>164.95800000000054</v>
      </c>
    </row>
    <row r="15" spans="1:13" ht="15">
      <c r="A15" s="2">
        <v>14</v>
      </c>
      <c r="B15" s="25" t="s">
        <v>115</v>
      </c>
      <c r="C15" s="57">
        <v>41334</v>
      </c>
      <c r="D15" s="4">
        <v>47274</v>
      </c>
      <c r="E15" s="16">
        <v>45680</v>
      </c>
      <c r="F15" s="43">
        <f t="shared" si="0"/>
        <v>0.004168932291538327</v>
      </c>
      <c r="G15" s="43">
        <f t="shared" si="1"/>
        <v>0.10514346542797696</v>
      </c>
      <c r="H15" s="11">
        <f t="shared" si="2"/>
        <v>4346</v>
      </c>
      <c r="I15" s="37">
        <f t="shared" si="3"/>
        <v>0.0043617721681600665</v>
      </c>
      <c r="J15" s="4">
        <v>46709.76</v>
      </c>
      <c r="K15" s="16">
        <v>47073.86</v>
      </c>
      <c r="L15" s="37">
        <f t="shared" si="4"/>
        <v>0.007794944782418033</v>
      </c>
      <c r="M15" s="57">
        <f t="shared" si="5"/>
        <v>364.09999999999854</v>
      </c>
    </row>
    <row r="16" spans="1:13" ht="15">
      <c r="A16" s="2">
        <v>15</v>
      </c>
      <c r="B16" s="25" t="s">
        <v>116</v>
      </c>
      <c r="C16" s="57">
        <v>26065</v>
      </c>
      <c r="D16" s="4">
        <v>29920</v>
      </c>
      <c r="E16" s="16">
        <v>29303</v>
      </c>
      <c r="F16" s="43">
        <f t="shared" si="0"/>
        <v>0.0026743043550557706</v>
      </c>
      <c r="G16" s="43">
        <f t="shared" si="1"/>
        <v>0.12422789180893919</v>
      </c>
      <c r="H16" s="11">
        <f t="shared" si="2"/>
        <v>3238</v>
      </c>
      <c r="I16" s="37">
        <f t="shared" si="3"/>
        <v>0.003249751099977519</v>
      </c>
      <c r="J16" s="4">
        <v>30659.688</v>
      </c>
      <c r="K16" s="16">
        <v>31015.518</v>
      </c>
      <c r="L16" s="37">
        <f t="shared" si="4"/>
        <v>0.011605793248776758</v>
      </c>
      <c r="M16" s="57">
        <f t="shared" si="5"/>
        <v>355.83000000000175</v>
      </c>
    </row>
    <row r="17" spans="1:13" ht="15">
      <c r="A17" s="2">
        <v>16</v>
      </c>
      <c r="B17" s="25" t="s">
        <v>117</v>
      </c>
      <c r="C17" s="57">
        <v>486195</v>
      </c>
      <c r="D17" s="4">
        <v>536407</v>
      </c>
      <c r="E17" s="16">
        <v>536330</v>
      </c>
      <c r="F17" s="43">
        <f t="shared" si="0"/>
        <v>0.04894753625045427</v>
      </c>
      <c r="G17" s="43">
        <f t="shared" si="1"/>
        <v>0.10311706208414319</v>
      </c>
      <c r="H17" s="11">
        <f t="shared" si="2"/>
        <v>50135</v>
      </c>
      <c r="I17" s="37">
        <f t="shared" si="3"/>
        <v>0.050316946077014486</v>
      </c>
      <c r="J17" s="4">
        <v>539545.85</v>
      </c>
      <c r="K17" s="16">
        <v>544075.209999999</v>
      </c>
      <c r="L17" s="37">
        <f t="shared" si="4"/>
        <v>0.008394763855563071</v>
      </c>
      <c r="M17" s="57">
        <f t="shared" si="5"/>
        <v>4529.359999999055</v>
      </c>
    </row>
    <row r="18" spans="1:13" ht="15">
      <c r="A18" s="2">
        <v>17</v>
      </c>
      <c r="B18" s="25" t="s">
        <v>118</v>
      </c>
      <c r="C18" s="57">
        <v>55834</v>
      </c>
      <c r="D18" s="4">
        <v>62701</v>
      </c>
      <c r="E18" s="16">
        <v>61146</v>
      </c>
      <c r="F18" s="43">
        <f t="shared" si="0"/>
        <v>0.00558041886817869</v>
      </c>
      <c r="G18" s="43">
        <f t="shared" si="1"/>
        <v>0.09513916251746247</v>
      </c>
      <c r="H18" s="11">
        <f t="shared" si="2"/>
        <v>5312</v>
      </c>
      <c r="I18" s="37">
        <f t="shared" si="3"/>
        <v>0.005331277900889617</v>
      </c>
      <c r="J18" s="4">
        <v>63084.955</v>
      </c>
      <c r="K18" s="16">
        <v>63235.456</v>
      </c>
      <c r="L18" s="37">
        <f t="shared" si="4"/>
        <v>0.0023856876810009068</v>
      </c>
      <c r="M18" s="57">
        <f t="shared" si="5"/>
        <v>150.50099999999657</v>
      </c>
    </row>
    <row r="19" spans="1:13" ht="15">
      <c r="A19" s="2">
        <v>18</v>
      </c>
      <c r="B19" s="25" t="s">
        <v>119</v>
      </c>
      <c r="C19" s="57">
        <v>17859</v>
      </c>
      <c r="D19" s="4">
        <v>19949</v>
      </c>
      <c r="E19" s="16">
        <v>19048</v>
      </c>
      <c r="F19" s="43">
        <f t="shared" si="0"/>
        <v>0.0017383936578200974</v>
      </c>
      <c r="G19" s="43">
        <f t="shared" si="1"/>
        <v>0.06657707598409765</v>
      </c>
      <c r="H19" s="11">
        <f t="shared" si="2"/>
        <v>1189</v>
      </c>
      <c r="I19" s="37">
        <f t="shared" si="3"/>
        <v>0.0011933150271381315</v>
      </c>
      <c r="J19" s="4">
        <v>19866.835</v>
      </c>
      <c r="K19" s="16">
        <v>19955.723</v>
      </c>
      <c r="L19" s="37">
        <f t="shared" si="4"/>
        <v>0.0044741902774147295</v>
      </c>
      <c r="M19" s="57">
        <f t="shared" si="5"/>
        <v>88.88800000000265</v>
      </c>
    </row>
    <row r="20" spans="1:13" ht="15">
      <c r="A20" s="2">
        <v>19</v>
      </c>
      <c r="B20" s="25" t="s">
        <v>120</v>
      </c>
      <c r="C20" s="57">
        <v>44003</v>
      </c>
      <c r="D20" s="4">
        <v>49227</v>
      </c>
      <c r="E20" s="16">
        <v>47117</v>
      </c>
      <c r="F20" s="43">
        <f t="shared" si="0"/>
        <v>0.004300078432145607</v>
      </c>
      <c r="G20" s="43">
        <f t="shared" si="1"/>
        <v>0.07076790218848715</v>
      </c>
      <c r="H20" s="11">
        <f t="shared" si="2"/>
        <v>3114</v>
      </c>
      <c r="I20" s="37">
        <f t="shared" si="3"/>
        <v>0.0031253010887368725</v>
      </c>
      <c r="J20" s="4">
        <v>50018.916</v>
      </c>
      <c r="K20" s="16">
        <v>50295.731</v>
      </c>
      <c r="L20" s="37">
        <f t="shared" si="4"/>
        <v>0.0055342062990729815</v>
      </c>
      <c r="M20" s="57">
        <f t="shared" si="5"/>
        <v>276.8150000000023</v>
      </c>
    </row>
    <row r="21" spans="1:13" ht="15">
      <c r="A21" s="2">
        <v>20</v>
      </c>
      <c r="B21" s="25" t="s">
        <v>121</v>
      </c>
      <c r="C21" s="57">
        <v>141527</v>
      </c>
      <c r="D21" s="4">
        <v>155001</v>
      </c>
      <c r="E21" s="16">
        <v>152983</v>
      </c>
      <c r="F21" s="43">
        <f t="shared" si="0"/>
        <v>0.013961816303774252</v>
      </c>
      <c r="G21" s="43">
        <f t="shared" si="1"/>
        <v>0.08094568527560113</v>
      </c>
      <c r="H21" s="11">
        <f t="shared" si="2"/>
        <v>11456</v>
      </c>
      <c r="I21" s="37">
        <f t="shared" si="3"/>
        <v>0.011497575232039052</v>
      </c>
      <c r="J21" s="4">
        <v>155381.13</v>
      </c>
      <c r="K21" s="16">
        <v>156288.81</v>
      </c>
      <c r="L21" s="37">
        <f t="shared" si="4"/>
        <v>0.005841635982438749</v>
      </c>
      <c r="M21" s="57">
        <f t="shared" si="5"/>
        <v>907.679999999993</v>
      </c>
    </row>
    <row r="22" spans="1:13" ht="15">
      <c r="A22" s="2">
        <v>21</v>
      </c>
      <c r="B22" s="25" t="s">
        <v>122</v>
      </c>
      <c r="C22" s="57">
        <v>91299</v>
      </c>
      <c r="D22" s="4">
        <v>102358</v>
      </c>
      <c r="E22" s="16">
        <v>100763</v>
      </c>
      <c r="F22" s="43">
        <f t="shared" si="0"/>
        <v>0.009196018487133898</v>
      </c>
      <c r="G22" s="43">
        <f t="shared" si="1"/>
        <v>0.10365940481275808</v>
      </c>
      <c r="H22" s="11">
        <f t="shared" si="2"/>
        <v>9464</v>
      </c>
      <c r="I22" s="37">
        <f t="shared" si="3"/>
        <v>0.009498346019205448</v>
      </c>
      <c r="J22" s="4">
        <v>103075.79</v>
      </c>
      <c r="K22" s="16">
        <v>103919.44</v>
      </c>
      <c r="L22" s="37">
        <f t="shared" si="4"/>
        <v>0.008184754150319962</v>
      </c>
      <c r="M22" s="57">
        <f t="shared" si="5"/>
        <v>843.6500000000087</v>
      </c>
    </row>
    <row r="23" spans="1:13" ht="15">
      <c r="A23" s="2">
        <v>22</v>
      </c>
      <c r="B23" s="25" t="s">
        <v>123</v>
      </c>
      <c r="C23" s="57">
        <v>42522</v>
      </c>
      <c r="D23" s="4">
        <v>47078</v>
      </c>
      <c r="E23" s="16">
        <v>46696</v>
      </c>
      <c r="F23" s="43">
        <f t="shared" si="0"/>
        <v>0.004261656354765186</v>
      </c>
      <c r="G23" s="43">
        <f t="shared" si="1"/>
        <v>0.09816095197779973</v>
      </c>
      <c r="H23" s="11">
        <f t="shared" si="2"/>
        <v>4174</v>
      </c>
      <c r="I23" s="37">
        <f t="shared" si="3"/>
        <v>0.004189147959019816</v>
      </c>
      <c r="J23" s="4">
        <v>48052.532</v>
      </c>
      <c r="K23" s="16">
        <v>48565.901</v>
      </c>
      <c r="L23" s="37">
        <f t="shared" si="4"/>
        <v>0.010683495304680277</v>
      </c>
      <c r="M23" s="84">
        <f t="shared" si="5"/>
        <v>513.3689999999988</v>
      </c>
    </row>
    <row r="24" spans="1:13" ht="15">
      <c r="A24" s="2">
        <v>23</v>
      </c>
      <c r="B24" s="25" t="s">
        <v>124</v>
      </c>
      <c r="C24" s="57">
        <v>46639</v>
      </c>
      <c r="D24" s="4">
        <v>53452</v>
      </c>
      <c r="E24" s="16">
        <v>50464</v>
      </c>
      <c r="F24" s="43">
        <f t="shared" si="0"/>
        <v>0.004605538510512043</v>
      </c>
      <c r="G24" s="43">
        <f t="shared" si="1"/>
        <v>0.08201290765239391</v>
      </c>
      <c r="H24" s="11">
        <f t="shared" si="2"/>
        <v>3825</v>
      </c>
      <c r="I24" s="37">
        <f t="shared" si="3"/>
        <v>0.003838881395124771</v>
      </c>
      <c r="J24" s="4">
        <v>53809.2</v>
      </c>
      <c r="K24" s="16">
        <v>54765.083</v>
      </c>
      <c r="L24" s="37">
        <f t="shared" si="4"/>
        <v>0.01776430424537071</v>
      </c>
      <c r="M24" s="57">
        <f t="shared" si="5"/>
        <v>955.8830000000016</v>
      </c>
    </row>
    <row r="25" spans="1:13" ht="15">
      <c r="A25" s="2">
        <v>24</v>
      </c>
      <c r="B25" s="25" t="s">
        <v>125</v>
      </c>
      <c r="C25" s="57">
        <v>20738</v>
      </c>
      <c r="D25" s="4">
        <v>22815</v>
      </c>
      <c r="E25" s="16">
        <v>21326</v>
      </c>
      <c r="F25" s="43">
        <f t="shared" si="0"/>
        <v>0.0019462926893464615</v>
      </c>
      <c r="G25" s="43">
        <f t="shared" si="1"/>
        <v>0.028353746745105605</v>
      </c>
      <c r="H25" s="11">
        <f t="shared" si="2"/>
        <v>588</v>
      </c>
      <c r="I25" s="37">
        <f t="shared" si="3"/>
        <v>0.0005901339242701609</v>
      </c>
      <c r="J25" s="4">
        <v>23496.305</v>
      </c>
      <c r="K25" s="16">
        <v>23669.175</v>
      </c>
      <c r="L25" s="37">
        <f t="shared" si="4"/>
        <v>0.007357327035038019</v>
      </c>
      <c r="M25" s="57">
        <f t="shared" si="5"/>
        <v>172.86999999999898</v>
      </c>
    </row>
    <row r="26" spans="1:13" ht="15">
      <c r="A26" s="2">
        <v>25</v>
      </c>
      <c r="B26" s="25" t="s">
        <v>126</v>
      </c>
      <c r="C26" s="57">
        <v>60534</v>
      </c>
      <c r="D26" s="4">
        <v>60385</v>
      </c>
      <c r="E26" s="16">
        <v>58905</v>
      </c>
      <c r="F26" s="43">
        <f t="shared" si="0"/>
        <v>0.005375896598797398</v>
      </c>
      <c r="G26" s="43">
        <f t="shared" si="1"/>
        <v>-0.026910496580434137</v>
      </c>
      <c r="H26" s="11">
        <f t="shared" si="2"/>
        <v>-1629</v>
      </c>
      <c r="I26" s="37">
        <f t="shared" si="3"/>
        <v>-0.0016349118412178438</v>
      </c>
      <c r="J26" s="4">
        <v>63765.664</v>
      </c>
      <c r="K26" s="16">
        <v>64128.904</v>
      </c>
      <c r="L26" s="37">
        <f t="shared" si="4"/>
        <v>0.005696482671301051</v>
      </c>
      <c r="M26" s="57">
        <f t="shared" si="5"/>
        <v>363.24000000000524</v>
      </c>
    </row>
    <row r="27" spans="1:13" ht="15">
      <c r="A27" s="2">
        <v>26</v>
      </c>
      <c r="B27" s="25" t="s">
        <v>127</v>
      </c>
      <c r="C27" s="57">
        <v>123002</v>
      </c>
      <c r="D27" s="4">
        <v>140369</v>
      </c>
      <c r="E27" s="16">
        <v>138557</v>
      </c>
      <c r="F27" s="43">
        <f t="shared" si="0"/>
        <v>0.012645244122562958</v>
      </c>
      <c r="G27" s="43">
        <f t="shared" si="1"/>
        <v>0.12646135835189673</v>
      </c>
      <c r="H27" s="11">
        <f t="shared" si="2"/>
        <v>15555</v>
      </c>
      <c r="I27" s="37">
        <f t="shared" si="3"/>
        <v>0.015611451006840736</v>
      </c>
      <c r="J27" s="4">
        <v>142199.56</v>
      </c>
      <c r="K27" s="16">
        <v>143839.79</v>
      </c>
      <c r="L27" s="37">
        <f t="shared" si="4"/>
        <v>0.011534705170677114</v>
      </c>
      <c r="M27" s="57">
        <f t="shared" si="5"/>
        <v>1640.2300000000105</v>
      </c>
    </row>
    <row r="28" spans="1:13" ht="15">
      <c r="A28" s="2">
        <v>27</v>
      </c>
      <c r="B28" s="25" t="s">
        <v>128</v>
      </c>
      <c r="C28" s="57">
        <v>165076</v>
      </c>
      <c r="D28" s="4">
        <v>196633</v>
      </c>
      <c r="E28" s="16">
        <v>198620</v>
      </c>
      <c r="F28" s="43">
        <f t="shared" si="0"/>
        <v>0.018126824250116955</v>
      </c>
      <c r="G28" s="43">
        <f t="shared" si="1"/>
        <v>0.20320337299183405</v>
      </c>
      <c r="H28" s="11">
        <f t="shared" si="2"/>
        <v>33544</v>
      </c>
      <c r="I28" s="37">
        <f t="shared" si="3"/>
        <v>0.03366573529884061</v>
      </c>
      <c r="J28" s="4">
        <v>199783.57</v>
      </c>
      <c r="K28" s="16">
        <v>202820.62</v>
      </c>
      <c r="L28" s="37">
        <f t="shared" si="4"/>
        <v>0.015201700520217895</v>
      </c>
      <c r="M28" s="57">
        <f t="shared" si="5"/>
        <v>3037.0499999999884</v>
      </c>
    </row>
    <row r="29" spans="1:13" ht="15">
      <c r="A29" s="2">
        <v>28</v>
      </c>
      <c r="B29" s="25" t="s">
        <v>129</v>
      </c>
      <c r="C29" s="57">
        <v>39465</v>
      </c>
      <c r="D29" s="4">
        <v>43326</v>
      </c>
      <c r="E29" s="16">
        <v>41794</v>
      </c>
      <c r="F29" s="43">
        <f t="shared" si="0"/>
        <v>0.003814281002463941</v>
      </c>
      <c r="G29" s="43">
        <f t="shared" si="1"/>
        <v>0.059014316482959586</v>
      </c>
      <c r="H29" s="11">
        <f t="shared" si="2"/>
        <v>2329</v>
      </c>
      <c r="I29" s="37">
        <f t="shared" si="3"/>
        <v>0.0023374522272537495</v>
      </c>
      <c r="J29" s="4">
        <v>42953.552</v>
      </c>
      <c r="K29" s="16">
        <v>43004.017</v>
      </c>
      <c r="L29" s="37">
        <f t="shared" si="4"/>
        <v>0.001174873733375915</v>
      </c>
      <c r="M29" s="57">
        <f t="shared" si="5"/>
        <v>50.46499999999651</v>
      </c>
    </row>
    <row r="30" spans="1:13" ht="15">
      <c r="A30" s="2">
        <v>29</v>
      </c>
      <c r="B30" s="25" t="s">
        <v>130</v>
      </c>
      <c r="C30" s="57">
        <v>9529</v>
      </c>
      <c r="D30" s="4">
        <v>11792</v>
      </c>
      <c r="E30" s="16">
        <v>11086</v>
      </c>
      <c r="F30" s="43">
        <f t="shared" si="0"/>
        <v>0.0010117509497371692</v>
      </c>
      <c r="G30" s="43">
        <f t="shared" si="1"/>
        <v>0.1633959492076818</v>
      </c>
      <c r="H30" s="11">
        <f t="shared" si="2"/>
        <v>1557</v>
      </c>
      <c r="I30" s="37">
        <f t="shared" si="3"/>
        <v>0.0015626505443684362</v>
      </c>
      <c r="J30" s="4">
        <v>12005.986</v>
      </c>
      <c r="K30" s="16">
        <v>12143.334</v>
      </c>
      <c r="L30" s="37">
        <f t="shared" si="4"/>
        <v>0.011439960033270066</v>
      </c>
      <c r="M30" s="57">
        <f t="shared" si="5"/>
        <v>137.34799999999996</v>
      </c>
    </row>
    <row r="31" spans="1:13" ht="15">
      <c r="A31" s="2">
        <v>30</v>
      </c>
      <c r="B31" s="25" t="s">
        <v>131</v>
      </c>
      <c r="C31" s="57">
        <v>9440</v>
      </c>
      <c r="D31" s="4">
        <v>9270</v>
      </c>
      <c r="E31" s="16">
        <v>8301</v>
      </c>
      <c r="F31" s="43">
        <f t="shared" si="0"/>
        <v>0.0007575811504391342</v>
      </c>
      <c r="G31" s="43">
        <f t="shared" si="1"/>
        <v>-0.12065677966101696</v>
      </c>
      <c r="H31" s="11">
        <f t="shared" si="2"/>
        <v>-1139</v>
      </c>
      <c r="I31" s="37">
        <f t="shared" si="3"/>
        <v>-0.0011431335709927097</v>
      </c>
      <c r="J31" s="4">
        <v>8833.3025</v>
      </c>
      <c r="K31" s="16">
        <v>8977.4185</v>
      </c>
      <c r="L31" s="37">
        <f t="shared" si="4"/>
        <v>0.016315075816774077</v>
      </c>
      <c r="M31" s="57">
        <f t="shared" si="5"/>
        <v>144.11599999999999</v>
      </c>
    </row>
    <row r="32" spans="1:13" ht="15">
      <c r="A32" s="2">
        <v>31</v>
      </c>
      <c r="B32" s="25" t="s">
        <v>132</v>
      </c>
      <c r="C32" s="57">
        <v>108629</v>
      </c>
      <c r="D32" s="4">
        <v>120462</v>
      </c>
      <c r="E32" s="16">
        <v>119208</v>
      </c>
      <c r="F32" s="43">
        <f t="shared" si="0"/>
        <v>0.010879380048373487</v>
      </c>
      <c r="G32" s="43">
        <f t="shared" si="1"/>
        <v>0.09738651741247734</v>
      </c>
      <c r="H32" s="11">
        <f t="shared" si="2"/>
        <v>10579</v>
      </c>
      <c r="I32" s="37">
        <f t="shared" si="3"/>
        <v>0.010617392491248354</v>
      </c>
      <c r="J32" s="4">
        <v>119589.1</v>
      </c>
      <c r="K32" s="16">
        <v>120836</v>
      </c>
      <c r="L32" s="37">
        <f t="shared" si="4"/>
        <v>0.01042653552873961</v>
      </c>
      <c r="M32" s="57">
        <f t="shared" si="5"/>
        <v>1246.8999999999942</v>
      </c>
    </row>
    <row r="33" spans="1:13" ht="15">
      <c r="A33" s="2">
        <v>32</v>
      </c>
      <c r="B33" s="25" t="s">
        <v>133</v>
      </c>
      <c r="C33" s="57">
        <v>39886</v>
      </c>
      <c r="D33" s="4">
        <v>43227</v>
      </c>
      <c r="E33" s="16">
        <v>42625</v>
      </c>
      <c r="F33" s="43">
        <f t="shared" si="0"/>
        <v>0.0038901212549654375</v>
      </c>
      <c r="G33" s="43">
        <f t="shared" si="1"/>
        <v>0.06867071152785438</v>
      </c>
      <c r="H33" s="11">
        <f t="shared" si="2"/>
        <v>2739</v>
      </c>
      <c r="I33" s="37">
        <f t="shared" si="3"/>
        <v>0.0027489401676462086</v>
      </c>
      <c r="J33" s="4">
        <v>44987.582</v>
      </c>
      <c r="K33" s="16">
        <v>45296.777</v>
      </c>
      <c r="L33" s="37">
        <f t="shared" si="4"/>
        <v>0.006872896614003386</v>
      </c>
      <c r="M33" s="57">
        <f t="shared" si="5"/>
        <v>309.1949999999997</v>
      </c>
    </row>
    <row r="34" spans="1:13" ht="15">
      <c r="A34" s="2">
        <v>33</v>
      </c>
      <c r="B34" s="25" t="s">
        <v>134</v>
      </c>
      <c r="C34" s="57">
        <v>160736</v>
      </c>
      <c r="D34" s="4">
        <v>184269</v>
      </c>
      <c r="E34" s="16">
        <v>182513</v>
      </c>
      <c r="F34" s="43">
        <f aca="true" t="shared" si="6" ref="F34:F65">E34/$E$83</f>
        <v>0.016656837550909253</v>
      </c>
      <c r="G34" s="43">
        <f aca="true" t="shared" si="7" ref="G34:G65">(E34-C34)/C34</f>
        <v>0.13548302807087398</v>
      </c>
      <c r="H34" s="11">
        <f aca="true" t="shared" si="8" ref="H34:H65">E34-C34</f>
        <v>21777</v>
      </c>
      <c r="I34" s="37">
        <f aca="true" t="shared" si="9" ref="I34:I65">H34/$H$83</f>
        <v>0.02185603140957703</v>
      </c>
      <c r="J34" s="4">
        <v>185434.24</v>
      </c>
      <c r="K34" s="16">
        <v>187451.81</v>
      </c>
      <c r="L34" s="37">
        <f aca="true" t="shared" si="10" ref="L34:L65">(K34-J34)/J34</f>
        <v>0.010880245201749187</v>
      </c>
      <c r="M34" s="57">
        <f aca="true" t="shared" si="11" ref="M34:M65">K34-J34</f>
        <v>2017.570000000007</v>
      </c>
    </row>
    <row r="35" spans="1:13" ht="15">
      <c r="A35" s="2">
        <v>34</v>
      </c>
      <c r="B35" s="25" t="s">
        <v>135</v>
      </c>
      <c r="C35" s="57">
        <v>3000636</v>
      </c>
      <c r="D35" s="4">
        <v>3278733</v>
      </c>
      <c r="E35" s="16">
        <v>3294918</v>
      </c>
      <c r="F35" s="43">
        <f t="shared" si="6"/>
        <v>0.300706874959958</v>
      </c>
      <c r="G35" s="43">
        <f t="shared" si="7"/>
        <v>0.09807320847980228</v>
      </c>
      <c r="H35" s="11">
        <f t="shared" si="8"/>
        <v>294282</v>
      </c>
      <c r="I35" s="37">
        <f t="shared" si="9"/>
        <v>0.2953499855477406</v>
      </c>
      <c r="J35" s="4">
        <v>3307552.6</v>
      </c>
      <c r="K35" s="16">
        <v>3339790.7</v>
      </c>
      <c r="L35" s="37">
        <f t="shared" si="10"/>
        <v>0.009746814003804533</v>
      </c>
      <c r="M35" s="57">
        <f t="shared" si="11"/>
        <v>32238.100000000093</v>
      </c>
    </row>
    <row r="36" spans="1:13" ht="15">
      <c r="A36" s="2">
        <v>35</v>
      </c>
      <c r="B36" s="25" t="s">
        <v>136</v>
      </c>
      <c r="C36" s="57">
        <v>650442</v>
      </c>
      <c r="D36" s="4">
        <v>723106</v>
      </c>
      <c r="E36" s="16">
        <v>727560</v>
      </c>
      <c r="F36" s="43">
        <f t="shared" si="6"/>
        <v>0.06639992070997427</v>
      </c>
      <c r="G36" s="43">
        <f t="shared" si="7"/>
        <v>0.11856245445404817</v>
      </c>
      <c r="H36" s="11">
        <f t="shared" si="8"/>
        <v>77118</v>
      </c>
      <c r="I36" s="37">
        <f t="shared" si="9"/>
        <v>0.07739787070045284</v>
      </c>
      <c r="J36" s="4">
        <v>737111.87</v>
      </c>
      <c r="K36" s="16">
        <v>746062.94</v>
      </c>
      <c r="L36" s="37">
        <f t="shared" si="10"/>
        <v>0.012143434890011944</v>
      </c>
      <c r="M36" s="57">
        <f t="shared" si="11"/>
        <v>8951.069999999949</v>
      </c>
    </row>
    <row r="37" spans="1:13" ht="15">
      <c r="A37" s="2">
        <v>36</v>
      </c>
      <c r="B37" s="25" t="s">
        <v>137</v>
      </c>
      <c r="C37" s="57">
        <v>14175</v>
      </c>
      <c r="D37" s="4">
        <v>15008</v>
      </c>
      <c r="E37" s="16">
        <v>14043</v>
      </c>
      <c r="F37" s="43">
        <f t="shared" si="6"/>
        <v>0.001281618129817704</v>
      </c>
      <c r="G37" s="43">
        <f t="shared" si="7"/>
        <v>-0.009312169312169312</v>
      </c>
      <c r="H37" s="11">
        <f t="shared" si="8"/>
        <v>-132</v>
      </c>
      <c r="I37" s="37">
        <f t="shared" si="9"/>
        <v>-0.00013247904422391366</v>
      </c>
      <c r="J37" s="4">
        <v>15229.64</v>
      </c>
      <c r="K37" s="16">
        <v>15221.368</v>
      </c>
      <c r="L37" s="37">
        <f t="shared" si="10"/>
        <v>-0.0005431513811225364</v>
      </c>
      <c r="M37" s="57">
        <f t="shared" si="11"/>
        <v>-8.271999999999025</v>
      </c>
    </row>
    <row r="38" spans="1:13" ht="15">
      <c r="A38" s="2">
        <v>37</v>
      </c>
      <c r="B38" s="25" t="s">
        <v>138</v>
      </c>
      <c r="C38" s="57">
        <v>32042</v>
      </c>
      <c r="D38" s="4">
        <v>37006</v>
      </c>
      <c r="E38" s="16">
        <v>34508</v>
      </c>
      <c r="F38" s="43">
        <f t="shared" si="6"/>
        <v>0.0031493326514099077</v>
      </c>
      <c r="G38" s="43">
        <f t="shared" si="7"/>
        <v>0.07696148804693839</v>
      </c>
      <c r="H38" s="11">
        <f t="shared" si="8"/>
        <v>2466</v>
      </c>
      <c r="I38" s="37">
        <f t="shared" si="9"/>
        <v>0.0024749494170922056</v>
      </c>
      <c r="J38" s="4">
        <v>37398.256</v>
      </c>
      <c r="K38" s="16">
        <v>37741.095</v>
      </c>
      <c r="L38" s="37">
        <f t="shared" si="10"/>
        <v>0.00916724565979761</v>
      </c>
      <c r="M38" s="57">
        <f t="shared" si="11"/>
        <v>342.83899999999994</v>
      </c>
    </row>
    <row r="39" spans="1:13" ht="15">
      <c r="A39" s="2">
        <v>38</v>
      </c>
      <c r="B39" s="25" t="s">
        <v>139</v>
      </c>
      <c r="C39" s="57">
        <v>156365</v>
      </c>
      <c r="D39" s="4">
        <v>178243</v>
      </c>
      <c r="E39" s="16">
        <v>172723</v>
      </c>
      <c r="F39" s="43">
        <f t="shared" si="6"/>
        <v>0.015763364540091383</v>
      </c>
      <c r="G39" s="43">
        <f t="shared" si="7"/>
        <v>0.10461420394589582</v>
      </c>
      <c r="H39" s="11">
        <f t="shared" si="8"/>
        <v>16358</v>
      </c>
      <c r="I39" s="37">
        <f t="shared" si="9"/>
        <v>0.016417365192536212</v>
      </c>
      <c r="J39" s="4">
        <v>179428.96</v>
      </c>
      <c r="K39" s="16">
        <v>180909.5</v>
      </c>
      <c r="L39" s="37">
        <f t="shared" si="10"/>
        <v>0.008251399328179844</v>
      </c>
      <c r="M39" s="57">
        <f t="shared" si="11"/>
        <v>1480.5400000000081</v>
      </c>
    </row>
    <row r="40" spans="1:13" ht="15">
      <c r="A40" s="2">
        <v>39</v>
      </c>
      <c r="B40" s="25" t="s">
        <v>140</v>
      </c>
      <c r="C40" s="57">
        <v>47227</v>
      </c>
      <c r="D40" s="4">
        <v>50613</v>
      </c>
      <c r="E40" s="16">
        <v>49736</v>
      </c>
      <c r="F40" s="43">
        <f t="shared" si="6"/>
        <v>0.004539098433711695</v>
      </c>
      <c r="G40" s="43">
        <f t="shared" si="7"/>
        <v>0.05312638956529104</v>
      </c>
      <c r="H40" s="11">
        <f t="shared" si="8"/>
        <v>2509</v>
      </c>
      <c r="I40" s="37">
        <f t="shared" si="9"/>
        <v>0.002518105469377268</v>
      </c>
      <c r="J40" s="4">
        <v>50792.209</v>
      </c>
      <c r="K40" s="16">
        <v>51062.9479999999</v>
      </c>
      <c r="L40" s="37">
        <f t="shared" si="10"/>
        <v>0.005330325365449247</v>
      </c>
      <c r="M40" s="57">
        <f t="shared" si="11"/>
        <v>270.73899999989953</v>
      </c>
    </row>
    <row r="41" spans="1:13" ht="15">
      <c r="A41" s="2">
        <v>40</v>
      </c>
      <c r="B41" s="25" t="s">
        <v>141</v>
      </c>
      <c r="C41" s="57">
        <v>18417</v>
      </c>
      <c r="D41" s="4">
        <v>21155</v>
      </c>
      <c r="E41" s="16">
        <v>20000</v>
      </c>
      <c r="F41" s="43">
        <f t="shared" si="6"/>
        <v>0.0018252768351743988</v>
      </c>
      <c r="G41" s="43">
        <f t="shared" si="7"/>
        <v>0.08595319541727751</v>
      </c>
      <c r="H41" s="11">
        <f t="shared" si="8"/>
        <v>1583</v>
      </c>
      <c r="I41" s="37">
        <f t="shared" si="9"/>
        <v>0.0015887449015640556</v>
      </c>
      <c r="J41" s="4">
        <v>21136.948</v>
      </c>
      <c r="K41" s="16">
        <v>21165.56</v>
      </c>
      <c r="L41" s="37">
        <f t="shared" si="10"/>
        <v>0.001353648596760563</v>
      </c>
      <c r="M41" s="57">
        <f t="shared" si="11"/>
        <v>28.61200000000099</v>
      </c>
    </row>
    <row r="42" spans="1:13" ht="15">
      <c r="A42" s="2">
        <v>41</v>
      </c>
      <c r="B42" s="25" t="s">
        <v>142</v>
      </c>
      <c r="C42" s="57">
        <v>336322</v>
      </c>
      <c r="D42" s="4">
        <v>365196</v>
      </c>
      <c r="E42" s="16">
        <v>365145</v>
      </c>
      <c r="F42" s="43">
        <f t="shared" si="6"/>
        <v>0.03332453549898779</v>
      </c>
      <c r="G42" s="43">
        <f t="shared" si="7"/>
        <v>0.08570060834557358</v>
      </c>
      <c r="H42" s="11">
        <f t="shared" si="8"/>
        <v>28823</v>
      </c>
      <c r="I42" s="37">
        <f t="shared" si="9"/>
        <v>0.028927602209589877</v>
      </c>
      <c r="J42" s="4">
        <v>368377.85</v>
      </c>
      <c r="K42" s="16">
        <v>370963.93</v>
      </c>
      <c r="L42" s="37">
        <f t="shared" si="10"/>
        <v>0.007020183216770543</v>
      </c>
      <c r="M42" s="57">
        <f t="shared" si="11"/>
        <v>2586.0800000000163</v>
      </c>
    </row>
    <row r="43" spans="1:13" ht="15">
      <c r="A43" s="2">
        <v>42</v>
      </c>
      <c r="B43" s="25" t="s">
        <v>143</v>
      </c>
      <c r="C43" s="57">
        <v>196887</v>
      </c>
      <c r="D43" s="4">
        <v>223190</v>
      </c>
      <c r="E43" s="16">
        <v>219447</v>
      </c>
      <c r="F43" s="43">
        <f t="shared" si="6"/>
        <v>0.020027576282425814</v>
      </c>
      <c r="G43" s="43">
        <f t="shared" si="7"/>
        <v>0.11458349205381767</v>
      </c>
      <c r="H43" s="11">
        <f t="shared" si="8"/>
        <v>22560</v>
      </c>
      <c r="I43" s="37">
        <f t="shared" si="9"/>
        <v>0.022641873012814336</v>
      </c>
      <c r="J43" s="4">
        <v>226497.87</v>
      </c>
      <c r="K43" s="16">
        <v>228336.46</v>
      </c>
      <c r="L43" s="37">
        <f t="shared" si="10"/>
        <v>0.008117471479974608</v>
      </c>
      <c r="M43" s="57">
        <f t="shared" si="11"/>
        <v>1838.5899999999965</v>
      </c>
    </row>
    <row r="44" spans="1:13" ht="15">
      <c r="A44" s="2">
        <v>43</v>
      </c>
      <c r="B44" s="25" t="s">
        <v>144</v>
      </c>
      <c r="C44" s="57">
        <v>65766</v>
      </c>
      <c r="D44" s="4">
        <v>76010</v>
      </c>
      <c r="E44" s="16">
        <v>71909</v>
      </c>
      <c r="F44" s="43">
        <f t="shared" si="6"/>
        <v>0.0065626915970277925</v>
      </c>
      <c r="G44" s="43">
        <f t="shared" si="7"/>
        <v>0.09340692759176474</v>
      </c>
      <c r="H44" s="11">
        <f t="shared" si="8"/>
        <v>6143</v>
      </c>
      <c r="I44" s="37">
        <f t="shared" si="9"/>
        <v>0.006165293702026528</v>
      </c>
      <c r="J44" s="4">
        <v>75326.849</v>
      </c>
      <c r="K44" s="16">
        <v>74155.259</v>
      </c>
      <c r="L44" s="37">
        <f t="shared" si="10"/>
        <v>-0.01555341840994831</v>
      </c>
      <c r="M44" s="57">
        <f t="shared" si="11"/>
        <v>-1171.5899999999965</v>
      </c>
    </row>
    <row r="45" spans="1:13" ht="15">
      <c r="A45" s="2">
        <v>44</v>
      </c>
      <c r="B45" s="25" t="s">
        <v>145</v>
      </c>
      <c r="C45" s="57">
        <v>67024</v>
      </c>
      <c r="D45" s="4">
        <v>75789</v>
      </c>
      <c r="E45" s="16">
        <v>73443</v>
      </c>
      <c r="F45" s="43">
        <f t="shared" si="6"/>
        <v>0.0067026903302856685</v>
      </c>
      <c r="G45" s="43">
        <f t="shared" si="7"/>
        <v>0.09577166388159465</v>
      </c>
      <c r="H45" s="11">
        <f t="shared" si="8"/>
        <v>6419</v>
      </c>
      <c r="I45" s="37">
        <f t="shared" si="9"/>
        <v>0.006442295339949257</v>
      </c>
      <c r="J45" s="4">
        <v>76794.153</v>
      </c>
      <c r="K45" s="16">
        <v>77391.001</v>
      </c>
      <c r="L45" s="37">
        <f t="shared" si="10"/>
        <v>0.007772050041361848</v>
      </c>
      <c r="M45" s="57">
        <f t="shared" si="11"/>
        <v>596.8479999999981</v>
      </c>
    </row>
    <row r="46" spans="1:13" ht="15">
      <c r="A46" s="2">
        <v>45</v>
      </c>
      <c r="B46" s="25" t="s">
        <v>146</v>
      </c>
      <c r="C46" s="57">
        <v>162959</v>
      </c>
      <c r="D46" s="4">
        <v>179110</v>
      </c>
      <c r="E46" s="16">
        <v>179643</v>
      </c>
      <c r="F46" s="43">
        <f t="shared" si="6"/>
        <v>0.016394910325061726</v>
      </c>
      <c r="G46" s="43">
        <f t="shared" si="7"/>
        <v>0.10238158064298382</v>
      </c>
      <c r="H46" s="11">
        <f t="shared" si="8"/>
        <v>16684</v>
      </c>
      <c r="I46" s="37">
        <f t="shared" si="9"/>
        <v>0.01674454828660436</v>
      </c>
      <c r="J46" s="4">
        <v>181549.69</v>
      </c>
      <c r="K46" s="16">
        <v>183186.03</v>
      </c>
      <c r="L46" s="37">
        <f t="shared" si="10"/>
        <v>0.009013179807687892</v>
      </c>
      <c r="M46" s="57">
        <f t="shared" si="11"/>
        <v>1636.3399999999965</v>
      </c>
    </row>
    <row r="47" spans="1:13" ht="15">
      <c r="A47" s="2">
        <v>46</v>
      </c>
      <c r="B47" s="25" t="s">
        <v>147</v>
      </c>
      <c r="C47" s="57">
        <v>94788</v>
      </c>
      <c r="D47" s="4">
        <v>105488</v>
      </c>
      <c r="E47" s="16">
        <v>103315</v>
      </c>
      <c r="F47" s="43">
        <f t="shared" si="6"/>
        <v>0.009428923811302151</v>
      </c>
      <c r="G47" s="43">
        <f t="shared" si="7"/>
        <v>0.08995864455416297</v>
      </c>
      <c r="H47" s="11">
        <f t="shared" si="8"/>
        <v>8527</v>
      </c>
      <c r="I47" s="37">
        <f t="shared" si="9"/>
        <v>0.008557945531040242</v>
      </c>
      <c r="J47" s="4">
        <v>105389.6</v>
      </c>
      <c r="K47" s="16">
        <v>106115.87</v>
      </c>
      <c r="L47" s="37">
        <f t="shared" si="10"/>
        <v>0.006891287185832279</v>
      </c>
      <c r="M47" s="57">
        <f t="shared" si="11"/>
        <v>726.2699999999895</v>
      </c>
    </row>
    <row r="48" spans="1:13" ht="15">
      <c r="A48" s="2">
        <v>47</v>
      </c>
      <c r="B48" s="25" t="s">
        <v>148</v>
      </c>
      <c r="C48" s="57">
        <v>36292</v>
      </c>
      <c r="D48" s="4">
        <v>41358</v>
      </c>
      <c r="E48" s="16">
        <v>41492</v>
      </c>
      <c r="F48" s="43">
        <f t="shared" si="6"/>
        <v>0.003786719322252808</v>
      </c>
      <c r="G48" s="43">
        <f t="shared" si="7"/>
        <v>0.14328226606414637</v>
      </c>
      <c r="H48" s="11">
        <f t="shared" si="8"/>
        <v>5200</v>
      </c>
      <c r="I48" s="37">
        <f t="shared" si="9"/>
        <v>0.005218871439123872</v>
      </c>
      <c r="J48" s="4">
        <v>41497.578</v>
      </c>
      <c r="K48" s="16">
        <v>42217.245</v>
      </c>
      <c r="L48" s="37">
        <f t="shared" si="10"/>
        <v>0.017342385620674083</v>
      </c>
      <c r="M48" s="57">
        <f t="shared" si="11"/>
        <v>719.6670000000013</v>
      </c>
    </row>
    <row r="49" spans="1:13" ht="15">
      <c r="A49" s="2">
        <v>48</v>
      </c>
      <c r="B49" s="25" t="s">
        <v>149</v>
      </c>
      <c r="C49" s="57">
        <v>117449</v>
      </c>
      <c r="D49" s="4">
        <v>132086</v>
      </c>
      <c r="E49" s="16">
        <v>132375</v>
      </c>
      <c r="F49" s="43">
        <f t="shared" si="6"/>
        <v>0.012081051052810552</v>
      </c>
      <c r="G49" s="43">
        <f t="shared" si="7"/>
        <v>0.12708494750913163</v>
      </c>
      <c r="H49" s="11">
        <f t="shared" si="8"/>
        <v>14926</v>
      </c>
      <c r="I49" s="37">
        <f t="shared" si="9"/>
        <v>0.01498016828853133</v>
      </c>
      <c r="J49" s="4">
        <v>158194.57</v>
      </c>
      <c r="K49" s="16">
        <v>160139.01</v>
      </c>
      <c r="L49" s="37">
        <f t="shared" si="10"/>
        <v>0.012291445907403789</v>
      </c>
      <c r="M49" s="57">
        <f t="shared" si="11"/>
        <v>1944.4400000000023</v>
      </c>
    </row>
    <row r="50" spans="1:13" ht="15">
      <c r="A50" s="2">
        <v>49</v>
      </c>
      <c r="B50" s="25" t="s">
        <v>150</v>
      </c>
      <c r="C50" s="57">
        <v>14178</v>
      </c>
      <c r="D50" s="4">
        <v>15206</v>
      </c>
      <c r="E50" s="16">
        <v>14519</v>
      </c>
      <c r="F50" s="43">
        <f t="shared" si="6"/>
        <v>0.0013250597184948547</v>
      </c>
      <c r="G50" s="43">
        <f t="shared" si="7"/>
        <v>0.024051347157568063</v>
      </c>
      <c r="H50" s="11">
        <f t="shared" si="8"/>
        <v>341</v>
      </c>
      <c r="I50" s="37">
        <f t="shared" si="9"/>
        <v>0.000342237530911777</v>
      </c>
      <c r="J50" s="4">
        <v>14745.638</v>
      </c>
      <c r="K50" s="16">
        <v>15209.077</v>
      </c>
      <c r="L50" s="37">
        <f t="shared" si="10"/>
        <v>0.03142888764799451</v>
      </c>
      <c r="M50" s="57">
        <f t="shared" si="11"/>
        <v>463.4389999999985</v>
      </c>
    </row>
    <row r="51" spans="1:13" ht="15">
      <c r="A51" s="2">
        <v>50</v>
      </c>
      <c r="B51" s="25" t="s">
        <v>151</v>
      </c>
      <c r="C51" s="57">
        <v>27530</v>
      </c>
      <c r="D51" s="4">
        <v>31151</v>
      </c>
      <c r="E51" s="16">
        <v>29781</v>
      </c>
      <c r="F51" s="43">
        <f t="shared" si="6"/>
        <v>0.0027179284714164385</v>
      </c>
      <c r="G51" s="43">
        <f t="shared" si="7"/>
        <v>0.08176534689429713</v>
      </c>
      <c r="H51" s="11">
        <f t="shared" si="8"/>
        <v>2251</v>
      </c>
      <c r="I51" s="37">
        <f t="shared" si="9"/>
        <v>0.0022591691556668914</v>
      </c>
      <c r="J51" s="4">
        <v>32437.559</v>
      </c>
      <c r="K51" s="16">
        <v>32586.451</v>
      </c>
      <c r="L51" s="37">
        <f t="shared" si="10"/>
        <v>0.0045901111116283385</v>
      </c>
      <c r="M51" s="57">
        <f t="shared" si="11"/>
        <v>148.89199999999983</v>
      </c>
    </row>
    <row r="52" spans="1:13" ht="15">
      <c r="A52" s="2">
        <v>51</v>
      </c>
      <c r="B52" s="25" t="s">
        <v>152</v>
      </c>
      <c r="C52" s="57">
        <v>25471</v>
      </c>
      <c r="D52" s="4">
        <v>28560</v>
      </c>
      <c r="E52" s="16">
        <v>27657</v>
      </c>
      <c r="F52" s="43">
        <f t="shared" si="6"/>
        <v>0.0025240840715209175</v>
      </c>
      <c r="G52" s="43">
        <f t="shared" si="7"/>
        <v>0.08582309292921361</v>
      </c>
      <c r="H52" s="11">
        <f t="shared" si="8"/>
        <v>2186</v>
      </c>
      <c r="I52" s="37">
        <f t="shared" si="9"/>
        <v>0.002193933262677843</v>
      </c>
      <c r="J52" s="4">
        <v>29579.299</v>
      </c>
      <c r="K52" s="16">
        <v>29745.745</v>
      </c>
      <c r="L52" s="37">
        <f t="shared" si="10"/>
        <v>0.005627111041407706</v>
      </c>
      <c r="M52" s="57">
        <f t="shared" si="11"/>
        <v>166.4459999999999</v>
      </c>
    </row>
    <row r="53" spans="1:13" ht="15">
      <c r="A53" s="2">
        <v>52</v>
      </c>
      <c r="B53" s="25" t="s">
        <v>153</v>
      </c>
      <c r="C53" s="57">
        <v>55993</v>
      </c>
      <c r="D53" s="4">
        <v>61947</v>
      </c>
      <c r="E53" s="16">
        <v>61909</v>
      </c>
      <c r="F53" s="43">
        <f t="shared" si="6"/>
        <v>0.005650053179440593</v>
      </c>
      <c r="G53" s="43">
        <f t="shared" si="7"/>
        <v>0.105656064150876</v>
      </c>
      <c r="H53" s="11">
        <f t="shared" si="8"/>
        <v>5916</v>
      </c>
      <c r="I53" s="37">
        <f t="shared" si="9"/>
        <v>0.005937469891126312</v>
      </c>
      <c r="J53" s="4">
        <v>61346.434</v>
      </c>
      <c r="K53" s="16">
        <v>62532.309</v>
      </c>
      <c r="L53" s="37">
        <f t="shared" si="10"/>
        <v>0.019330789463654886</v>
      </c>
      <c r="M53" s="57">
        <f t="shared" si="11"/>
        <v>1185.875</v>
      </c>
    </row>
    <row r="54" spans="1:13" ht="15">
      <c r="A54" s="2">
        <v>53</v>
      </c>
      <c r="B54" s="25" t="s">
        <v>154</v>
      </c>
      <c r="C54" s="57">
        <v>38990</v>
      </c>
      <c r="D54" s="4">
        <v>39661</v>
      </c>
      <c r="E54" s="16">
        <v>40067</v>
      </c>
      <c r="F54" s="43">
        <f t="shared" si="6"/>
        <v>0.003656668347746632</v>
      </c>
      <c r="G54" s="43">
        <f t="shared" si="7"/>
        <v>0.027622467299307514</v>
      </c>
      <c r="H54" s="11">
        <f t="shared" si="8"/>
        <v>1077</v>
      </c>
      <c r="I54" s="37">
        <f t="shared" si="9"/>
        <v>0.0010809085653723865</v>
      </c>
      <c r="J54" s="4">
        <v>42305.4309999999</v>
      </c>
      <c r="K54" s="16">
        <v>42534.958</v>
      </c>
      <c r="L54" s="37">
        <f t="shared" si="10"/>
        <v>0.005425473622998829</v>
      </c>
      <c r="M54" s="57">
        <f t="shared" si="11"/>
        <v>229.52700000009645</v>
      </c>
    </row>
    <row r="55" spans="1:13" ht="15">
      <c r="A55" s="2">
        <v>54</v>
      </c>
      <c r="B55" s="25" t="s">
        <v>155</v>
      </c>
      <c r="C55" s="57">
        <v>114472</v>
      </c>
      <c r="D55" s="4">
        <v>128037</v>
      </c>
      <c r="E55" s="16">
        <v>127240</v>
      </c>
      <c r="F55" s="43">
        <f t="shared" si="6"/>
        <v>0.011612411225379525</v>
      </c>
      <c r="G55" s="43">
        <f t="shared" si="7"/>
        <v>0.11153819274582431</v>
      </c>
      <c r="H55" s="11">
        <f t="shared" si="8"/>
        <v>12768</v>
      </c>
      <c r="I55" s="37">
        <f t="shared" si="9"/>
        <v>0.012814336641294923</v>
      </c>
      <c r="J55" s="4">
        <v>129814.29</v>
      </c>
      <c r="K55" s="16">
        <v>131652.65</v>
      </c>
      <c r="L55" s="37">
        <f t="shared" si="10"/>
        <v>0.014161460960884975</v>
      </c>
      <c r="M55" s="57">
        <f t="shared" si="11"/>
        <v>1838.3600000000006</v>
      </c>
    </row>
    <row r="56" spans="1:13" ht="15">
      <c r="A56" s="2">
        <v>55</v>
      </c>
      <c r="B56" s="25" t="s">
        <v>156</v>
      </c>
      <c r="C56" s="57">
        <v>114677</v>
      </c>
      <c r="D56" s="4">
        <v>127084</v>
      </c>
      <c r="E56" s="16">
        <v>127267</v>
      </c>
      <c r="F56" s="43">
        <f t="shared" si="6"/>
        <v>0.01161487534910701</v>
      </c>
      <c r="G56" s="43">
        <f t="shared" si="7"/>
        <v>0.10978661806639518</v>
      </c>
      <c r="H56" s="11">
        <f t="shared" si="8"/>
        <v>12590</v>
      </c>
      <c r="I56" s="37">
        <f t="shared" si="9"/>
        <v>0.012635690657417221</v>
      </c>
      <c r="J56" s="4">
        <v>125353.72</v>
      </c>
      <c r="K56" s="16">
        <v>126331.93</v>
      </c>
      <c r="L56" s="37">
        <f t="shared" si="10"/>
        <v>0.007803597691396728</v>
      </c>
      <c r="M56" s="57">
        <f t="shared" si="11"/>
        <v>978.2099999999919</v>
      </c>
    </row>
    <row r="57" spans="1:13" ht="15">
      <c r="A57" s="2">
        <v>56</v>
      </c>
      <c r="B57" s="25" t="s">
        <v>157</v>
      </c>
      <c r="C57" s="57">
        <v>14910</v>
      </c>
      <c r="D57" s="4">
        <v>15384</v>
      </c>
      <c r="E57" s="16">
        <v>14715</v>
      </c>
      <c r="F57" s="43">
        <f t="shared" si="6"/>
        <v>0.001342947431479564</v>
      </c>
      <c r="G57" s="43">
        <f t="shared" si="7"/>
        <v>-0.013078470824949699</v>
      </c>
      <c r="H57" s="11">
        <f t="shared" si="8"/>
        <v>-195</v>
      </c>
      <c r="I57" s="37">
        <f t="shared" si="9"/>
        <v>-0.0001957076789671452</v>
      </c>
      <c r="J57" s="4">
        <v>15180.917</v>
      </c>
      <c r="K57" s="16">
        <v>15274.493</v>
      </c>
      <c r="L57" s="37">
        <f t="shared" si="10"/>
        <v>0.0061640545166013975</v>
      </c>
      <c r="M57" s="57">
        <f t="shared" si="11"/>
        <v>93.57600000000093</v>
      </c>
    </row>
    <row r="58" spans="1:13" ht="15">
      <c r="A58" s="2">
        <v>57</v>
      </c>
      <c r="B58" s="25" t="s">
        <v>158</v>
      </c>
      <c r="C58" s="57">
        <v>19867</v>
      </c>
      <c r="D58" s="4">
        <v>21566</v>
      </c>
      <c r="E58" s="16">
        <v>20847</v>
      </c>
      <c r="F58" s="43">
        <f t="shared" si="6"/>
        <v>0.0019025773091440345</v>
      </c>
      <c r="G58" s="43">
        <f t="shared" si="7"/>
        <v>0.04932803140886898</v>
      </c>
      <c r="H58" s="11">
        <f t="shared" si="8"/>
        <v>980</v>
      </c>
      <c r="I58" s="37">
        <f t="shared" si="9"/>
        <v>0.000983556540450268</v>
      </c>
      <c r="J58" s="4">
        <v>21857.576</v>
      </c>
      <c r="K58" s="16">
        <v>21961.436</v>
      </c>
      <c r="L58" s="37">
        <f t="shared" si="10"/>
        <v>0.004751670542058304</v>
      </c>
      <c r="M58" s="57">
        <f t="shared" si="11"/>
        <v>103.86000000000058</v>
      </c>
    </row>
    <row r="59" spans="1:13" ht="15">
      <c r="A59" s="2">
        <v>58</v>
      </c>
      <c r="B59" s="25" t="s">
        <v>159</v>
      </c>
      <c r="C59" s="57">
        <v>52641</v>
      </c>
      <c r="D59" s="4">
        <v>58155</v>
      </c>
      <c r="E59" s="16">
        <v>55654</v>
      </c>
      <c r="F59" s="43">
        <f t="shared" si="6"/>
        <v>0.0050791978492398</v>
      </c>
      <c r="G59" s="43">
        <f t="shared" si="7"/>
        <v>0.057236754620922856</v>
      </c>
      <c r="H59" s="11">
        <f t="shared" si="8"/>
        <v>3013</v>
      </c>
      <c r="I59" s="37">
        <f t="shared" si="9"/>
        <v>0.0030239345473231202</v>
      </c>
      <c r="J59" s="4">
        <v>60442.357</v>
      </c>
      <c r="K59" s="16">
        <v>60936.288</v>
      </c>
      <c r="L59" s="37">
        <f t="shared" si="10"/>
        <v>0.00817193479069648</v>
      </c>
      <c r="M59" s="57">
        <f t="shared" si="11"/>
        <v>493.93099999999686</v>
      </c>
    </row>
    <row r="60" spans="1:13" ht="15">
      <c r="A60" s="2">
        <v>59</v>
      </c>
      <c r="B60" s="25" t="s">
        <v>160</v>
      </c>
      <c r="C60" s="57">
        <v>180227</v>
      </c>
      <c r="D60" s="4">
        <v>198274</v>
      </c>
      <c r="E60" s="16">
        <v>197891</v>
      </c>
      <c r="F60" s="43">
        <f t="shared" si="6"/>
        <v>0.018060292909474848</v>
      </c>
      <c r="G60" s="43">
        <f t="shared" si="7"/>
        <v>0.09800973217109533</v>
      </c>
      <c r="H60" s="11">
        <f t="shared" si="8"/>
        <v>17664</v>
      </c>
      <c r="I60" s="37">
        <f t="shared" si="9"/>
        <v>0.01772810482705463</v>
      </c>
      <c r="J60" s="4">
        <v>200869.48</v>
      </c>
      <c r="K60" s="16">
        <v>202937.93</v>
      </c>
      <c r="L60" s="37">
        <f t="shared" si="10"/>
        <v>0.010297482723607301</v>
      </c>
      <c r="M60" s="57">
        <f t="shared" si="11"/>
        <v>2068.4499999999825</v>
      </c>
    </row>
    <row r="61" spans="1:13" ht="15">
      <c r="A61" s="2">
        <v>60</v>
      </c>
      <c r="B61" s="25" t="s">
        <v>161</v>
      </c>
      <c r="C61" s="57">
        <v>40405</v>
      </c>
      <c r="D61" s="4">
        <v>44285</v>
      </c>
      <c r="E61" s="16">
        <v>43117</v>
      </c>
      <c r="F61" s="43">
        <f t="shared" si="6"/>
        <v>0.003935023065110728</v>
      </c>
      <c r="G61" s="43">
        <f t="shared" si="7"/>
        <v>0.0671204058903601</v>
      </c>
      <c r="H61" s="11">
        <f t="shared" si="8"/>
        <v>2712</v>
      </c>
      <c r="I61" s="37">
        <f t="shared" si="9"/>
        <v>0.002721842181327681</v>
      </c>
      <c r="J61" s="4">
        <v>44758.655</v>
      </c>
      <c r="K61" s="16">
        <v>45671.812</v>
      </c>
      <c r="L61" s="37">
        <f t="shared" si="10"/>
        <v>0.020401797149623896</v>
      </c>
      <c r="M61" s="57">
        <f t="shared" si="11"/>
        <v>913.1569999999992</v>
      </c>
    </row>
    <row r="62" spans="1:13" ht="15">
      <c r="A62" s="2">
        <v>61</v>
      </c>
      <c r="B62" s="25" t="s">
        <v>162</v>
      </c>
      <c r="C62" s="57">
        <v>92469</v>
      </c>
      <c r="D62" s="4">
        <v>99979</v>
      </c>
      <c r="E62" s="16">
        <v>99130</v>
      </c>
      <c r="F62" s="43">
        <f t="shared" si="6"/>
        <v>0.009046984633541907</v>
      </c>
      <c r="G62" s="43">
        <f t="shared" si="7"/>
        <v>0.072034952254269</v>
      </c>
      <c r="H62" s="11">
        <f t="shared" si="8"/>
        <v>6661</v>
      </c>
      <c r="I62" s="37">
        <f t="shared" si="9"/>
        <v>0.006685173587693098</v>
      </c>
      <c r="J62" s="4">
        <v>101402.45</v>
      </c>
      <c r="K62" s="16">
        <v>102662.87</v>
      </c>
      <c r="L62" s="37">
        <f t="shared" si="10"/>
        <v>0.012429877187385495</v>
      </c>
      <c r="M62" s="57">
        <f t="shared" si="11"/>
        <v>1260.4199999999983</v>
      </c>
    </row>
    <row r="63" spans="1:13" ht="15">
      <c r="A63" s="2">
        <v>62</v>
      </c>
      <c r="B63" s="25" t="s">
        <v>163</v>
      </c>
      <c r="C63" s="57">
        <v>4608</v>
      </c>
      <c r="D63" s="4">
        <v>5853</v>
      </c>
      <c r="E63" s="16">
        <v>5108</v>
      </c>
      <c r="F63" s="43">
        <f t="shared" si="6"/>
        <v>0.00046617570370354144</v>
      </c>
      <c r="G63" s="43">
        <f t="shared" si="7"/>
        <v>0.10850694444444445</v>
      </c>
      <c r="H63" s="11">
        <f t="shared" si="8"/>
        <v>500</v>
      </c>
      <c r="I63" s="37">
        <f t="shared" si="9"/>
        <v>0.0005018145614542185</v>
      </c>
      <c r="J63" s="4">
        <v>6282.0078</v>
      </c>
      <c r="K63" s="16">
        <v>6566.2706</v>
      </c>
      <c r="L63" s="37">
        <f t="shared" si="10"/>
        <v>0.045250309940716646</v>
      </c>
      <c r="M63" s="57">
        <f t="shared" si="11"/>
        <v>284.2627999999995</v>
      </c>
    </row>
    <row r="64" spans="1:13" ht="15">
      <c r="A64" s="2">
        <v>63</v>
      </c>
      <c r="B64" s="25" t="s">
        <v>164</v>
      </c>
      <c r="C64" s="57">
        <v>74928</v>
      </c>
      <c r="D64" s="4">
        <v>95194</v>
      </c>
      <c r="E64" s="16">
        <v>95275</v>
      </c>
      <c r="F64" s="43">
        <f t="shared" si="6"/>
        <v>0.008695162523562042</v>
      </c>
      <c r="G64" s="43">
        <f t="shared" si="7"/>
        <v>0.271554025197523</v>
      </c>
      <c r="H64" s="11">
        <f t="shared" si="8"/>
        <v>20347</v>
      </c>
      <c r="I64" s="37">
        <f t="shared" si="9"/>
        <v>0.020420841763817966</v>
      </c>
      <c r="J64" s="4">
        <v>93665.178</v>
      </c>
      <c r="K64" s="16">
        <v>96903.766</v>
      </c>
      <c r="L64" s="37">
        <f t="shared" si="10"/>
        <v>0.03457622212600721</v>
      </c>
      <c r="M64" s="57">
        <f t="shared" si="11"/>
        <v>3238.5880000000034</v>
      </c>
    </row>
    <row r="65" spans="1:13" ht="15">
      <c r="A65" s="2">
        <v>64</v>
      </c>
      <c r="B65" s="25" t="s">
        <v>165</v>
      </c>
      <c r="C65" s="57">
        <v>44608</v>
      </c>
      <c r="D65" s="4">
        <v>49050</v>
      </c>
      <c r="E65" s="16">
        <v>47632</v>
      </c>
      <c r="F65" s="43">
        <f t="shared" si="6"/>
        <v>0.004347079310651349</v>
      </c>
      <c r="G65" s="43">
        <f t="shared" si="7"/>
        <v>0.06779053084648494</v>
      </c>
      <c r="H65" s="11">
        <f t="shared" si="8"/>
        <v>3024</v>
      </c>
      <c r="I65" s="37">
        <f t="shared" si="9"/>
        <v>0.0030349744676751132</v>
      </c>
      <c r="J65" s="4">
        <v>48498.583</v>
      </c>
      <c r="K65" s="16">
        <v>48795.469</v>
      </c>
      <c r="L65" s="37">
        <f t="shared" si="10"/>
        <v>0.00612153967467459</v>
      </c>
      <c r="M65" s="57">
        <f t="shared" si="11"/>
        <v>296.8859999999986</v>
      </c>
    </row>
    <row r="66" spans="1:13" ht="15">
      <c r="A66" s="2">
        <v>65</v>
      </c>
      <c r="B66" s="25" t="s">
        <v>166</v>
      </c>
      <c r="C66" s="57">
        <v>46002</v>
      </c>
      <c r="D66" s="4">
        <v>43326</v>
      </c>
      <c r="E66" s="16">
        <v>46042</v>
      </c>
      <c r="F66" s="43">
        <f aca="true" t="shared" si="12" ref="F66:F83">E66/$E$83</f>
        <v>0.004201969802254984</v>
      </c>
      <c r="G66" s="43">
        <f aca="true" t="shared" si="13" ref="G66:G83">(E66-C66)/C66</f>
        <v>0.0008695274118516586</v>
      </c>
      <c r="H66" s="11">
        <f aca="true" t="shared" si="14" ref="H66:H83">E66-C66</f>
        <v>40</v>
      </c>
      <c r="I66" s="37">
        <f aca="true" t="shared" si="15" ref="I66:I83">H66/$H$83</f>
        <v>4.014516491633748E-05</v>
      </c>
      <c r="J66" s="4">
        <v>47177.8229999999</v>
      </c>
      <c r="K66" s="16">
        <v>48374.1619999999</v>
      </c>
      <c r="L66" s="37">
        <f aca="true" t="shared" si="16" ref="L66:L83">(K66-J66)/J66</f>
        <v>0.02535807979100694</v>
      </c>
      <c r="M66" s="57">
        <f aca="true" t="shared" si="17" ref="M66:M83">K66-J66</f>
        <v>1196.339</v>
      </c>
    </row>
    <row r="67" spans="1:13" ht="15">
      <c r="A67" s="2">
        <v>66</v>
      </c>
      <c r="B67" s="25" t="s">
        <v>167</v>
      </c>
      <c r="C67" s="57">
        <v>29900</v>
      </c>
      <c r="D67" s="4">
        <v>33916</v>
      </c>
      <c r="E67" s="16">
        <v>31480</v>
      </c>
      <c r="F67" s="43">
        <f t="shared" si="12"/>
        <v>0.0028729857385645036</v>
      </c>
      <c r="G67" s="43">
        <f t="shared" si="13"/>
        <v>0.05284280936454849</v>
      </c>
      <c r="H67" s="11">
        <f t="shared" si="14"/>
        <v>1580</v>
      </c>
      <c r="I67" s="37">
        <f t="shared" si="15"/>
        <v>0.0015857340141953303</v>
      </c>
      <c r="J67" s="4">
        <v>33688.652</v>
      </c>
      <c r="K67" s="16">
        <v>33885.216</v>
      </c>
      <c r="L67" s="37">
        <f t="shared" si="16"/>
        <v>0.005834724405120112</v>
      </c>
      <c r="M67" s="57">
        <f t="shared" si="17"/>
        <v>196.5639999999985</v>
      </c>
    </row>
    <row r="68" spans="1:13" ht="15">
      <c r="A68" s="2">
        <v>67</v>
      </c>
      <c r="B68" s="25" t="s">
        <v>168</v>
      </c>
      <c r="C68" s="57">
        <v>75003</v>
      </c>
      <c r="D68" s="4">
        <v>79684</v>
      </c>
      <c r="E68" s="16">
        <v>78923</v>
      </c>
      <c r="F68" s="43">
        <f t="shared" si="12"/>
        <v>0.007202816183123454</v>
      </c>
      <c r="G68" s="43">
        <f t="shared" si="13"/>
        <v>0.052264576083623324</v>
      </c>
      <c r="H68" s="11">
        <f t="shared" si="14"/>
        <v>3920</v>
      </c>
      <c r="I68" s="37">
        <f t="shared" si="15"/>
        <v>0.003934226161801072</v>
      </c>
      <c r="J68" s="4">
        <v>80597.432</v>
      </c>
      <c r="K68" s="16">
        <v>81093.821</v>
      </c>
      <c r="L68" s="37">
        <f t="shared" si="16"/>
        <v>0.0061588686845505895</v>
      </c>
      <c r="M68" s="57">
        <f t="shared" si="17"/>
        <v>496.3889999999956</v>
      </c>
    </row>
    <row r="69" spans="1:13" ht="15">
      <c r="A69" s="2">
        <v>68</v>
      </c>
      <c r="B69" s="25" t="s">
        <v>169</v>
      </c>
      <c r="C69" s="57">
        <v>29714</v>
      </c>
      <c r="D69" s="4">
        <v>34180</v>
      </c>
      <c r="E69" s="16">
        <v>32483</v>
      </c>
      <c r="F69" s="43">
        <f t="shared" si="12"/>
        <v>0.0029645233718484996</v>
      </c>
      <c r="G69" s="43">
        <f t="shared" si="13"/>
        <v>0.09318839604226964</v>
      </c>
      <c r="H69" s="11">
        <f t="shared" si="14"/>
        <v>2769</v>
      </c>
      <c r="I69" s="37">
        <f t="shared" si="15"/>
        <v>0.002779049041333462</v>
      </c>
      <c r="J69" s="4">
        <v>34305.716</v>
      </c>
      <c r="K69" s="16">
        <v>34160.581</v>
      </c>
      <c r="L69" s="37">
        <f t="shared" si="16"/>
        <v>-0.004230636084085871</v>
      </c>
      <c r="M69" s="57">
        <f t="shared" si="17"/>
        <v>-145.13500000000204</v>
      </c>
    </row>
    <row r="70" spans="1:13" ht="15">
      <c r="A70" s="2">
        <v>69</v>
      </c>
      <c r="B70" s="25" t="s">
        <v>170</v>
      </c>
      <c r="C70" s="57">
        <v>4498</v>
      </c>
      <c r="D70" s="4">
        <v>5163</v>
      </c>
      <c r="E70" s="16">
        <v>4694</v>
      </c>
      <c r="F70" s="43">
        <f t="shared" si="12"/>
        <v>0.0004283924732154314</v>
      </c>
      <c r="G70" s="43">
        <f t="shared" si="13"/>
        <v>0.04357492218763895</v>
      </c>
      <c r="H70" s="11">
        <f t="shared" si="14"/>
        <v>196</v>
      </c>
      <c r="I70" s="37">
        <f t="shared" si="15"/>
        <v>0.00019671130809005363</v>
      </c>
      <c r="J70" s="4">
        <v>5362.9633</v>
      </c>
      <c r="K70" s="16">
        <v>5383.3506</v>
      </c>
      <c r="L70" s="37">
        <f t="shared" si="16"/>
        <v>0.0038014990704857915</v>
      </c>
      <c r="M70" s="57">
        <f t="shared" si="17"/>
        <v>20.387299999999414</v>
      </c>
    </row>
    <row r="71" spans="1:13" ht="15">
      <c r="A71" s="2">
        <v>70</v>
      </c>
      <c r="B71" s="25" t="s">
        <v>171</v>
      </c>
      <c r="C71" s="57">
        <v>29397</v>
      </c>
      <c r="D71" s="4">
        <v>32346</v>
      </c>
      <c r="E71" s="16">
        <v>31454</v>
      </c>
      <c r="F71" s="43">
        <f t="shared" si="12"/>
        <v>0.002870612878678777</v>
      </c>
      <c r="G71" s="43">
        <f t="shared" si="13"/>
        <v>0.06997312650950778</v>
      </c>
      <c r="H71" s="11">
        <f t="shared" si="14"/>
        <v>2057</v>
      </c>
      <c r="I71" s="37">
        <f t="shared" si="15"/>
        <v>0.0020644651058226546</v>
      </c>
      <c r="J71" s="4">
        <v>32438.917</v>
      </c>
      <c r="K71" s="16">
        <v>32846.862</v>
      </c>
      <c r="L71" s="37">
        <f t="shared" si="16"/>
        <v>0.01257578975278366</v>
      </c>
      <c r="M71" s="57">
        <f t="shared" si="17"/>
        <v>407.9449999999997</v>
      </c>
    </row>
    <row r="72" spans="1:13" ht="15">
      <c r="A72" s="2">
        <v>71</v>
      </c>
      <c r="B72" s="25" t="s">
        <v>172</v>
      </c>
      <c r="C72" s="57">
        <v>23106</v>
      </c>
      <c r="D72" s="4">
        <v>25854</v>
      </c>
      <c r="E72" s="16">
        <v>25104</v>
      </c>
      <c r="F72" s="43">
        <f t="shared" si="12"/>
        <v>0.0022910874835109056</v>
      </c>
      <c r="G72" s="43">
        <f t="shared" si="13"/>
        <v>0.08647104648143339</v>
      </c>
      <c r="H72" s="11">
        <f t="shared" si="14"/>
        <v>1998</v>
      </c>
      <c r="I72" s="37">
        <f t="shared" si="15"/>
        <v>0.002005250987571057</v>
      </c>
      <c r="J72" s="4">
        <v>26162.031</v>
      </c>
      <c r="K72" s="16">
        <v>26305.505</v>
      </c>
      <c r="L72" s="37">
        <f t="shared" si="16"/>
        <v>0.0054840543534254655</v>
      </c>
      <c r="M72" s="57">
        <f t="shared" si="17"/>
        <v>143.47400000000198</v>
      </c>
    </row>
    <row r="73" spans="1:13" ht="15">
      <c r="A73" s="2">
        <v>72</v>
      </c>
      <c r="B73" s="25" t="s">
        <v>173</v>
      </c>
      <c r="C73" s="57">
        <v>32399</v>
      </c>
      <c r="D73" s="4">
        <v>35832</v>
      </c>
      <c r="E73" s="16">
        <v>35318</v>
      </c>
      <c r="F73" s="43">
        <f t="shared" si="12"/>
        <v>0.003223256363234471</v>
      </c>
      <c r="G73" s="43">
        <f t="shared" si="13"/>
        <v>0.09009537331399117</v>
      </c>
      <c r="H73" s="11">
        <f t="shared" si="14"/>
        <v>2919</v>
      </c>
      <c r="I73" s="37">
        <f t="shared" si="15"/>
        <v>0.002929593409769727</v>
      </c>
      <c r="J73" s="4">
        <v>35712.6089999999</v>
      </c>
      <c r="K73" s="16">
        <v>36044.031</v>
      </c>
      <c r="L73" s="37">
        <f t="shared" si="16"/>
        <v>0.009280251689259148</v>
      </c>
      <c r="M73" s="57">
        <f t="shared" si="17"/>
        <v>331.4220000001005</v>
      </c>
    </row>
    <row r="74" spans="1:13" ht="15">
      <c r="A74" s="2">
        <v>73</v>
      </c>
      <c r="B74" s="25" t="s">
        <v>174</v>
      </c>
      <c r="C74" s="57">
        <v>19145</v>
      </c>
      <c r="D74" s="4">
        <v>21158</v>
      </c>
      <c r="E74" s="16">
        <v>20323</v>
      </c>
      <c r="F74" s="43">
        <f t="shared" si="12"/>
        <v>0.0018547550560624652</v>
      </c>
      <c r="G74" s="43">
        <f t="shared" si="13"/>
        <v>0.061530425698615825</v>
      </c>
      <c r="H74" s="11">
        <f t="shared" si="14"/>
        <v>1178</v>
      </c>
      <c r="I74" s="37">
        <f t="shared" si="15"/>
        <v>0.0011822751067861387</v>
      </c>
      <c r="J74" s="4">
        <v>20389.184</v>
      </c>
      <c r="K74" s="16">
        <v>20543.074</v>
      </c>
      <c r="L74" s="37">
        <f t="shared" si="16"/>
        <v>0.007547629174370069</v>
      </c>
      <c r="M74" s="57">
        <f t="shared" si="17"/>
        <v>153.88999999999942</v>
      </c>
    </row>
    <row r="75" spans="1:13" ht="15">
      <c r="A75" s="2">
        <v>74</v>
      </c>
      <c r="B75" s="25" t="s">
        <v>175</v>
      </c>
      <c r="C75" s="57">
        <v>19967</v>
      </c>
      <c r="D75" s="4">
        <v>22033</v>
      </c>
      <c r="E75" s="16">
        <v>21827</v>
      </c>
      <c r="F75" s="43">
        <f t="shared" si="12"/>
        <v>0.0019920158740675802</v>
      </c>
      <c r="G75" s="43">
        <f t="shared" si="13"/>
        <v>0.09315370361095808</v>
      </c>
      <c r="H75" s="11">
        <f t="shared" si="14"/>
        <v>1860</v>
      </c>
      <c r="I75" s="37">
        <f t="shared" si="15"/>
        <v>0.0018667501686096928</v>
      </c>
      <c r="J75" s="4">
        <v>22073.822</v>
      </c>
      <c r="K75" s="16">
        <v>22310.817</v>
      </c>
      <c r="L75" s="37">
        <f t="shared" si="16"/>
        <v>0.010736473275901154</v>
      </c>
      <c r="M75" s="57">
        <f t="shared" si="17"/>
        <v>236.99499999999898</v>
      </c>
    </row>
    <row r="76" spans="1:13" ht="15">
      <c r="A76" s="2">
        <v>75</v>
      </c>
      <c r="B76" s="25" t="s">
        <v>176</v>
      </c>
      <c r="C76" s="57">
        <v>4979</v>
      </c>
      <c r="D76" s="4">
        <v>4874</v>
      </c>
      <c r="E76" s="16">
        <v>4474</v>
      </c>
      <c r="F76" s="43">
        <f t="shared" si="12"/>
        <v>0.00040831442802851303</v>
      </c>
      <c r="G76" s="43">
        <f t="shared" si="13"/>
        <v>-0.10142598915444868</v>
      </c>
      <c r="H76" s="11">
        <f t="shared" si="14"/>
        <v>-505</v>
      </c>
      <c r="I76" s="37">
        <f t="shared" si="15"/>
        <v>-0.0005068327070687607</v>
      </c>
      <c r="J76" s="4">
        <v>5157.5869</v>
      </c>
      <c r="K76" s="16">
        <v>5217.7401</v>
      </c>
      <c r="L76" s="37">
        <f t="shared" si="16"/>
        <v>0.011663051183878208</v>
      </c>
      <c r="M76" s="57">
        <f t="shared" si="17"/>
        <v>60.15319999999974</v>
      </c>
    </row>
    <row r="77" spans="1:13" ht="15">
      <c r="A77" s="2">
        <v>76</v>
      </c>
      <c r="B77" s="25" t="s">
        <v>177</v>
      </c>
      <c r="C77" s="57">
        <v>9876</v>
      </c>
      <c r="D77" s="4">
        <v>10981</v>
      </c>
      <c r="E77" s="16">
        <v>10801</v>
      </c>
      <c r="F77" s="43">
        <f t="shared" si="12"/>
        <v>0.0009857407548359341</v>
      </c>
      <c r="G77" s="43">
        <f t="shared" si="13"/>
        <v>0.09366140137707574</v>
      </c>
      <c r="H77" s="11">
        <f t="shared" si="14"/>
        <v>925</v>
      </c>
      <c r="I77" s="37">
        <f t="shared" si="15"/>
        <v>0.0009283569386903042</v>
      </c>
      <c r="J77" s="4">
        <v>10906.239</v>
      </c>
      <c r="K77" s="16">
        <v>11164.361</v>
      </c>
      <c r="L77" s="37">
        <f t="shared" si="16"/>
        <v>0.023667370575686193</v>
      </c>
      <c r="M77" s="57">
        <f t="shared" si="17"/>
        <v>258.1220000000012</v>
      </c>
    </row>
    <row r="78" spans="1:13" ht="15">
      <c r="A78" s="2">
        <v>77</v>
      </c>
      <c r="B78" s="25" t="s">
        <v>178</v>
      </c>
      <c r="C78" s="57">
        <v>30179</v>
      </c>
      <c r="D78" s="4">
        <v>33506</v>
      </c>
      <c r="E78" s="16">
        <v>33681</v>
      </c>
      <c r="F78" s="43">
        <f t="shared" si="12"/>
        <v>0.0030738574542754464</v>
      </c>
      <c r="G78" s="43">
        <f t="shared" si="13"/>
        <v>0.11604095563139932</v>
      </c>
      <c r="H78" s="11">
        <f t="shared" si="14"/>
        <v>3502</v>
      </c>
      <c r="I78" s="37">
        <f t="shared" si="15"/>
        <v>0.003514709188425346</v>
      </c>
      <c r="J78" s="4">
        <v>33843.555</v>
      </c>
      <c r="K78" s="16">
        <v>34171.474</v>
      </c>
      <c r="L78" s="37">
        <f t="shared" si="16"/>
        <v>0.009689259890103202</v>
      </c>
      <c r="M78" s="57">
        <f t="shared" si="17"/>
        <v>327.9190000000017</v>
      </c>
    </row>
    <row r="79" spans="1:13" ht="15">
      <c r="A79" s="2">
        <v>78</v>
      </c>
      <c r="B79" s="25" t="s">
        <v>179</v>
      </c>
      <c r="C79" s="57">
        <v>26900</v>
      </c>
      <c r="D79" s="4">
        <v>30237</v>
      </c>
      <c r="E79" s="16">
        <v>29642</v>
      </c>
      <c r="F79" s="43">
        <f t="shared" si="12"/>
        <v>0.0027052427974119764</v>
      </c>
      <c r="G79" s="43">
        <f t="shared" si="13"/>
        <v>0.10193308550185874</v>
      </c>
      <c r="H79" s="11">
        <f t="shared" si="14"/>
        <v>2742</v>
      </c>
      <c r="I79" s="37">
        <f t="shared" si="15"/>
        <v>0.002751951055014934</v>
      </c>
      <c r="J79" s="4">
        <v>30485.854</v>
      </c>
      <c r="K79" s="16">
        <v>30727.365</v>
      </c>
      <c r="L79" s="37">
        <f t="shared" si="16"/>
        <v>0.007922067723607226</v>
      </c>
      <c r="M79" s="57">
        <f t="shared" si="17"/>
        <v>241.51100000000224</v>
      </c>
    </row>
    <row r="80" spans="1:13" ht="15">
      <c r="A80" s="2">
        <v>79</v>
      </c>
      <c r="B80" s="25" t="s">
        <v>180</v>
      </c>
      <c r="C80" s="57">
        <v>6572</v>
      </c>
      <c r="D80" s="4">
        <v>8728</v>
      </c>
      <c r="E80" s="16">
        <v>8968</v>
      </c>
      <c r="F80" s="43">
        <f t="shared" si="12"/>
        <v>0.0008184541328922004</v>
      </c>
      <c r="G80" s="43">
        <f t="shared" si="13"/>
        <v>0.36457699330493</v>
      </c>
      <c r="H80" s="11">
        <f t="shared" si="14"/>
        <v>2396</v>
      </c>
      <c r="I80" s="37">
        <f t="shared" si="15"/>
        <v>0.0024046953784886147</v>
      </c>
      <c r="J80" s="4">
        <v>8367.6455</v>
      </c>
      <c r="K80" s="16">
        <v>8857.22309999999</v>
      </c>
      <c r="L80" s="37">
        <f t="shared" si="16"/>
        <v>0.05850840597871762</v>
      </c>
      <c r="M80" s="57">
        <f t="shared" si="17"/>
        <v>489.5775999999896</v>
      </c>
    </row>
    <row r="81" spans="1:13" ht="15">
      <c r="A81" s="2">
        <v>80</v>
      </c>
      <c r="B81" s="25" t="s">
        <v>181</v>
      </c>
      <c r="C81" s="57">
        <v>38969</v>
      </c>
      <c r="D81" s="4">
        <v>45904</v>
      </c>
      <c r="E81" s="16">
        <v>46110</v>
      </c>
      <c r="F81" s="43">
        <f t="shared" si="12"/>
        <v>0.004208175743494576</v>
      </c>
      <c r="G81" s="43">
        <f t="shared" si="13"/>
        <v>0.1832482229464446</v>
      </c>
      <c r="H81" s="11">
        <f t="shared" si="14"/>
        <v>7141</v>
      </c>
      <c r="I81" s="37">
        <f t="shared" si="15"/>
        <v>0.007166915566689148</v>
      </c>
      <c r="J81" s="4">
        <v>45777.971</v>
      </c>
      <c r="K81" s="16">
        <v>46519.383</v>
      </c>
      <c r="L81" s="37">
        <f t="shared" si="16"/>
        <v>0.01619582484335105</v>
      </c>
      <c r="M81" s="57">
        <f t="shared" si="17"/>
        <v>741.4120000000039</v>
      </c>
    </row>
    <row r="82" spans="1:13" ht="15.75" thickBot="1">
      <c r="A82" s="51">
        <v>81</v>
      </c>
      <c r="B82" s="52" t="s">
        <v>182</v>
      </c>
      <c r="C82" s="57">
        <v>55382</v>
      </c>
      <c r="D82" s="4">
        <v>59528</v>
      </c>
      <c r="E82" s="16">
        <v>59190</v>
      </c>
      <c r="F82" s="43">
        <f t="shared" si="12"/>
        <v>0.0054019067936986334</v>
      </c>
      <c r="G82" s="43">
        <f t="shared" si="13"/>
        <v>0.0687588024990069</v>
      </c>
      <c r="H82" s="71">
        <f t="shared" si="14"/>
        <v>3808</v>
      </c>
      <c r="I82" s="37">
        <f t="shared" si="15"/>
        <v>0.0038218197000353276</v>
      </c>
      <c r="J82" s="4">
        <v>60191.749</v>
      </c>
      <c r="K82" s="16">
        <v>60822.568</v>
      </c>
      <c r="L82" s="37">
        <f t="shared" si="16"/>
        <v>0.010480157338508237</v>
      </c>
      <c r="M82" s="57">
        <f t="shared" si="17"/>
        <v>630.8189999999959</v>
      </c>
    </row>
    <row r="83" spans="1:13" ht="15.75" thickBot="1">
      <c r="A83" s="101" t="s">
        <v>183</v>
      </c>
      <c r="B83" s="102"/>
      <c r="C83" s="61">
        <v>9960858</v>
      </c>
      <c r="D83" s="93">
        <v>11030939</v>
      </c>
      <c r="E83" s="61">
        <v>10957242</v>
      </c>
      <c r="F83" s="28">
        <f t="shared" si="12"/>
        <v>1</v>
      </c>
      <c r="G83" s="45">
        <f t="shared" si="13"/>
        <v>0.10002993718011038</v>
      </c>
      <c r="H83" s="59">
        <f t="shared" si="14"/>
        <v>996384</v>
      </c>
      <c r="I83" s="39">
        <f t="shared" si="15"/>
        <v>1</v>
      </c>
      <c r="J83" s="59">
        <v>11201904</v>
      </c>
      <c r="K83" s="58">
        <v>11295472</v>
      </c>
      <c r="L83" s="39">
        <f t="shared" si="16"/>
        <v>0.008352865727112106</v>
      </c>
      <c r="M83" s="61">
        <f t="shared" si="17"/>
        <v>93568</v>
      </c>
    </row>
    <row r="84" spans="3:13" ht="15">
      <c r="C84" s="4"/>
      <c r="D84" s="4"/>
      <c r="E84" s="4"/>
      <c r="I84" s="66"/>
      <c r="J84" s="67"/>
      <c r="K84" s="67"/>
      <c r="L84" s="66"/>
      <c r="M84" s="67"/>
    </row>
    <row r="85" spans="3:13" ht="15">
      <c r="C85" s="4"/>
      <c r="D85" s="4"/>
      <c r="E85" s="4"/>
      <c r="I85" s="66"/>
      <c r="J85" s="67"/>
      <c r="K85" s="67"/>
      <c r="L85" s="66"/>
      <c r="M85" s="67"/>
    </row>
    <row r="86" spans="3:13" ht="15">
      <c r="C86" s="4"/>
      <c r="D86" s="4"/>
      <c r="E86" s="4"/>
      <c r="I86" s="66"/>
      <c r="J86" s="67"/>
      <c r="K86" s="67"/>
      <c r="L86" s="66"/>
      <c r="M86" s="67"/>
    </row>
    <row r="87" spans="3:13" ht="15">
      <c r="C87" s="4"/>
      <c r="D87" s="4"/>
      <c r="E87" s="4"/>
      <c r="I87" s="66"/>
      <c r="J87" s="67"/>
      <c r="K87" s="67"/>
      <c r="L87" s="66"/>
      <c r="M87" s="67"/>
    </row>
    <row r="88" spans="3:13" ht="15">
      <c r="C88" s="4"/>
      <c r="D88" s="4"/>
      <c r="E88" s="4"/>
      <c r="I88" s="66"/>
      <c r="J88" s="67"/>
      <c r="K88" s="67"/>
      <c r="L88" s="66"/>
      <c r="M88" s="67"/>
    </row>
    <row r="89" spans="3:13" ht="15">
      <c r="C89" s="4"/>
      <c r="D89" s="4"/>
      <c r="E89" s="4"/>
      <c r="I89" s="66"/>
      <c r="J89" s="67"/>
      <c r="K89" s="67"/>
      <c r="L89" s="66"/>
      <c r="M89" s="67"/>
    </row>
    <row r="90" spans="3:5" ht="15">
      <c r="C90" s="4"/>
      <c r="D90" s="4"/>
      <c r="E90" s="4"/>
    </row>
  </sheetData>
  <sheetProtection/>
  <autoFilter ref="A1:M90"/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0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M82" sqref="A1:M82"/>
    </sheetView>
  </sheetViews>
  <sheetFormatPr defaultColWidth="9.140625" defaultRowHeight="15"/>
  <cols>
    <col min="1" max="1" width="12.7109375" style="0" bestFit="1" customWidth="1"/>
    <col min="2" max="2" width="16.421875" style="0" bestFit="1" customWidth="1"/>
    <col min="3" max="3" width="12.00390625" style="0" bestFit="1" customWidth="1"/>
    <col min="4" max="4" width="12.00390625" style="0" customWidth="1"/>
    <col min="5" max="5" width="12.00390625" style="0" bestFit="1" customWidth="1"/>
    <col min="6" max="6" width="19.140625" style="0" bestFit="1" customWidth="1"/>
    <col min="7" max="7" width="33.140625" style="0" bestFit="1" customWidth="1"/>
    <col min="8" max="8" width="33.140625" style="0" customWidth="1"/>
    <col min="9" max="9" width="18.421875" style="0" customWidth="1"/>
    <col min="10" max="11" width="21.28125" style="0" bestFit="1" customWidth="1"/>
    <col min="12" max="13" width="32.421875" style="0" customWidth="1"/>
  </cols>
  <sheetData>
    <row r="1" spans="1:13" ht="45.75" thickBot="1">
      <c r="A1" s="13" t="s">
        <v>101</v>
      </c>
      <c r="B1" s="29" t="s">
        <v>184</v>
      </c>
      <c r="C1" s="81">
        <v>40544</v>
      </c>
      <c r="D1" s="81">
        <v>40878</v>
      </c>
      <c r="E1" s="91">
        <v>40909</v>
      </c>
      <c r="F1" s="44" t="s">
        <v>280</v>
      </c>
      <c r="G1" s="56" t="s">
        <v>286</v>
      </c>
      <c r="H1" s="17" t="s">
        <v>287</v>
      </c>
      <c r="I1" s="44" t="s">
        <v>281</v>
      </c>
      <c r="J1" s="79" t="s">
        <v>272</v>
      </c>
      <c r="K1" s="77" t="s">
        <v>279</v>
      </c>
      <c r="L1" s="56" t="s">
        <v>294</v>
      </c>
      <c r="M1" s="44" t="s">
        <v>295</v>
      </c>
    </row>
    <row r="2" spans="1:13" ht="15">
      <c r="A2" s="23">
        <v>1</v>
      </c>
      <c r="B2" s="24" t="s">
        <v>102</v>
      </c>
      <c r="C2" s="85">
        <v>29275</v>
      </c>
      <c r="D2" s="16">
        <v>33351</v>
      </c>
      <c r="E2" s="4">
        <v>33265</v>
      </c>
      <c r="F2" s="42">
        <f aca="true" t="shared" si="0" ref="F2:F33">E2/$E$83</f>
        <v>0.023301508136089492</v>
      </c>
      <c r="G2" s="42">
        <f aca="true" t="shared" si="1" ref="G2:G33">(E2-C2)/C2</f>
        <v>0.13629376601195559</v>
      </c>
      <c r="H2" s="27">
        <f aca="true" t="shared" si="2" ref="H2:H33">E2-C2</f>
        <v>3990</v>
      </c>
      <c r="I2" s="47">
        <f aca="true" t="shared" si="3" ref="I2:I33">H2/$H$83</f>
        <v>0.03601245543571461</v>
      </c>
      <c r="J2" s="4">
        <v>30092.315</v>
      </c>
      <c r="K2" s="15">
        <v>30530.211000000003</v>
      </c>
      <c r="L2" s="47">
        <f aca="true" t="shared" si="4" ref="L2:L33">(K2-J2)/J2</f>
        <v>0.014551755157421565</v>
      </c>
      <c r="M2" s="15">
        <f aca="true" t="shared" si="5" ref="M2:M33">K2-J2</f>
        <v>437.8960000000043</v>
      </c>
    </row>
    <row r="3" spans="1:13" ht="15">
      <c r="A3" s="2">
        <v>2</v>
      </c>
      <c r="B3" s="25" t="s">
        <v>103</v>
      </c>
      <c r="C3" s="57">
        <v>4052</v>
      </c>
      <c r="D3" s="16">
        <v>4738</v>
      </c>
      <c r="E3" s="4">
        <v>4590</v>
      </c>
      <c r="F3" s="43">
        <f t="shared" si="0"/>
        <v>0.003215208848478905</v>
      </c>
      <c r="G3" s="43">
        <f t="shared" si="1"/>
        <v>0.13277393879565647</v>
      </c>
      <c r="H3" s="27">
        <f t="shared" si="2"/>
        <v>538</v>
      </c>
      <c r="I3" s="37">
        <f t="shared" si="3"/>
        <v>0.004855814793086331</v>
      </c>
      <c r="J3" s="4">
        <v>4236.4799</v>
      </c>
      <c r="K3" s="16">
        <v>4320.7508</v>
      </c>
      <c r="L3" s="37">
        <f t="shared" si="4"/>
        <v>0.019891726619545514</v>
      </c>
      <c r="M3" s="16">
        <f t="shared" si="5"/>
        <v>84.27089999999953</v>
      </c>
    </row>
    <row r="4" spans="1:13" ht="15">
      <c r="A4" s="2">
        <v>3</v>
      </c>
      <c r="B4" s="25" t="s">
        <v>104</v>
      </c>
      <c r="C4" s="57">
        <v>9378</v>
      </c>
      <c r="D4" s="16">
        <v>10448</v>
      </c>
      <c r="E4" s="4">
        <v>10029</v>
      </c>
      <c r="F4" s="43">
        <f t="shared" si="0"/>
        <v>0.007025126261741817</v>
      </c>
      <c r="G4" s="43">
        <f t="shared" si="1"/>
        <v>0.06941778630838132</v>
      </c>
      <c r="H4" s="27">
        <f t="shared" si="2"/>
        <v>651</v>
      </c>
      <c r="I4" s="37">
        <f t="shared" si="3"/>
        <v>0.005875716413195542</v>
      </c>
      <c r="J4" s="4">
        <v>9680.66779999999</v>
      </c>
      <c r="K4" s="16">
        <v>9792.3436</v>
      </c>
      <c r="L4" s="37">
        <f t="shared" si="4"/>
        <v>0.011535960360091078</v>
      </c>
      <c r="M4" s="16">
        <f t="shared" si="5"/>
        <v>111.67580000000999</v>
      </c>
    </row>
    <row r="5" spans="1:13" ht="15">
      <c r="A5" s="2">
        <v>4</v>
      </c>
      <c r="B5" s="25" t="s">
        <v>105</v>
      </c>
      <c r="C5" s="57">
        <v>1486</v>
      </c>
      <c r="D5" s="16">
        <v>1783</v>
      </c>
      <c r="E5" s="4">
        <v>1740</v>
      </c>
      <c r="F5" s="43">
        <f t="shared" si="0"/>
        <v>0.001218837341253441</v>
      </c>
      <c r="G5" s="43">
        <f t="shared" si="1"/>
        <v>0.17092866756393002</v>
      </c>
      <c r="H5" s="27">
        <f t="shared" si="2"/>
        <v>254</v>
      </c>
      <c r="I5" s="37">
        <f t="shared" si="3"/>
        <v>0.002292522225732208</v>
      </c>
      <c r="J5" s="4">
        <v>1598.3526</v>
      </c>
      <c r="K5" s="16">
        <v>1615.1485</v>
      </c>
      <c r="L5" s="37">
        <f t="shared" si="4"/>
        <v>0.010508257064179754</v>
      </c>
      <c r="M5" s="16">
        <f t="shared" si="5"/>
        <v>16.795900000000074</v>
      </c>
    </row>
    <row r="6" spans="1:13" ht="15">
      <c r="A6" s="2">
        <v>5</v>
      </c>
      <c r="B6" s="25" t="s">
        <v>106</v>
      </c>
      <c r="C6" s="57">
        <v>4439</v>
      </c>
      <c r="D6" s="16">
        <v>4841</v>
      </c>
      <c r="E6" s="4">
        <v>4739</v>
      </c>
      <c r="F6" s="43">
        <f t="shared" si="0"/>
        <v>0.0033195805518391134</v>
      </c>
      <c r="G6" s="43">
        <f t="shared" si="1"/>
        <v>0.06758278891642262</v>
      </c>
      <c r="H6" s="27">
        <f t="shared" si="2"/>
        <v>300</v>
      </c>
      <c r="I6" s="37">
        <f t="shared" si="3"/>
        <v>0.0027077034162191435</v>
      </c>
      <c r="J6" s="4">
        <v>4574.6188</v>
      </c>
      <c r="K6" s="16">
        <v>4625.179</v>
      </c>
      <c r="L6" s="37">
        <f t="shared" si="4"/>
        <v>0.011052330742836954</v>
      </c>
      <c r="M6" s="16">
        <f t="shared" si="5"/>
        <v>50.560199999999895</v>
      </c>
    </row>
    <row r="7" spans="1:13" ht="15">
      <c r="A7" s="2">
        <v>6</v>
      </c>
      <c r="B7" s="25" t="s">
        <v>107</v>
      </c>
      <c r="C7" s="57">
        <v>105154</v>
      </c>
      <c r="D7" s="16">
        <v>113342</v>
      </c>
      <c r="E7" s="4">
        <v>112997</v>
      </c>
      <c r="F7" s="43">
        <f t="shared" si="0"/>
        <v>0.07915227761472131</v>
      </c>
      <c r="G7" s="43">
        <f t="shared" si="1"/>
        <v>0.07458584552180611</v>
      </c>
      <c r="H7" s="27">
        <f t="shared" si="2"/>
        <v>7843</v>
      </c>
      <c r="I7" s="37">
        <f t="shared" si="3"/>
        <v>0.07078839297802247</v>
      </c>
      <c r="J7" s="4">
        <v>107072.9</v>
      </c>
      <c r="K7" s="16">
        <v>107770.82</v>
      </c>
      <c r="L7" s="37">
        <f t="shared" si="4"/>
        <v>0.006518175934340182</v>
      </c>
      <c r="M7" s="16">
        <f t="shared" si="5"/>
        <v>697.9200000000128</v>
      </c>
    </row>
    <row r="8" spans="1:13" ht="15">
      <c r="A8" s="2">
        <v>7</v>
      </c>
      <c r="B8" s="25" t="s">
        <v>108</v>
      </c>
      <c r="C8" s="57">
        <v>48532</v>
      </c>
      <c r="D8" s="16">
        <v>54230</v>
      </c>
      <c r="E8" s="4">
        <v>53995</v>
      </c>
      <c r="F8" s="43">
        <f t="shared" si="0"/>
        <v>0.03782248404653997</v>
      </c>
      <c r="G8" s="43">
        <f t="shared" si="1"/>
        <v>0.11256490562927553</v>
      </c>
      <c r="H8" s="27">
        <f t="shared" si="2"/>
        <v>5463</v>
      </c>
      <c r="I8" s="37">
        <f t="shared" si="3"/>
        <v>0.0493072792093506</v>
      </c>
      <c r="J8" s="4">
        <v>51529.279</v>
      </c>
      <c r="K8" s="16">
        <v>52070.686</v>
      </c>
      <c r="L8" s="37">
        <f t="shared" si="4"/>
        <v>0.010506783919875907</v>
      </c>
      <c r="M8" s="16">
        <f t="shared" si="5"/>
        <v>541.4069999999992</v>
      </c>
    </row>
    <row r="9" spans="1:13" ht="15">
      <c r="A9" s="2">
        <v>8</v>
      </c>
      <c r="B9" s="25" t="s">
        <v>109</v>
      </c>
      <c r="C9" s="57">
        <v>2567</v>
      </c>
      <c r="D9" s="16">
        <v>2880</v>
      </c>
      <c r="E9" s="4">
        <v>2787</v>
      </c>
      <c r="F9" s="43">
        <f t="shared" si="0"/>
        <v>0.001952241189697322</v>
      </c>
      <c r="G9" s="43">
        <f t="shared" si="1"/>
        <v>0.08570315543435918</v>
      </c>
      <c r="H9" s="27">
        <f t="shared" si="2"/>
        <v>220</v>
      </c>
      <c r="I9" s="37">
        <f t="shared" si="3"/>
        <v>0.0019856491718940384</v>
      </c>
      <c r="J9" s="4">
        <v>2694.8338</v>
      </c>
      <c r="K9" s="16">
        <v>2732.7764</v>
      </c>
      <c r="L9" s="37">
        <f t="shared" si="4"/>
        <v>0.01407975512256092</v>
      </c>
      <c r="M9" s="16">
        <f t="shared" si="5"/>
        <v>37.94260000000031</v>
      </c>
    </row>
    <row r="10" spans="1:13" ht="15">
      <c r="A10" s="2">
        <v>9</v>
      </c>
      <c r="B10" s="25" t="s">
        <v>110</v>
      </c>
      <c r="C10" s="57">
        <v>19957</v>
      </c>
      <c r="D10" s="16">
        <v>21765</v>
      </c>
      <c r="E10" s="4">
        <v>21635</v>
      </c>
      <c r="F10" s="43">
        <f t="shared" si="0"/>
        <v>0.01515491142414839</v>
      </c>
      <c r="G10" s="43">
        <f t="shared" si="1"/>
        <v>0.08408077366337625</v>
      </c>
      <c r="H10" s="27">
        <f t="shared" si="2"/>
        <v>1678</v>
      </c>
      <c r="I10" s="37">
        <f t="shared" si="3"/>
        <v>0.015145087774719075</v>
      </c>
      <c r="J10" s="4">
        <v>20840.651</v>
      </c>
      <c r="K10" s="16">
        <v>20948.149</v>
      </c>
      <c r="L10" s="37">
        <f t="shared" si="4"/>
        <v>0.005158092230420229</v>
      </c>
      <c r="M10" s="16">
        <f t="shared" si="5"/>
        <v>107.49799999999959</v>
      </c>
    </row>
    <row r="11" spans="1:13" ht="15">
      <c r="A11" s="2">
        <v>10</v>
      </c>
      <c r="B11" s="25" t="s">
        <v>111</v>
      </c>
      <c r="C11" s="57">
        <v>21639</v>
      </c>
      <c r="D11" s="16">
        <v>23621</v>
      </c>
      <c r="E11" s="4">
        <v>23450</v>
      </c>
      <c r="F11" s="43">
        <f t="shared" si="0"/>
        <v>0.01642628485769724</v>
      </c>
      <c r="G11" s="43">
        <f t="shared" si="1"/>
        <v>0.0836914829705624</v>
      </c>
      <c r="H11" s="27">
        <f t="shared" si="2"/>
        <v>1811</v>
      </c>
      <c r="I11" s="37">
        <f t="shared" si="3"/>
        <v>0.01634550295590956</v>
      </c>
      <c r="J11" s="4">
        <v>22259.142</v>
      </c>
      <c r="K11" s="16">
        <v>22454.367</v>
      </c>
      <c r="L11" s="37">
        <f t="shared" si="4"/>
        <v>0.008770553689805229</v>
      </c>
      <c r="M11" s="16">
        <f t="shared" si="5"/>
        <v>195.22499999999854</v>
      </c>
    </row>
    <row r="12" spans="1:13" ht="15">
      <c r="A12" s="2">
        <v>11</v>
      </c>
      <c r="B12" s="25" t="s">
        <v>112</v>
      </c>
      <c r="C12" s="57">
        <v>3689</v>
      </c>
      <c r="D12" s="16">
        <v>3990</v>
      </c>
      <c r="E12" s="4">
        <v>3900</v>
      </c>
      <c r="F12" s="43">
        <f t="shared" si="0"/>
        <v>0.0027318767993611613</v>
      </c>
      <c r="G12" s="43">
        <f t="shared" si="1"/>
        <v>0.05719707237733803</v>
      </c>
      <c r="H12" s="27">
        <f t="shared" si="2"/>
        <v>211</v>
      </c>
      <c r="I12" s="37">
        <f t="shared" si="3"/>
        <v>0.0019044180694074643</v>
      </c>
      <c r="J12" s="4">
        <v>3783.3447</v>
      </c>
      <c r="K12" s="16">
        <v>3822.0915</v>
      </c>
      <c r="L12" s="37">
        <f t="shared" si="4"/>
        <v>0.010241414164561822</v>
      </c>
      <c r="M12" s="16">
        <f t="shared" si="5"/>
        <v>38.746799999999894</v>
      </c>
    </row>
    <row r="13" spans="1:13" ht="15">
      <c r="A13" s="2">
        <v>12</v>
      </c>
      <c r="B13" s="25" t="s">
        <v>113</v>
      </c>
      <c r="C13" s="57">
        <v>1164</v>
      </c>
      <c r="D13" s="16">
        <v>1396</v>
      </c>
      <c r="E13" s="4">
        <v>1304</v>
      </c>
      <c r="F13" s="43">
        <f t="shared" si="0"/>
        <v>0.0009134275247094754</v>
      </c>
      <c r="G13" s="43">
        <f t="shared" si="1"/>
        <v>0.12027491408934708</v>
      </c>
      <c r="H13" s="27">
        <f t="shared" si="2"/>
        <v>140</v>
      </c>
      <c r="I13" s="37">
        <f t="shared" si="3"/>
        <v>0.0012635949275689336</v>
      </c>
      <c r="J13" s="4">
        <v>1300.1294</v>
      </c>
      <c r="K13" s="16">
        <v>1351.8484</v>
      </c>
      <c r="L13" s="37">
        <f t="shared" si="4"/>
        <v>0.039779886525141306</v>
      </c>
      <c r="M13" s="16">
        <f t="shared" si="5"/>
        <v>51.71900000000005</v>
      </c>
    </row>
    <row r="14" spans="1:13" ht="15">
      <c r="A14" s="2">
        <v>13</v>
      </c>
      <c r="B14" s="25" t="s">
        <v>114</v>
      </c>
      <c r="C14" s="57">
        <v>1868</v>
      </c>
      <c r="D14" s="16">
        <v>2110</v>
      </c>
      <c r="E14" s="4">
        <v>1995</v>
      </c>
      <c r="F14" s="43">
        <f t="shared" si="0"/>
        <v>0.0013974600550578247</v>
      </c>
      <c r="G14" s="43">
        <f t="shared" si="1"/>
        <v>0.06798715203426124</v>
      </c>
      <c r="H14" s="27">
        <f t="shared" si="2"/>
        <v>127</v>
      </c>
      <c r="I14" s="37">
        <f t="shared" si="3"/>
        <v>0.001146261112866104</v>
      </c>
      <c r="J14" s="4">
        <v>1997.2283</v>
      </c>
      <c r="K14" s="16">
        <v>2034.7819</v>
      </c>
      <c r="L14" s="37">
        <f t="shared" si="4"/>
        <v>0.018802857940677067</v>
      </c>
      <c r="M14" s="16">
        <f t="shared" si="5"/>
        <v>37.55359999999996</v>
      </c>
    </row>
    <row r="15" spans="1:13" ht="15">
      <c r="A15" s="2">
        <v>14</v>
      </c>
      <c r="B15" s="25" t="s">
        <v>115</v>
      </c>
      <c r="C15" s="57">
        <v>5501</v>
      </c>
      <c r="D15" s="16">
        <v>6042</v>
      </c>
      <c r="E15" s="4">
        <v>5925</v>
      </c>
      <c r="F15" s="43">
        <f t="shared" si="0"/>
        <v>0.004150351291337149</v>
      </c>
      <c r="G15" s="43">
        <f t="shared" si="1"/>
        <v>0.07707689510998</v>
      </c>
      <c r="H15" s="27">
        <f t="shared" si="2"/>
        <v>424</v>
      </c>
      <c r="I15" s="37">
        <f t="shared" si="3"/>
        <v>0.0038268874949230563</v>
      </c>
      <c r="J15" s="4">
        <v>5640.8157</v>
      </c>
      <c r="K15" s="16">
        <v>5711.6398</v>
      </c>
      <c r="L15" s="37">
        <f t="shared" si="4"/>
        <v>0.012555648644929104</v>
      </c>
      <c r="M15" s="16">
        <f t="shared" si="5"/>
        <v>70.82409999999982</v>
      </c>
    </row>
    <row r="16" spans="1:13" ht="15">
      <c r="A16" s="2">
        <v>15</v>
      </c>
      <c r="B16" s="25" t="s">
        <v>116</v>
      </c>
      <c r="C16" s="57">
        <v>4652</v>
      </c>
      <c r="D16" s="16">
        <v>5109</v>
      </c>
      <c r="E16" s="4">
        <v>5051</v>
      </c>
      <c r="F16" s="43">
        <f t="shared" si="0"/>
        <v>0.003538130695788006</v>
      </c>
      <c r="G16" s="43">
        <f t="shared" si="1"/>
        <v>0.08576956147893379</v>
      </c>
      <c r="H16" s="27">
        <f t="shared" si="2"/>
        <v>399</v>
      </c>
      <c r="I16" s="37">
        <f t="shared" si="3"/>
        <v>0.0036012455435714607</v>
      </c>
      <c r="J16" s="4">
        <v>4760.9116</v>
      </c>
      <c r="K16" s="16">
        <v>4805.02049999999</v>
      </c>
      <c r="L16" s="37">
        <f t="shared" si="4"/>
        <v>0.009264801304016915</v>
      </c>
      <c r="M16" s="16">
        <f t="shared" si="5"/>
        <v>44.10889999998926</v>
      </c>
    </row>
    <row r="17" spans="1:13" ht="15">
      <c r="A17" s="2">
        <v>16</v>
      </c>
      <c r="B17" s="25" t="s">
        <v>117</v>
      </c>
      <c r="C17" s="57">
        <v>53424</v>
      </c>
      <c r="D17" s="16">
        <v>58631</v>
      </c>
      <c r="E17" s="4">
        <v>58521</v>
      </c>
      <c r="F17" s="43">
        <f t="shared" si="0"/>
        <v>0.04099286209626013</v>
      </c>
      <c r="G17" s="43">
        <f t="shared" si="1"/>
        <v>0.09540655884995508</v>
      </c>
      <c r="H17" s="27">
        <f t="shared" si="2"/>
        <v>5097</v>
      </c>
      <c r="I17" s="37">
        <f t="shared" si="3"/>
        <v>0.04600388104156325</v>
      </c>
      <c r="J17" s="4">
        <v>54764.485</v>
      </c>
      <c r="K17" s="16">
        <v>55244.286</v>
      </c>
      <c r="L17" s="37">
        <f t="shared" si="4"/>
        <v>0.008761170674753894</v>
      </c>
      <c r="M17" s="16">
        <f t="shared" si="5"/>
        <v>479.8009999999995</v>
      </c>
    </row>
    <row r="18" spans="1:13" ht="15">
      <c r="A18" s="2">
        <v>17</v>
      </c>
      <c r="B18" s="25" t="s">
        <v>118</v>
      </c>
      <c r="C18" s="57">
        <v>10294</v>
      </c>
      <c r="D18" s="16">
        <v>11499</v>
      </c>
      <c r="E18" s="4">
        <v>11382</v>
      </c>
      <c r="F18" s="43">
        <f t="shared" si="0"/>
        <v>0.007972877366750957</v>
      </c>
      <c r="G18" s="43">
        <f t="shared" si="1"/>
        <v>0.10569263648727414</v>
      </c>
      <c r="H18" s="27">
        <f t="shared" si="2"/>
        <v>1088</v>
      </c>
      <c r="I18" s="37">
        <f t="shared" si="3"/>
        <v>0.009819937722821427</v>
      </c>
      <c r="J18" s="4">
        <v>10555.773</v>
      </c>
      <c r="K18" s="16">
        <v>10641.708</v>
      </c>
      <c r="L18" s="37">
        <f t="shared" si="4"/>
        <v>0.008141042820833805</v>
      </c>
      <c r="M18" s="16">
        <f t="shared" si="5"/>
        <v>85.93500000000131</v>
      </c>
    </row>
    <row r="19" spans="1:13" ht="15">
      <c r="A19" s="2">
        <v>18</v>
      </c>
      <c r="B19" s="25" t="s">
        <v>119</v>
      </c>
      <c r="C19" s="57">
        <v>2460</v>
      </c>
      <c r="D19" s="16">
        <v>2611</v>
      </c>
      <c r="E19" s="4">
        <v>2489</v>
      </c>
      <c r="F19" s="43">
        <f t="shared" si="0"/>
        <v>0.0017434977829769052</v>
      </c>
      <c r="G19" s="43">
        <f t="shared" si="1"/>
        <v>0.011788617886178862</v>
      </c>
      <c r="H19" s="27">
        <f t="shared" si="2"/>
        <v>29</v>
      </c>
      <c r="I19" s="37">
        <f t="shared" si="3"/>
        <v>0.0002617446635678505</v>
      </c>
      <c r="J19" s="4">
        <v>2541.3823</v>
      </c>
      <c r="K19" s="16">
        <v>2573.106</v>
      </c>
      <c r="L19" s="37">
        <f t="shared" si="4"/>
        <v>0.012482852343781574</v>
      </c>
      <c r="M19" s="16">
        <f t="shared" si="5"/>
        <v>31.723700000000008</v>
      </c>
    </row>
    <row r="20" spans="1:13" ht="15">
      <c r="A20" s="2">
        <v>19</v>
      </c>
      <c r="B20" s="25" t="s">
        <v>120</v>
      </c>
      <c r="C20" s="57">
        <v>7332</v>
      </c>
      <c r="D20" s="16">
        <v>7515</v>
      </c>
      <c r="E20" s="4">
        <v>7317</v>
      </c>
      <c r="F20" s="43">
        <f t="shared" si="0"/>
        <v>0.005125421164339902</v>
      </c>
      <c r="G20" s="43">
        <f t="shared" si="1"/>
        <v>-0.0020458265139116204</v>
      </c>
      <c r="H20" s="27">
        <f t="shared" si="2"/>
        <v>-15</v>
      </c>
      <c r="I20" s="37">
        <f t="shared" si="3"/>
        <v>-0.00013538517081095717</v>
      </c>
      <c r="J20" s="4">
        <v>7455.9311</v>
      </c>
      <c r="K20" s="16">
        <v>7483.5987</v>
      </c>
      <c r="L20" s="37">
        <f t="shared" si="4"/>
        <v>0.0037108175530216163</v>
      </c>
      <c r="M20" s="16">
        <f t="shared" si="5"/>
        <v>27.667599999999766</v>
      </c>
    </row>
    <row r="21" spans="1:13" ht="15">
      <c r="A21" s="2">
        <v>20</v>
      </c>
      <c r="B21" s="25" t="s">
        <v>121</v>
      </c>
      <c r="C21" s="57">
        <v>18952</v>
      </c>
      <c r="D21" s="16">
        <v>20859</v>
      </c>
      <c r="E21" s="4">
        <v>20703</v>
      </c>
      <c r="F21" s="43">
        <f t="shared" si="0"/>
        <v>0.014502062917224133</v>
      </c>
      <c r="G21" s="43">
        <f t="shared" si="1"/>
        <v>0.09239130434782608</v>
      </c>
      <c r="H21" s="27">
        <f t="shared" si="2"/>
        <v>1751</v>
      </c>
      <c r="I21" s="37">
        <f t="shared" si="3"/>
        <v>0.015803962272665735</v>
      </c>
      <c r="J21" s="4">
        <v>19434.047</v>
      </c>
      <c r="K21" s="16">
        <v>19580.721</v>
      </c>
      <c r="L21" s="37">
        <f t="shared" si="4"/>
        <v>0.007547270005058788</v>
      </c>
      <c r="M21" s="16">
        <f t="shared" si="5"/>
        <v>146.6740000000027</v>
      </c>
    </row>
    <row r="22" spans="1:13" ht="15">
      <c r="A22" s="2">
        <v>21</v>
      </c>
      <c r="B22" s="25" t="s">
        <v>122</v>
      </c>
      <c r="C22" s="57">
        <v>9763</v>
      </c>
      <c r="D22" s="16">
        <v>10680</v>
      </c>
      <c r="E22" s="4">
        <v>10479</v>
      </c>
      <c r="F22" s="43">
        <f t="shared" si="0"/>
        <v>0.007340342815514258</v>
      </c>
      <c r="G22" s="43">
        <f t="shared" si="1"/>
        <v>0.07333811328485097</v>
      </c>
      <c r="H22" s="27">
        <f t="shared" si="2"/>
        <v>716</v>
      </c>
      <c r="I22" s="37">
        <f t="shared" si="3"/>
        <v>0.006462385486709689</v>
      </c>
      <c r="J22" s="4">
        <v>10074.377</v>
      </c>
      <c r="K22" s="16">
        <v>10167.692</v>
      </c>
      <c r="L22" s="37">
        <f t="shared" si="4"/>
        <v>0.009262607504166132</v>
      </c>
      <c r="M22" s="16">
        <f t="shared" si="5"/>
        <v>93.31499999999869</v>
      </c>
    </row>
    <row r="23" spans="1:13" ht="15">
      <c r="A23" s="2">
        <v>22</v>
      </c>
      <c r="B23" s="25" t="s">
        <v>123</v>
      </c>
      <c r="C23" s="57">
        <v>7667</v>
      </c>
      <c r="D23" s="16">
        <v>8316</v>
      </c>
      <c r="E23" s="4">
        <v>8200</v>
      </c>
      <c r="F23" s="43">
        <f t="shared" si="0"/>
        <v>0.005743946090964493</v>
      </c>
      <c r="G23" s="43">
        <f t="shared" si="1"/>
        <v>0.06951871657754011</v>
      </c>
      <c r="H23" s="27">
        <f t="shared" si="2"/>
        <v>533</v>
      </c>
      <c r="I23" s="37">
        <f t="shared" si="3"/>
        <v>0.004810686402816011</v>
      </c>
      <c r="J23" s="4">
        <v>7867.8097</v>
      </c>
      <c r="K23" s="16">
        <v>7947.803</v>
      </c>
      <c r="L23" s="37">
        <f t="shared" si="4"/>
        <v>0.010167162533176177</v>
      </c>
      <c r="M23" s="16">
        <f t="shared" si="5"/>
        <v>79.99330000000009</v>
      </c>
    </row>
    <row r="24" spans="1:13" ht="15">
      <c r="A24" s="2">
        <v>23</v>
      </c>
      <c r="B24" s="25" t="s">
        <v>124</v>
      </c>
      <c r="C24" s="57">
        <v>5329</v>
      </c>
      <c r="D24" s="16">
        <v>5904</v>
      </c>
      <c r="E24" s="4">
        <v>5720</v>
      </c>
      <c r="F24" s="43">
        <f t="shared" si="0"/>
        <v>0.004006752639063037</v>
      </c>
      <c r="G24" s="43">
        <f t="shared" si="1"/>
        <v>0.07337211484331019</v>
      </c>
      <c r="H24" s="27">
        <f t="shared" si="2"/>
        <v>391</v>
      </c>
      <c r="I24" s="37">
        <f t="shared" si="3"/>
        <v>0.0035290401191389502</v>
      </c>
      <c r="J24" s="4">
        <v>5538.8184</v>
      </c>
      <c r="K24" s="16">
        <v>5605.1363</v>
      </c>
      <c r="L24" s="37">
        <f t="shared" si="4"/>
        <v>0.01197329379854736</v>
      </c>
      <c r="M24" s="16">
        <f t="shared" si="5"/>
        <v>66.31790000000001</v>
      </c>
    </row>
    <row r="25" spans="1:13" ht="15">
      <c r="A25" s="2">
        <v>24</v>
      </c>
      <c r="B25" s="25" t="s">
        <v>125</v>
      </c>
      <c r="C25" s="57">
        <v>2499</v>
      </c>
      <c r="D25" s="16">
        <v>2841</v>
      </c>
      <c r="E25" s="4">
        <v>2690</v>
      </c>
      <c r="F25" s="43">
        <f t="shared" si="0"/>
        <v>0.0018842945103285957</v>
      </c>
      <c r="G25" s="43">
        <f t="shared" si="1"/>
        <v>0.07643057222889156</v>
      </c>
      <c r="H25" s="27">
        <f t="shared" si="2"/>
        <v>191</v>
      </c>
      <c r="I25" s="37">
        <f t="shared" si="3"/>
        <v>0.001723904508326188</v>
      </c>
      <c r="J25" s="4">
        <v>2665.1854</v>
      </c>
      <c r="K25" s="16">
        <v>2695.9298</v>
      </c>
      <c r="L25" s="37">
        <f t="shared" si="4"/>
        <v>0.011535557713921157</v>
      </c>
      <c r="M25" s="16">
        <f t="shared" si="5"/>
        <v>30.74440000000004</v>
      </c>
    </row>
    <row r="26" spans="1:13" ht="15">
      <c r="A26" s="2">
        <v>25</v>
      </c>
      <c r="B26" s="25" t="s">
        <v>126</v>
      </c>
      <c r="C26" s="57">
        <v>7195</v>
      </c>
      <c r="D26" s="16">
        <v>7804</v>
      </c>
      <c r="E26" s="4">
        <v>7684</v>
      </c>
      <c r="F26" s="43">
        <f t="shared" si="0"/>
        <v>0.005382497775972093</v>
      </c>
      <c r="G26" s="43">
        <f t="shared" si="1"/>
        <v>0.0679638637943016</v>
      </c>
      <c r="H26" s="27">
        <f t="shared" si="2"/>
        <v>489</v>
      </c>
      <c r="I26" s="37">
        <f t="shared" si="3"/>
        <v>0.0044135565684372035</v>
      </c>
      <c r="J26" s="4">
        <v>7469.0815</v>
      </c>
      <c r="K26" s="16">
        <v>7539.4271</v>
      </c>
      <c r="L26" s="37">
        <f t="shared" si="4"/>
        <v>0.009418239712607185</v>
      </c>
      <c r="M26" s="16">
        <f t="shared" si="5"/>
        <v>70.34559999999965</v>
      </c>
    </row>
    <row r="27" spans="1:13" ht="15">
      <c r="A27" s="2">
        <v>26</v>
      </c>
      <c r="B27" s="25" t="s">
        <v>127</v>
      </c>
      <c r="C27" s="57">
        <v>15367</v>
      </c>
      <c r="D27" s="16">
        <v>17021</v>
      </c>
      <c r="E27" s="4">
        <v>16823</v>
      </c>
      <c r="F27" s="43">
        <f t="shared" si="0"/>
        <v>0.01178419574247508</v>
      </c>
      <c r="G27" s="43">
        <f t="shared" si="1"/>
        <v>0.09474848701763519</v>
      </c>
      <c r="H27" s="27">
        <f t="shared" si="2"/>
        <v>1456</v>
      </c>
      <c r="I27" s="37">
        <f t="shared" si="3"/>
        <v>0.01314138724671691</v>
      </c>
      <c r="J27" s="4">
        <v>15878.192</v>
      </c>
      <c r="K27" s="16">
        <v>16032.249</v>
      </c>
      <c r="L27" s="37">
        <f t="shared" si="4"/>
        <v>0.009702427077339832</v>
      </c>
      <c r="M27" s="16">
        <f t="shared" si="5"/>
        <v>154.0570000000007</v>
      </c>
    </row>
    <row r="28" spans="1:13" ht="15">
      <c r="A28" s="2">
        <v>27</v>
      </c>
      <c r="B28" s="25" t="s">
        <v>128</v>
      </c>
      <c r="C28" s="57">
        <v>22113</v>
      </c>
      <c r="D28" s="16">
        <v>24866</v>
      </c>
      <c r="E28" s="4">
        <v>24868</v>
      </c>
      <c r="F28" s="43">
        <f t="shared" si="0"/>
        <v>0.017419567242695732</v>
      </c>
      <c r="G28" s="43">
        <f t="shared" si="1"/>
        <v>0.12458734680956904</v>
      </c>
      <c r="H28" s="27">
        <f t="shared" si="2"/>
        <v>2755</v>
      </c>
      <c r="I28" s="37">
        <f t="shared" si="3"/>
        <v>0.0248657430389458</v>
      </c>
      <c r="J28" s="4">
        <v>22785.842</v>
      </c>
      <c r="K28" s="16">
        <v>23062.56</v>
      </c>
      <c r="L28" s="37">
        <f t="shared" si="4"/>
        <v>0.012144295567396664</v>
      </c>
      <c r="M28" s="16">
        <f t="shared" si="5"/>
        <v>276.71800000000076</v>
      </c>
    </row>
    <row r="29" spans="1:13" ht="15">
      <c r="A29" s="2">
        <v>28</v>
      </c>
      <c r="B29" s="25" t="s">
        <v>129</v>
      </c>
      <c r="C29" s="57">
        <v>6097</v>
      </c>
      <c r="D29" s="16">
        <v>6695</v>
      </c>
      <c r="E29" s="4">
        <v>6513</v>
      </c>
      <c r="F29" s="43">
        <f t="shared" si="0"/>
        <v>0.004562234254933139</v>
      </c>
      <c r="G29" s="43">
        <f t="shared" si="1"/>
        <v>0.06823027718550106</v>
      </c>
      <c r="H29" s="27">
        <f t="shared" si="2"/>
        <v>416</v>
      </c>
      <c r="I29" s="37">
        <f t="shared" si="3"/>
        <v>0.0037546820704905458</v>
      </c>
      <c r="J29" s="4">
        <v>6286.719</v>
      </c>
      <c r="K29" s="16">
        <v>6361.2745</v>
      </c>
      <c r="L29" s="37">
        <f t="shared" si="4"/>
        <v>0.011859206686349492</v>
      </c>
      <c r="M29" s="16">
        <f t="shared" si="5"/>
        <v>74.5555000000004</v>
      </c>
    </row>
    <row r="30" spans="1:13" ht="15">
      <c r="A30" s="2">
        <v>29</v>
      </c>
      <c r="B30" s="25" t="s">
        <v>130</v>
      </c>
      <c r="C30" s="57">
        <v>1523</v>
      </c>
      <c r="D30" s="16">
        <v>1730</v>
      </c>
      <c r="E30" s="4">
        <v>1635</v>
      </c>
      <c r="F30" s="43">
        <f t="shared" si="0"/>
        <v>0.0011452868120398715</v>
      </c>
      <c r="G30" s="43">
        <f t="shared" si="1"/>
        <v>0.07353906762967827</v>
      </c>
      <c r="H30" s="27">
        <f t="shared" si="2"/>
        <v>112</v>
      </c>
      <c r="I30" s="37">
        <f t="shared" si="3"/>
        <v>0.0010108759420551468</v>
      </c>
      <c r="J30" s="4">
        <v>1626.2467</v>
      </c>
      <c r="K30" s="16">
        <v>1640.3254</v>
      </c>
      <c r="L30" s="37">
        <f t="shared" si="4"/>
        <v>0.008657173601028693</v>
      </c>
      <c r="M30" s="16">
        <f t="shared" si="5"/>
        <v>14.078700000000026</v>
      </c>
    </row>
    <row r="31" spans="1:13" ht="15">
      <c r="A31" s="2">
        <v>30</v>
      </c>
      <c r="B31" s="25" t="s">
        <v>131</v>
      </c>
      <c r="C31" s="57">
        <v>977</v>
      </c>
      <c r="D31" s="16">
        <v>939</v>
      </c>
      <c r="E31" s="4">
        <v>867</v>
      </c>
      <c r="F31" s="43">
        <f t="shared" si="0"/>
        <v>0.0006073172269349043</v>
      </c>
      <c r="G31" s="43">
        <f t="shared" si="1"/>
        <v>-0.11258955987717502</v>
      </c>
      <c r="H31" s="27">
        <f t="shared" si="2"/>
        <v>-110</v>
      </c>
      <c r="I31" s="37">
        <f t="shared" si="3"/>
        <v>-0.0009928245859470192</v>
      </c>
      <c r="J31" s="4">
        <v>1013.4442</v>
      </c>
      <c r="K31" s="16">
        <v>1032.0498</v>
      </c>
      <c r="L31" s="37">
        <f t="shared" si="4"/>
        <v>0.01835878087811838</v>
      </c>
      <c r="M31" s="16">
        <f t="shared" si="5"/>
        <v>18.60559999999998</v>
      </c>
    </row>
    <row r="32" spans="1:13" ht="15">
      <c r="A32" s="2">
        <v>31</v>
      </c>
      <c r="B32" s="25" t="s">
        <v>132</v>
      </c>
      <c r="C32" s="57">
        <v>15444</v>
      </c>
      <c r="D32" s="16">
        <v>17519</v>
      </c>
      <c r="E32" s="4">
        <v>17300</v>
      </c>
      <c r="F32" s="43">
        <f t="shared" si="0"/>
        <v>0.012118325289473868</v>
      </c>
      <c r="G32" s="43">
        <f t="shared" si="1"/>
        <v>0.12017612017612017</v>
      </c>
      <c r="H32" s="27">
        <f t="shared" si="2"/>
        <v>1856</v>
      </c>
      <c r="I32" s="37">
        <f t="shared" si="3"/>
        <v>0.016751658468342433</v>
      </c>
      <c r="J32" s="4">
        <v>15980.078</v>
      </c>
      <c r="K32" s="16">
        <v>16183.077</v>
      </c>
      <c r="L32" s="37">
        <f t="shared" si="4"/>
        <v>0.012703254639933536</v>
      </c>
      <c r="M32" s="16">
        <f t="shared" si="5"/>
        <v>202.9989999999998</v>
      </c>
    </row>
    <row r="33" spans="1:13" ht="15">
      <c r="A33" s="2">
        <v>32</v>
      </c>
      <c r="B33" s="25" t="s">
        <v>133</v>
      </c>
      <c r="C33" s="57">
        <v>6726</v>
      </c>
      <c r="D33" s="16">
        <v>7259</v>
      </c>
      <c r="E33" s="4">
        <v>7111</v>
      </c>
      <c r="F33" s="43">
        <f t="shared" si="0"/>
        <v>0.0049811220308351835</v>
      </c>
      <c r="G33" s="43">
        <f t="shared" si="1"/>
        <v>0.057240559024680344</v>
      </c>
      <c r="H33" s="27">
        <f t="shared" si="2"/>
        <v>385</v>
      </c>
      <c r="I33" s="37">
        <f t="shared" si="3"/>
        <v>0.0034748860508145673</v>
      </c>
      <c r="J33" s="4">
        <v>6841.3308</v>
      </c>
      <c r="K33" s="16">
        <v>6920.133</v>
      </c>
      <c r="L33" s="37">
        <f t="shared" si="4"/>
        <v>0.011518548408739435</v>
      </c>
      <c r="M33" s="16">
        <f t="shared" si="5"/>
        <v>78.80220000000008</v>
      </c>
    </row>
    <row r="34" spans="1:13" ht="15">
      <c r="A34" s="2">
        <v>33</v>
      </c>
      <c r="B34" s="25" t="s">
        <v>134</v>
      </c>
      <c r="C34" s="57">
        <v>26046</v>
      </c>
      <c r="D34" s="16">
        <v>29220</v>
      </c>
      <c r="E34" s="4">
        <v>29140</v>
      </c>
      <c r="F34" s="43">
        <f aca="true" t="shared" si="6" ref="F34:F65">E34/$E$83</f>
        <v>0.020412023059842112</v>
      </c>
      <c r="G34" s="43">
        <f aca="true" t="shared" si="7" ref="G34:G65">(E34-C34)/C34</f>
        <v>0.11878983337172694</v>
      </c>
      <c r="H34" s="27">
        <f aca="true" t="shared" si="8" ref="H34:H65">E34-C34</f>
        <v>3094</v>
      </c>
      <c r="I34" s="37">
        <f aca="true" t="shared" si="9" ref="I34:I65">H34/$H$83</f>
        <v>0.027925447899273433</v>
      </c>
      <c r="J34" s="4">
        <v>26925.751</v>
      </c>
      <c r="K34" s="16">
        <v>27266.914</v>
      </c>
      <c r="L34" s="37">
        <f aca="true" t="shared" si="10" ref="L34:L65">(K34-J34)/J34</f>
        <v>0.012670510100163982</v>
      </c>
      <c r="M34" s="16">
        <f aca="true" t="shared" si="11" ref="M34:M65">K34-J34</f>
        <v>341.16300000000047</v>
      </c>
    </row>
    <row r="35" spans="1:13" ht="15">
      <c r="A35" s="2">
        <v>34</v>
      </c>
      <c r="B35" s="25" t="s">
        <v>135</v>
      </c>
      <c r="C35" s="57">
        <v>385933</v>
      </c>
      <c r="D35" s="16">
        <v>414656</v>
      </c>
      <c r="E35" s="4">
        <v>416421</v>
      </c>
      <c r="F35" s="43">
        <f t="shared" si="6"/>
        <v>0.2916950945299421</v>
      </c>
      <c r="G35" s="43">
        <f t="shared" si="7"/>
        <v>0.07899816807580591</v>
      </c>
      <c r="H35" s="27">
        <f t="shared" si="8"/>
        <v>30488</v>
      </c>
      <c r="I35" s="37">
        <f t="shared" si="9"/>
        <v>0.2751748725122975</v>
      </c>
      <c r="J35" s="4">
        <v>391627.19</v>
      </c>
      <c r="K35" s="16">
        <v>394824.08</v>
      </c>
      <c r="L35" s="37">
        <f t="shared" si="10"/>
        <v>0.0081630951109396</v>
      </c>
      <c r="M35" s="16">
        <f t="shared" si="11"/>
        <v>3196.890000000014</v>
      </c>
    </row>
    <row r="36" spans="1:13" ht="15">
      <c r="A36" s="2">
        <v>35</v>
      </c>
      <c r="B36" s="25" t="s">
        <v>136</v>
      </c>
      <c r="C36" s="57">
        <v>94674</v>
      </c>
      <c r="D36" s="16">
        <v>102515</v>
      </c>
      <c r="E36" s="4">
        <v>102787</v>
      </c>
      <c r="F36" s="43">
        <f t="shared" si="6"/>
        <v>0.07200036425023991</v>
      </c>
      <c r="G36" s="43">
        <f t="shared" si="7"/>
        <v>0.08569406595263747</v>
      </c>
      <c r="H36" s="27">
        <f t="shared" si="8"/>
        <v>8113</v>
      </c>
      <c r="I36" s="37">
        <f t="shared" si="9"/>
        <v>0.07322532605261971</v>
      </c>
      <c r="J36" s="4">
        <v>96796.5209999999</v>
      </c>
      <c r="K36" s="16">
        <v>97482.334</v>
      </c>
      <c r="L36" s="37">
        <f t="shared" si="10"/>
        <v>0.007085099680391377</v>
      </c>
      <c r="M36" s="16">
        <f t="shared" si="11"/>
        <v>685.8130000000965</v>
      </c>
    </row>
    <row r="37" spans="1:13" ht="15">
      <c r="A37" s="2">
        <v>36</v>
      </c>
      <c r="B37" s="25" t="s">
        <v>137</v>
      </c>
      <c r="C37" s="57">
        <v>1983</v>
      </c>
      <c r="D37" s="16">
        <v>2263</v>
      </c>
      <c r="E37" s="4">
        <v>2178</v>
      </c>
      <c r="F37" s="43">
        <f t="shared" si="6"/>
        <v>0.0015256481202586176</v>
      </c>
      <c r="G37" s="43">
        <f t="shared" si="7"/>
        <v>0.09833585476550681</v>
      </c>
      <c r="H37" s="27">
        <f t="shared" si="8"/>
        <v>195</v>
      </c>
      <c r="I37" s="37">
        <f t="shared" si="9"/>
        <v>0.0017600072205424433</v>
      </c>
      <c r="J37" s="4">
        <v>2119.5865</v>
      </c>
      <c r="K37" s="16">
        <v>2159.4682</v>
      </c>
      <c r="L37" s="37">
        <f t="shared" si="10"/>
        <v>0.01881579260860546</v>
      </c>
      <c r="M37" s="16">
        <f t="shared" si="11"/>
        <v>39.88169999999991</v>
      </c>
    </row>
    <row r="38" spans="1:13" ht="15">
      <c r="A38" s="2">
        <v>37</v>
      </c>
      <c r="B38" s="25" t="s">
        <v>138</v>
      </c>
      <c r="C38" s="57">
        <v>5402</v>
      </c>
      <c r="D38" s="16">
        <v>5924</v>
      </c>
      <c r="E38" s="4">
        <v>5736</v>
      </c>
      <c r="F38" s="43">
        <f t="shared" si="6"/>
        <v>0.004017960338752723</v>
      </c>
      <c r="G38" s="43">
        <f t="shared" si="7"/>
        <v>0.061828952239911146</v>
      </c>
      <c r="H38" s="27">
        <f t="shared" si="8"/>
        <v>334</v>
      </c>
      <c r="I38" s="37">
        <f t="shared" si="9"/>
        <v>0.003014576470057313</v>
      </c>
      <c r="J38" s="4">
        <v>5673.172</v>
      </c>
      <c r="K38" s="16">
        <v>5740.3217</v>
      </c>
      <c r="L38" s="37">
        <f t="shared" si="10"/>
        <v>0.011836358918784914</v>
      </c>
      <c r="M38" s="16">
        <f t="shared" si="11"/>
        <v>67.14970000000085</v>
      </c>
    </row>
    <row r="39" spans="1:13" ht="15">
      <c r="A39" s="2">
        <v>38</v>
      </c>
      <c r="B39" s="25" t="s">
        <v>139</v>
      </c>
      <c r="C39" s="57">
        <v>21486</v>
      </c>
      <c r="D39" s="16">
        <v>23453</v>
      </c>
      <c r="E39" s="4">
        <v>23237</v>
      </c>
      <c r="F39" s="43">
        <f t="shared" si="6"/>
        <v>0.016277082355578284</v>
      </c>
      <c r="G39" s="43">
        <f t="shared" si="7"/>
        <v>0.08149492692916317</v>
      </c>
      <c r="H39" s="27">
        <f t="shared" si="8"/>
        <v>1751</v>
      </c>
      <c r="I39" s="37">
        <f t="shared" si="9"/>
        <v>0.015803962272665735</v>
      </c>
      <c r="J39" s="4">
        <v>22117.805</v>
      </c>
      <c r="K39" s="16">
        <v>22401.658</v>
      </c>
      <c r="L39" s="37">
        <f t="shared" si="10"/>
        <v>0.012833687610501998</v>
      </c>
      <c r="M39" s="16">
        <f t="shared" si="11"/>
        <v>283.85299999999916</v>
      </c>
    </row>
    <row r="40" spans="1:13" ht="15">
      <c r="A40" s="2">
        <v>39</v>
      </c>
      <c r="B40" s="25" t="s">
        <v>140</v>
      </c>
      <c r="C40" s="57">
        <v>6317</v>
      </c>
      <c r="D40" s="16">
        <v>6972</v>
      </c>
      <c r="E40" s="4">
        <v>6860</v>
      </c>
      <c r="F40" s="43">
        <f t="shared" si="6"/>
        <v>0.004805301241953222</v>
      </c>
      <c r="G40" s="43">
        <f t="shared" si="7"/>
        <v>0.08595852461611525</v>
      </c>
      <c r="H40" s="27">
        <f t="shared" si="8"/>
        <v>543</v>
      </c>
      <c r="I40" s="37">
        <f t="shared" si="9"/>
        <v>0.00490094318335665</v>
      </c>
      <c r="J40" s="4">
        <v>6480.3927</v>
      </c>
      <c r="K40" s="16">
        <v>6553.9139</v>
      </c>
      <c r="L40" s="37">
        <f t="shared" si="10"/>
        <v>0.011345176658815634</v>
      </c>
      <c r="M40" s="16">
        <f t="shared" si="11"/>
        <v>73.52119999999923</v>
      </c>
    </row>
    <row r="41" spans="1:13" ht="15">
      <c r="A41" s="2">
        <v>40</v>
      </c>
      <c r="B41" s="25" t="s">
        <v>141</v>
      </c>
      <c r="C41" s="57">
        <v>2886</v>
      </c>
      <c r="D41" s="16">
        <v>3109</v>
      </c>
      <c r="E41" s="4">
        <v>3008</v>
      </c>
      <c r="F41" s="43">
        <f t="shared" si="6"/>
        <v>0.0021070475416611213</v>
      </c>
      <c r="G41" s="43">
        <f t="shared" si="7"/>
        <v>0.04227304227304227</v>
      </c>
      <c r="H41" s="27">
        <f t="shared" si="8"/>
        <v>122</v>
      </c>
      <c r="I41" s="37">
        <f t="shared" si="9"/>
        <v>0.001101132722595785</v>
      </c>
      <c r="J41" s="4">
        <v>2944.6241</v>
      </c>
      <c r="K41" s="16">
        <v>2984.8371</v>
      </c>
      <c r="L41" s="37">
        <f t="shared" si="10"/>
        <v>0.01365641203575023</v>
      </c>
      <c r="M41" s="16">
        <f t="shared" si="11"/>
        <v>40.21300000000019</v>
      </c>
    </row>
    <row r="42" spans="1:13" ht="15">
      <c r="A42" s="2">
        <v>41</v>
      </c>
      <c r="B42" s="25" t="s">
        <v>142</v>
      </c>
      <c r="C42" s="57">
        <v>31458</v>
      </c>
      <c r="D42" s="16">
        <v>34224</v>
      </c>
      <c r="E42" s="4">
        <v>34056</v>
      </c>
      <c r="F42" s="43">
        <f t="shared" si="6"/>
        <v>0.023855588789498384</v>
      </c>
      <c r="G42" s="43">
        <f t="shared" si="7"/>
        <v>0.08258630555025749</v>
      </c>
      <c r="H42" s="27">
        <f t="shared" si="8"/>
        <v>2598</v>
      </c>
      <c r="I42" s="37">
        <f t="shared" si="9"/>
        <v>0.02344871158445778</v>
      </c>
      <c r="J42" s="4">
        <v>32168.752</v>
      </c>
      <c r="K42" s="16">
        <v>32491.249</v>
      </c>
      <c r="L42" s="37">
        <f t="shared" si="10"/>
        <v>0.010025163550018956</v>
      </c>
      <c r="M42" s="16">
        <f t="shared" si="11"/>
        <v>322.4969999999994</v>
      </c>
    </row>
    <row r="43" spans="1:13" ht="15">
      <c r="A43" s="2">
        <v>42</v>
      </c>
      <c r="B43" s="25" t="s">
        <v>143</v>
      </c>
      <c r="C43" s="57">
        <v>31380</v>
      </c>
      <c r="D43" s="16">
        <v>35137</v>
      </c>
      <c r="E43" s="4">
        <v>34705</v>
      </c>
      <c r="F43" s="43">
        <f t="shared" si="6"/>
        <v>0.024310201108161306</v>
      </c>
      <c r="G43" s="43">
        <f t="shared" si="7"/>
        <v>0.10595920968769917</v>
      </c>
      <c r="H43" s="27">
        <f t="shared" si="8"/>
        <v>3325</v>
      </c>
      <c r="I43" s="37">
        <f t="shared" si="9"/>
        <v>0.030010379529762172</v>
      </c>
      <c r="J43" s="4">
        <v>32389.704</v>
      </c>
      <c r="K43" s="16">
        <v>32716.113</v>
      </c>
      <c r="L43" s="37">
        <f t="shared" si="10"/>
        <v>0.010077554274654675</v>
      </c>
      <c r="M43" s="16">
        <f t="shared" si="11"/>
        <v>326.40899999999965</v>
      </c>
    </row>
    <row r="44" spans="1:13" ht="15">
      <c r="A44" s="2">
        <v>43</v>
      </c>
      <c r="B44" s="25" t="s">
        <v>144</v>
      </c>
      <c r="C44" s="57">
        <v>8335</v>
      </c>
      <c r="D44" s="16">
        <v>9241</v>
      </c>
      <c r="E44" s="4">
        <v>8941</v>
      </c>
      <c r="F44" s="43">
        <f t="shared" si="6"/>
        <v>0.006263002682843113</v>
      </c>
      <c r="G44" s="43">
        <f t="shared" si="7"/>
        <v>0.07270545890821836</v>
      </c>
      <c r="H44" s="27">
        <f t="shared" si="8"/>
        <v>606</v>
      </c>
      <c r="I44" s="37">
        <f t="shared" si="9"/>
        <v>0.00546956090076267</v>
      </c>
      <c r="J44" s="4">
        <v>8643.22259999999</v>
      </c>
      <c r="K44" s="16">
        <v>8718.1962</v>
      </c>
      <c r="L44" s="37">
        <f t="shared" si="10"/>
        <v>0.00867426461977392</v>
      </c>
      <c r="M44" s="16">
        <f t="shared" si="11"/>
        <v>74.97360000001026</v>
      </c>
    </row>
    <row r="45" spans="1:13" ht="15">
      <c r="A45" s="2">
        <v>44</v>
      </c>
      <c r="B45" s="25" t="s">
        <v>145</v>
      </c>
      <c r="C45" s="57">
        <v>8195</v>
      </c>
      <c r="D45" s="16">
        <v>9076</v>
      </c>
      <c r="E45" s="4">
        <v>8831</v>
      </c>
      <c r="F45" s="43">
        <f t="shared" si="6"/>
        <v>0.006185949747476516</v>
      </c>
      <c r="G45" s="43">
        <f t="shared" si="7"/>
        <v>0.07760829774252594</v>
      </c>
      <c r="H45" s="27">
        <f t="shared" si="8"/>
        <v>636</v>
      </c>
      <c r="I45" s="37">
        <f t="shared" si="9"/>
        <v>0.005740331242384584</v>
      </c>
      <c r="J45" s="4">
        <v>8619.5321</v>
      </c>
      <c r="K45" s="16">
        <v>8719.1705</v>
      </c>
      <c r="L45" s="37">
        <f t="shared" si="10"/>
        <v>0.011559606582357274</v>
      </c>
      <c r="M45" s="16">
        <f t="shared" si="11"/>
        <v>99.63839999999982</v>
      </c>
    </row>
    <row r="46" spans="1:13" ht="15">
      <c r="A46" s="2">
        <v>45</v>
      </c>
      <c r="B46" s="25" t="s">
        <v>146</v>
      </c>
      <c r="C46" s="57">
        <v>21173</v>
      </c>
      <c r="D46" s="16">
        <v>22975</v>
      </c>
      <c r="E46" s="4">
        <v>22746</v>
      </c>
      <c r="F46" s="43">
        <f t="shared" si="6"/>
        <v>0.015933146071351018</v>
      </c>
      <c r="G46" s="43">
        <f t="shared" si="7"/>
        <v>0.07429273130874227</v>
      </c>
      <c r="H46" s="27">
        <f t="shared" si="8"/>
        <v>1573</v>
      </c>
      <c r="I46" s="37">
        <f t="shared" si="9"/>
        <v>0.014197391579042375</v>
      </c>
      <c r="J46" s="4">
        <v>21562.866</v>
      </c>
      <c r="K46" s="16">
        <v>21809.077</v>
      </c>
      <c r="L46" s="37">
        <f t="shared" si="10"/>
        <v>0.011418287346403735</v>
      </c>
      <c r="M46" s="16">
        <f t="shared" si="11"/>
        <v>246.21099999999933</v>
      </c>
    </row>
    <row r="47" spans="1:13" ht="15">
      <c r="A47" s="2">
        <v>46</v>
      </c>
      <c r="B47" s="25" t="s">
        <v>147</v>
      </c>
      <c r="C47" s="57">
        <v>9322</v>
      </c>
      <c r="D47" s="16">
        <v>10455</v>
      </c>
      <c r="E47" s="4">
        <v>10281</v>
      </c>
      <c r="F47" s="43">
        <f t="shared" si="6"/>
        <v>0.007201647531854384</v>
      </c>
      <c r="G47" s="43">
        <f t="shared" si="7"/>
        <v>0.10287491954516198</v>
      </c>
      <c r="H47" s="27">
        <f t="shared" si="8"/>
        <v>959</v>
      </c>
      <c r="I47" s="37">
        <f t="shared" si="9"/>
        <v>0.008655625253847195</v>
      </c>
      <c r="J47" s="4">
        <v>9808.5727</v>
      </c>
      <c r="K47" s="16">
        <v>9962.6044</v>
      </c>
      <c r="L47" s="37">
        <f t="shared" si="10"/>
        <v>0.015703783283372057</v>
      </c>
      <c r="M47" s="16">
        <f t="shared" si="11"/>
        <v>154.03169999999955</v>
      </c>
    </row>
    <row r="48" spans="1:13" ht="15">
      <c r="A48" s="2">
        <v>47</v>
      </c>
      <c r="B48" s="25" t="s">
        <v>148</v>
      </c>
      <c r="C48" s="57">
        <v>2965</v>
      </c>
      <c r="D48" s="16">
        <v>3537</v>
      </c>
      <c r="E48" s="4">
        <v>3448</v>
      </c>
      <c r="F48" s="43">
        <f t="shared" si="6"/>
        <v>0.0024152592831275087</v>
      </c>
      <c r="G48" s="43">
        <f t="shared" si="7"/>
        <v>0.16290050590219224</v>
      </c>
      <c r="H48" s="27">
        <f t="shared" si="8"/>
        <v>483</v>
      </c>
      <c r="I48" s="37">
        <f t="shared" si="9"/>
        <v>0.004359402500112821</v>
      </c>
      <c r="J48" s="4">
        <v>3144.9316</v>
      </c>
      <c r="K48" s="16">
        <v>3216.9054</v>
      </c>
      <c r="L48" s="37">
        <f t="shared" si="10"/>
        <v>0.022885648768958985</v>
      </c>
      <c r="M48" s="16">
        <f t="shared" si="11"/>
        <v>71.97380000000021</v>
      </c>
    </row>
    <row r="49" spans="1:13" ht="15">
      <c r="A49" s="2">
        <v>48</v>
      </c>
      <c r="B49" s="25" t="s">
        <v>149</v>
      </c>
      <c r="C49" s="57">
        <v>25410</v>
      </c>
      <c r="D49" s="16">
        <v>27627</v>
      </c>
      <c r="E49" s="4">
        <v>27310</v>
      </c>
      <c r="F49" s="43">
        <f t="shared" si="6"/>
        <v>0.019130142407834182</v>
      </c>
      <c r="G49" s="43">
        <f t="shared" si="7"/>
        <v>0.0747737111373475</v>
      </c>
      <c r="H49" s="27">
        <f t="shared" si="8"/>
        <v>1900</v>
      </c>
      <c r="I49" s="37">
        <f t="shared" si="9"/>
        <v>0.017148788302721242</v>
      </c>
      <c r="J49" s="4">
        <v>27402.514</v>
      </c>
      <c r="K49" s="16">
        <v>27635.92</v>
      </c>
      <c r="L49" s="37">
        <f t="shared" si="10"/>
        <v>0.008517685640083938</v>
      </c>
      <c r="M49" s="16">
        <f t="shared" si="11"/>
        <v>233.40599999999904</v>
      </c>
    </row>
    <row r="50" spans="1:13" ht="15">
      <c r="A50" s="2">
        <v>49</v>
      </c>
      <c r="B50" s="25" t="s">
        <v>150</v>
      </c>
      <c r="C50" s="57">
        <v>1297</v>
      </c>
      <c r="D50" s="16">
        <v>1508</v>
      </c>
      <c r="E50" s="4">
        <v>1436</v>
      </c>
      <c r="F50" s="43">
        <f t="shared" si="6"/>
        <v>0.0010058910471493917</v>
      </c>
      <c r="G50" s="43">
        <f t="shared" si="7"/>
        <v>0.10717039321511179</v>
      </c>
      <c r="H50" s="27">
        <f t="shared" si="8"/>
        <v>139</v>
      </c>
      <c r="I50" s="37">
        <f t="shared" si="9"/>
        <v>0.0012545692495148698</v>
      </c>
      <c r="J50" s="4">
        <v>1392.1695</v>
      </c>
      <c r="K50" s="16">
        <v>1406.4092</v>
      </c>
      <c r="L50" s="37">
        <f t="shared" si="10"/>
        <v>0.010228424053249323</v>
      </c>
      <c r="M50" s="16">
        <f t="shared" si="11"/>
        <v>14.239700000000084</v>
      </c>
    </row>
    <row r="51" spans="1:13" ht="15">
      <c r="A51" s="2">
        <v>50</v>
      </c>
      <c r="B51" s="25" t="s">
        <v>151</v>
      </c>
      <c r="C51" s="57">
        <v>4359</v>
      </c>
      <c r="D51" s="16">
        <v>4894</v>
      </c>
      <c r="E51" s="4">
        <v>4753</v>
      </c>
      <c r="F51" s="43">
        <f t="shared" si="6"/>
        <v>0.0033293872890675894</v>
      </c>
      <c r="G51" s="43">
        <f t="shared" si="7"/>
        <v>0.09038770360174352</v>
      </c>
      <c r="H51" s="27">
        <f t="shared" si="8"/>
        <v>394</v>
      </c>
      <c r="I51" s="37">
        <f t="shared" si="9"/>
        <v>0.003556117153301142</v>
      </c>
      <c r="J51" s="4">
        <v>4560.47059999999</v>
      </c>
      <c r="K51" s="16">
        <v>4623.2458</v>
      </c>
      <c r="L51" s="37">
        <f t="shared" si="10"/>
        <v>0.013765070648632223</v>
      </c>
      <c r="M51" s="16">
        <f t="shared" si="11"/>
        <v>62.775200000010045</v>
      </c>
    </row>
    <row r="52" spans="1:13" ht="15">
      <c r="A52" s="2">
        <v>51</v>
      </c>
      <c r="B52" s="25" t="s">
        <v>152</v>
      </c>
      <c r="C52" s="57">
        <v>3798</v>
      </c>
      <c r="D52" s="16">
        <v>4347</v>
      </c>
      <c r="E52" s="4">
        <v>4199</v>
      </c>
      <c r="F52" s="43">
        <f t="shared" si="6"/>
        <v>0.0029413206873121836</v>
      </c>
      <c r="G52" s="43">
        <f t="shared" si="7"/>
        <v>0.10558188520273828</v>
      </c>
      <c r="H52" s="27">
        <f t="shared" si="8"/>
        <v>401</v>
      </c>
      <c r="I52" s="37">
        <f t="shared" si="9"/>
        <v>0.0036192968996795884</v>
      </c>
      <c r="J52" s="4">
        <v>4094.6791</v>
      </c>
      <c r="K52" s="16">
        <v>4142.7047</v>
      </c>
      <c r="L52" s="37">
        <f t="shared" si="10"/>
        <v>0.011728782360503023</v>
      </c>
      <c r="M52" s="16">
        <f t="shared" si="11"/>
        <v>48.025600000000395</v>
      </c>
    </row>
    <row r="53" spans="1:13" ht="15">
      <c r="A53" s="2">
        <v>52</v>
      </c>
      <c r="B53" s="25" t="s">
        <v>153</v>
      </c>
      <c r="C53" s="57">
        <v>9760</v>
      </c>
      <c r="D53" s="16">
        <v>10457</v>
      </c>
      <c r="E53" s="4">
        <v>10197</v>
      </c>
      <c r="F53" s="43">
        <f t="shared" si="6"/>
        <v>0.007142807108483528</v>
      </c>
      <c r="G53" s="43">
        <f t="shared" si="7"/>
        <v>0.044774590163934425</v>
      </c>
      <c r="H53" s="27">
        <f t="shared" si="8"/>
        <v>437</v>
      </c>
      <c r="I53" s="37">
        <f t="shared" si="9"/>
        <v>0.003944221309625886</v>
      </c>
      <c r="J53" s="4">
        <v>9957.4415</v>
      </c>
      <c r="K53" s="16">
        <v>10043.135</v>
      </c>
      <c r="L53" s="37">
        <f t="shared" si="10"/>
        <v>0.008605975741860939</v>
      </c>
      <c r="M53" s="16">
        <f t="shared" si="11"/>
        <v>85.6934999999994</v>
      </c>
    </row>
    <row r="54" spans="1:13" ht="15">
      <c r="A54" s="2">
        <v>53</v>
      </c>
      <c r="B54" s="25" t="s">
        <v>154</v>
      </c>
      <c r="C54" s="57">
        <v>4987</v>
      </c>
      <c r="D54" s="16">
        <v>5397</v>
      </c>
      <c r="E54" s="4">
        <v>5336</v>
      </c>
      <c r="F54" s="43">
        <f t="shared" si="6"/>
        <v>0.0037377678465105525</v>
      </c>
      <c r="G54" s="43">
        <f t="shared" si="7"/>
        <v>0.06998195307800281</v>
      </c>
      <c r="H54" s="27">
        <f t="shared" si="8"/>
        <v>349</v>
      </c>
      <c r="I54" s="37">
        <f t="shared" si="9"/>
        <v>0.00314996164086827</v>
      </c>
      <c r="J54" s="4">
        <v>5078.8125</v>
      </c>
      <c r="K54" s="16">
        <v>5109.2117</v>
      </c>
      <c r="L54" s="37">
        <f t="shared" si="10"/>
        <v>0.00598549365624343</v>
      </c>
      <c r="M54" s="16">
        <f t="shared" si="11"/>
        <v>30.399199999999837</v>
      </c>
    </row>
    <row r="55" spans="1:13" ht="15">
      <c r="A55" s="2">
        <v>54</v>
      </c>
      <c r="B55" s="25" t="s">
        <v>155</v>
      </c>
      <c r="C55" s="57">
        <v>15159</v>
      </c>
      <c r="D55" s="16">
        <v>16798</v>
      </c>
      <c r="E55" s="4">
        <v>16724</v>
      </c>
      <c r="F55" s="43">
        <f t="shared" si="6"/>
        <v>0.011714848100645143</v>
      </c>
      <c r="G55" s="43">
        <f t="shared" si="7"/>
        <v>0.10323899993403259</v>
      </c>
      <c r="H55" s="27">
        <f t="shared" si="8"/>
        <v>1565</v>
      </c>
      <c r="I55" s="37">
        <f t="shared" si="9"/>
        <v>0.014125186154609864</v>
      </c>
      <c r="J55" s="4">
        <v>15570.938</v>
      </c>
      <c r="K55" s="16">
        <v>15728.796</v>
      </c>
      <c r="L55" s="37">
        <f t="shared" si="10"/>
        <v>0.010137989117932405</v>
      </c>
      <c r="M55" s="16">
        <f t="shared" si="11"/>
        <v>157.85800000000017</v>
      </c>
    </row>
    <row r="56" spans="1:13" ht="15">
      <c r="A56" s="2">
        <v>55</v>
      </c>
      <c r="B56" s="25" t="s">
        <v>156</v>
      </c>
      <c r="C56" s="57">
        <v>17823</v>
      </c>
      <c r="D56" s="16">
        <v>19615</v>
      </c>
      <c r="E56" s="4">
        <v>19458</v>
      </c>
      <c r="F56" s="43">
        <f t="shared" si="6"/>
        <v>0.013629963785120377</v>
      </c>
      <c r="G56" s="43">
        <f t="shared" si="7"/>
        <v>0.09173539808113113</v>
      </c>
      <c r="H56" s="27">
        <f t="shared" si="8"/>
        <v>1635</v>
      </c>
      <c r="I56" s="37">
        <f t="shared" si="9"/>
        <v>0.014756983618394332</v>
      </c>
      <c r="J56" s="4">
        <v>18200.416</v>
      </c>
      <c r="K56" s="16">
        <v>18387.664</v>
      </c>
      <c r="L56" s="37">
        <f t="shared" si="10"/>
        <v>0.01028811649140325</v>
      </c>
      <c r="M56" s="16">
        <f t="shared" si="11"/>
        <v>187.2479999999996</v>
      </c>
    </row>
    <row r="57" spans="1:13" ht="15">
      <c r="A57" s="2">
        <v>56</v>
      </c>
      <c r="B57" s="25" t="s">
        <v>157</v>
      </c>
      <c r="C57" s="57">
        <v>1558</v>
      </c>
      <c r="D57" s="16">
        <v>1598</v>
      </c>
      <c r="E57" s="4">
        <v>1533</v>
      </c>
      <c r="F57" s="43">
        <f t="shared" si="6"/>
        <v>0.001073837726518118</v>
      </c>
      <c r="G57" s="43">
        <f t="shared" si="7"/>
        <v>-0.016046213093709884</v>
      </c>
      <c r="H57" s="27">
        <f t="shared" si="8"/>
        <v>-25</v>
      </c>
      <c r="I57" s="37">
        <f t="shared" si="9"/>
        <v>-0.0002256419513515953</v>
      </c>
      <c r="J57" s="4">
        <v>1621.9182</v>
      </c>
      <c r="K57" s="16">
        <v>1642.7439</v>
      </c>
      <c r="L57" s="37">
        <f t="shared" si="10"/>
        <v>0.01284016666191912</v>
      </c>
      <c r="M57" s="16">
        <f t="shared" si="11"/>
        <v>20.82569999999987</v>
      </c>
    </row>
    <row r="58" spans="1:13" ht="15">
      <c r="A58" s="2">
        <v>57</v>
      </c>
      <c r="B58" s="25" t="s">
        <v>158</v>
      </c>
      <c r="C58" s="57">
        <v>3149</v>
      </c>
      <c r="D58" s="16">
        <v>3389</v>
      </c>
      <c r="E58" s="4">
        <v>3325</v>
      </c>
      <c r="F58" s="43">
        <f t="shared" si="6"/>
        <v>0.0023291000917630414</v>
      </c>
      <c r="G58" s="43">
        <f t="shared" si="7"/>
        <v>0.055890758971101934</v>
      </c>
      <c r="H58" s="27">
        <f t="shared" si="8"/>
        <v>176</v>
      </c>
      <c r="I58" s="37">
        <f t="shared" si="9"/>
        <v>0.0015885193375152309</v>
      </c>
      <c r="J58" s="4">
        <v>3304.9974</v>
      </c>
      <c r="K58" s="16">
        <v>3342.5813</v>
      </c>
      <c r="L58" s="37">
        <f t="shared" si="10"/>
        <v>0.011371839505834294</v>
      </c>
      <c r="M58" s="16">
        <f t="shared" si="11"/>
        <v>37.58389999999963</v>
      </c>
    </row>
    <row r="59" spans="1:13" ht="15">
      <c r="A59" s="2">
        <v>58</v>
      </c>
      <c r="B59" s="25" t="s">
        <v>159</v>
      </c>
      <c r="C59" s="57">
        <v>6959</v>
      </c>
      <c r="D59" s="16">
        <v>7555</v>
      </c>
      <c r="E59" s="4">
        <v>7177</v>
      </c>
      <c r="F59" s="43">
        <f t="shared" si="6"/>
        <v>0.005027353792055142</v>
      </c>
      <c r="G59" s="43">
        <f t="shared" si="7"/>
        <v>0.03132633999137807</v>
      </c>
      <c r="H59" s="27">
        <f t="shared" si="8"/>
        <v>218</v>
      </c>
      <c r="I59" s="37">
        <f t="shared" si="9"/>
        <v>0.001967597815785911</v>
      </c>
      <c r="J59" s="4">
        <v>7317.9136</v>
      </c>
      <c r="K59" s="16">
        <v>7398.3108</v>
      </c>
      <c r="L59" s="37">
        <f t="shared" si="10"/>
        <v>0.010986355455194271</v>
      </c>
      <c r="M59" s="16">
        <f t="shared" si="11"/>
        <v>80.39720000000034</v>
      </c>
    </row>
    <row r="60" spans="1:13" ht="15">
      <c r="A60" s="2">
        <v>59</v>
      </c>
      <c r="B60" s="25" t="s">
        <v>160</v>
      </c>
      <c r="C60" s="57">
        <v>16245</v>
      </c>
      <c r="D60" s="16">
        <v>17949</v>
      </c>
      <c r="E60" s="4">
        <v>17936</v>
      </c>
      <c r="F60" s="43">
        <f t="shared" si="6"/>
        <v>0.01256383135213892</v>
      </c>
      <c r="G60" s="43">
        <f t="shared" si="7"/>
        <v>0.10409356725146199</v>
      </c>
      <c r="H60" s="27">
        <f t="shared" si="8"/>
        <v>1691</v>
      </c>
      <c r="I60" s="37">
        <f t="shared" si="9"/>
        <v>0.015262421589421905</v>
      </c>
      <c r="J60" s="4">
        <v>16714.986</v>
      </c>
      <c r="K60" s="16">
        <v>16859.02</v>
      </c>
      <c r="L60" s="37">
        <f t="shared" si="10"/>
        <v>0.008617057770793206</v>
      </c>
      <c r="M60" s="16">
        <f t="shared" si="11"/>
        <v>144.03399999999965</v>
      </c>
    </row>
    <row r="61" spans="1:13" ht="15">
      <c r="A61" s="2">
        <v>60</v>
      </c>
      <c r="B61" s="25" t="s">
        <v>161</v>
      </c>
      <c r="C61" s="57">
        <v>6155</v>
      </c>
      <c r="D61" s="16">
        <v>6656</v>
      </c>
      <c r="E61" s="4">
        <v>6505</v>
      </c>
      <c r="F61" s="43">
        <f t="shared" si="6"/>
        <v>0.004556630405088295</v>
      </c>
      <c r="G61" s="43">
        <f t="shared" si="7"/>
        <v>0.05686433793663688</v>
      </c>
      <c r="H61" s="27">
        <f t="shared" si="8"/>
        <v>350</v>
      </c>
      <c r="I61" s="37">
        <f t="shared" si="9"/>
        <v>0.003158987318922334</v>
      </c>
      <c r="J61" s="4">
        <v>6388.6783</v>
      </c>
      <c r="K61" s="16">
        <v>6427.3056</v>
      </c>
      <c r="L61" s="37">
        <f t="shared" si="10"/>
        <v>0.0060462114675581815</v>
      </c>
      <c r="M61" s="16">
        <f t="shared" si="11"/>
        <v>38.627300000000105</v>
      </c>
    </row>
    <row r="62" spans="1:13" ht="15">
      <c r="A62" s="2">
        <v>61</v>
      </c>
      <c r="B62" s="25" t="s">
        <v>162</v>
      </c>
      <c r="C62" s="57">
        <v>13522</v>
      </c>
      <c r="D62" s="16">
        <v>14334</v>
      </c>
      <c r="E62" s="4">
        <v>14137</v>
      </c>
      <c r="F62" s="43">
        <f t="shared" si="6"/>
        <v>0.009902703157068907</v>
      </c>
      <c r="G62" s="43">
        <f t="shared" si="7"/>
        <v>0.04548143765715131</v>
      </c>
      <c r="H62" s="27">
        <f t="shared" si="8"/>
        <v>615</v>
      </c>
      <c r="I62" s="37">
        <f t="shared" si="9"/>
        <v>0.005550792003249244</v>
      </c>
      <c r="J62" s="4">
        <v>13840.041</v>
      </c>
      <c r="K62" s="16">
        <v>13930.191</v>
      </c>
      <c r="L62" s="37">
        <f t="shared" si="10"/>
        <v>0.006513709027307178</v>
      </c>
      <c r="M62" s="16">
        <f t="shared" si="11"/>
        <v>90.15000000000146</v>
      </c>
    </row>
    <row r="63" spans="1:13" ht="15">
      <c r="A63" s="2">
        <v>62</v>
      </c>
      <c r="B63" s="25" t="s">
        <v>163</v>
      </c>
      <c r="C63" s="57">
        <v>736</v>
      </c>
      <c r="D63" s="16">
        <v>884</v>
      </c>
      <c r="E63" s="4">
        <v>819</v>
      </c>
      <c r="F63" s="43">
        <f t="shared" si="6"/>
        <v>0.0005736941278658438</v>
      </c>
      <c r="G63" s="43">
        <f t="shared" si="7"/>
        <v>0.11277173913043478</v>
      </c>
      <c r="H63" s="27">
        <f t="shared" si="8"/>
        <v>83</v>
      </c>
      <c r="I63" s="37">
        <f t="shared" si="9"/>
        <v>0.0007491312784872964</v>
      </c>
      <c r="J63" s="4">
        <v>830.79182</v>
      </c>
      <c r="K63" s="16">
        <v>849.94886</v>
      </c>
      <c r="L63" s="37">
        <f t="shared" si="10"/>
        <v>0.023058773014881077</v>
      </c>
      <c r="M63" s="16">
        <f t="shared" si="11"/>
        <v>19.157039999999938</v>
      </c>
    </row>
    <row r="64" spans="1:13" ht="15">
      <c r="A64" s="2">
        <v>63</v>
      </c>
      <c r="B64" s="25" t="s">
        <v>164</v>
      </c>
      <c r="C64" s="57">
        <v>7075</v>
      </c>
      <c r="D64" s="16">
        <v>8143</v>
      </c>
      <c r="E64" s="4">
        <v>8078</v>
      </c>
      <c r="F64" s="43">
        <f t="shared" si="6"/>
        <v>0.00565848738083063</v>
      </c>
      <c r="G64" s="43">
        <f t="shared" si="7"/>
        <v>0.14176678445229682</v>
      </c>
      <c r="H64" s="27">
        <f t="shared" si="8"/>
        <v>1003</v>
      </c>
      <c r="I64" s="37">
        <f t="shared" si="9"/>
        <v>0.009052755088226004</v>
      </c>
      <c r="J64" s="4">
        <v>7344.7361</v>
      </c>
      <c r="K64" s="16">
        <v>7432.6431</v>
      </c>
      <c r="L64" s="37">
        <f t="shared" si="10"/>
        <v>0.011968707766096614</v>
      </c>
      <c r="M64" s="16">
        <f t="shared" si="11"/>
        <v>87.90700000000015</v>
      </c>
    </row>
    <row r="65" spans="1:13" ht="15">
      <c r="A65" s="2">
        <v>64</v>
      </c>
      <c r="B65" s="25" t="s">
        <v>165</v>
      </c>
      <c r="C65" s="57">
        <v>6734</v>
      </c>
      <c r="D65" s="16">
        <v>7202</v>
      </c>
      <c r="E65" s="4">
        <v>7035</v>
      </c>
      <c r="F65" s="43">
        <f t="shared" si="6"/>
        <v>0.004927885457309171</v>
      </c>
      <c r="G65" s="43">
        <f t="shared" si="7"/>
        <v>0.0446985446985447</v>
      </c>
      <c r="H65" s="27">
        <f t="shared" si="8"/>
        <v>301</v>
      </c>
      <c r="I65" s="37">
        <f t="shared" si="9"/>
        <v>0.0027167290942732075</v>
      </c>
      <c r="J65" s="4">
        <v>6899.3213</v>
      </c>
      <c r="K65" s="16">
        <v>6963.0753</v>
      </c>
      <c r="L65" s="37">
        <f t="shared" si="10"/>
        <v>0.00924061907364726</v>
      </c>
      <c r="M65" s="16">
        <f t="shared" si="11"/>
        <v>63.754000000000815</v>
      </c>
    </row>
    <row r="66" spans="1:13" ht="15">
      <c r="A66" s="2">
        <v>65</v>
      </c>
      <c r="B66" s="25" t="s">
        <v>166</v>
      </c>
      <c r="C66" s="57">
        <v>4545</v>
      </c>
      <c r="D66" s="16">
        <v>4026</v>
      </c>
      <c r="E66" s="4">
        <v>4335</v>
      </c>
      <c r="F66" s="43">
        <f aca="true" t="shared" si="12" ref="F66:F83">E66/$E$83</f>
        <v>0.0030365861346745215</v>
      </c>
      <c r="G66" s="43">
        <f aca="true" t="shared" si="13" ref="G66:G83">(E66-C66)/C66</f>
        <v>-0.0462046204620462</v>
      </c>
      <c r="H66" s="27">
        <f aca="true" t="shared" si="14" ref="H66:H83">E66-C66</f>
        <v>-210</v>
      </c>
      <c r="I66" s="37">
        <f aca="true" t="shared" si="15" ref="I66:I83">H66/$H$83</f>
        <v>-0.0018953923913534005</v>
      </c>
      <c r="J66" s="4">
        <v>4850.6296</v>
      </c>
      <c r="K66" s="16">
        <v>4925.2075</v>
      </c>
      <c r="L66" s="37">
        <f aca="true" t="shared" si="16" ref="L66:L83">(K66-J66)/J66</f>
        <v>0.015374890715217715</v>
      </c>
      <c r="M66" s="16">
        <f aca="true" t="shared" si="17" ref="M66:M83">K66-J66</f>
        <v>74.57790000000023</v>
      </c>
    </row>
    <row r="67" spans="1:13" ht="15">
      <c r="A67" s="2">
        <v>66</v>
      </c>
      <c r="B67" s="25" t="s">
        <v>167</v>
      </c>
      <c r="C67" s="57">
        <v>4487</v>
      </c>
      <c r="D67" s="16">
        <v>4882</v>
      </c>
      <c r="E67" s="4">
        <v>4694</v>
      </c>
      <c r="F67" s="43">
        <f t="shared" si="12"/>
        <v>0.003288058896461869</v>
      </c>
      <c r="G67" s="43">
        <f t="shared" si="13"/>
        <v>0.04613327390238467</v>
      </c>
      <c r="H67" s="27">
        <f t="shared" si="14"/>
        <v>207</v>
      </c>
      <c r="I67" s="37">
        <f t="shared" si="15"/>
        <v>0.001868315357191209</v>
      </c>
      <c r="J67" s="4">
        <v>4611.5107</v>
      </c>
      <c r="K67" s="16">
        <v>4660.6929</v>
      </c>
      <c r="L67" s="37">
        <f t="shared" si="16"/>
        <v>0.01066509506309943</v>
      </c>
      <c r="M67" s="16">
        <f t="shared" si="17"/>
        <v>49.18220000000019</v>
      </c>
    </row>
    <row r="68" spans="1:13" ht="15">
      <c r="A68" s="2">
        <v>67</v>
      </c>
      <c r="B68" s="25" t="s">
        <v>168</v>
      </c>
      <c r="C68" s="57">
        <v>9398</v>
      </c>
      <c r="D68" s="16">
        <v>10057</v>
      </c>
      <c r="E68" s="4">
        <v>9942</v>
      </c>
      <c r="F68" s="43">
        <f t="shared" si="12"/>
        <v>0.006964184394679144</v>
      </c>
      <c r="G68" s="43">
        <f t="shared" si="13"/>
        <v>0.057884656309853164</v>
      </c>
      <c r="H68" s="27">
        <f t="shared" si="14"/>
        <v>544</v>
      </c>
      <c r="I68" s="37">
        <f t="shared" si="15"/>
        <v>0.004909968861410713</v>
      </c>
      <c r="J68" s="4">
        <v>9549.6025</v>
      </c>
      <c r="K68" s="16">
        <v>9627.6648</v>
      </c>
      <c r="L68" s="37">
        <f t="shared" si="16"/>
        <v>0.008174403070703684</v>
      </c>
      <c r="M68" s="16">
        <f t="shared" si="17"/>
        <v>78.0622999999996</v>
      </c>
    </row>
    <row r="69" spans="1:13" ht="15">
      <c r="A69" s="2">
        <v>68</v>
      </c>
      <c r="B69" s="25" t="s">
        <v>169</v>
      </c>
      <c r="C69" s="57">
        <v>4281</v>
      </c>
      <c r="D69" s="16">
        <v>4854</v>
      </c>
      <c r="E69" s="4">
        <v>4722</v>
      </c>
      <c r="F69" s="43">
        <f t="shared" si="12"/>
        <v>0.003307672370918821</v>
      </c>
      <c r="G69" s="43">
        <f t="shared" si="13"/>
        <v>0.10301331464611072</v>
      </c>
      <c r="H69" s="27">
        <f t="shared" si="14"/>
        <v>441</v>
      </c>
      <c r="I69" s="37">
        <f t="shared" si="15"/>
        <v>0.003980324021842141</v>
      </c>
      <c r="J69" s="4">
        <v>4403.8929</v>
      </c>
      <c r="K69" s="16">
        <v>4441.1993</v>
      </c>
      <c r="L69" s="37">
        <f t="shared" si="16"/>
        <v>0.008471232349905784</v>
      </c>
      <c r="M69" s="16">
        <f t="shared" si="17"/>
        <v>37.306400000000394</v>
      </c>
    </row>
    <row r="70" spans="1:13" ht="15">
      <c r="A70" s="2">
        <v>69</v>
      </c>
      <c r="B70" s="25" t="s">
        <v>170</v>
      </c>
      <c r="C70" s="57">
        <v>846</v>
      </c>
      <c r="D70" s="16">
        <v>906</v>
      </c>
      <c r="E70" s="4">
        <v>866</v>
      </c>
      <c r="F70" s="43">
        <f t="shared" si="12"/>
        <v>0.0006066167457042988</v>
      </c>
      <c r="G70" s="43">
        <f t="shared" si="13"/>
        <v>0.02364066193853428</v>
      </c>
      <c r="H70" s="27">
        <f t="shared" si="14"/>
        <v>20</v>
      </c>
      <c r="I70" s="37">
        <f t="shared" si="15"/>
        <v>0.00018051356108127623</v>
      </c>
      <c r="J70" s="4">
        <v>895.58188</v>
      </c>
      <c r="K70" s="16">
        <v>908.73516</v>
      </c>
      <c r="L70" s="37">
        <f t="shared" si="16"/>
        <v>0.01468685364648065</v>
      </c>
      <c r="M70" s="16">
        <f t="shared" si="17"/>
        <v>13.153279999999995</v>
      </c>
    </row>
    <row r="71" spans="1:13" ht="15">
      <c r="A71" s="2">
        <v>70</v>
      </c>
      <c r="B71" s="25" t="s">
        <v>171</v>
      </c>
      <c r="C71" s="57">
        <v>3169</v>
      </c>
      <c r="D71" s="16">
        <v>3398</v>
      </c>
      <c r="E71" s="4">
        <v>3263</v>
      </c>
      <c r="F71" s="43">
        <f t="shared" si="12"/>
        <v>0.0022856702554655047</v>
      </c>
      <c r="G71" s="43">
        <f t="shared" si="13"/>
        <v>0.02966235405490691</v>
      </c>
      <c r="H71" s="27">
        <f t="shared" si="14"/>
        <v>94</v>
      </c>
      <c r="I71" s="37">
        <f t="shared" si="15"/>
        <v>0.0008484137370819983</v>
      </c>
      <c r="J71" s="4">
        <v>3303.6402</v>
      </c>
      <c r="K71" s="16">
        <v>3336.9397</v>
      </c>
      <c r="L71" s="37">
        <f t="shared" si="16"/>
        <v>0.010079638817810753</v>
      </c>
      <c r="M71" s="16">
        <f t="shared" si="17"/>
        <v>33.29950000000008</v>
      </c>
    </row>
    <row r="72" spans="1:13" ht="15">
      <c r="A72" s="2">
        <v>71</v>
      </c>
      <c r="B72" s="25" t="s">
        <v>172</v>
      </c>
      <c r="C72" s="57">
        <v>3522</v>
      </c>
      <c r="D72" s="16">
        <v>3724</v>
      </c>
      <c r="E72" s="4">
        <v>3665</v>
      </c>
      <c r="F72" s="43">
        <f t="shared" si="12"/>
        <v>0.002567263710168886</v>
      </c>
      <c r="G72" s="43">
        <f t="shared" si="13"/>
        <v>0.040601930721181144</v>
      </c>
      <c r="H72" s="27">
        <f t="shared" si="14"/>
        <v>143</v>
      </c>
      <c r="I72" s="37">
        <f t="shared" si="15"/>
        <v>0.001290671961731125</v>
      </c>
      <c r="J72" s="4">
        <v>3616.2441</v>
      </c>
      <c r="K72" s="16">
        <v>3646.2286</v>
      </c>
      <c r="L72" s="37">
        <f t="shared" si="16"/>
        <v>0.008291613942764545</v>
      </c>
      <c r="M72" s="16">
        <f t="shared" si="17"/>
        <v>29.984500000000025</v>
      </c>
    </row>
    <row r="73" spans="1:13" ht="15">
      <c r="A73" s="2">
        <v>72</v>
      </c>
      <c r="B73" s="25" t="s">
        <v>173</v>
      </c>
      <c r="C73" s="57">
        <v>2541</v>
      </c>
      <c r="D73" s="16">
        <v>2884</v>
      </c>
      <c r="E73" s="4">
        <v>2832</v>
      </c>
      <c r="F73" s="43">
        <f t="shared" si="12"/>
        <v>0.0019837628450745663</v>
      </c>
      <c r="G73" s="43">
        <f t="shared" si="13"/>
        <v>0.11452184179456906</v>
      </c>
      <c r="H73" s="27">
        <f t="shared" si="14"/>
        <v>291</v>
      </c>
      <c r="I73" s="37">
        <f t="shared" si="15"/>
        <v>0.0026264723137325694</v>
      </c>
      <c r="J73" s="4">
        <v>2681.2694</v>
      </c>
      <c r="K73" s="16">
        <v>2709.1913</v>
      </c>
      <c r="L73" s="37">
        <f t="shared" si="16"/>
        <v>0.010413686890246769</v>
      </c>
      <c r="M73" s="16">
        <f t="shared" si="17"/>
        <v>27.921899999999823</v>
      </c>
    </row>
    <row r="74" spans="1:13" ht="15">
      <c r="A74" s="2">
        <v>73</v>
      </c>
      <c r="B74" s="25" t="s">
        <v>174</v>
      </c>
      <c r="C74" s="57">
        <v>1193</v>
      </c>
      <c r="D74" s="16">
        <v>1438</v>
      </c>
      <c r="E74" s="4">
        <v>1380</v>
      </c>
      <c r="F74" s="43">
        <f t="shared" si="12"/>
        <v>0.0009666640982354878</v>
      </c>
      <c r="G74" s="43">
        <f t="shared" si="13"/>
        <v>0.1567476948868399</v>
      </c>
      <c r="H74" s="27">
        <f t="shared" si="14"/>
        <v>187</v>
      </c>
      <c r="I74" s="37">
        <f t="shared" si="15"/>
        <v>0.0016878017961099328</v>
      </c>
      <c r="J74" s="4">
        <v>1242.3818</v>
      </c>
      <c r="K74" s="16">
        <v>1259.3647</v>
      </c>
      <c r="L74" s="37">
        <f t="shared" si="16"/>
        <v>0.013669630382544215</v>
      </c>
      <c r="M74" s="16">
        <f t="shared" si="17"/>
        <v>16.982899999999972</v>
      </c>
    </row>
    <row r="75" spans="1:13" ht="15">
      <c r="A75" s="2">
        <v>74</v>
      </c>
      <c r="B75" s="25" t="s">
        <v>175</v>
      </c>
      <c r="C75" s="57">
        <v>2721</v>
      </c>
      <c r="D75" s="16">
        <v>3065</v>
      </c>
      <c r="E75" s="4">
        <v>3014</v>
      </c>
      <c r="F75" s="43">
        <f t="shared" si="12"/>
        <v>0.0021112504290447536</v>
      </c>
      <c r="G75" s="43">
        <f t="shared" si="13"/>
        <v>0.10768099963248806</v>
      </c>
      <c r="H75" s="27">
        <f t="shared" si="14"/>
        <v>293</v>
      </c>
      <c r="I75" s="37">
        <f t="shared" si="15"/>
        <v>0.002644523669840697</v>
      </c>
      <c r="J75" s="4">
        <v>2837.5112</v>
      </c>
      <c r="K75" s="16">
        <v>2861.2155</v>
      </c>
      <c r="L75" s="37">
        <f t="shared" si="16"/>
        <v>0.00835390535198588</v>
      </c>
      <c r="M75" s="16">
        <f t="shared" si="17"/>
        <v>23.704299999999876</v>
      </c>
    </row>
    <row r="76" spans="1:13" ht="15">
      <c r="A76" s="2">
        <v>75</v>
      </c>
      <c r="B76" s="25" t="s">
        <v>176</v>
      </c>
      <c r="C76" s="57">
        <v>853</v>
      </c>
      <c r="D76" s="16">
        <v>926</v>
      </c>
      <c r="E76" s="4">
        <v>881</v>
      </c>
      <c r="F76" s="43">
        <f t="shared" si="12"/>
        <v>0.0006171239641633802</v>
      </c>
      <c r="G76" s="43">
        <f t="shared" si="13"/>
        <v>0.032825322391559206</v>
      </c>
      <c r="H76" s="27">
        <f t="shared" si="14"/>
        <v>28</v>
      </c>
      <c r="I76" s="37">
        <f t="shared" si="15"/>
        <v>0.0002527189855137867</v>
      </c>
      <c r="J76" s="4">
        <v>902.05044</v>
      </c>
      <c r="K76" s="16">
        <v>906.80825</v>
      </c>
      <c r="L76" s="37">
        <f t="shared" si="16"/>
        <v>0.005274438977048848</v>
      </c>
      <c r="M76" s="16">
        <f t="shared" si="17"/>
        <v>4.757810000000063</v>
      </c>
    </row>
    <row r="77" spans="1:13" ht="15">
      <c r="A77" s="2">
        <v>76</v>
      </c>
      <c r="B77" s="25" t="s">
        <v>177</v>
      </c>
      <c r="C77" s="57">
        <v>1178</v>
      </c>
      <c r="D77" s="16">
        <v>1328</v>
      </c>
      <c r="E77" s="4">
        <v>1281</v>
      </c>
      <c r="F77" s="43">
        <f t="shared" si="12"/>
        <v>0.0008973164564055506</v>
      </c>
      <c r="G77" s="43">
        <f t="shared" si="13"/>
        <v>0.08743633276740238</v>
      </c>
      <c r="H77" s="27">
        <f t="shared" si="14"/>
        <v>103</v>
      </c>
      <c r="I77" s="37">
        <f t="shared" si="15"/>
        <v>0.0009296448395685726</v>
      </c>
      <c r="J77" s="4">
        <v>1245.1073</v>
      </c>
      <c r="K77" s="16">
        <v>1263.2534</v>
      </c>
      <c r="L77" s="37">
        <f t="shared" si="16"/>
        <v>0.014573924672998192</v>
      </c>
      <c r="M77" s="16">
        <f t="shared" si="17"/>
        <v>18.14610000000016</v>
      </c>
    </row>
    <row r="78" spans="1:13" ht="15">
      <c r="A78" s="2">
        <v>77</v>
      </c>
      <c r="B78" s="25" t="s">
        <v>178</v>
      </c>
      <c r="C78" s="57">
        <v>4666</v>
      </c>
      <c r="D78" s="16">
        <v>5042</v>
      </c>
      <c r="E78" s="4">
        <v>5003</v>
      </c>
      <c r="F78" s="43">
        <f t="shared" si="12"/>
        <v>0.003504507596718946</v>
      </c>
      <c r="G78" s="43">
        <f t="shared" si="13"/>
        <v>0.07222460351478782</v>
      </c>
      <c r="H78" s="27">
        <f t="shared" si="14"/>
        <v>337</v>
      </c>
      <c r="I78" s="37">
        <f t="shared" si="15"/>
        <v>0.0030416535042195043</v>
      </c>
      <c r="J78" s="4">
        <v>4793.1912</v>
      </c>
      <c r="K78" s="16">
        <v>4826.2394</v>
      </c>
      <c r="L78" s="37">
        <f t="shared" si="16"/>
        <v>0.006894821971633466</v>
      </c>
      <c r="M78" s="16">
        <f t="shared" si="17"/>
        <v>33.04820000000018</v>
      </c>
    </row>
    <row r="79" spans="1:13" ht="15">
      <c r="A79" s="2">
        <v>78</v>
      </c>
      <c r="B79" s="25" t="s">
        <v>179</v>
      </c>
      <c r="C79" s="57">
        <v>4192</v>
      </c>
      <c r="D79" s="16">
        <v>4419</v>
      </c>
      <c r="E79" s="4">
        <v>4326</v>
      </c>
      <c r="F79" s="43">
        <f t="shared" si="12"/>
        <v>0.0030302818035990724</v>
      </c>
      <c r="G79" s="43">
        <f t="shared" si="13"/>
        <v>0.03196564885496183</v>
      </c>
      <c r="H79" s="27">
        <f t="shared" si="14"/>
        <v>134</v>
      </c>
      <c r="I79" s="37">
        <f t="shared" si="15"/>
        <v>0.0012094408592445507</v>
      </c>
      <c r="J79" s="4">
        <v>4221.2355</v>
      </c>
      <c r="K79" s="16">
        <v>4237.8059</v>
      </c>
      <c r="L79" s="37">
        <f t="shared" si="16"/>
        <v>0.00392548579675323</v>
      </c>
      <c r="M79" s="16">
        <f t="shared" si="17"/>
        <v>16.570400000000518</v>
      </c>
    </row>
    <row r="80" spans="1:13" ht="15">
      <c r="A80" s="2">
        <v>79</v>
      </c>
      <c r="B80" s="25" t="s">
        <v>180</v>
      </c>
      <c r="C80" s="57">
        <v>977</v>
      </c>
      <c r="D80" s="16">
        <v>1035</v>
      </c>
      <c r="E80" s="4">
        <v>1021</v>
      </c>
      <c r="F80" s="43">
        <f t="shared" si="12"/>
        <v>0.0007151913364481399</v>
      </c>
      <c r="G80" s="43">
        <f t="shared" si="13"/>
        <v>0.04503582395087001</v>
      </c>
      <c r="H80" s="27">
        <f t="shared" si="14"/>
        <v>44</v>
      </c>
      <c r="I80" s="37">
        <f t="shared" si="15"/>
        <v>0.0003971298343788077</v>
      </c>
      <c r="J80" s="4">
        <v>1000.0888</v>
      </c>
      <c r="K80" s="16">
        <v>997.21146</v>
      </c>
      <c r="L80" s="37">
        <f t="shared" si="16"/>
        <v>-0.0028770845148950812</v>
      </c>
      <c r="M80" s="16">
        <f t="shared" si="17"/>
        <v>-2.877340000000004</v>
      </c>
    </row>
    <row r="81" spans="1:13" ht="15">
      <c r="A81" s="2">
        <v>80</v>
      </c>
      <c r="B81" s="25" t="s">
        <v>181</v>
      </c>
      <c r="C81" s="57">
        <v>4492</v>
      </c>
      <c r="D81" s="16">
        <v>5014</v>
      </c>
      <c r="E81" s="4">
        <v>4966</v>
      </c>
      <c r="F81" s="43">
        <f t="shared" si="12"/>
        <v>0.0034785897911865453</v>
      </c>
      <c r="G81" s="43">
        <f t="shared" si="13"/>
        <v>0.10552092609082814</v>
      </c>
      <c r="H81" s="27">
        <f t="shared" si="14"/>
        <v>474</v>
      </c>
      <c r="I81" s="37">
        <f t="shared" si="15"/>
        <v>0.004278171397626247</v>
      </c>
      <c r="J81" s="4">
        <v>4634.0961</v>
      </c>
      <c r="K81" s="16">
        <v>4642.3325</v>
      </c>
      <c r="L81" s="37">
        <f t="shared" si="16"/>
        <v>0.001777347690308081</v>
      </c>
      <c r="M81" s="16">
        <f t="shared" si="17"/>
        <v>8.236400000000685</v>
      </c>
    </row>
    <row r="82" spans="1:13" ht="15.75" thickBot="1">
      <c r="A82" s="3">
        <v>81</v>
      </c>
      <c r="B82" s="26" t="s">
        <v>182</v>
      </c>
      <c r="C82" s="57">
        <v>4938</v>
      </c>
      <c r="D82" s="16">
        <v>5436</v>
      </c>
      <c r="E82" s="4">
        <v>5362</v>
      </c>
      <c r="F82" s="43">
        <f t="shared" si="12"/>
        <v>0.003755980358506294</v>
      </c>
      <c r="G82" s="43">
        <f t="shared" si="13"/>
        <v>0.08586472255974079</v>
      </c>
      <c r="H82" s="72">
        <f t="shared" si="14"/>
        <v>424</v>
      </c>
      <c r="I82" s="69">
        <f t="shared" si="15"/>
        <v>0.0038268874949230563</v>
      </c>
      <c r="J82" s="4">
        <v>5096.1821</v>
      </c>
      <c r="K82" s="16">
        <v>5173.4423</v>
      </c>
      <c r="L82" s="37">
        <f t="shared" si="16"/>
        <v>0.015160408023881194</v>
      </c>
      <c r="M82" s="16">
        <f t="shared" si="17"/>
        <v>77.26019999999971</v>
      </c>
    </row>
    <row r="83" spans="1:13" ht="15.75" thickBot="1">
      <c r="A83" s="101" t="s">
        <v>183</v>
      </c>
      <c r="B83" s="102"/>
      <c r="C83" s="61">
        <f>SUM(C2:C82)</f>
        <v>1316795</v>
      </c>
      <c r="D83" s="92">
        <f>SUM(D2:D82)</f>
        <v>1435879</v>
      </c>
      <c r="E83" s="92">
        <f>SUM(E2:E82)</f>
        <v>1427590</v>
      </c>
      <c r="F83" s="28">
        <f t="shared" si="12"/>
        <v>1</v>
      </c>
      <c r="G83" s="45">
        <f t="shared" si="13"/>
        <v>0.08413990028819976</v>
      </c>
      <c r="H83" s="60">
        <f t="shared" si="14"/>
        <v>110795</v>
      </c>
      <c r="I83" s="70">
        <f t="shared" si="15"/>
        <v>1</v>
      </c>
      <c r="J83" s="59">
        <v>1438684.1</v>
      </c>
      <c r="K83" s="58">
        <v>1449821.8</v>
      </c>
      <c r="L83" s="39">
        <f t="shared" si="16"/>
        <v>0.007741588302810848</v>
      </c>
      <c r="M83" s="58">
        <f t="shared" si="17"/>
        <v>11137.699999999953</v>
      </c>
    </row>
    <row r="84" spans="9:13" ht="15">
      <c r="I84" s="66"/>
      <c r="J84" s="67"/>
      <c r="K84" s="67"/>
      <c r="L84" s="66"/>
      <c r="M84" s="67"/>
    </row>
    <row r="85" spans="9:13" ht="15">
      <c r="I85" s="66"/>
      <c r="J85" s="67"/>
      <c r="K85" s="67"/>
      <c r="L85" s="66"/>
      <c r="M85" s="67"/>
    </row>
    <row r="86" spans="9:13" ht="15">
      <c r="I86" s="66"/>
      <c r="J86" s="67"/>
      <c r="K86" s="67"/>
      <c r="L86" s="66"/>
      <c r="M86" s="67"/>
    </row>
    <row r="87" spans="9:13" ht="15">
      <c r="I87" s="66"/>
      <c r="J87" s="67"/>
      <c r="K87" s="67"/>
      <c r="L87" s="66"/>
      <c r="M87" s="67"/>
    </row>
    <row r="88" spans="9:13" ht="15">
      <c r="I88" s="66"/>
      <c r="J88" s="67"/>
      <c r="K88" s="67"/>
      <c r="L88" s="66"/>
      <c r="M88" s="67"/>
    </row>
    <row r="89" spans="9:13" ht="15">
      <c r="I89" s="66"/>
      <c r="J89" s="67"/>
      <c r="K89" s="67"/>
      <c r="L89" s="66"/>
      <c r="M89" s="67"/>
    </row>
    <row r="101" ht="15">
      <c r="F101" s="87"/>
    </row>
  </sheetData>
  <sheetProtection/>
  <autoFilter ref="A1:M90"/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91"/>
  <sheetViews>
    <sheetView zoomScalePageLayoutView="0" workbookViewId="0" topLeftCell="A1">
      <pane ySplit="1" topLeftCell="A2" activePane="bottomLeft" state="frozen"/>
      <selection pane="topLeft" activeCell="W1" sqref="W1"/>
      <selection pane="bottomLeft" activeCell="L94" sqref="L94"/>
    </sheetView>
  </sheetViews>
  <sheetFormatPr defaultColWidth="9.140625" defaultRowHeight="15"/>
  <cols>
    <col min="1" max="1" width="13.7109375" style="0" bestFit="1" customWidth="1"/>
    <col min="2" max="2" width="34.57421875" style="0" bestFit="1" customWidth="1"/>
    <col min="3" max="3" width="12.00390625" style="0" bestFit="1" customWidth="1"/>
    <col min="4" max="4" width="12.00390625" style="0" customWidth="1"/>
    <col min="5" max="5" width="12.00390625" style="0" bestFit="1" customWidth="1"/>
    <col min="6" max="6" width="33.140625" style="0" bestFit="1" customWidth="1"/>
    <col min="7" max="7" width="28.57421875" style="0" bestFit="1" customWidth="1"/>
    <col min="8" max="8" width="26.7109375" style="0" bestFit="1" customWidth="1"/>
    <col min="9" max="9" width="20.28125" style="0" customWidth="1"/>
    <col min="10" max="11" width="21.28125" style="0" bestFit="1" customWidth="1"/>
    <col min="12" max="13" width="36.421875" style="0" customWidth="1"/>
  </cols>
  <sheetData>
    <row r="1" spans="1:13" ht="45.75" thickBot="1">
      <c r="A1" s="41" t="s">
        <v>2</v>
      </c>
      <c r="B1" s="20" t="s">
        <v>100</v>
      </c>
      <c r="C1" s="81">
        <v>40544</v>
      </c>
      <c r="D1" s="81">
        <v>40878</v>
      </c>
      <c r="E1" s="91">
        <v>40909</v>
      </c>
      <c r="F1" s="17" t="s">
        <v>282</v>
      </c>
      <c r="G1" s="17" t="s">
        <v>284</v>
      </c>
      <c r="H1" s="17" t="s">
        <v>285</v>
      </c>
      <c r="I1" s="17" t="s">
        <v>278</v>
      </c>
      <c r="J1" s="79" t="s">
        <v>272</v>
      </c>
      <c r="K1" s="77" t="s">
        <v>279</v>
      </c>
      <c r="L1" s="56" t="s">
        <v>298</v>
      </c>
      <c r="M1" s="44" t="s">
        <v>299</v>
      </c>
    </row>
    <row r="2" spans="1:13" ht="15">
      <c r="A2" s="1" t="s">
        <v>3</v>
      </c>
      <c r="B2" s="30" t="s">
        <v>4</v>
      </c>
      <c r="C2" s="16">
        <v>15705</v>
      </c>
      <c r="D2" s="15">
        <v>17391</v>
      </c>
      <c r="E2" s="4">
        <v>17428</v>
      </c>
      <c r="F2" s="42">
        <f aca="true" t="shared" si="0" ref="F2:F33">E2/$E$90</f>
        <v>0.006489495157640591</v>
      </c>
      <c r="G2" s="18">
        <f aca="true" t="shared" si="1" ref="G2:G33">(E2-C2)/C2</f>
        <v>0.10971028334925183</v>
      </c>
      <c r="H2" s="15">
        <f aca="true" t="shared" si="2" ref="H2:H33">E2-C2</f>
        <v>1723</v>
      </c>
      <c r="I2" s="47">
        <f aca="true" t="shared" si="3" ref="I2:I33">H2/$H$90</f>
        <v>0.007067703099042189</v>
      </c>
      <c r="J2" s="4">
        <v>17888.438</v>
      </c>
      <c r="K2" s="15">
        <v>18363.717</v>
      </c>
      <c r="L2" s="47">
        <f aca="true" t="shared" si="4" ref="L2:L33">(K2-J2)/J2</f>
        <v>0.026569060976704747</v>
      </c>
      <c r="M2" s="15">
        <f aca="true" t="shared" si="5" ref="M2:M33">K2-J2</f>
        <v>475.27900000000227</v>
      </c>
    </row>
    <row r="3" spans="1:13" ht="15">
      <c r="A3" s="5" t="s">
        <v>5</v>
      </c>
      <c r="B3" s="31" t="s">
        <v>6</v>
      </c>
      <c r="C3" s="16">
        <v>2302</v>
      </c>
      <c r="D3" s="16">
        <v>3890</v>
      </c>
      <c r="E3" s="4">
        <v>2692</v>
      </c>
      <c r="F3" s="43">
        <f t="shared" si="0"/>
        <v>0.0010023939043130865</v>
      </c>
      <c r="G3" s="19">
        <f t="shared" si="1"/>
        <v>0.16941789748045177</v>
      </c>
      <c r="H3" s="16">
        <f t="shared" si="2"/>
        <v>390</v>
      </c>
      <c r="I3" s="37">
        <f t="shared" si="3"/>
        <v>0.0015997702893943435</v>
      </c>
      <c r="J3" s="4">
        <v>3471.0556</v>
      </c>
      <c r="K3" s="16">
        <v>3207.1983</v>
      </c>
      <c r="L3" s="37">
        <f t="shared" si="4"/>
        <v>-0.07601644295182138</v>
      </c>
      <c r="M3" s="16">
        <f t="shared" si="5"/>
        <v>-263.8573000000001</v>
      </c>
    </row>
    <row r="4" spans="1:13" ht="15">
      <c r="A4" s="5" t="s">
        <v>7</v>
      </c>
      <c r="B4" s="31" t="s">
        <v>8</v>
      </c>
      <c r="C4" s="16">
        <v>1103</v>
      </c>
      <c r="D4" s="16">
        <v>1494</v>
      </c>
      <c r="E4" s="4">
        <v>1545</v>
      </c>
      <c r="F4" s="43">
        <f t="shared" si="0"/>
        <v>0.0005752966501351109</v>
      </c>
      <c r="G4" s="19">
        <f t="shared" si="1"/>
        <v>0.40072529465095197</v>
      </c>
      <c r="H4" s="16">
        <f t="shared" si="2"/>
        <v>442</v>
      </c>
      <c r="I4" s="37">
        <f t="shared" si="3"/>
        <v>0.0018130729946469225</v>
      </c>
      <c r="J4" s="4">
        <v>1566.5465</v>
      </c>
      <c r="K4" s="16">
        <v>1612.4975</v>
      </c>
      <c r="L4" s="37">
        <f t="shared" si="4"/>
        <v>0.029332675410528843</v>
      </c>
      <c r="M4" s="16">
        <f t="shared" si="5"/>
        <v>45.95100000000002</v>
      </c>
    </row>
    <row r="5" spans="1:13" ht="15">
      <c r="A5" s="5" t="s">
        <v>9</v>
      </c>
      <c r="B5" s="31" t="s">
        <v>10</v>
      </c>
      <c r="C5" s="16">
        <v>355</v>
      </c>
      <c r="D5" s="16">
        <v>431</v>
      </c>
      <c r="E5" s="4">
        <v>428</v>
      </c>
      <c r="F5" s="43">
        <f t="shared" si="0"/>
        <v>0.00015937020469762296</v>
      </c>
      <c r="G5" s="19">
        <f t="shared" si="1"/>
        <v>0.2056338028169014</v>
      </c>
      <c r="H5" s="16">
        <f t="shared" si="2"/>
        <v>73</v>
      </c>
      <c r="I5" s="37">
        <f t="shared" si="3"/>
        <v>0.000299444182373813</v>
      </c>
      <c r="J5" s="4">
        <v>403.70377</v>
      </c>
      <c r="K5" s="16">
        <v>404.87184</v>
      </c>
      <c r="L5" s="37">
        <f t="shared" si="4"/>
        <v>0.0028933839285176853</v>
      </c>
      <c r="M5" s="16">
        <f t="shared" si="5"/>
        <v>1.1680700000000002</v>
      </c>
    </row>
    <row r="6" spans="1:13" ht="15">
      <c r="A6" s="5" t="s">
        <v>11</v>
      </c>
      <c r="B6" s="31" t="s">
        <v>12</v>
      </c>
      <c r="C6" s="16">
        <v>92</v>
      </c>
      <c r="D6" s="16">
        <v>96</v>
      </c>
      <c r="E6" s="4">
        <v>79</v>
      </c>
      <c r="F6" s="43">
        <f t="shared" si="0"/>
        <v>2.9416463016617324E-05</v>
      </c>
      <c r="G6" s="19">
        <f t="shared" si="1"/>
        <v>-0.14130434782608695</v>
      </c>
      <c r="H6" s="16">
        <f t="shared" si="2"/>
        <v>-13</v>
      </c>
      <c r="I6" s="37">
        <f t="shared" si="3"/>
        <v>-5.332567631314478E-05</v>
      </c>
      <c r="J6" s="4">
        <v>94.942957</v>
      </c>
      <c r="K6" s="16">
        <v>81.620873</v>
      </c>
      <c r="L6" s="37">
        <f t="shared" si="4"/>
        <v>-0.14031671669969162</v>
      </c>
      <c r="M6" s="16">
        <f t="shared" si="5"/>
        <v>-13.322084000000004</v>
      </c>
    </row>
    <row r="7" spans="1:13" ht="15">
      <c r="A7" s="5" t="s">
        <v>13</v>
      </c>
      <c r="B7" s="31" t="s">
        <v>14</v>
      </c>
      <c r="C7" s="16">
        <v>528</v>
      </c>
      <c r="D7" s="16">
        <v>607</v>
      </c>
      <c r="E7" s="4">
        <v>600</v>
      </c>
      <c r="F7" s="43">
        <f t="shared" si="0"/>
        <v>0.00022341617480975181</v>
      </c>
      <c r="G7" s="19">
        <f t="shared" si="1"/>
        <v>0.13636363636363635</v>
      </c>
      <c r="H7" s="16">
        <f t="shared" si="2"/>
        <v>72</v>
      </c>
      <c r="I7" s="37">
        <f t="shared" si="3"/>
        <v>0.0002953422072728019</v>
      </c>
      <c r="J7" s="4">
        <v>606.48015</v>
      </c>
      <c r="K7" s="16">
        <v>612.55659</v>
      </c>
      <c r="L7" s="37">
        <f t="shared" si="4"/>
        <v>0.010019190240603998</v>
      </c>
      <c r="M7" s="16">
        <f t="shared" si="5"/>
        <v>6.076440000000048</v>
      </c>
    </row>
    <row r="8" spans="1:13" ht="15">
      <c r="A8" s="5" t="s">
        <v>15</v>
      </c>
      <c r="B8" s="31" t="s">
        <v>16</v>
      </c>
      <c r="C8" s="16">
        <v>1820</v>
      </c>
      <c r="D8" s="16">
        <v>2233</v>
      </c>
      <c r="E8" s="4">
        <v>2100</v>
      </c>
      <c r="F8" s="43">
        <f t="shared" si="0"/>
        <v>0.0007819566118341313</v>
      </c>
      <c r="G8" s="19">
        <f t="shared" si="1"/>
        <v>0.15384615384615385</v>
      </c>
      <c r="H8" s="16">
        <f t="shared" si="2"/>
        <v>280</v>
      </c>
      <c r="I8" s="37">
        <f t="shared" si="3"/>
        <v>0.0011485530282831183</v>
      </c>
      <c r="J8" s="4">
        <v>2392.3771</v>
      </c>
      <c r="K8" s="16">
        <v>2410.6316</v>
      </c>
      <c r="L8" s="37">
        <f t="shared" si="4"/>
        <v>0.007630277016110882</v>
      </c>
      <c r="M8" s="16">
        <f t="shared" si="5"/>
        <v>18.254500000000007</v>
      </c>
    </row>
    <row r="9" spans="1:13" ht="15">
      <c r="A9" s="5" t="s">
        <v>17</v>
      </c>
      <c r="B9" s="31" t="s">
        <v>18</v>
      </c>
      <c r="C9" s="16">
        <v>118</v>
      </c>
      <c r="D9" s="16">
        <v>117</v>
      </c>
      <c r="E9" s="4">
        <v>184</v>
      </c>
      <c r="F9" s="43">
        <f t="shared" si="0"/>
        <v>6.85142936083239E-05</v>
      </c>
      <c r="G9" s="19">
        <f t="shared" si="1"/>
        <v>0.559322033898305</v>
      </c>
      <c r="H9" s="16">
        <f t="shared" si="2"/>
        <v>66</v>
      </c>
      <c r="I9" s="37">
        <f t="shared" si="3"/>
        <v>0.00027073035666673505</v>
      </c>
      <c r="J9" s="4">
        <v>215.01001</v>
      </c>
      <c r="K9" s="16">
        <v>245.21304</v>
      </c>
      <c r="L9" s="37">
        <f t="shared" si="4"/>
        <v>0.14047266915619422</v>
      </c>
      <c r="M9" s="16">
        <f t="shared" si="5"/>
        <v>30.203030000000012</v>
      </c>
    </row>
    <row r="10" spans="1:13" ht="15">
      <c r="A10" s="5">
        <v>10</v>
      </c>
      <c r="B10" s="31" t="s">
        <v>19</v>
      </c>
      <c r="C10" s="16">
        <v>80549</v>
      </c>
      <c r="D10" s="16">
        <v>91684</v>
      </c>
      <c r="E10" s="4">
        <v>90089</v>
      </c>
      <c r="F10" s="43">
        <f t="shared" si="0"/>
        <v>0.033545566287392886</v>
      </c>
      <c r="G10" s="19">
        <f t="shared" si="1"/>
        <v>0.1184372245465493</v>
      </c>
      <c r="H10" s="16">
        <f t="shared" si="2"/>
        <v>9540</v>
      </c>
      <c r="I10" s="37">
        <f t="shared" si="3"/>
        <v>0.03913284246364625</v>
      </c>
      <c r="J10" s="4">
        <v>91865.806</v>
      </c>
      <c r="K10" s="16">
        <v>92331.019</v>
      </c>
      <c r="L10" s="37">
        <f t="shared" si="4"/>
        <v>0.00506404962037783</v>
      </c>
      <c r="M10" s="16">
        <f t="shared" si="5"/>
        <v>465.2130000000034</v>
      </c>
    </row>
    <row r="11" spans="1:13" ht="15">
      <c r="A11" s="5">
        <v>11</v>
      </c>
      <c r="B11" s="31" t="s">
        <v>20</v>
      </c>
      <c r="C11" s="16">
        <v>1615</v>
      </c>
      <c r="D11" s="16">
        <v>1749</v>
      </c>
      <c r="E11" s="4">
        <v>1693</v>
      </c>
      <c r="F11" s="43">
        <f t="shared" si="0"/>
        <v>0.0006304059732548498</v>
      </c>
      <c r="G11" s="19">
        <f t="shared" si="1"/>
        <v>0.04829721362229102</v>
      </c>
      <c r="H11" s="16">
        <f t="shared" si="2"/>
        <v>78</v>
      </c>
      <c r="I11" s="37">
        <f t="shared" si="3"/>
        <v>0.0003199540578788687</v>
      </c>
      <c r="J11" s="4">
        <v>1776.0509</v>
      </c>
      <c r="K11" s="16">
        <v>1746.3802</v>
      </c>
      <c r="L11" s="37">
        <f t="shared" si="4"/>
        <v>-0.016705996432872447</v>
      </c>
      <c r="M11" s="16">
        <f t="shared" si="5"/>
        <v>-29.670699999999897</v>
      </c>
    </row>
    <row r="12" spans="1:13" ht="15">
      <c r="A12" s="5">
        <v>12</v>
      </c>
      <c r="B12" s="31" t="s">
        <v>21</v>
      </c>
      <c r="C12" s="16">
        <v>715</v>
      </c>
      <c r="D12" s="16">
        <v>2610</v>
      </c>
      <c r="E12" s="4">
        <v>1327</v>
      </c>
      <c r="F12" s="43">
        <f t="shared" si="0"/>
        <v>0.0004941221066209011</v>
      </c>
      <c r="G12" s="19">
        <f t="shared" si="1"/>
        <v>0.855944055944056</v>
      </c>
      <c r="H12" s="16">
        <f t="shared" si="2"/>
        <v>612</v>
      </c>
      <c r="I12" s="37">
        <f t="shared" si="3"/>
        <v>0.002510408761818816</v>
      </c>
      <c r="J12" s="4">
        <v>2561.4501</v>
      </c>
      <c r="K12" s="16">
        <v>2068.8966</v>
      </c>
      <c r="L12" s="37">
        <f t="shared" si="4"/>
        <v>-0.1922947864570932</v>
      </c>
      <c r="M12" s="16">
        <f t="shared" si="5"/>
        <v>-492.5535</v>
      </c>
    </row>
    <row r="13" spans="1:13" ht="15">
      <c r="A13" s="5">
        <v>13</v>
      </c>
      <c r="B13" s="31" t="s">
        <v>22</v>
      </c>
      <c r="C13" s="16">
        <v>101402</v>
      </c>
      <c r="D13" s="16">
        <v>114794</v>
      </c>
      <c r="E13" s="4">
        <v>114230</v>
      </c>
      <c r="F13" s="43">
        <f t="shared" si="0"/>
        <v>0.04253471608086325</v>
      </c>
      <c r="G13" s="19">
        <f t="shared" si="1"/>
        <v>0.12650638054476243</v>
      </c>
      <c r="H13" s="16">
        <f t="shared" si="2"/>
        <v>12828</v>
      </c>
      <c r="I13" s="37">
        <f t="shared" si="3"/>
        <v>0.05262013659577086</v>
      </c>
      <c r="J13" s="4">
        <v>113790.33</v>
      </c>
      <c r="K13" s="16">
        <v>114751.83</v>
      </c>
      <c r="L13" s="37">
        <f t="shared" si="4"/>
        <v>0.0084497513980318</v>
      </c>
      <c r="M13" s="16">
        <f t="shared" si="5"/>
        <v>961.5</v>
      </c>
    </row>
    <row r="14" spans="1:13" ht="15">
      <c r="A14" s="5">
        <v>14</v>
      </c>
      <c r="B14" s="31" t="s">
        <v>23</v>
      </c>
      <c r="C14" s="16">
        <v>177786</v>
      </c>
      <c r="D14" s="16">
        <v>190594</v>
      </c>
      <c r="E14" s="4">
        <v>194671</v>
      </c>
      <c r="F14" s="43">
        <f t="shared" si="0"/>
        <v>0.07248775027731533</v>
      </c>
      <c r="G14" s="19">
        <f t="shared" si="1"/>
        <v>0.0949737324648735</v>
      </c>
      <c r="H14" s="16">
        <f t="shared" si="2"/>
        <v>16885</v>
      </c>
      <c r="I14" s="37">
        <f t="shared" si="3"/>
        <v>0.06926184958057305</v>
      </c>
      <c r="J14" s="4">
        <v>188599.64</v>
      </c>
      <c r="K14" s="16">
        <v>193570.98</v>
      </c>
      <c r="L14" s="37">
        <f t="shared" si="4"/>
        <v>0.026359223167127976</v>
      </c>
      <c r="M14" s="16">
        <f t="shared" si="5"/>
        <v>4971.3399999999965</v>
      </c>
    </row>
    <row r="15" spans="1:13" ht="15">
      <c r="A15" s="5">
        <v>15</v>
      </c>
      <c r="B15" s="31" t="s">
        <v>24</v>
      </c>
      <c r="C15" s="16">
        <v>7887</v>
      </c>
      <c r="D15" s="16">
        <v>9733</v>
      </c>
      <c r="E15" s="4">
        <v>9894</v>
      </c>
      <c r="F15" s="43">
        <f t="shared" si="0"/>
        <v>0.0036841327226128074</v>
      </c>
      <c r="G15" s="19">
        <f t="shared" si="1"/>
        <v>0.25446937999239255</v>
      </c>
      <c r="H15" s="16">
        <f t="shared" si="2"/>
        <v>2007</v>
      </c>
      <c r="I15" s="37">
        <f t="shared" si="3"/>
        <v>0.008232664027729352</v>
      </c>
      <c r="J15" s="4">
        <v>9834.3865</v>
      </c>
      <c r="K15" s="16">
        <v>10125.908</v>
      </c>
      <c r="L15" s="37">
        <f t="shared" si="4"/>
        <v>0.029643079413240358</v>
      </c>
      <c r="M15" s="16">
        <f t="shared" si="5"/>
        <v>291.5214999999989</v>
      </c>
    </row>
    <row r="16" spans="1:13" ht="15">
      <c r="A16" s="5">
        <v>16</v>
      </c>
      <c r="B16" s="31" t="s">
        <v>25</v>
      </c>
      <c r="C16" s="16">
        <v>5111</v>
      </c>
      <c r="D16" s="16">
        <v>6161</v>
      </c>
      <c r="E16" s="4">
        <v>6062</v>
      </c>
      <c r="F16" s="43">
        <f t="shared" si="0"/>
        <v>0.0022572480861611927</v>
      </c>
      <c r="G16" s="19">
        <f t="shared" si="1"/>
        <v>0.18606926237526902</v>
      </c>
      <c r="H16" s="16">
        <f t="shared" si="2"/>
        <v>951</v>
      </c>
      <c r="I16" s="37">
        <f t="shared" si="3"/>
        <v>0.003900978321061591</v>
      </c>
      <c r="J16" s="4">
        <v>6065.2202</v>
      </c>
      <c r="K16" s="16">
        <v>6151.4361</v>
      </c>
      <c r="L16" s="37">
        <f t="shared" si="4"/>
        <v>0.014214801302679853</v>
      </c>
      <c r="M16" s="16">
        <f t="shared" si="5"/>
        <v>86.21590000000015</v>
      </c>
    </row>
    <row r="17" spans="1:13" ht="15">
      <c r="A17" s="5">
        <v>17</v>
      </c>
      <c r="B17" s="31" t="s">
        <v>26</v>
      </c>
      <c r="C17" s="16">
        <v>7309</v>
      </c>
      <c r="D17" s="16">
        <v>7527</v>
      </c>
      <c r="E17" s="4">
        <v>7490</v>
      </c>
      <c r="F17" s="43">
        <f t="shared" si="0"/>
        <v>0.002788978582208402</v>
      </c>
      <c r="G17" s="19">
        <f t="shared" si="1"/>
        <v>0.02476398960186072</v>
      </c>
      <c r="H17" s="16">
        <f t="shared" si="2"/>
        <v>181</v>
      </c>
      <c r="I17" s="37">
        <f t="shared" si="3"/>
        <v>0.0007424574932830157</v>
      </c>
      <c r="J17" s="4">
        <v>7440.8003</v>
      </c>
      <c r="K17" s="16">
        <v>7481.1276</v>
      </c>
      <c r="L17" s="37">
        <f t="shared" si="4"/>
        <v>0.005419753033823515</v>
      </c>
      <c r="M17" s="16">
        <f t="shared" si="5"/>
        <v>40.32729999999992</v>
      </c>
    </row>
    <row r="18" spans="1:13" ht="15">
      <c r="A18" s="5">
        <v>18</v>
      </c>
      <c r="B18" s="31" t="s">
        <v>27</v>
      </c>
      <c r="C18" s="16">
        <v>14397</v>
      </c>
      <c r="D18" s="16">
        <v>15805</v>
      </c>
      <c r="E18" s="4">
        <v>16009</v>
      </c>
      <c r="F18" s="43">
        <f t="shared" si="0"/>
        <v>0.005961115904215528</v>
      </c>
      <c r="G18" s="19">
        <f t="shared" si="1"/>
        <v>0.11196777106341599</v>
      </c>
      <c r="H18" s="16">
        <f t="shared" si="2"/>
        <v>1612</v>
      </c>
      <c r="I18" s="37">
        <f t="shared" si="3"/>
        <v>0.006612383862829953</v>
      </c>
      <c r="J18" s="4">
        <v>15781.34</v>
      </c>
      <c r="K18" s="16">
        <v>16088.902</v>
      </c>
      <c r="L18" s="37">
        <f t="shared" si="4"/>
        <v>0.019488966082728074</v>
      </c>
      <c r="M18" s="16">
        <f t="shared" si="5"/>
        <v>307.5619999999999</v>
      </c>
    </row>
    <row r="19" spans="1:13" ht="15">
      <c r="A19" s="5">
        <v>19</v>
      </c>
      <c r="B19" s="31" t="s">
        <v>28</v>
      </c>
      <c r="C19" s="16">
        <v>898</v>
      </c>
      <c r="D19" s="16">
        <v>1016</v>
      </c>
      <c r="E19" s="4">
        <v>1011</v>
      </c>
      <c r="F19" s="43">
        <f t="shared" si="0"/>
        <v>0.0003764562545544318</v>
      </c>
      <c r="G19" s="19">
        <f t="shared" si="1"/>
        <v>0.12583518930957685</v>
      </c>
      <c r="H19" s="16">
        <f t="shared" si="2"/>
        <v>113</v>
      </c>
      <c r="I19" s="37">
        <f t="shared" si="3"/>
        <v>0.00046352318641425846</v>
      </c>
      <c r="J19" s="4">
        <v>1009.0622</v>
      </c>
      <c r="K19" s="16">
        <v>1005.0384</v>
      </c>
      <c r="L19" s="37">
        <f t="shared" si="4"/>
        <v>-0.003987663000358093</v>
      </c>
      <c r="M19" s="16">
        <f t="shared" si="5"/>
        <v>-4.023799999999937</v>
      </c>
    </row>
    <row r="20" spans="1:13" ht="15">
      <c r="A20" s="5">
        <v>20</v>
      </c>
      <c r="B20" s="31" t="s">
        <v>29</v>
      </c>
      <c r="C20" s="16">
        <v>15865</v>
      </c>
      <c r="D20" s="16">
        <v>17167</v>
      </c>
      <c r="E20" s="4">
        <v>17180</v>
      </c>
      <c r="F20" s="43">
        <f t="shared" si="0"/>
        <v>0.006397149805385894</v>
      </c>
      <c r="G20" s="19">
        <f t="shared" si="1"/>
        <v>0.08288685786322092</v>
      </c>
      <c r="H20" s="16">
        <f t="shared" si="2"/>
        <v>1315</v>
      </c>
      <c r="I20" s="37">
        <f t="shared" si="3"/>
        <v>0.005394097257829645</v>
      </c>
      <c r="J20" s="4">
        <v>17094.093</v>
      </c>
      <c r="K20" s="16">
        <v>17262.909</v>
      </c>
      <c r="L20" s="37">
        <f t="shared" si="4"/>
        <v>0.009875692146988956</v>
      </c>
      <c r="M20" s="16">
        <f t="shared" si="5"/>
        <v>168.8159999999989</v>
      </c>
    </row>
    <row r="21" spans="1:13" ht="15">
      <c r="A21" s="5">
        <v>21</v>
      </c>
      <c r="B21" s="31" t="s">
        <v>30</v>
      </c>
      <c r="C21" s="16">
        <v>3229</v>
      </c>
      <c r="D21" s="16">
        <v>3415</v>
      </c>
      <c r="E21" s="4">
        <v>3410</v>
      </c>
      <c r="F21" s="43">
        <f t="shared" si="0"/>
        <v>0.0012697485935020895</v>
      </c>
      <c r="G21" s="19">
        <f t="shared" si="1"/>
        <v>0.056054506039021366</v>
      </c>
      <c r="H21" s="16">
        <f t="shared" si="2"/>
        <v>181</v>
      </c>
      <c r="I21" s="37">
        <f t="shared" si="3"/>
        <v>0.0007424574932830157</v>
      </c>
      <c r="J21" s="4">
        <v>3369.2454</v>
      </c>
      <c r="K21" s="16">
        <v>3401.5746</v>
      </c>
      <c r="L21" s="37">
        <f t="shared" si="4"/>
        <v>0.009595382989912261</v>
      </c>
      <c r="M21" s="16">
        <f t="shared" si="5"/>
        <v>32.32920000000013</v>
      </c>
    </row>
    <row r="22" spans="1:13" ht="15">
      <c r="A22" s="5">
        <v>22</v>
      </c>
      <c r="B22" s="31" t="s">
        <v>31</v>
      </c>
      <c r="C22" s="16">
        <v>22226</v>
      </c>
      <c r="D22" s="16">
        <v>26264</v>
      </c>
      <c r="E22" s="4">
        <v>26508</v>
      </c>
      <c r="F22" s="43">
        <f t="shared" si="0"/>
        <v>0.009870526603094835</v>
      </c>
      <c r="G22" s="19">
        <f t="shared" si="1"/>
        <v>0.19265724826779448</v>
      </c>
      <c r="H22" s="16">
        <f t="shared" si="2"/>
        <v>4282</v>
      </c>
      <c r="I22" s="37">
        <f t="shared" si="3"/>
        <v>0.01756465738252969</v>
      </c>
      <c r="J22" s="4">
        <v>26557.962</v>
      </c>
      <c r="K22" s="16">
        <v>27021.912</v>
      </c>
      <c r="L22" s="37">
        <f t="shared" si="4"/>
        <v>0.017469337443889735</v>
      </c>
      <c r="M22" s="16">
        <f t="shared" si="5"/>
        <v>463.9500000000007</v>
      </c>
    </row>
    <row r="23" spans="1:13" ht="15">
      <c r="A23" s="5">
        <v>23</v>
      </c>
      <c r="B23" s="31" t="s">
        <v>32</v>
      </c>
      <c r="C23" s="16">
        <v>17058</v>
      </c>
      <c r="D23" s="16">
        <v>20870</v>
      </c>
      <c r="E23" s="4">
        <v>20504</v>
      </c>
      <c r="F23" s="43">
        <f t="shared" si="0"/>
        <v>0.0076348754138319186</v>
      </c>
      <c r="G23" s="19">
        <f t="shared" si="1"/>
        <v>0.20201664907961073</v>
      </c>
      <c r="H23" s="16">
        <f t="shared" si="2"/>
        <v>3446</v>
      </c>
      <c r="I23" s="37">
        <f t="shared" si="3"/>
        <v>0.014135406198084378</v>
      </c>
      <c r="J23" s="4">
        <v>21175.312</v>
      </c>
      <c r="K23" s="16">
        <v>21522.034</v>
      </c>
      <c r="L23" s="37">
        <f t="shared" si="4"/>
        <v>0.01637387916645563</v>
      </c>
      <c r="M23" s="16">
        <f t="shared" si="5"/>
        <v>346.72199999999793</v>
      </c>
    </row>
    <row r="24" spans="1:13" ht="15">
      <c r="A24" s="5">
        <v>24</v>
      </c>
      <c r="B24" s="31" t="s">
        <v>33</v>
      </c>
      <c r="C24" s="16">
        <v>10183</v>
      </c>
      <c r="D24" s="16">
        <v>11716</v>
      </c>
      <c r="E24" s="4">
        <v>12015</v>
      </c>
      <c r="F24" s="43">
        <f t="shared" si="0"/>
        <v>0.00447390890056528</v>
      </c>
      <c r="G24" s="19">
        <f t="shared" si="1"/>
        <v>0.17990768928606501</v>
      </c>
      <c r="H24" s="16">
        <f t="shared" si="2"/>
        <v>1832</v>
      </c>
      <c r="I24" s="37">
        <f t="shared" si="3"/>
        <v>0.007514818385052403</v>
      </c>
      <c r="J24" s="4">
        <v>11598.753</v>
      </c>
      <c r="K24" s="16">
        <v>12281.495</v>
      </c>
      <c r="L24" s="37">
        <f t="shared" si="4"/>
        <v>0.05886339678067118</v>
      </c>
      <c r="M24" s="16">
        <f t="shared" si="5"/>
        <v>682.7420000000002</v>
      </c>
    </row>
    <row r="25" spans="1:13" ht="15">
      <c r="A25" s="5">
        <v>25</v>
      </c>
      <c r="B25" s="31" t="s">
        <v>34</v>
      </c>
      <c r="C25" s="16">
        <v>33329</v>
      </c>
      <c r="D25" s="16">
        <v>39027</v>
      </c>
      <c r="E25" s="4">
        <v>38817</v>
      </c>
      <c r="F25" s="43">
        <f t="shared" si="0"/>
        <v>0.014453909429316894</v>
      </c>
      <c r="G25" s="19">
        <f t="shared" si="1"/>
        <v>0.16466140598277776</v>
      </c>
      <c r="H25" s="16">
        <f t="shared" si="2"/>
        <v>5488</v>
      </c>
      <c r="I25" s="37">
        <f t="shared" si="3"/>
        <v>0.02251163935434912</v>
      </c>
      <c r="J25" s="4">
        <v>38947.748</v>
      </c>
      <c r="K25" s="16">
        <v>39282.701</v>
      </c>
      <c r="L25" s="37">
        <f t="shared" si="4"/>
        <v>0.008600060778867146</v>
      </c>
      <c r="M25" s="16">
        <f t="shared" si="5"/>
        <v>334.95300000000134</v>
      </c>
    </row>
    <row r="26" spans="1:13" ht="15">
      <c r="A26" s="5">
        <v>26</v>
      </c>
      <c r="B26" s="31" t="s">
        <v>35</v>
      </c>
      <c r="C26" s="16">
        <v>10262</v>
      </c>
      <c r="D26" s="16">
        <v>11828</v>
      </c>
      <c r="E26" s="4">
        <v>11584</v>
      </c>
      <c r="F26" s="43">
        <f t="shared" si="0"/>
        <v>0.0043134216149936086</v>
      </c>
      <c r="G26" s="19">
        <f t="shared" si="1"/>
        <v>0.12882479048918338</v>
      </c>
      <c r="H26" s="16">
        <f t="shared" si="2"/>
        <v>1322</v>
      </c>
      <c r="I26" s="37">
        <f t="shared" si="3"/>
        <v>0.005422811083536723</v>
      </c>
      <c r="J26" s="4">
        <v>11580.004</v>
      </c>
      <c r="K26" s="16">
        <v>11590.174</v>
      </c>
      <c r="L26" s="37">
        <f t="shared" si="4"/>
        <v>0.0008782380386051742</v>
      </c>
      <c r="M26" s="16">
        <f t="shared" si="5"/>
        <v>10.170000000000073</v>
      </c>
    </row>
    <row r="27" spans="1:13" ht="15">
      <c r="A27" s="5">
        <v>27</v>
      </c>
      <c r="B27" s="31" t="s">
        <v>36</v>
      </c>
      <c r="C27" s="16">
        <v>13132</v>
      </c>
      <c r="D27" s="16">
        <v>15380</v>
      </c>
      <c r="E27" s="4">
        <v>15504</v>
      </c>
      <c r="F27" s="43">
        <f t="shared" si="0"/>
        <v>0.005773073957083987</v>
      </c>
      <c r="G27" s="19">
        <f t="shared" si="1"/>
        <v>0.18062747487054523</v>
      </c>
      <c r="H27" s="16">
        <f t="shared" si="2"/>
        <v>2372</v>
      </c>
      <c r="I27" s="37">
        <f t="shared" si="3"/>
        <v>0.009729884939598416</v>
      </c>
      <c r="J27" s="4">
        <v>15283.324</v>
      </c>
      <c r="K27" s="16">
        <v>15714.804</v>
      </c>
      <c r="L27" s="37">
        <f t="shared" si="4"/>
        <v>0.028232078309666113</v>
      </c>
      <c r="M27" s="16">
        <f t="shared" si="5"/>
        <v>431.47999999999956</v>
      </c>
    </row>
    <row r="28" spans="1:13" ht="15">
      <c r="A28" s="5">
        <v>28</v>
      </c>
      <c r="B28" s="31" t="s">
        <v>37</v>
      </c>
      <c r="C28" s="16">
        <v>19421</v>
      </c>
      <c r="D28" s="16">
        <v>22304</v>
      </c>
      <c r="E28" s="4">
        <v>22511</v>
      </c>
      <c r="F28" s="43">
        <f t="shared" si="0"/>
        <v>0.008382202518570539</v>
      </c>
      <c r="G28" s="19">
        <f t="shared" si="1"/>
        <v>0.15910612223881365</v>
      </c>
      <c r="H28" s="16">
        <f t="shared" si="2"/>
        <v>3090</v>
      </c>
      <c r="I28" s="37">
        <f t="shared" si="3"/>
        <v>0.012675103062124413</v>
      </c>
      <c r="J28" s="4">
        <v>22348.865</v>
      </c>
      <c r="K28" s="16">
        <v>22778.903</v>
      </c>
      <c r="L28" s="37">
        <f t="shared" si="4"/>
        <v>0.019242050994535822</v>
      </c>
      <c r="M28" s="16">
        <f t="shared" si="5"/>
        <v>430.0379999999968</v>
      </c>
    </row>
    <row r="29" spans="1:13" ht="15">
      <c r="A29" s="5">
        <v>29</v>
      </c>
      <c r="B29" s="31" t="s">
        <v>38</v>
      </c>
      <c r="C29" s="16">
        <v>10407</v>
      </c>
      <c r="D29" s="16">
        <v>12226</v>
      </c>
      <c r="E29" s="4">
        <v>12655</v>
      </c>
      <c r="F29" s="43">
        <f t="shared" si="0"/>
        <v>0.004712219487029015</v>
      </c>
      <c r="G29" s="19">
        <f t="shared" si="1"/>
        <v>0.21600845584702605</v>
      </c>
      <c r="H29" s="16">
        <f t="shared" si="2"/>
        <v>2248</v>
      </c>
      <c r="I29" s="37">
        <f t="shared" si="3"/>
        <v>0.009221240027073035</v>
      </c>
      <c r="J29" s="4">
        <v>12170.543</v>
      </c>
      <c r="K29" s="16">
        <v>12260.137</v>
      </c>
      <c r="L29" s="37">
        <f t="shared" si="4"/>
        <v>0.007361545002552553</v>
      </c>
      <c r="M29" s="16">
        <f t="shared" si="5"/>
        <v>89.59400000000096</v>
      </c>
    </row>
    <row r="30" spans="1:13" ht="15">
      <c r="A30" s="5">
        <v>30</v>
      </c>
      <c r="B30" s="31" t="s">
        <v>39</v>
      </c>
      <c r="C30" s="16">
        <v>2010</v>
      </c>
      <c r="D30" s="16">
        <v>2195</v>
      </c>
      <c r="E30" s="4">
        <v>2208</v>
      </c>
      <c r="F30" s="43">
        <f t="shared" si="0"/>
        <v>0.0008221715232998867</v>
      </c>
      <c r="G30" s="19">
        <f t="shared" si="1"/>
        <v>0.09850746268656717</v>
      </c>
      <c r="H30" s="16">
        <f t="shared" si="2"/>
        <v>198</v>
      </c>
      <c r="I30" s="37">
        <f t="shared" si="3"/>
        <v>0.0008121910700002052</v>
      </c>
      <c r="J30" s="4">
        <v>2212.6773</v>
      </c>
      <c r="K30" s="16">
        <v>2237.1262</v>
      </c>
      <c r="L30" s="37">
        <f t="shared" si="4"/>
        <v>0.011049464827067338</v>
      </c>
      <c r="M30" s="16">
        <f t="shared" si="5"/>
        <v>24.44890000000032</v>
      </c>
    </row>
    <row r="31" spans="1:13" ht="15">
      <c r="A31" s="5">
        <v>31</v>
      </c>
      <c r="B31" s="31" t="s">
        <v>40</v>
      </c>
      <c r="C31" s="16">
        <v>9605</v>
      </c>
      <c r="D31" s="16">
        <v>12278</v>
      </c>
      <c r="E31" s="4">
        <v>12452</v>
      </c>
      <c r="F31" s="43">
        <f t="shared" si="0"/>
        <v>0.004636630347885049</v>
      </c>
      <c r="G31" s="19">
        <f t="shared" si="1"/>
        <v>0.29640812077043205</v>
      </c>
      <c r="H31" s="16">
        <f t="shared" si="2"/>
        <v>2847</v>
      </c>
      <c r="I31" s="37">
        <f t="shared" si="3"/>
        <v>0.011678323112578706</v>
      </c>
      <c r="J31" s="4">
        <v>12316.003</v>
      </c>
      <c r="K31" s="16">
        <v>12636.349</v>
      </c>
      <c r="L31" s="37">
        <f t="shared" si="4"/>
        <v>0.026010549039327088</v>
      </c>
      <c r="M31" s="16">
        <f t="shared" si="5"/>
        <v>320.34599999999955</v>
      </c>
    </row>
    <row r="32" spans="1:13" ht="15">
      <c r="A32" s="5">
        <v>32</v>
      </c>
      <c r="B32" s="31" t="s">
        <v>41</v>
      </c>
      <c r="C32" s="16">
        <v>7052</v>
      </c>
      <c r="D32" s="16">
        <v>8023</v>
      </c>
      <c r="E32" s="4">
        <v>8199</v>
      </c>
      <c r="F32" s="43">
        <f t="shared" si="0"/>
        <v>0.0030529820287752587</v>
      </c>
      <c r="G32" s="19">
        <f t="shared" si="1"/>
        <v>0.16264889393079976</v>
      </c>
      <c r="H32" s="16">
        <f t="shared" si="2"/>
        <v>1147</v>
      </c>
      <c r="I32" s="37">
        <f t="shared" si="3"/>
        <v>0.004704965440859774</v>
      </c>
      <c r="J32" s="4">
        <v>8238.4532</v>
      </c>
      <c r="K32" s="16">
        <v>8311.6355</v>
      </c>
      <c r="L32" s="37">
        <f t="shared" si="4"/>
        <v>0.008883014593079244</v>
      </c>
      <c r="M32" s="16">
        <f t="shared" si="5"/>
        <v>73.1823000000004</v>
      </c>
    </row>
    <row r="33" spans="1:13" ht="15">
      <c r="A33" s="5">
        <v>33</v>
      </c>
      <c r="B33" s="31" t="s">
        <v>42</v>
      </c>
      <c r="C33" s="16">
        <v>17103</v>
      </c>
      <c r="D33" s="16">
        <v>19135</v>
      </c>
      <c r="E33" s="4">
        <v>19523</v>
      </c>
      <c r="F33" s="43">
        <f t="shared" si="0"/>
        <v>0.007269589968017975</v>
      </c>
      <c r="G33" s="19">
        <f t="shared" si="1"/>
        <v>0.14149564403905748</v>
      </c>
      <c r="H33" s="16">
        <f t="shared" si="2"/>
        <v>2420</v>
      </c>
      <c r="I33" s="37">
        <f t="shared" si="3"/>
        <v>0.00992677974444695</v>
      </c>
      <c r="J33" s="4">
        <v>19263.252</v>
      </c>
      <c r="K33" s="16">
        <v>20103.582</v>
      </c>
      <c r="L33" s="37">
        <f t="shared" si="4"/>
        <v>0.043623475413185585</v>
      </c>
      <c r="M33" s="16">
        <f t="shared" si="5"/>
        <v>840.3299999999981</v>
      </c>
    </row>
    <row r="34" spans="1:13" ht="15">
      <c r="A34" s="5">
        <v>35</v>
      </c>
      <c r="B34" s="31" t="s">
        <v>43</v>
      </c>
      <c r="C34" s="16">
        <v>11537</v>
      </c>
      <c r="D34" s="16">
        <v>12398</v>
      </c>
      <c r="E34" s="4">
        <v>10216</v>
      </c>
      <c r="F34" s="43">
        <f aca="true" t="shared" si="6" ref="F34:F65">E34/$E$90</f>
        <v>0.003804032736427374</v>
      </c>
      <c r="G34" s="19">
        <f aca="true" t="shared" si="7" ref="G34:G65">(E34-C34)/C34</f>
        <v>-0.11450117014821877</v>
      </c>
      <c r="H34" s="16">
        <f aca="true" t="shared" si="8" ref="H34:H65">E34-C34</f>
        <v>-1321</v>
      </c>
      <c r="I34" s="37">
        <f aca="true" t="shared" si="9" ref="I34:I65">H34/$H$90</f>
        <v>-0.005418709108435712</v>
      </c>
      <c r="J34" s="4">
        <v>11921.32</v>
      </c>
      <c r="K34" s="16">
        <v>9966.7367</v>
      </c>
      <c r="L34" s="37">
        <f aca="true" t="shared" si="10" ref="L34:L65">(K34-J34)/J34</f>
        <v>-0.16395695275355415</v>
      </c>
      <c r="M34" s="16">
        <f aca="true" t="shared" si="11" ref="M34:M65">K34-J34</f>
        <v>-1954.5833000000002</v>
      </c>
    </row>
    <row r="35" spans="1:13" ht="15">
      <c r="A35" s="5">
        <v>36</v>
      </c>
      <c r="B35" s="31" t="s">
        <v>44</v>
      </c>
      <c r="C35" s="16">
        <v>1298</v>
      </c>
      <c r="D35" s="16">
        <v>1242</v>
      </c>
      <c r="E35" s="4">
        <v>1239</v>
      </c>
      <c r="F35" s="43">
        <f t="shared" si="6"/>
        <v>0.0004613544009821375</v>
      </c>
      <c r="G35" s="19">
        <f t="shared" si="7"/>
        <v>-0.045454545454545456</v>
      </c>
      <c r="H35" s="16">
        <f t="shared" si="8"/>
        <v>-59</v>
      </c>
      <c r="I35" s="37">
        <f t="shared" si="9"/>
        <v>-0.00024201653095965708</v>
      </c>
      <c r="J35" s="4">
        <v>1244.1023</v>
      </c>
      <c r="K35" s="16">
        <v>1230.3858</v>
      </c>
      <c r="L35" s="37">
        <f t="shared" si="10"/>
        <v>-0.011025218746078997</v>
      </c>
      <c r="M35" s="16">
        <f t="shared" si="11"/>
        <v>-13.716499999999996</v>
      </c>
    </row>
    <row r="36" spans="1:13" ht="15">
      <c r="A36" s="5">
        <v>37</v>
      </c>
      <c r="B36" s="31" t="s">
        <v>45</v>
      </c>
      <c r="C36" s="16">
        <v>159</v>
      </c>
      <c r="D36" s="16">
        <v>182</v>
      </c>
      <c r="E36" s="4">
        <v>181</v>
      </c>
      <c r="F36" s="43">
        <f t="shared" si="6"/>
        <v>6.739721273427513E-05</v>
      </c>
      <c r="G36" s="19">
        <f t="shared" si="7"/>
        <v>0.13836477987421383</v>
      </c>
      <c r="H36" s="16">
        <f t="shared" si="8"/>
        <v>22</v>
      </c>
      <c r="I36" s="37">
        <f t="shared" si="9"/>
        <v>9.024345222224501E-05</v>
      </c>
      <c r="J36" s="4">
        <v>179.50347</v>
      </c>
      <c r="K36" s="16">
        <v>179.70635</v>
      </c>
      <c r="L36" s="37">
        <f t="shared" si="10"/>
        <v>0.0011302288473865898</v>
      </c>
      <c r="M36" s="16">
        <f t="shared" si="11"/>
        <v>0.2028799999999933</v>
      </c>
    </row>
    <row r="37" spans="1:13" ht="15">
      <c r="A37" s="5">
        <v>38</v>
      </c>
      <c r="B37" s="31" t="s">
        <v>46</v>
      </c>
      <c r="C37" s="16">
        <v>4819</v>
      </c>
      <c r="D37" s="16">
        <v>5160</v>
      </c>
      <c r="E37" s="4">
        <v>5092</v>
      </c>
      <c r="F37" s="43">
        <f t="shared" si="6"/>
        <v>0.0018960586035520937</v>
      </c>
      <c r="G37" s="19">
        <f t="shared" si="7"/>
        <v>0.056650757418551564</v>
      </c>
      <c r="H37" s="16">
        <f t="shared" si="8"/>
        <v>273</v>
      </c>
      <c r="I37" s="37">
        <f t="shared" si="9"/>
        <v>0.0011198392025760404</v>
      </c>
      <c r="J37" s="4">
        <v>5116.6785</v>
      </c>
      <c r="K37" s="16">
        <v>5032.0878</v>
      </c>
      <c r="L37" s="37">
        <f t="shared" si="10"/>
        <v>-0.016532346130404666</v>
      </c>
      <c r="M37" s="16">
        <f t="shared" si="11"/>
        <v>-84.59069999999974</v>
      </c>
    </row>
    <row r="38" spans="1:13" ht="15">
      <c r="A38" s="5">
        <v>39</v>
      </c>
      <c r="B38" s="31" t="s">
        <v>47</v>
      </c>
      <c r="C38" s="16">
        <v>351</v>
      </c>
      <c r="D38" s="16">
        <v>368</v>
      </c>
      <c r="E38" s="4">
        <v>381</v>
      </c>
      <c r="F38" s="43">
        <f t="shared" si="6"/>
        <v>0.0001418692710041924</v>
      </c>
      <c r="G38" s="19">
        <f t="shared" si="7"/>
        <v>0.08547008547008547</v>
      </c>
      <c r="H38" s="16">
        <f t="shared" si="8"/>
        <v>30</v>
      </c>
      <c r="I38" s="37">
        <f t="shared" si="9"/>
        <v>0.00012305925303033411</v>
      </c>
      <c r="J38" s="4">
        <v>382.5179</v>
      </c>
      <c r="K38" s="16">
        <v>393.63671</v>
      </c>
      <c r="L38" s="37">
        <f t="shared" si="10"/>
        <v>0.029067424034273943</v>
      </c>
      <c r="M38" s="16">
        <f t="shared" si="11"/>
        <v>11.118809999999996</v>
      </c>
    </row>
    <row r="39" spans="1:13" ht="15">
      <c r="A39" s="5">
        <v>41</v>
      </c>
      <c r="B39" s="31" t="s">
        <v>48</v>
      </c>
      <c r="C39" s="16">
        <v>25021</v>
      </c>
      <c r="D39" s="16">
        <v>26801</v>
      </c>
      <c r="E39" s="4">
        <v>25785</v>
      </c>
      <c r="F39" s="43">
        <f t="shared" si="6"/>
        <v>0.009601310112449085</v>
      </c>
      <c r="G39" s="19">
        <f t="shared" si="7"/>
        <v>0.030534351145038167</v>
      </c>
      <c r="H39" s="16">
        <f t="shared" si="8"/>
        <v>764</v>
      </c>
      <c r="I39" s="37">
        <f t="shared" si="9"/>
        <v>0.0031339089771725086</v>
      </c>
      <c r="J39" s="4">
        <v>26684.715</v>
      </c>
      <c r="K39" s="16">
        <v>27084.753</v>
      </c>
      <c r="L39" s="37">
        <f t="shared" si="10"/>
        <v>0.014991278715174604</v>
      </c>
      <c r="M39" s="16">
        <f t="shared" si="11"/>
        <v>400.03800000000047</v>
      </c>
    </row>
    <row r="40" spans="1:13" ht="15">
      <c r="A40" s="5">
        <v>42</v>
      </c>
      <c r="B40" s="31" t="s">
        <v>49</v>
      </c>
      <c r="C40" s="16">
        <v>11569</v>
      </c>
      <c r="D40" s="16">
        <v>13066</v>
      </c>
      <c r="E40" s="4">
        <v>12328</v>
      </c>
      <c r="F40" s="43">
        <f t="shared" si="6"/>
        <v>0.004590457671757701</v>
      </c>
      <c r="G40" s="19">
        <f t="shared" si="7"/>
        <v>0.06560636182902585</v>
      </c>
      <c r="H40" s="16">
        <f t="shared" si="8"/>
        <v>759</v>
      </c>
      <c r="I40" s="37">
        <f t="shared" si="9"/>
        <v>0.003113399101667453</v>
      </c>
      <c r="J40" s="4">
        <v>13056.075</v>
      </c>
      <c r="K40" s="16">
        <v>13022.612</v>
      </c>
      <c r="L40" s="37">
        <f t="shared" si="10"/>
        <v>-0.0025630214287219975</v>
      </c>
      <c r="M40" s="16">
        <f t="shared" si="11"/>
        <v>-33.46300000000156</v>
      </c>
    </row>
    <row r="41" spans="1:13" ht="15">
      <c r="A41" s="5">
        <v>43</v>
      </c>
      <c r="B41" s="31" t="s">
        <v>50</v>
      </c>
      <c r="C41" s="16">
        <v>33753</v>
      </c>
      <c r="D41" s="16">
        <v>41432</v>
      </c>
      <c r="E41" s="4">
        <v>42318</v>
      </c>
      <c r="F41" s="43">
        <f t="shared" si="6"/>
        <v>0.015757542809331795</v>
      </c>
      <c r="G41" s="19">
        <f t="shared" si="7"/>
        <v>0.253755221758066</v>
      </c>
      <c r="H41" s="16">
        <f t="shared" si="8"/>
        <v>8565</v>
      </c>
      <c r="I41" s="37">
        <f t="shared" si="9"/>
        <v>0.035133416740160385</v>
      </c>
      <c r="J41" s="4">
        <v>41731.382</v>
      </c>
      <c r="K41" s="16">
        <v>42818.38</v>
      </c>
      <c r="L41" s="37">
        <f t="shared" si="10"/>
        <v>0.02604749586294553</v>
      </c>
      <c r="M41" s="16">
        <f t="shared" si="11"/>
        <v>1086.9979999999996</v>
      </c>
    </row>
    <row r="42" spans="1:13" ht="15">
      <c r="A42" s="5">
        <v>45</v>
      </c>
      <c r="B42" s="31" t="s">
        <v>51</v>
      </c>
      <c r="C42" s="16">
        <v>16090</v>
      </c>
      <c r="D42" s="16">
        <v>19029</v>
      </c>
      <c r="E42" s="4">
        <v>19556</v>
      </c>
      <c r="F42" s="43">
        <f t="shared" si="6"/>
        <v>0.007281877857632511</v>
      </c>
      <c r="G42" s="19">
        <f t="shared" si="7"/>
        <v>0.21541330018645122</v>
      </c>
      <c r="H42" s="16">
        <f t="shared" si="8"/>
        <v>3466</v>
      </c>
      <c r="I42" s="37">
        <f t="shared" si="9"/>
        <v>0.0142174457001046</v>
      </c>
      <c r="J42" s="4">
        <v>18854.984</v>
      </c>
      <c r="K42" s="16">
        <v>19534.164</v>
      </c>
      <c r="L42" s="37">
        <f t="shared" si="10"/>
        <v>0.03602124509890861</v>
      </c>
      <c r="M42" s="16">
        <f t="shared" si="11"/>
        <v>679.1800000000003</v>
      </c>
    </row>
    <row r="43" spans="1:13" ht="15">
      <c r="A43" s="5">
        <v>46</v>
      </c>
      <c r="B43" s="31" t="s">
        <v>52</v>
      </c>
      <c r="C43" s="16">
        <v>116203</v>
      </c>
      <c r="D43" s="16">
        <v>129931</v>
      </c>
      <c r="E43" s="4">
        <v>131073</v>
      </c>
      <c r="F43" s="43">
        <f t="shared" si="6"/>
        <v>0.048806380468064334</v>
      </c>
      <c r="G43" s="19">
        <f t="shared" si="7"/>
        <v>0.12796571517086477</v>
      </c>
      <c r="H43" s="16">
        <f t="shared" si="8"/>
        <v>14870</v>
      </c>
      <c r="I43" s="37">
        <f t="shared" si="9"/>
        <v>0.0609963697520356</v>
      </c>
      <c r="J43" s="4">
        <v>129429.45</v>
      </c>
      <c r="K43" s="16">
        <v>131343.8</v>
      </c>
      <c r="L43" s="37">
        <f t="shared" si="10"/>
        <v>0.014790683264125679</v>
      </c>
      <c r="M43" s="16">
        <f t="shared" si="11"/>
        <v>1914.3499999999913</v>
      </c>
    </row>
    <row r="44" spans="1:13" ht="15">
      <c r="A44" s="5">
        <v>47</v>
      </c>
      <c r="B44" s="31" t="s">
        <v>53</v>
      </c>
      <c r="C44" s="16">
        <v>303149</v>
      </c>
      <c r="D44" s="16">
        <v>357589</v>
      </c>
      <c r="E44" s="4">
        <v>360736</v>
      </c>
      <c r="F44" s="43">
        <f t="shared" si="6"/>
        <v>0.13432376206028437</v>
      </c>
      <c r="G44" s="19">
        <f t="shared" si="7"/>
        <v>0.18996269161369492</v>
      </c>
      <c r="H44" s="16">
        <f t="shared" si="8"/>
        <v>57587</v>
      </c>
      <c r="I44" s="37">
        <f t="shared" si="9"/>
        <v>0.23622044014192833</v>
      </c>
      <c r="J44" s="4">
        <v>360502.74</v>
      </c>
      <c r="K44" s="16">
        <v>367955.18</v>
      </c>
      <c r="L44" s="37">
        <f t="shared" si="10"/>
        <v>0.020672353280865502</v>
      </c>
      <c r="M44" s="16">
        <f t="shared" si="11"/>
        <v>7452.440000000002</v>
      </c>
    </row>
    <row r="45" spans="1:13" ht="15">
      <c r="A45" s="5">
        <v>49</v>
      </c>
      <c r="B45" s="31" t="s">
        <v>54</v>
      </c>
      <c r="C45" s="16">
        <v>51821</v>
      </c>
      <c r="D45" s="16">
        <v>59857</v>
      </c>
      <c r="E45" s="4">
        <v>59305</v>
      </c>
      <c r="F45" s="43">
        <f t="shared" si="6"/>
        <v>0.02208282707848722</v>
      </c>
      <c r="G45" s="19">
        <f t="shared" si="7"/>
        <v>0.1444202157426526</v>
      </c>
      <c r="H45" s="16">
        <f t="shared" si="8"/>
        <v>7484</v>
      </c>
      <c r="I45" s="37">
        <f t="shared" si="9"/>
        <v>0.03069918165596735</v>
      </c>
      <c r="J45" s="4">
        <v>59471.791</v>
      </c>
      <c r="K45" s="16">
        <v>59569.562</v>
      </c>
      <c r="L45" s="37">
        <f t="shared" si="10"/>
        <v>0.001643989500837475</v>
      </c>
      <c r="M45" s="16">
        <f t="shared" si="11"/>
        <v>97.77100000000064</v>
      </c>
    </row>
    <row r="46" spans="1:13" ht="15">
      <c r="A46" s="5">
        <v>50</v>
      </c>
      <c r="B46" s="31" t="s">
        <v>55</v>
      </c>
      <c r="C46" s="16">
        <v>1040</v>
      </c>
      <c r="D46" s="16">
        <v>1060</v>
      </c>
      <c r="E46" s="4">
        <v>1062</v>
      </c>
      <c r="F46" s="43">
        <f t="shared" si="6"/>
        <v>0.0003954466294132607</v>
      </c>
      <c r="G46" s="19">
        <f t="shared" si="7"/>
        <v>0.021153846153846155</v>
      </c>
      <c r="H46" s="16">
        <f t="shared" si="8"/>
        <v>22</v>
      </c>
      <c r="I46" s="37">
        <f t="shared" si="9"/>
        <v>9.024345222224501E-05</v>
      </c>
      <c r="J46" s="4">
        <v>1117.5352</v>
      </c>
      <c r="K46" s="16">
        <v>1134.3693</v>
      </c>
      <c r="L46" s="37">
        <f t="shared" si="10"/>
        <v>0.015063597101907873</v>
      </c>
      <c r="M46" s="16">
        <f t="shared" si="11"/>
        <v>16.834100000000035</v>
      </c>
    </row>
    <row r="47" spans="1:13" ht="15">
      <c r="A47" s="5">
        <v>51</v>
      </c>
      <c r="B47" s="31" t="s">
        <v>56</v>
      </c>
      <c r="C47" s="16">
        <v>1738</v>
      </c>
      <c r="D47" s="16">
        <v>1793</v>
      </c>
      <c r="E47" s="4">
        <v>1934</v>
      </c>
      <c r="F47" s="43">
        <f t="shared" si="6"/>
        <v>0.0007201448034701001</v>
      </c>
      <c r="G47" s="19">
        <f t="shared" si="7"/>
        <v>0.11277330264672036</v>
      </c>
      <c r="H47" s="16">
        <f t="shared" si="8"/>
        <v>196</v>
      </c>
      <c r="I47" s="37">
        <f t="shared" si="9"/>
        <v>0.0008039871197981828</v>
      </c>
      <c r="J47" s="4">
        <v>1837.0288</v>
      </c>
      <c r="K47" s="16">
        <v>1903.6127</v>
      </c>
      <c r="L47" s="37">
        <f t="shared" si="10"/>
        <v>0.036245430664995484</v>
      </c>
      <c r="M47" s="16">
        <f t="shared" si="11"/>
        <v>66.58389999999986</v>
      </c>
    </row>
    <row r="48" spans="1:13" ht="15">
      <c r="A48" s="5">
        <v>52</v>
      </c>
      <c r="B48" s="31" t="s">
        <v>57</v>
      </c>
      <c r="C48" s="16">
        <v>36764</v>
      </c>
      <c r="D48" s="16">
        <v>40044</v>
      </c>
      <c r="E48" s="4">
        <v>39620</v>
      </c>
      <c r="F48" s="43">
        <f t="shared" si="6"/>
        <v>0.014752914743270612</v>
      </c>
      <c r="G48" s="19">
        <f t="shared" si="7"/>
        <v>0.07768469154607768</v>
      </c>
      <c r="H48" s="16">
        <f t="shared" si="8"/>
        <v>2856</v>
      </c>
      <c r="I48" s="37">
        <f t="shared" si="9"/>
        <v>0.011715240888487808</v>
      </c>
      <c r="J48" s="4">
        <v>41115.177</v>
      </c>
      <c r="K48" s="16">
        <v>41314.549</v>
      </c>
      <c r="L48" s="37">
        <f t="shared" si="10"/>
        <v>0.004849109612248434</v>
      </c>
      <c r="M48" s="16">
        <f t="shared" si="11"/>
        <v>199.37199999999575</v>
      </c>
    </row>
    <row r="49" spans="1:13" ht="15">
      <c r="A49" s="5">
        <v>53</v>
      </c>
      <c r="B49" s="31" t="s">
        <v>58</v>
      </c>
      <c r="C49" s="16">
        <v>2444</v>
      </c>
      <c r="D49" s="16">
        <v>2826</v>
      </c>
      <c r="E49" s="4">
        <v>2783</v>
      </c>
      <c r="F49" s="43">
        <f t="shared" si="6"/>
        <v>0.001036278690825899</v>
      </c>
      <c r="G49" s="19">
        <f t="shared" si="7"/>
        <v>0.13870703764320785</v>
      </c>
      <c r="H49" s="16">
        <f t="shared" si="8"/>
        <v>339</v>
      </c>
      <c r="I49" s="37">
        <f t="shared" si="9"/>
        <v>0.0013905695592427755</v>
      </c>
      <c r="J49" s="4">
        <v>2743.8268</v>
      </c>
      <c r="K49" s="16">
        <v>2796.9706</v>
      </c>
      <c r="L49" s="37">
        <f t="shared" si="10"/>
        <v>0.019368496582947686</v>
      </c>
      <c r="M49" s="16">
        <f t="shared" si="11"/>
        <v>53.14380000000028</v>
      </c>
    </row>
    <row r="50" spans="1:13" ht="15">
      <c r="A50" s="5">
        <v>55</v>
      </c>
      <c r="B50" s="31" t="s">
        <v>59</v>
      </c>
      <c r="C50" s="16">
        <v>35288</v>
      </c>
      <c r="D50" s="16">
        <v>42949</v>
      </c>
      <c r="E50" s="4">
        <v>42408</v>
      </c>
      <c r="F50" s="43">
        <f t="shared" si="6"/>
        <v>0.01579105523555326</v>
      </c>
      <c r="G50" s="19">
        <f t="shared" si="7"/>
        <v>0.20176830650646113</v>
      </c>
      <c r="H50" s="16">
        <f t="shared" si="8"/>
        <v>7120</v>
      </c>
      <c r="I50" s="37">
        <f t="shared" si="9"/>
        <v>0.029206062719199295</v>
      </c>
      <c r="J50" s="4">
        <v>62879.334</v>
      </c>
      <c r="K50" s="16">
        <v>65542.097</v>
      </c>
      <c r="L50" s="37">
        <f t="shared" si="10"/>
        <v>0.04234718834649221</v>
      </c>
      <c r="M50" s="16">
        <f t="shared" si="11"/>
        <v>2662.7629999999917</v>
      </c>
    </row>
    <row r="51" spans="1:13" ht="15">
      <c r="A51" s="5">
        <v>56</v>
      </c>
      <c r="B51" s="31" t="s">
        <v>60</v>
      </c>
      <c r="C51" s="16">
        <v>76922</v>
      </c>
      <c r="D51" s="16">
        <v>92088</v>
      </c>
      <c r="E51" s="4">
        <v>92792</v>
      </c>
      <c r="F51" s="43">
        <f t="shared" si="6"/>
        <v>0.03455205615491082</v>
      </c>
      <c r="G51" s="19">
        <f t="shared" si="7"/>
        <v>0.20631288838043732</v>
      </c>
      <c r="H51" s="16">
        <f t="shared" si="8"/>
        <v>15870</v>
      </c>
      <c r="I51" s="37">
        <f t="shared" si="9"/>
        <v>0.06509834485304675</v>
      </c>
      <c r="J51" s="4">
        <v>91582.351</v>
      </c>
      <c r="K51" s="16">
        <v>92768.231</v>
      </c>
      <c r="L51" s="37">
        <f t="shared" si="10"/>
        <v>0.012948783112152305</v>
      </c>
      <c r="M51" s="16">
        <f t="shared" si="11"/>
        <v>1185.8800000000047</v>
      </c>
    </row>
    <row r="52" spans="1:13" ht="15">
      <c r="A52" s="5">
        <v>58</v>
      </c>
      <c r="B52" s="31" t="s">
        <v>61</v>
      </c>
      <c r="C52" s="16">
        <v>4763</v>
      </c>
      <c r="D52" s="16">
        <v>4928</v>
      </c>
      <c r="E52" s="4">
        <v>4822</v>
      </c>
      <c r="F52" s="43">
        <f t="shared" si="6"/>
        <v>0.0017955213248877055</v>
      </c>
      <c r="G52" s="19">
        <f t="shared" si="7"/>
        <v>0.012387150955280285</v>
      </c>
      <c r="H52" s="16">
        <f t="shared" si="8"/>
        <v>59</v>
      </c>
      <c r="I52" s="37">
        <f t="shared" si="9"/>
        <v>0.00024201653095965708</v>
      </c>
      <c r="J52" s="4">
        <v>5135.6519</v>
      </c>
      <c r="K52" s="16">
        <v>5284.94719999999</v>
      </c>
      <c r="L52" s="37">
        <f t="shared" si="10"/>
        <v>0.029070369820039743</v>
      </c>
      <c r="M52" s="16">
        <f t="shared" si="11"/>
        <v>149.29529999998977</v>
      </c>
    </row>
    <row r="53" spans="1:13" ht="15">
      <c r="A53" s="5">
        <v>59</v>
      </c>
      <c r="B53" s="31" t="s">
        <v>62</v>
      </c>
      <c r="C53" s="16">
        <v>4216</v>
      </c>
      <c r="D53" s="16">
        <v>5426</v>
      </c>
      <c r="E53" s="4">
        <v>5471</v>
      </c>
      <c r="F53" s="43">
        <f t="shared" si="6"/>
        <v>0.002037183153973587</v>
      </c>
      <c r="G53" s="19">
        <f t="shared" si="7"/>
        <v>0.29767552182163187</v>
      </c>
      <c r="H53" s="16">
        <f t="shared" si="8"/>
        <v>1255</v>
      </c>
      <c r="I53" s="37">
        <f t="shared" si="9"/>
        <v>0.005147978751768977</v>
      </c>
      <c r="J53" s="4">
        <v>5381.0139</v>
      </c>
      <c r="K53" s="16">
        <v>5403.5915</v>
      </c>
      <c r="L53" s="37">
        <f t="shared" si="10"/>
        <v>0.0041957891987605776</v>
      </c>
      <c r="M53" s="16">
        <f t="shared" si="11"/>
        <v>22.57760000000053</v>
      </c>
    </row>
    <row r="54" spans="1:13" ht="15">
      <c r="A54" s="5">
        <v>60</v>
      </c>
      <c r="B54" s="31" t="s">
        <v>63</v>
      </c>
      <c r="C54" s="16">
        <v>1739</v>
      </c>
      <c r="D54" s="16">
        <v>1988</v>
      </c>
      <c r="E54" s="4">
        <v>2002</v>
      </c>
      <c r="F54" s="43">
        <f t="shared" si="6"/>
        <v>0.0007454653032818719</v>
      </c>
      <c r="G54" s="19">
        <f t="shared" si="7"/>
        <v>0.15123634272570444</v>
      </c>
      <c r="H54" s="16">
        <f t="shared" si="8"/>
        <v>263</v>
      </c>
      <c r="I54" s="37">
        <f t="shared" si="9"/>
        <v>0.001078819451565929</v>
      </c>
      <c r="J54" s="4">
        <v>2003.559</v>
      </c>
      <c r="K54" s="16">
        <v>2008.3524</v>
      </c>
      <c r="L54" s="37">
        <f t="shared" si="10"/>
        <v>0.002392442648307347</v>
      </c>
      <c r="M54" s="16">
        <f t="shared" si="11"/>
        <v>4.79340000000002</v>
      </c>
    </row>
    <row r="55" spans="1:13" ht="15">
      <c r="A55" s="5">
        <v>61</v>
      </c>
      <c r="B55" s="31" t="s">
        <v>64</v>
      </c>
      <c r="C55" s="16">
        <v>3419</v>
      </c>
      <c r="D55" s="16">
        <v>4565</v>
      </c>
      <c r="E55" s="4">
        <v>4701</v>
      </c>
      <c r="F55" s="43">
        <f t="shared" si="6"/>
        <v>0.0017504657296344055</v>
      </c>
      <c r="G55" s="19">
        <f t="shared" si="7"/>
        <v>0.3749634396022229</v>
      </c>
      <c r="H55" s="16">
        <f t="shared" si="8"/>
        <v>1282</v>
      </c>
      <c r="I55" s="37">
        <f t="shared" si="9"/>
        <v>0.005258732079496277</v>
      </c>
      <c r="J55" s="4">
        <v>4494.6404</v>
      </c>
      <c r="K55" s="16">
        <v>4566.3351</v>
      </c>
      <c r="L55" s="37">
        <f t="shared" si="10"/>
        <v>0.01595115373412298</v>
      </c>
      <c r="M55" s="16">
        <f t="shared" si="11"/>
        <v>71.69470000000001</v>
      </c>
    </row>
    <row r="56" spans="1:13" ht="15">
      <c r="A56" s="5">
        <v>62</v>
      </c>
      <c r="B56" s="31" t="s">
        <v>65</v>
      </c>
      <c r="C56" s="16">
        <v>13079</v>
      </c>
      <c r="D56" s="16">
        <v>14928</v>
      </c>
      <c r="E56" s="4">
        <v>14142</v>
      </c>
      <c r="F56" s="43">
        <f t="shared" si="6"/>
        <v>0.005265919240265851</v>
      </c>
      <c r="G56" s="19">
        <f t="shared" si="7"/>
        <v>0.08127532685985167</v>
      </c>
      <c r="H56" s="16">
        <f t="shared" si="8"/>
        <v>1063</v>
      </c>
      <c r="I56" s="37">
        <f t="shared" si="9"/>
        <v>0.004360399532374839</v>
      </c>
      <c r="J56" s="4">
        <v>15114.951</v>
      </c>
      <c r="K56" s="16">
        <v>14892.305</v>
      </c>
      <c r="L56" s="37">
        <f t="shared" si="10"/>
        <v>-0.014730183379357224</v>
      </c>
      <c r="M56" s="16">
        <f t="shared" si="11"/>
        <v>-222.64599999999882</v>
      </c>
    </row>
    <row r="57" spans="1:13" ht="15">
      <c r="A57" s="5">
        <v>63</v>
      </c>
      <c r="B57" s="31" t="s">
        <v>66</v>
      </c>
      <c r="C57" s="16">
        <v>25420</v>
      </c>
      <c r="D57" s="16">
        <v>25526</v>
      </c>
      <c r="E57" s="4">
        <v>27571</v>
      </c>
      <c r="F57" s="43">
        <f t="shared" si="6"/>
        <v>0.010266345592799446</v>
      </c>
      <c r="G57" s="19">
        <f t="shared" si="7"/>
        <v>0.08461841070023604</v>
      </c>
      <c r="H57" s="16">
        <f t="shared" si="8"/>
        <v>2151</v>
      </c>
      <c r="I57" s="37">
        <f t="shared" si="9"/>
        <v>0.008823348442274956</v>
      </c>
      <c r="J57" s="4">
        <v>26359.206</v>
      </c>
      <c r="K57" s="16">
        <v>26502.805</v>
      </c>
      <c r="L57" s="37">
        <f t="shared" si="10"/>
        <v>0.0054477741097361575</v>
      </c>
      <c r="M57" s="16">
        <f t="shared" si="11"/>
        <v>143.59900000000198</v>
      </c>
    </row>
    <row r="58" spans="1:13" ht="15">
      <c r="A58" s="5">
        <v>64</v>
      </c>
      <c r="B58" s="31" t="s">
        <v>67</v>
      </c>
      <c r="C58" s="16">
        <v>36634</v>
      </c>
      <c r="D58" s="16">
        <v>37022</v>
      </c>
      <c r="E58" s="4">
        <v>36947</v>
      </c>
      <c r="F58" s="43">
        <f t="shared" si="6"/>
        <v>0.013757595684493168</v>
      </c>
      <c r="G58" s="19">
        <f t="shared" si="7"/>
        <v>0.008543975541846372</v>
      </c>
      <c r="H58" s="16">
        <f t="shared" si="8"/>
        <v>313</v>
      </c>
      <c r="I58" s="37">
        <f t="shared" si="9"/>
        <v>0.0012839182066164859</v>
      </c>
      <c r="J58" s="4">
        <v>37034.14</v>
      </c>
      <c r="K58" s="16">
        <v>37060.269</v>
      </c>
      <c r="L58" s="37">
        <f t="shared" si="10"/>
        <v>0.0007055381871970246</v>
      </c>
      <c r="M58" s="16">
        <f t="shared" si="11"/>
        <v>26.129000000000815</v>
      </c>
    </row>
    <row r="59" spans="1:13" ht="15">
      <c r="A59" s="5">
        <v>65</v>
      </c>
      <c r="B59" s="31" t="s">
        <v>68</v>
      </c>
      <c r="C59" s="16">
        <v>11822</v>
      </c>
      <c r="D59" s="16">
        <v>12640</v>
      </c>
      <c r="E59" s="4">
        <v>12819</v>
      </c>
      <c r="F59" s="43">
        <f t="shared" si="6"/>
        <v>0.004773286574810348</v>
      </c>
      <c r="G59" s="19">
        <f t="shared" si="7"/>
        <v>0.08433429199796989</v>
      </c>
      <c r="H59" s="16">
        <f t="shared" si="8"/>
        <v>997</v>
      </c>
      <c r="I59" s="37">
        <f t="shared" si="9"/>
        <v>0.004089669175708103</v>
      </c>
      <c r="J59" s="4">
        <v>12616.955</v>
      </c>
      <c r="K59" s="16">
        <v>12675.817</v>
      </c>
      <c r="L59" s="37">
        <f t="shared" si="10"/>
        <v>0.004665309498210873</v>
      </c>
      <c r="M59" s="16">
        <f t="shared" si="11"/>
        <v>58.86199999999917</v>
      </c>
    </row>
    <row r="60" spans="1:13" ht="15">
      <c r="A60" s="5">
        <v>66</v>
      </c>
      <c r="B60" s="31" t="s">
        <v>69</v>
      </c>
      <c r="C60" s="16">
        <v>14677</v>
      </c>
      <c r="D60" s="16">
        <v>16498</v>
      </c>
      <c r="E60" s="4">
        <v>16797</v>
      </c>
      <c r="F60" s="43">
        <f t="shared" si="6"/>
        <v>0.0062545358137990024</v>
      </c>
      <c r="G60" s="19">
        <f t="shared" si="7"/>
        <v>0.14444368740205765</v>
      </c>
      <c r="H60" s="16">
        <f t="shared" si="8"/>
        <v>2120</v>
      </c>
      <c r="I60" s="37">
        <f t="shared" si="9"/>
        <v>0.00869618721414361</v>
      </c>
      <c r="J60" s="4">
        <v>16694.925</v>
      </c>
      <c r="K60" s="16">
        <v>18030.276</v>
      </c>
      <c r="L60" s="37">
        <f t="shared" si="10"/>
        <v>0.07998544467854767</v>
      </c>
      <c r="M60" s="16">
        <f t="shared" si="11"/>
        <v>1335.3510000000024</v>
      </c>
    </row>
    <row r="61" spans="1:13" ht="15">
      <c r="A61" s="5">
        <v>68</v>
      </c>
      <c r="B61" s="31" t="s">
        <v>70</v>
      </c>
      <c r="C61" s="16">
        <v>5143</v>
      </c>
      <c r="D61" s="16">
        <v>6969</v>
      </c>
      <c r="E61" s="4">
        <v>7307</v>
      </c>
      <c r="F61" s="43">
        <f t="shared" si="6"/>
        <v>0.0027208366488914275</v>
      </c>
      <c r="G61" s="19">
        <f t="shared" si="7"/>
        <v>0.420766089830838</v>
      </c>
      <c r="H61" s="16">
        <f t="shared" si="8"/>
        <v>2164</v>
      </c>
      <c r="I61" s="37">
        <f t="shared" si="9"/>
        <v>0.0088766741185881</v>
      </c>
      <c r="J61" s="4">
        <v>7110.5657</v>
      </c>
      <c r="K61" s="16">
        <v>7594.9427</v>
      </c>
      <c r="L61" s="37">
        <f t="shared" si="10"/>
        <v>0.06812074037934837</v>
      </c>
      <c r="M61" s="16">
        <f t="shared" si="11"/>
        <v>484.3769999999995</v>
      </c>
    </row>
    <row r="62" spans="1:13" ht="15">
      <c r="A62" s="5">
        <v>69</v>
      </c>
      <c r="B62" s="31" t="s">
        <v>71</v>
      </c>
      <c r="C62" s="16">
        <v>51450</v>
      </c>
      <c r="D62" s="16">
        <v>57020</v>
      </c>
      <c r="E62" s="4">
        <v>58865</v>
      </c>
      <c r="F62" s="43">
        <f t="shared" si="6"/>
        <v>0.0219189885502934</v>
      </c>
      <c r="G62" s="19">
        <f t="shared" si="7"/>
        <v>0.14412050534499515</v>
      </c>
      <c r="H62" s="16">
        <f t="shared" si="8"/>
        <v>7415</v>
      </c>
      <c r="I62" s="37">
        <f t="shared" si="9"/>
        <v>0.03041614537399758</v>
      </c>
      <c r="J62" s="4">
        <v>57752.232</v>
      </c>
      <c r="K62" s="16">
        <v>59920.514</v>
      </c>
      <c r="L62" s="37">
        <f t="shared" si="10"/>
        <v>0.03754455758523756</v>
      </c>
      <c r="M62" s="16">
        <f t="shared" si="11"/>
        <v>2168.2819999999992</v>
      </c>
    </row>
    <row r="63" spans="1:13" ht="15">
      <c r="A63" s="5">
        <v>70</v>
      </c>
      <c r="B63" s="31" t="s">
        <v>72</v>
      </c>
      <c r="C63" s="16">
        <v>109315</v>
      </c>
      <c r="D63" s="16">
        <v>110160</v>
      </c>
      <c r="E63" s="4">
        <v>110130</v>
      </c>
      <c r="F63" s="43">
        <f t="shared" si="6"/>
        <v>0.041008038886329944</v>
      </c>
      <c r="G63" s="19">
        <f t="shared" si="7"/>
        <v>0.007455518455838631</v>
      </c>
      <c r="H63" s="16">
        <f t="shared" si="8"/>
        <v>815</v>
      </c>
      <c r="I63" s="37">
        <f t="shared" si="9"/>
        <v>0.0033431097073240764</v>
      </c>
      <c r="J63" s="4">
        <v>108517.62</v>
      </c>
      <c r="K63" s="16">
        <v>110166.25</v>
      </c>
      <c r="L63" s="37">
        <f t="shared" si="10"/>
        <v>0.015192279373616974</v>
      </c>
      <c r="M63" s="16">
        <f t="shared" si="11"/>
        <v>1648.6300000000047</v>
      </c>
    </row>
    <row r="64" spans="1:13" ht="15">
      <c r="A64" s="5">
        <v>71</v>
      </c>
      <c r="B64" s="31" t="s">
        <v>73</v>
      </c>
      <c r="C64" s="16">
        <v>27797</v>
      </c>
      <c r="D64" s="16">
        <v>31295</v>
      </c>
      <c r="E64" s="4">
        <v>32016</v>
      </c>
      <c r="F64" s="43">
        <f t="shared" si="6"/>
        <v>0.011921487087848357</v>
      </c>
      <c r="G64" s="19">
        <f t="shared" si="7"/>
        <v>0.1517789689534842</v>
      </c>
      <c r="H64" s="16">
        <f t="shared" si="8"/>
        <v>4219</v>
      </c>
      <c r="I64" s="37">
        <f t="shared" si="9"/>
        <v>0.017306232951165988</v>
      </c>
      <c r="J64" s="4">
        <v>31226.209</v>
      </c>
      <c r="K64" s="16">
        <v>32688.401</v>
      </c>
      <c r="L64" s="37">
        <f t="shared" si="10"/>
        <v>0.04682579303814955</v>
      </c>
      <c r="M64" s="16">
        <f t="shared" si="11"/>
        <v>1462.1920000000027</v>
      </c>
    </row>
    <row r="65" spans="1:13" ht="15">
      <c r="A65" s="5">
        <v>72</v>
      </c>
      <c r="B65" s="31" t="s">
        <v>74</v>
      </c>
      <c r="C65" s="16">
        <v>1913</v>
      </c>
      <c r="D65" s="16">
        <v>2380</v>
      </c>
      <c r="E65" s="4">
        <v>2412</v>
      </c>
      <c r="F65" s="43">
        <f t="shared" si="6"/>
        <v>0.0008981330227352024</v>
      </c>
      <c r="G65" s="19">
        <f t="shared" si="7"/>
        <v>0.26084683742812337</v>
      </c>
      <c r="H65" s="16">
        <f t="shared" si="8"/>
        <v>499</v>
      </c>
      <c r="I65" s="37">
        <f t="shared" si="9"/>
        <v>0.0020468855754045574</v>
      </c>
      <c r="J65" s="4">
        <v>2410.2814</v>
      </c>
      <c r="K65" s="16">
        <v>2442.3574</v>
      </c>
      <c r="L65" s="37">
        <f t="shared" si="10"/>
        <v>0.013307989681204868</v>
      </c>
      <c r="M65" s="16">
        <f t="shared" si="11"/>
        <v>32.07600000000002</v>
      </c>
    </row>
    <row r="66" spans="1:13" ht="15">
      <c r="A66" s="5">
        <v>73</v>
      </c>
      <c r="B66" s="31" t="s">
        <v>75</v>
      </c>
      <c r="C66" s="16">
        <v>20624</v>
      </c>
      <c r="D66" s="16">
        <v>25122</v>
      </c>
      <c r="E66" s="4">
        <v>23097</v>
      </c>
      <c r="F66" s="43">
        <f aca="true" t="shared" si="12" ref="F66:F90">E66/$E$90</f>
        <v>0.008600405649301396</v>
      </c>
      <c r="G66" s="19">
        <f aca="true" t="shared" si="13" ref="G66:G90">(E66-C66)/C66</f>
        <v>0.11990884406516679</v>
      </c>
      <c r="H66" s="16">
        <f aca="true" t="shared" si="14" ref="H66:H90">E66-C66</f>
        <v>2473</v>
      </c>
      <c r="I66" s="37">
        <f aca="true" t="shared" si="15" ref="I66:I90">H66/$H$90</f>
        <v>0.01014418442480054</v>
      </c>
      <c r="J66" s="4">
        <v>24553.595</v>
      </c>
      <c r="K66" s="16">
        <v>24097.597</v>
      </c>
      <c r="L66" s="37">
        <f aca="true" t="shared" si="16" ref="L66:L90">(K66-J66)/J66</f>
        <v>-0.018571537080415295</v>
      </c>
      <c r="M66" s="16">
        <f aca="true" t="shared" si="17" ref="M66:M90">K66-J66</f>
        <v>-455.9979999999996</v>
      </c>
    </row>
    <row r="67" spans="1:13" ht="15">
      <c r="A67" s="5">
        <v>74</v>
      </c>
      <c r="B67" s="31" t="s">
        <v>76</v>
      </c>
      <c r="C67" s="16">
        <v>3381</v>
      </c>
      <c r="D67" s="16">
        <v>4306</v>
      </c>
      <c r="E67" s="4">
        <v>4357</v>
      </c>
      <c r="F67" s="43">
        <f t="shared" si="12"/>
        <v>0.0016223737894101478</v>
      </c>
      <c r="G67" s="19">
        <f t="shared" si="13"/>
        <v>0.2886719905353446</v>
      </c>
      <c r="H67" s="16">
        <f t="shared" si="14"/>
        <v>976</v>
      </c>
      <c r="I67" s="37">
        <f t="shared" si="15"/>
        <v>0.0040035276985868696</v>
      </c>
      <c r="J67" s="4">
        <v>4214.5808</v>
      </c>
      <c r="K67" s="16">
        <v>4298.9505</v>
      </c>
      <c r="L67" s="37">
        <f t="shared" si="16"/>
        <v>0.02001852710950522</v>
      </c>
      <c r="M67" s="16">
        <f t="shared" si="17"/>
        <v>84.3697000000002</v>
      </c>
    </row>
    <row r="68" spans="1:13" ht="15">
      <c r="A68" s="5">
        <v>75</v>
      </c>
      <c r="B68" s="31" t="s">
        <v>77</v>
      </c>
      <c r="C68" s="16">
        <v>12364</v>
      </c>
      <c r="D68" s="16">
        <v>8441</v>
      </c>
      <c r="E68" s="4">
        <v>8782</v>
      </c>
      <c r="F68" s="43">
        <f t="shared" si="12"/>
        <v>0.0032700680786320675</v>
      </c>
      <c r="G68" s="19">
        <f t="shared" si="13"/>
        <v>-0.28971206729213844</v>
      </c>
      <c r="H68" s="16">
        <f t="shared" si="14"/>
        <v>-3582</v>
      </c>
      <c r="I68" s="37">
        <f t="shared" si="15"/>
        <v>-0.014693274811821892</v>
      </c>
      <c r="J68" s="4">
        <v>8787.6332</v>
      </c>
      <c r="K68" s="16">
        <v>8634.0804</v>
      </c>
      <c r="L68" s="37">
        <f t="shared" si="16"/>
        <v>-0.017473737979869196</v>
      </c>
      <c r="M68" s="16">
        <f t="shared" si="17"/>
        <v>-153.55279999999948</v>
      </c>
    </row>
    <row r="69" spans="1:13" ht="15">
      <c r="A69" s="5">
        <v>77</v>
      </c>
      <c r="B69" s="31" t="s">
        <v>78</v>
      </c>
      <c r="C69" s="16">
        <v>6324</v>
      </c>
      <c r="D69" s="16">
        <v>6720</v>
      </c>
      <c r="E69" s="4">
        <v>6656</v>
      </c>
      <c r="F69" s="43">
        <f t="shared" si="12"/>
        <v>0.0024784300992228467</v>
      </c>
      <c r="G69" s="19">
        <f t="shared" si="13"/>
        <v>0.05249841872232764</v>
      </c>
      <c r="H69" s="16">
        <f t="shared" si="14"/>
        <v>332</v>
      </c>
      <c r="I69" s="37">
        <f t="shared" si="15"/>
        <v>0.0013618557335356974</v>
      </c>
      <c r="J69" s="4">
        <v>6614.7602</v>
      </c>
      <c r="K69" s="16">
        <v>6567.0905</v>
      </c>
      <c r="L69" s="37">
        <f t="shared" si="16"/>
        <v>-0.00720656509966899</v>
      </c>
      <c r="M69" s="16">
        <f t="shared" si="17"/>
        <v>-47.669699999999466</v>
      </c>
    </row>
    <row r="70" spans="1:13" ht="15">
      <c r="A70" s="5">
        <v>78</v>
      </c>
      <c r="B70" s="31" t="s">
        <v>79</v>
      </c>
      <c r="C70" s="16">
        <v>1963</v>
      </c>
      <c r="D70" s="16">
        <v>2726</v>
      </c>
      <c r="E70" s="4">
        <v>2543</v>
      </c>
      <c r="F70" s="43">
        <f t="shared" si="12"/>
        <v>0.0009469122209019981</v>
      </c>
      <c r="G70" s="19">
        <f t="shared" si="13"/>
        <v>0.2954661232806928</v>
      </c>
      <c r="H70" s="16">
        <f t="shared" si="14"/>
        <v>580</v>
      </c>
      <c r="I70" s="37">
        <f t="shared" si="15"/>
        <v>0.0023791455585864592</v>
      </c>
      <c r="J70" s="4">
        <v>2803.7671</v>
      </c>
      <c r="K70" s="16">
        <v>2562.3012</v>
      </c>
      <c r="L70" s="37">
        <f t="shared" si="16"/>
        <v>-0.08612195356739871</v>
      </c>
      <c r="M70" s="16">
        <f t="shared" si="17"/>
        <v>-241.46590000000015</v>
      </c>
    </row>
    <row r="71" spans="1:13" ht="15">
      <c r="A71" s="5">
        <v>79</v>
      </c>
      <c r="B71" s="31" t="s">
        <v>80</v>
      </c>
      <c r="C71" s="16">
        <v>15042</v>
      </c>
      <c r="D71" s="16">
        <v>16069</v>
      </c>
      <c r="E71" s="4">
        <v>16150</v>
      </c>
      <c r="F71" s="43">
        <f t="shared" si="12"/>
        <v>0.00601361870529582</v>
      </c>
      <c r="G71" s="19">
        <f t="shared" si="13"/>
        <v>0.07366041749767319</v>
      </c>
      <c r="H71" s="16">
        <f t="shared" si="14"/>
        <v>1108</v>
      </c>
      <c r="I71" s="37">
        <f t="shared" si="15"/>
        <v>0.00454498841192034</v>
      </c>
      <c r="J71" s="4">
        <v>17012.751</v>
      </c>
      <c r="K71" s="16">
        <v>17379.854</v>
      </c>
      <c r="L71" s="37">
        <f t="shared" si="16"/>
        <v>0.021578109266396667</v>
      </c>
      <c r="M71" s="16">
        <f t="shared" si="17"/>
        <v>367.10299999999916</v>
      </c>
    </row>
    <row r="72" spans="1:13" ht="15">
      <c r="A72" s="5">
        <v>80</v>
      </c>
      <c r="B72" s="31" t="s">
        <v>81</v>
      </c>
      <c r="C72" s="16">
        <v>17342</v>
      </c>
      <c r="D72" s="16">
        <v>19613</v>
      </c>
      <c r="E72" s="4">
        <v>19981</v>
      </c>
      <c r="F72" s="43">
        <f t="shared" si="12"/>
        <v>0.007440130981456085</v>
      </c>
      <c r="G72" s="19">
        <f t="shared" si="13"/>
        <v>0.15217391304347827</v>
      </c>
      <c r="H72" s="16">
        <f t="shared" si="14"/>
        <v>2639</v>
      </c>
      <c r="I72" s="37">
        <f t="shared" si="15"/>
        <v>0.01082511229156839</v>
      </c>
      <c r="J72" s="4">
        <v>19869.136</v>
      </c>
      <c r="K72" s="16">
        <v>20101.366</v>
      </c>
      <c r="L72" s="37">
        <f t="shared" si="16"/>
        <v>0.011687976769599002</v>
      </c>
      <c r="M72" s="16">
        <f t="shared" si="17"/>
        <v>232.2300000000032</v>
      </c>
    </row>
    <row r="73" spans="1:13" ht="15">
      <c r="A73" s="5">
        <v>81</v>
      </c>
      <c r="B73" s="31" t="s">
        <v>82</v>
      </c>
      <c r="C73" s="16">
        <v>58674</v>
      </c>
      <c r="D73" s="16">
        <v>74488</v>
      </c>
      <c r="E73" s="4">
        <v>71508</v>
      </c>
      <c r="F73" s="43">
        <f t="shared" si="12"/>
        <v>0.02662673971382622</v>
      </c>
      <c r="G73" s="19">
        <f t="shared" si="13"/>
        <v>0.21873402188362817</v>
      </c>
      <c r="H73" s="16">
        <f t="shared" si="14"/>
        <v>12834</v>
      </c>
      <c r="I73" s="37">
        <f t="shared" si="15"/>
        <v>0.052644748446376934</v>
      </c>
      <c r="J73" s="4">
        <v>71185.006</v>
      </c>
      <c r="K73" s="16">
        <v>71350.235</v>
      </c>
      <c r="L73" s="37">
        <f t="shared" si="16"/>
        <v>0.002321120827046171</v>
      </c>
      <c r="M73" s="16">
        <f t="shared" si="17"/>
        <v>165.22900000000664</v>
      </c>
    </row>
    <row r="74" spans="1:13" ht="15">
      <c r="A74" s="5">
        <v>82</v>
      </c>
      <c r="B74" s="31" t="s">
        <v>83</v>
      </c>
      <c r="C74" s="16">
        <v>84326</v>
      </c>
      <c r="D74" s="16">
        <v>100391</v>
      </c>
      <c r="E74" s="4">
        <v>102290</v>
      </c>
      <c r="F74" s="43">
        <f t="shared" si="12"/>
        <v>0.03808873420214919</v>
      </c>
      <c r="G74" s="19">
        <f t="shared" si="13"/>
        <v>0.21303038208856107</v>
      </c>
      <c r="H74" s="16">
        <f t="shared" si="14"/>
        <v>17964</v>
      </c>
      <c r="I74" s="37">
        <f t="shared" si="15"/>
        <v>0.07368788071456406</v>
      </c>
      <c r="J74" s="4">
        <v>108081.16</v>
      </c>
      <c r="K74" s="16">
        <v>106510.53</v>
      </c>
      <c r="L74" s="37">
        <f t="shared" si="16"/>
        <v>-0.014531949879146418</v>
      </c>
      <c r="M74" s="16">
        <f t="shared" si="17"/>
        <v>-1570.6300000000047</v>
      </c>
    </row>
    <row r="75" spans="1:13" ht="15">
      <c r="A75" s="5">
        <v>84</v>
      </c>
      <c r="B75" s="31" t="s">
        <v>84</v>
      </c>
      <c r="C75" s="16">
        <v>753</v>
      </c>
      <c r="D75" s="16">
        <v>660</v>
      </c>
      <c r="E75" s="4">
        <v>645</v>
      </c>
      <c r="F75" s="43">
        <f t="shared" si="12"/>
        <v>0.0002401723879204832</v>
      </c>
      <c r="G75" s="19">
        <f t="shared" si="13"/>
        <v>-0.14342629482071714</v>
      </c>
      <c r="H75" s="16">
        <f t="shared" si="14"/>
        <v>-108</v>
      </c>
      <c r="I75" s="37">
        <f t="shared" si="15"/>
        <v>-0.00044301331090920276</v>
      </c>
      <c r="J75" s="4">
        <v>689.95025</v>
      </c>
      <c r="K75" s="16">
        <v>684.37352</v>
      </c>
      <c r="L75" s="37">
        <f t="shared" si="16"/>
        <v>-0.008082800172911015</v>
      </c>
      <c r="M75" s="16">
        <f t="shared" si="17"/>
        <v>-5.576729999999998</v>
      </c>
    </row>
    <row r="76" spans="1:13" ht="15">
      <c r="A76" s="5">
        <v>85</v>
      </c>
      <c r="B76" s="31" t="s">
        <v>85</v>
      </c>
      <c r="C76" s="16">
        <v>255688</v>
      </c>
      <c r="D76" s="16">
        <v>236398</v>
      </c>
      <c r="E76" s="4">
        <v>234105</v>
      </c>
      <c r="F76" s="43">
        <f t="shared" si="12"/>
        <v>0.08717140600639492</v>
      </c>
      <c r="G76" s="19">
        <f t="shared" si="13"/>
        <v>-0.084411470229342</v>
      </c>
      <c r="H76" s="16">
        <f t="shared" si="14"/>
        <v>-21583</v>
      </c>
      <c r="I76" s="37">
        <f t="shared" si="15"/>
        <v>-0.08853292860512336</v>
      </c>
      <c r="J76" s="4">
        <v>232143.98</v>
      </c>
      <c r="K76" s="16">
        <v>231230.81</v>
      </c>
      <c r="L76" s="37">
        <f t="shared" si="16"/>
        <v>-0.0039336363579189635</v>
      </c>
      <c r="M76" s="16">
        <f t="shared" si="17"/>
        <v>-913.1700000000128</v>
      </c>
    </row>
    <row r="77" spans="1:13" ht="15">
      <c r="A77" s="5">
        <v>86</v>
      </c>
      <c r="B77" s="31" t="s">
        <v>86</v>
      </c>
      <c r="C77" s="16">
        <v>147045</v>
      </c>
      <c r="D77" s="16">
        <v>131348</v>
      </c>
      <c r="E77" s="4">
        <v>132901</v>
      </c>
      <c r="F77" s="43">
        <f t="shared" si="12"/>
        <v>0.049487055080651376</v>
      </c>
      <c r="G77" s="19">
        <f t="shared" si="13"/>
        <v>-0.0961882416947193</v>
      </c>
      <c r="H77" s="16">
        <f t="shared" si="14"/>
        <v>-14144</v>
      </c>
      <c r="I77" s="37">
        <f t="shared" si="15"/>
        <v>-0.05801833582870152</v>
      </c>
      <c r="J77" s="4">
        <v>131687.99</v>
      </c>
      <c r="K77" s="16">
        <v>133557.14</v>
      </c>
      <c r="L77" s="37">
        <f t="shared" si="16"/>
        <v>0.014193777276120803</v>
      </c>
      <c r="M77" s="16">
        <f t="shared" si="17"/>
        <v>1869.1500000000233</v>
      </c>
    </row>
    <row r="78" spans="1:13" ht="15">
      <c r="A78" s="5">
        <v>87</v>
      </c>
      <c r="B78" s="31" t="s">
        <v>87</v>
      </c>
      <c r="C78" s="16">
        <v>8820</v>
      </c>
      <c r="D78" s="16">
        <v>9541</v>
      </c>
      <c r="E78" s="4">
        <v>9524</v>
      </c>
      <c r="F78" s="43">
        <f t="shared" si="12"/>
        <v>0.0035463594148134607</v>
      </c>
      <c r="G78" s="19">
        <f t="shared" si="13"/>
        <v>0.07981859410430839</v>
      </c>
      <c r="H78" s="16">
        <f t="shared" si="14"/>
        <v>704</v>
      </c>
      <c r="I78" s="37">
        <f t="shared" si="15"/>
        <v>0.0028877904711118404</v>
      </c>
      <c r="J78" s="4">
        <v>9637.72979999999</v>
      </c>
      <c r="K78" s="16">
        <v>9434.0493</v>
      </c>
      <c r="L78" s="37">
        <f t="shared" si="16"/>
        <v>-0.021133659505580837</v>
      </c>
      <c r="M78" s="16">
        <f t="shared" si="17"/>
        <v>-203.68049999998948</v>
      </c>
    </row>
    <row r="79" spans="1:13" ht="15">
      <c r="A79" s="5">
        <v>88</v>
      </c>
      <c r="B79" s="31" t="s">
        <v>88</v>
      </c>
      <c r="C79" s="16">
        <v>15299</v>
      </c>
      <c r="D79" s="16">
        <v>17562</v>
      </c>
      <c r="E79" s="4">
        <v>19092</v>
      </c>
      <c r="F79" s="43">
        <f t="shared" si="12"/>
        <v>0.0071091026824463025</v>
      </c>
      <c r="G79" s="19">
        <f t="shared" si="13"/>
        <v>0.24792470096084712</v>
      </c>
      <c r="H79" s="16">
        <f t="shared" si="14"/>
        <v>3793</v>
      </c>
      <c r="I79" s="37">
        <f t="shared" si="15"/>
        <v>0.015558791558135242</v>
      </c>
      <c r="J79" s="4">
        <v>17544.438</v>
      </c>
      <c r="K79" s="16">
        <v>18724.521</v>
      </c>
      <c r="L79" s="37">
        <f t="shared" si="16"/>
        <v>0.06726251362397602</v>
      </c>
      <c r="M79" s="16">
        <f t="shared" si="17"/>
        <v>1180.0830000000024</v>
      </c>
    </row>
    <row r="80" spans="1:13" ht="15">
      <c r="A80" s="5">
        <v>90</v>
      </c>
      <c r="B80" s="31" t="s">
        <v>89</v>
      </c>
      <c r="C80" s="16">
        <v>3334</v>
      </c>
      <c r="D80" s="16">
        <v>3928</v>
      </c>
      <c r="E80" s="4">
        <v>3875</v>
      </c>
      <c r="F80" s="43">
        <f t="shared" si="12"/>
        <v>0.0014428961289796472</v>
      </c>
      <c r="G80" s="19">
        <f t="shared" si="13"/>
        <v>0.16226754649070185</v>
      </c>
      <c r="H80" s="16">
        <f t="shared" si="14"/>
        <v>541</v>
      </c>
      <c r="I80" s="37">
        <f t="shared" si="15"/>
        <v>0.002219168529647025</v>
      </c>
      <c r="J80" s="4">
        <v>3919.9514</v>
      </c>
      <c r="K80" s="16">
        <v>3955.3582</v>
      </c>
      <c r="L80" s="37">
        <f t="shared" si="16"/>
        <v>0.009032458922832616</v>
      </c>
      <c r="M80" s="16">
        <f t="shared" si="17"/>
        <v>35.4068000000002</v>
      </c>
    </row>
    <row r="81" spans="1:13" ht="15">
      <c r="A81" s="5">
        <v>91</v>
      </c>
      <c r="B81" s="31" t="s">
        <v>90</v>
      </c>
      <c r="C81" s="16">
        <v>553</v>
      </c>
      <c r="D81" s="16">
        <v>808</v>
      </c>
      <c r="E81" s="4">
        <v>599</v>
      </c>
      <c r="F81" s="43">
        <f t="shared" si="12"/>
        <v>0.00022304381451840224</v>
      </c>
      <c r="G81" s="19">
        <f t="shared" si="13"/>
        <v>0.08318264014466546</v>
      </c>
      <c r="H81" s="16">
        <f t="shared" si="14"/>
        <v>46</v>
      </c>
      <c r="I81" s="37">
        <f t="shared" si="15"/>
        <v>0.0001886908546465123</v>
      </c>
      <c r="J81" s="4">
        <v>699.79813</v>
      </c>
      <c r="K81" s="16">
        <v>650.26388</v>
      </c>
      <c r="L81" s="37">
        <f t="shared" si="16"/>
        <v>-0.07078362727262509</v>
      </c>
      <c r="M81" s="16">
        <f t="shared" si="17"/>
        <v>-49.53425000000004</v>
      </c>
    </row>
    <row r="82" spans="1:13" ht="15">
      <c r="A82" s="5">
        <v>92</v>
      </c>
      <c r="B82" s="31" t="s">
        <v>91</v>
      </c>
      <c r="C82" s="16">
        <v>4680</v>
      </c>
      <c r="D82" s="16">
        <v>5192</v>
      </c>
      <c r="E82" s="4">
        <v>5214</v>
      </c>
      <c r="F82" s="43">
        <f t="shared" si="12"/>
        <v>0.0019414865590967434</v>
      </c>
      <c r="G82" s="19">
        <f t="shared" si="13"/>
        <v>0.1141025641025641</v>
      </c>
      <c r="H82" s="16">
        <f t="shared" si="14"/>
        <v>534</v>
      </c>
      <c r="I82" s="37">
        <f t="shared" si="15"/>
        <v>0.0021904547039399472</v>
      </c>
      <c r="J82" s="4">
        <v>5045.0891</v>
      </c>
      <c r="K82" s="16">
        <v>5146.5868</v>
      </c>
      <c r="L82" s="37">
        <f t="shared" si="16"/>
        <v>0.020118118429266172</v>
      </c>
      <c r="M82" s="16">
        <f t="shared" si="17"/>
        <v>101.4976999999999</v>
      </c>
    </row>
    <row r="83" spans="1:13" ht="15">
      <c r="A83" s="5">
        <v>93</v>
      </c>
      <c r="B83" s="31" t="s">
        <v>92</v>
      </c>
      <c r="C83" s="16">
        <v>8931</v>
      </c>
      <c r="D83" s="16">
        <v>11281</v>
      </c>
      <c r="E83" s="4">
        <v>11380</v>
      </c>
      <c r="F83" s="43">
        <f t="shared" si="12"/>
        <v>0.004237460115558293</v>
      </c>
      <c r="G83" s="19">
        <f t="shared" si="13"/>
        <v>0.2742134139514052</v>
      </c>
      <c r="H83" s="16">
        <f t="shared" si="14"/>
        <v>2449</v>
      </c>
      <c r="I83" s="37">
        <f t="shared" si="15"/>
        <v>0.010045737022376273</v>
      </c>
      <c r="J83" s="4">
        <v>11534.371</v>
      </c>
      <c r="K83" s="16">
        <v>11338.158</v>
      </c>
      <c r="L83" s="37">
        <f t="shared" si="16"/>
        <v>-0.017011157348762213</v>
      </c>
      <c r="M83" s="16">
        <f t="shared" si="17"/>
        <v>-196.21299999999974</v>
      </c>
    </row>
    <row r="84" spans="1:13" ht="15">
      <c r="A84" s="5">
        <v>94</v>
      </c>
      <c r="B84" s="31" t="s">
        <v>93</v>
      </c>
      <c r="C84" s="16">
        <v>14405</v>
      </c>
      <c r="D84" s="16">
        <v>12787</v>
      </c>
      <c r="E84" s="4">
        <v>12579</v>
      </c>
      <c r="F84" s="43">
        <f t="shared" si="12"/>
        <v>0.004683920104886447</v>
      </c>
      <c r="G84" s="19">
        <f t="shared" si="13"/>
        <v>-0.12676154113155155</v>
      </c>
      <c r="H84" s="16">
        <f t="shared" si="14"/>
        <v>-1826</v>
      </c>
      <c r="I84" s="37">
        <f t="shared" si="15"/>
        <v>-0.007490206534446336</v>
      </c>
      <c r="J84" s="4">
        <v>12597.971</v>
      </c>
      <c r="K84" s="16">
        <v>12615.261</v>
      </c>
      <c r="L84" s="37">
        <f t="shared" si="16"/>
        <v>0.0013724432291518113</v>
      </c>
      <c r="M84" s="16">
        <f t="shared" si="17"/>
        <v>17.290000000000873</v>
      </c>
    </row>
    <row r="85" spans="1:13" ht="15">
      <c r="A85" s="5">
        <v>95</v>
      </c>
      <c r="B85" s="31" t="s">
        <v>94</v>
      </c>
      <c r="C85" s="16">
        <v>13761</v>
      </c>
      <c r="D85" s="16">
        <v>15223</v>
      </c>
      <c r="E85" s="4">
        <v>15186</v>
      </c>
      <c r="F85" s="43">
        <f t="shared" si="12"/>
        <v>0.005654663384434819</v>
      </c>
      <c r="G85" s="19">
        <f t="shared" si="13"/>
        <v>0.10355352081970787</v>
      </c>
      <c r="H85" s="16">
        <f t="shared" si="14"/>
        <v>1425</v>
      </c>
      <c r="I85" s="37">
        <f t="shared" si="15"/>
        <v>0.00584531451894087</v>
      </c>
      <c r="J85" s="4">
        <v>14947.079</v>
      </c>
      <c r="K85" s="16">
        <v>14899.199</v>
      </c>
      <c r="L85" s="37">
        <f t="shared" si="16"/>
        <v>-0.0032033014611081673</v>
      </c>
      <c r="M85" s="16">
        <f t="shared" si="17"/>
        <v>-47.8799999999992</v>
      </c>
    </row>
    <row r="86" spans="1:13" ht="15">
      <c r="A86" s="5">
        <v>96</v>
      </c>
      <c r="B86" s="31" t="s">
        <v>95</v>
      </c>
      <c r="C86" s="16">
        <v>92447</v>
      </c>
      <c r="D86" s="16">
        <v>103275</v>
      </c>
      <c r="E86" s="4">
        <v>104617</v>
      </c>
      <c r="F86" s="43">
        <f t="shared" si="12"/>
        <v>0.03895521660011968</v>
      </c>
      <c r="G86" s="19">
        <f t="shared" si="13"/>
        <v>0.13164299544603936</v>
      </c>
      <c r="H86" s="16">
        <f t="shared" si="14"/>
        <v>12170</v>
      </c>
      <c r="I86" s="37">
        <f t="shared" si="15"/>
        <v>0.049921036979305534</v>
      </c>
      <c r="J86" s="4">
        <v>102747.27</v>
      </c>
      <c r="K86" s="16">
        <v>103811.27</v>
      </c>
      <c r="L86" s="37">
        <f t="shared" si="16"/>
        <v>0.01035550628255135</v>
      </c>
      <c r="M86" s="16">
        <f t="shared" si="17"/>
        <v>1064</v>
      </c>
    </row>
    <row r="87" spans="1:13" ht="15">
      <c r="A87" s="5">
        <v>97</v>
      </c>
      <c r="B87" s="31" t="s">
        <v>96</v>
      </c>
      <c r="C87" s="16">
        <v>1815</v>
      </c>
      <c r="D87" s="16">
        <v>2483</v>
      </c>
      <c r="E87" s="4">
        <v>2579</v>
      </c>
      <c r="F87" s="43">
        <f t="shared" si="12"/>
        <v>0.0009603171913905832</v>
      </c>
      <c r="G87" s="19">
        <f t="shared" si="13"/>
        <v>0.4209366391184573</v>
      </c>
      <c r="H87" s="16">
        <f t="shared" si="14"/>
        <v>764</v>
      </c>
      <c r="I87" s="37">
        <f t="shared" si="15"/>
        <v>0.0031339089771725086</v>
      </c>
      <c r="J87" s="4">
        <v>2488.3246</v>
      </c>
      <c r="K87" s="16">
        <v>2574.6155</v>
      </c>
      <c r="L87" s="37">
        <f t="shared" si="16"/>
        <v>0.034678313271508054</v>
      </c>
      <c r="M87" s="16">
        <f t="shared" si="17"/>
        <v>86.29089999999997</v>
      </c>
    </row>
    <row r="88" spans="1:13" ht="15">
      <c r="A88" s="5">
        <v>98</v>
      </c>
      <c r="B88" s="31" t="s">
        <v>97</v>
      </c>
      <c r="C88" s="16">
        <v>926</v>
      </c>
      <c r="D88" s="16">
        <v>1005</v>
      </c>
      <c r="E88" s="4">
        <v>1048</v>
      </c>
      <c r="F88" s="43">
        <f t="shared" si="12"/>
        <v>0.0003902335853343665</v>
      </c>
      <c r="G88" s="19">
        <f t="shared" si="13"/>
        <v>0.13174946004319654</v>
      </c>
      <c r="H88" s="16">
        <f t="shared" si="14"/>
        <v>122</v>
      </c>
      <c r="I88" s="37">
        <f t="shared" si="15"/>
        <v>0.0005004409623233587</v>
      </c>
      <c r="J88" s="4">
        <v>1012.4439</v>
      </c>
      <c r="K88" s="16">
        <v>1036.7762</v>
      </c>
      <c r="L88" s="37">
        <f t="shared" si="16"/>
        <v>0.024033232853691976</v>
      </c>
      <c r="M88" s="16">
        <f t="shared" si="17"/>
        <v>24.332300000000032</v>
      </c>
    </row>
    <row r="89" spans="1:13" ht="15.75" thickBot="1">
      <c r="A89" s="6">
        <v>99</v>
      </c>
      <c r="B89" s="32" t="s">
        <v>98</v>
      </c>
      <c r="C89" s="16">
        <v>1362</v>
      </c>
      <c r="D89" s="16">
        <v>1396</v>
      </c>
      <c r="E89" s="4">
        <v>1450</v>
      </c>
      <c r="F89" s="43">
        <f t="shared" si="12"/>
        <v>0.0005399224224569003</v>
      </c>
      <c r="G89" s="19">
        <f t="shared" si="13"/>
        <v>0.06461086637298091</v>
      </c>
      <c r="H89" s="21">
        <f t="shared" si="14"/>
        <v>88</v>
      </c>
      <c r="I89" s="69">
        <f t="shared" si="15"/>
        <v>0.00036097380888898005</v>
      </c>
      <c r="J89" s="4">
        <v>1350.295</v>
      </c>
      <c r="K89" s="16">
        <v>1351.074</v>
      </c>
      <c r="L89" s="37">
        <f t="shared" si="16"/>
        <v>0.0005769109713062674</v>
      </c>
      <c r="M89" s="16">
        <f t="shared" si="17"/>
        <v>0.7789999999999964</v>
      </c>
    </row>
    <row r="90" spans="1:13" ht="15.75" thickBot="1">
      <c r="A90" s="99" t="s">
        <v>99</v>
      </c>
      <c r="B90" s="100"/>
      <c r="C90" s="58">
        <v>2441786</v>
      </c>
      <c r="D90" s="58">
        <v>2679683</v>
      </c>
      <c r="E90" s="73">
        <v>2685571</v>
      </c>
      <c r="F90" s="45">
        <f t="shared" si="12"/>
        <v>1</v>
      </c>
      <c r="G90" s="28">
        <f t="shared" si="13"/>
        <v>0.09983880651293767</v>
      </c>
      <c r="H90" s="58">
        <f t="shared" si="14"/>
        <v>243785</v>
      </c>
      <c r="I90" s="70">
        <f t="shared" si="15"/>
        <v>1</v>
      </c>
      <c r="J90" s="59">
        <v>2707175.7</v>
      </c>
      <c r="K90" s="58">
        <v>2728632.3</v>
      </c>
      <c r="L90" s="39">
        <f t="shared" si="16"/>
        <v>0.007925824688807464</v>
      </c>
      <c r="M90" s="58">
        <f t="shared" si="17"/>
        <v>21456.599999999627</v>
      </c>
    </row>
    <row r="91" spans="10:11" ht="15">
      <c r="J91" s="12"/>
      <c r="K91" s="12"/>
    </row>
  </sheetData>
  <sheetProtection/>
  <autoFilter ref="A1:M90"/>
  <mergeCells count="1">
    <mergeCell ref="A90:B90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16" sqref="E16"/>
    </sheetView>
  </sheetViews>
  <sheetFormatPr defaultColWidth="9.140625" defaultRowHeight="15"/>
  <cols>
    <col min="1" max="1" width="13.7109375" style="0" bestFit="1" customWidth="1"/>
    <col min="2" max="2" width="34.57421875" style="0" bestFit="1" customWidth="1"/>
    <col min="3" max="3" width="12.00390625" style="0" bestFit="1" customWidth="1"/>
    <col min="4" max="4" width="12.00390625" style="0" customWidth="1"/>
    <col min="5" max="5" width="12.00390625" style="0" bestFit="1" customWidth="1"/>
    <col min="6" max="6" width="33.140625" style="0" bestFit="1" customWidth="1"/>
    <col min="7" max="7" width="28.57421875" style="0" bestFit="1" customWidth="1"/>
    <col min="8" max="8" width="26.7109375" style="0" bestFit="1" customWidth="1"/>
    <col min="9" max="9" width="20.28125" style="0" customWidth="1"/>
    <col min="10" max="11" width="21.28125" style="0" bestFit="1" customWidth="1"/>
    <col min="12" max="13" width="36.421875" style="0" customWidth="1"/>
  </cols>
  <sheetData>
    <row r="1" spans="1:13" ht="45.75" thickBot="1">
      <c r="A1" s="41" t="s">
        <v>2</v>
      </c>
      <c r="B1" s="20" t="s">
        <v>100</v>
      </c>
      <c r="C1" s="81">
        <v>40544</v>
      </c>
      <c r="D1" s="81">
        <v>40878</v>
      </c>
      <c r="E1" s="91">
        <v>40909</v>
      </c>
      <c r="F1" s="17" t="s">
        <v>282</v>
      </c>
      <c r="G1" s="17" t="s">
        <v>284</v>
      </c>
      <c r="H1" s="17" t="s">
        <v>285</v>
      </c>
      <c r="I1" s="17" t="s">
        <v>278</v>
      </c>
      <c r="J1" s="79" t="s">
        <v>272</v>
      </c>
      <c r="K1" s="77" t="s">
        <v>279</v>
      </c>
      <c r="L1" s="94" t="s">
        <v>298</v>
      </c>
      <c r="M1" s="17" t="s">
        <v>299</v>
      </c>
    </row>
    <row r="2" spans="1:13" ht="15">
      <c r="A2" s="5">
        <v>10</v>
      </c>
      <c r="B2" s="31" t="s">
        <v>19</v>
      </c>
      <c r="C2" s="16">
        <v>80549</v>
      </c>
      <c r="D2" s="16">
        <v>91684</v>
      </c>
      <c r="E2" s="4">
        <v>90089</v>
      </c>
      <c r="F2" s="43">
        <f aca="true" t="shared" si="0" ref="F2:F26">E2/$E$26</f>
        <v>0.13536104191145315</v>
      </c>
      <c r="G2" s="19">
        <f aca="true" t="shared" si="1" ref="G2:G26">(E2-C2)/C2</f>
        <v>0.1184372245465493</v>
      </c>
      <c r="H2" s="16">
        <f aca="true" t="shared" si="2" ref="H2:H26">E2-C2</f>
        <v>9540</v>
      </c>
      <c r="I2" s="37">
        <f aca="true" t="shared" si="3" ref="I2:I26">H2/$H$26</f>
        <v>0.12390414962010521</v>
      </c>
      <c r="J2" s="4">
        <v>91865.806</v>
      </c>
      <c r="K2" s="16">
        <v>92331.019</v>
      </c>
      <c r="L2" s="37">
        <f aca="true" t="shared" si="4" ref="L2:L26">(K2-J2)/J2</f>
        <v>0.00506404962037783</v>
      </c>
      <c r="M2" s="16">
        <f aca="true" t="shared" si="5" ref="M2:M26">K2-J2</f>
        <v>465.2130000000034</v>
      </c>
    </row>
    <row r="3" spans="1:13" ht="15">
      <c r="A3" s="5">
        <v>11</v>
      </c>
      <c r="B3" s="31" t="s">
        <v>20</v>
      </c>
      <c r="C3" s="16">
        <v>1615</v>
      </c>
      <c r="D3" s="16">
        <v>1749</v>
      </c>
      <c r="E3" s="4">
        <v>1693</v>
      </c>
      <c r="F3" s="43">
        <f t="shared" si="0"/>
        <v>0.002543776087603261</v>
      </c>
      <c r="G3" s="19">
        <f t="shared" si="1"/>
        <v>0.04829721362229102</v>
      </c>
      <c r="H3" s="16">
        <f t="shared" si="2"/>
        <v>78</v>
      </c>
      <c r="I3" s="37">
        <f t="shared" si="3"/>
        <v>0.0010130527956360802</v>
      </c>
      <c r="J3" s="4">
        <v>1776.0509</v>
      </c>
      <c r="K3" s="16">
        <v>1746.3802</v>
      </c>
      <c r="L3" s="37">
        <f t="shared" si="4"/>
        <v>-0.016705996432872447</v>
      </c>
      <c r="M3" s="16">
        <f t="shared" si="5"/>
        <v>-29.670699999999897</v>
      </c>
    </row>
    <row r="4" spans="1:13" ht="15">
      <c r="A4" s="5">
        <v>12</v>
      </c>
      <c r="B4" s="31" t="s">
        <v>21</v>
      </c>
      <c r="C4" s="16">
        <v>715</v>
      </c>
      <c r="D4" s="16">
        <v>2610</v>
      </c>
      <c r="E4" s="4">
        <v>1327</v>
      </c>
      <c r="F4" s="43">
        <f t="shared" si="0"/>
        <v>0.001993851664648274</v>
      </c>
      <c r="G4" s="19">
        <f t="shared" si="1"/>
        <v>0.855944055944056</v>
      </c>
      <c r="H4" s="16">
        <f t="shared" si="2"/>
        <v>612</v>
      </c>
      <c r="I4" s="37">
        <f t="shared" si="3"/>
        <v>0.007948568088836937</v>
      </c>
      <c r="J4" s="4">
        <v>2561.4501</v>
      </c>
      <c r="K4" s="16">
        <v>2068.8966</v>
      </c>
      <c r="L4" s="37">
        <f t="shared" si="4"/>
        <v>-0.1922947864570932</v>
      </c>
      <c r="M4" s="16">
        <f t="shared" si="5"/>
        <v>-492.5535</v>
      </c>
    </row>
    <row r="5" spans="1:13" ht="15">
      <c r="A5" s="5">
        <v>13</v>
      </c>
      <c r="B5" s="31" t="s">
        <v>22</v>
      </c>
      <c r="C5" s="16">
        <v>101402</v>
      </c>
      <c r="D5" s="16">
        <v>114794</v>
      </c>
      <c r="E5" s="4">
        <v>114230</v>
      </c>
      <c r="F5" s="43">
        <f t="shared" si="0"/>
        <v>0.17163351594029563</v>
      </c>
      <c r="G5" s="19">
        <f t="shared" si="1"/>
        <v>0.12650638054476243</v>
      </c>
      <c r="H5" s="16">
        <f t="shared" si="2"/>
        <v>12828</v>
      </c>
      <c r="I5" s="37">
        <f t="shared" si="3"/>
        <v>0.1666082213130723</v>
      </c>
      <c r="J5" s="4">
        <v>113790.33</v>
      </c>
      <c r="K5" s="16">
        <v>114751.83</v>
      </c>
      <c r="L5" s="37">
        <f t="shared" si="4"/>
        <v>0.0084497513980318</v>
      </c>
      <c r="M5" s="16">
        <f t="shared" si="5"/>
        <v>961.5</v>
      </c>
    </row>
    <row r="6" spans="1:13" ht="15">
      <c r="A6" s="5">
        <v>14</v>
      </c>
      <c r="B6" s="31" t="s">
        <v>23</v>
      </c>
      <c r="C6" s="16">
        <v>177786</v>
      </c>
      <c r="D6" s="16">
        <v>190594</v>
      </c>
      <c r="E6" s="4">
        <v>194671</v>
      </c>
      <c r="F6" s="43">
        <f t="shared" si="0"/>
        <v>0.2924981894564763</v>
      </c>
      <c r="G6" s="19">
        <f t="shared" si="1"/>
        <v>0.0949737324648735</v>
      </c>
      <c r="H6" s="16">
        <f t="shared" si="2"/>
        <v>16885</v>
      </c>
      <c r="I6" s="37">
        <f t="shared" si="3"/>
        <v>0.21929995454250276</v>
      </c>
      <c r="J6" s="4">
        <v>188599.64</v>
      </c>
      <c r="K6" s="16">
        <v>193570.98</v>
      </c>
      <c r="L6" s="37">
        <f t="shared" si="4"/>
        <v>0.026359223167127976</v>
      </c>
      <c r="M6" s="16">
        <f t="shared" si="5"/>
        <v>4971.3399999999965</v>
      </c>
    </row>
    <row r="7" spans="1:13" ht="15">
      <c r="A7" s="5">
        <v>15</v>
      </c>
      <c r="B7" s="31" t="s">
        <v>24</v>
      </c>
      <c r="C7" s="16">
        <v>7887</v>
      </c>
      <c r="D7" s="16">
        <v>9733</v>
      </c>
      <c r="E7" s="4">
        <v>9894</v>
      </c>
      <c r="F7" s="43">
        <f t="shared" si="0"/>
        <v>0.014865989728734002</v>
      </c>
      <c r="G7" s="19">
        <f t="shared" si="1"/>
        <v>0.25446937999239255</v>
      </c>
      <c r="H7" s="16">
        <f t="shared" si="2"/>
        <v>2007</v>
      </c>
      <c r="I7" s="37">
        <f t="shared" si="3"/>
        <v>0.026066627703097603</v>
      </c>
      <c r="J7" s="4">
        <v>9834.3865</v>
      </c>
      <c r="K7" s="16">
        <v>10125.908</v>
      </c>
      <c r="L7" s="37">
        <f t="shared" si="4"/>
        <v>0.029643079413240358</v>
      </c>
      <c r="M7" s="16">
        <f t="shared" si="5"/>
        <v>291.5214999999989</v>
      </c>
    </row>
    <row r="8" spans="1:13" ht="15">
      <c r="A8" s="5">
        <v>16</v>
      </c>
      <c r="B8" s="31" t="s">
        <v>25</v>
      </c>
      <c r="C8" s="16">
        <v>5111</v>
      </c>
      <c r="D8" s="16">
        <v>6161</v>
      </c>
      <c r="E8" s="4">
        <v>6062</v>
      </c>
      <c r="F8" s="43">
        <f t="shared" si="0"/>
        <v>0.0091083110709102</v>
      </c>
      <c r="G8" s="19">
        <f t="shared" si="1"/>
        <v>0.18606926237526902</v>
      </c>
      <c r="H8" s="16">
        <f t="shared" si="2"/>
        <v>951</v>
      </c>
      <c r="I8" s="37">
        <f t="shared" si="3"/>
        <v>0.012351451392947594</v>
      </c>
      <c r="J8" s="4">
        <v>6065.2202</v>
      </c>
      <c r="K8" s="16">
        <v>6151.4361</v>
      </c>
      <c r="L8" s="37">
        <f t="shared" si="4"/>
        <v>0.014214801302679853</v>
      </c>
      <c r="M8" s="16">
        <f t="shared" si="5"/>
        <v>86.21590000000015</v>
      </c>
    </row>
    <row r="9" spans="1:13" ht="15">
      <c r="A9" s="5">
        <v>17</v>
      </c>
      <c r="B9" s="31" t="s">
        <v>26</v>
      </c>
      <c r="C9" s="16">
        <v>7309</v>
      </c>
      <c r="D9" s="16">
        <v>7527</v>
      </c>
      <c r="E9" s="4">
        <v>7490</v>
      </c>
      <c r="F9" s="43">
        <f t="shared" si="0"/>
        <v>0.011253917835882117</v>
      </c>
      <c r="G9" s="19">
        <f t="shared" si="1"/>
        <v>0.02476398960186072</v>
      </c>
      <c r="H9" s="16">
        <f t="shared" si="2"/>
        <v>181</v>
      </c>
      <c r="I9" s="37">
        <f t="shared" si="3"/>
        <v>0.0023508020001298787</v>
      </c>
      <c r="J9" s="4">
        <v>7440.8003</v>
      </c>
      <c r="K9" s="16">
        <v>7481.1276</v>
      </c>
      <c r="L9" s="37">
        <f t="shared" si="4"/>
        <v>0.005419753033823515</v>
      </c>
      <c r="M9" s="16">
        <f t="shared" si="5"/>
        <v>40.32729999999992</v>
      </c>
    </row>
    <row r="10" spans="1:13" ht="15">
      <c r="A10" s="5">
        <v>18</v>
      </c>
      <c r="B10" s="31" t="s">
        <v>27</v>
      </c>
      <c r="C10" s="16">
        <v>14397</v>
      </c>
      <c r="D10" s="16">
        <v>15805</v>
      </c>
      <c r="E10" s="4">
        <v>16009</v>
      </c>
      <c r="F10" s="43">
        <f t="shared" si="0"/>
        <v>0.02405393466417047</v>
      </c>
      <c r="G10" s="19">
        <f t="shared" si="1"/>
        <v>0.11196777106341599</v>
      </c>
      <c r="H10" s="16">
        <f t="shared" si="2"/>
        <v>1612</v>
      </c>
      <c r="I10" s="37">
        <f t="shared" si="3"/>
        <v>0.020936424443145658</v>
      </c>
      <c r="J10" s="4">
        <v>15781.34</v>
      </c>
      <c r="K10" s="16">
        <v>16088.902</v>
      </c>
      <c r="L10" s="37">
        <f t="shared" si="4"/>
        <v>0.019488966082728074</v>
      </c>
      <c r="M10" s="16">
        <f t="shared" si="5"/>
        <v>307.5619999999999</v>
      </c>
    </row>
    <row r="11" spans="1:13" ht="15">
      <c r="A11" s="5">
        <v>19</v>
      </c>
      <c r="B11" s="31" t="s">
        <v>28</v>
      </c>
      <c r="C11" s="16">
        <v>898</v>
      </c>
      <c r="D11" s="16">
        <v>1016</v>
      </c>
      <c r="E11" s="4">
        <v>1011</v>
      </c>
      <c r="F11" s="43">
        <f t="shared" si="0"/>
        <v>0.0015190535289822192</v>
      </c>
      <c r="G11" s="19">
        <f t="shared" si="1"/>
        <v>0.12583518930957685</v>
      </c>
      <c r="H11" s="16">
        <f t="shared" si="2"/>
        <v>113</v>
      </c>
      <c r="I11" s="37">
        <f t="shared" si="3"/>
        <v>0.0014676277680368856</v>
      </c>
      <c r="J11" s="4">
        <v>1009.0622</v>
      </c>
      <c r="K11" s="16">
        <v>1005.0384</v>
      </c>
      <c r="L11" s="37">
        <f t="shared" si="4"/>
        <v>-0.003987663000358093</v>
      </c>
      <c r="M11" s="16">
        <f t="shared" si="5"/>
        <v>-4.023799999999937</v>
      </c>
    </row>
    <row r="12" spans="1:13" ht="15">
      <c r="A12" s="5">
        <v>20</v>
      </c>
      <c r="B12" s="31" t="s">
        <v>29</v>
      </c>
      <c r="C12" s="16">
        <v>15865</v>
      </c>
      <c r="D12" s="16">
        <v>17167</v>
      </c>
      <c r="E12" s="4">
        <v>17180</v>
      </c>
      <c r="F12" s="43">
        <f t="shared" si="0"/>
        <v>0.025813392312477274</v>
      </c>
      <c r="G12" s="19">
        <f t="shared" si="1"/>
        <v>0.08288685786322092</v>
      </c>
      <c r="H12" s="16">
        <f t="shared" si="2"/>
        <v>1315</v>
      </c>
      <c r="I12" s="37">
        <f t="shared" si="3"/>
        <v>0.01707903110591597</v>
      </c>
      <c r="J12" s="4">
        <v>17094.093</v>
      </c>
      <c r="K12" s="16">
        <v>17262.909</v>
      </c>
      <c r="L12" s="37">
        <f t="shared" si="4"/>
        <v>0.009875692146988956</v>
      </c>
      <c r="M12" s="16">
        <f t="shared" si="5"/>
        <v>168.8159999999989</v>
      </c>
    </row>
    <row r="13" spans="1:13" ht="15">
      <c r="A13" s="5">
        <v>21</v>
      </c>
      <c r="B13" s="31" t="s">
        <v>30</v>
      </c>
      <c r="C13" s="16">
        <v>3229</v>
      </c>
      <c r="D13" s="16">
        <v>3415</v>
      </c>
      <c r="E13" s="4">
        <v>3410</v>
      </c>
      <c r="F13" s="43">
        <f t="shared" si="0"/>
        <v>0.00512361279310521</v>
      </c>
      <c r="G13" s="19">
        <f t="shared" si="1"/>
        <v>0.056054506039021366</v>
      </c>
      <c r="H13" s="16">
        <f t="shared" si="2"/>
        <v>181</v>
      </c>
      <c r="I13" s="37">
        <f t="shared" si="3"/>
        <v>0.0023508020001298787</v>
      </c>
      <c r="J13" s="4">
        <v>3369.2454</v>
      </c>
      <c r="K13" s="16">
        <v>3401.5746</v>
      </c>
      <c r="L13" s="37">
        <f t="shared" si="4"/>
        <v>0.009595382989912261</v>
      </c>
      <c r="M13" s="16">
        <f t="shared" si="5"/>
        <v>32.32920000000013</v>
      </c>
    </row>
    <row r="14" spans="1:13" ht="15">
      <c r="A14" s="5">
        <v>22</v>
      </c>
      <c r="B14" s="31" t="s">
        <v>31</v>
      </c>
      <c r="C14" s="16">
        <v>22226</v>
      </c>
      <c r="D14" s="16">
        <v>26264</v>
      </c>
      <c r="E14" s="4">
        <v>26508</v>
      </c>
      <c r="F14" s="43">
        <f t="shared" si="0"/>
        <v>0.03982895246910056</v>
      </c>
      <c r="G14" s="19">
        <f t="shared" si="1"/>
        <v>0.19265724826779448</v>
      </c>
      <c r="H14" s="16">
        <f t="shared" si="2"/>
        <v>4282</v>
      </c>
      <c r="I14" s="37">
        <f t="shared" si="3"/>
        <v>0.05561400090914995</v>
      </c>
      <c r="J14" s="4">
        <v>26557.962</v>
      </c>
      <c r="K14" s="16">
        <v>27021.912</v>
      </c>
      <c r="L14" s="37">
        <f t="shared" si="4"/>
        <v>0.017469337443889735</v>
      </c>
      <c r="M14" s="16">
        <f t="shared" si="5"/>
        <v>463.9500000000007</v>
      </c>
    </row>
    <row r="15" spans="1:13" ht="15">
      <c r="A15" s="5">
        <v>23</v>
      </c>
      <c r="B15" s="31" t="s">
        <v>32</v>
      </c>
      <c r="C15" s="16">
        <v>17058</v>
      </c>
      <c r="D15" s="16">
        <v>20870</v>
      </c>
      <c r="E15" s="4">
        <v>20504</v>
      </c>
      <c r="F15" s="43">
        <f t="shared" si="0"/>
        <v>0.03080778789144552</v>
      </c>
      <c r="G15" s="19">
        <f t="shared" si="1"/>
        <v>0.20201664907961073</v>
      </c>
      <c r="H15" s="16">
        <f t="shared" si="2"/>
        <v>3446</v>
      </c>
      <c r="I15" s="37">
        <f t="shared" si="3"/>
        <v>0.04475615299694785</v>
      </c>
      <c r="J15" s="4">
        <v>21175.312</v>
      </c>
      <c r="K15" s="16">
        <v>21522.034</v>
      </c>
      <c r="L15" s="37">
        <f t="shared" si="4"/>
        <v>0.01637387916645563</v>
      </c>
      <c r="M15" s="16">
        <f t="shared" si="5"/>
        <v>346.72199999999793</v>
      </c>
    </row>
    <row r="16" spans="1:13" ht="15">
      <c r="A16" s="5">
        <v>24</v>
      </c>
      <c r="B16" s="31" t="s">
        <v>33</v>
      </c>
      <c r="C16" s="16">
        <v>10183</v>
      </c>
      <c r="D16" s="16">
        <v>11716</v>
      </c>
      <c r="E16" s="4">
        <v>12015</v>
      </c>
      <c r="F16" s="43">
        <f t="shared" si="0"/>
        <v>0.018052846835530528</v>
      </c>
      <c r="G16" s="19">
        <f t="shared" si="1"/>
        <v>0.17990768928606501</v>
      </c>
      <c r="H16" s="16">
        <f t="shared" si="2"/>
        <v>1832</v>
      </c>
      <c r="I16" s="37">
        <f t="shared" si="3"/>
        <v>0.023793752841093578</v>
      </c>
      <c r="J16" s="4">
        <v>11598.753</v>
      </c>
      <c r="K16" s="16">
        <v>12281.495</v>
      </c>
      <c r="L16" s="37">
        <f t="shared" si="4"/>
        <v>0.05886339678067118</v>
      </c>
      <c r="M16" s="16">
        <f t="shared" si="5"/>
        <v>682.7420000000002</v>
      </c>
    </row>
    <row r="17" spans="1:13" ht="15">
      <c r="A17" s="5">
        <v>25</v>
      </c>
      <c r="B17" s="31" t="s">
        <v>34</v>
      </c>
      <c r="C17" s="16">
        <v>33329</v>
      </c>
      <c r="D17" s="16">
        <v>39027</v>
      </c>
      <c r="E17" s="4">
        <v>38817</v>
      </c>
      <c r="F17" s="43">
        <f t="shared" si="0"/>
        <v>0.05832354187389001</v>
      </c>
      <c r="G17" s="19">
        <f t="shared" si="1"/>
        <v>0.16466140598277776</v>
      </c>
      <c r="H17" s="16">
        <f t="shared" si="2"/>
        <v>5488</v>
      </c>
      <c r="I17" s="37">
        <f t="shared" si="3"/>
        <v>0.07127735567244627</v>
      </c>
      <c r="J17" s="4">
        <v>38947.748</v>
      </c>
      <c r="K17" s="16">
        <v>39282.701</v>
      </c>
      <c r="L17" s="37">
        <f t="shared" si="4"/>
        <v>0.008600060778867146</v>
      </c>
      <c r="M17" s="16">
        <f t="shared" si="5"/>
        <v>334.95300000000134</v>
      </c>
    </row>
    <row r="18" spans="1:13" ht="15">
      <c r="A18" s="5">
        <v>26</v>
      </c>
      <c r="B18" s="31" t="s">
        <v>35</v>
      </c>
      <c r="C18" s="16">
        <v>10262</v>
      </c>
      <c r="D18" s="16">
        <v>11828</v>
      </c>
      <c r="E18" s="4">
        <v>11584</v>
      </c>
      <c r="F18" s="43">
        <f t="shared" si="0"/>
        <v>0.017405258239099927</v>
      </c>
      <c r="G18" s="19">
        <f t="shared" si="1"/>
        <v>0.12882479048918338</v>
      </c>
      <c r="H18" s="16">
        <f t="shared" si="2"/>
        <v>1322</v>
      </c>
      <c r="I18" s="37">
        <f t="shared" si="3"/>
        <v>0.01716994610039613</v>
      </c>
      <c r="J18" s="4">
        <v>11580.004</v>
      </c>
      <c r="K18" s="16">
        <v>11590.174</v>
      </c>
      <c r="L18" s="37">
        <f t="shared" si="4"/>
        <v>0.0008782380386051742</v>
      </c>
      <c r="M18" s="16">
        <f t="shared" si="5"/>
        <v>10.170000000000073</v>
      </c>
    </row>
    <row r="19" spans="1:13" ht="15">
      <c r="A19" s="5">
        <v>27</v>
      </c>
      <c r="B19" s="31" t="s">
        <v>36</v>
      </c>
      <c r="C19" s="16">
        <v>13132</v>
      </c>
      <c r="D19" s="16">
        <v>15380</v>
      </c>
      <c r="E19" s="4">
        <v>15504</v>
      </c>
      <c r="F19" s="43">
        <f t="shared" si="0"/>
        <v>0.02329515916255225</v>
      </c>
      <c r="G19" s="19">
        <f t="shared" si="1"/>
        <v>0.18062747487054523</v>
      </c>
      <c r="H19" s="16">
        <f t="shared" si="2"/>
        <v>2372</v>
      </c>
      <c r="I19" s="37">
        <f t="shared" si="3"/>
        <v>0.030807195272420287</v>
      </c>
      <c r="J19" s="4">
        <v>15283.324</v>
      </c>
      <c r="K19" s="16">
        <v>15714.804</v>
      </c>
      <c r="L19" s="37">
        <f t="shared" si="4"/>
        <v>0.028232078309666113</v>
      </c>
      <c r="M19" s="16">
        <f t="shared" si="5"/>
        <v>431.47999999999956</v>
      </c>
    </row>
    <row r="20" spans="1:13" ht="15">
      <c r="A20" s="5">
        <v>28</v>
      </c>
      <c r="B20" s="31" t="s">
        <v>37</v>
      </c>
      <c r="C20" s="16">
        <v>19421</v>
      </c>
      <c r="D20" s="16">
        <v>22304</v>
      </c>
      <c r="E20" s="4">
        <v>22511</v>
      </c>
      <c r="F20" s="43">
        <f t="shared" si="0"/>
        <v>0.03382335706322328</v>
      </c>
      <c r="G20" s="19">
        <f t="shared" si="1"/>
        <v>0.15910612223881365</v>
      </c>
      <c r="H20" s="16">
        <f t="shared" si="2"/>
        <v>3090</v>
      </c>
      <c r="I20" s="37">
        <f t="shared" si="3"/>
        <v>0.04013247613481395</v>
      </c>
      <c r="J20" s="4">
        <v>22348.865</v>
      </c>
      <c r="K20" s="16">
        <v>22778.903</v>
      </c>
      <c r="L20" s="37">
        <f t="shared" si="4"/>
        <v>0.019242050994535822</v>
      </c>
      <c r="M20" s="16">
        <f t="shared" si="5"/>
        <v>430.0379999999968</v>
      </c>
    </row>
    <row r="21" spans="1:13" ht="15">
      <c r="A21" s="5">
        <v>29</v>
      </c>
      <c r="B21" s="31" t="s">
        <v>38</v>
      </c>
      <c r="C21" s="16">
        <v>10407</v>
      </c>
      <c r="D21" s="16">
        <v>12226</v>
      </c>
      <c r="E21" s="4">
        <v>12655</v>
      </c>
      <c r="F21" s="43">
        <f t="shared" si="0"/>
        <v>0.019014463312828866</v>
      </c>
      <c r="G21" s="19">
        <f t="shared" si="1"/>
        <v>0.21600845584702605</v>
      </c>
      <c r="H21" s="16">
        <f t="shared" si="2"/>
        <v>2248</v>
      </c>
      <c r="I21" s="37">
        <f t="shared" si="3"/>
        <v>0.029196701084486007</v>
      </c>
      <c r="J21" s="4">
        <v>12170.543</v>
      </c>
      <c r="K21" s="16">
        <v>12260.137</v>
      </c>
      <c r="L21" s="37">
        <f t="shared" si="4"/>
        <v>0.007361545002552553</v>
      </c>
      <c r="M21" s="16">
        <f t="shared" si="5"/>
        <v>89.59400000000096</v>
      </c>
    </row>
    <row r="22" spans="1:13" ht="15">
      <c r="A22" s="5">
        <v>30</v>
      </c>
      <c r="B22" s="31" t="s">
        <v>39</v>
      </c>
      <c r="C22" s="16">
        <v>2010</v>
      </c>
      <c r="D22" s="16">
        <v>2195</v>
      </c>
      <c r="E22" s="4">
        <v>2208</v>
      </c>
      <c r="F22" s="43">
        <f t="shared" si="0"/>
        <v>0.003317576846679268</v>
      </c>
      <c r="G22" s="19">
        <f t="shared" si="1"/>
        <v>0.09850746268656717</v>
      </c>
      <c r="H22" s="16">
        <f t="shared" si="2"/>
        <v>198</v>
      </c>
      <c r="I22" s="37">
        <f t="shared" si="3"/>
        <v>0.002571595558153127</v>
      </c>
      <c r="J22" s="4">
        <v>2212.6773</v>
      </c>
      <c r="K22" s="16">
        <v>2237.1262</v>
      </c>
      <c r="L22" s="37">
        <f t="shared" si="4"/>
        <v>0.011049464827067338</v>
      </c>
      <c r="M22" s="16">
        <f t="shared" si="5"/>
        <v>24.44890000000032</v>
      </c>
    </row>
    <row r="23" spans="1:13" ht="15">
      <c r="A23" s="5">
        <v>31</v>
      </c>
      <c r="B23" s="31" t="s">
        <v>40</v>
      </c>
      <c r="C23" s="16">
        <v>9605</v>
      </c>
      <c r="D23" s="16">
        <v>12278</v>
      </c>
      <c r="E23" s="4">
        <v>12452</v>
      </c>
      <c r="F23" s="43">
        <f t="shared" si="0"/>
        <v>0.018709450586435798</v>
      </c>
      <c r="G23" s="19">
        <f t="shared" si="1"/>
        <v>0.29640812077043205</v>
      </c>
      <c r="H23" s="16">
        <f t="shared" si="2"/>
        <v>2847</v>
      </c>
      <c r="I23" s="37">
        <f t="shared" si="3"/>
        <v>0.03697642704071693</v>
      </c>
      <c r="J23" s="4">
        <v>12316.003</v>
      </c>
      <c r="K23" s="16">
        <v>12636.349</v>
      </c>
      <c r="L23" s="37">
        <f t="shared" si="4"/>
        <v>0.026010549039327088</v>
      </c>
      <c r="M23" s="16">
        <f t="shared" si="5"/>
        <v>320.34599999999955</v>
      </c>
    </row>
    <row r="24" spans="1:13" ht="15">
      <c r="A24" s="5">
        <v>32</v>
      </c>
      <c r="B24" s="31" t="s">
        <v>41</v>
      </c>
      <c r="C24" s="16">
        <v>7052</v>
      </c>
      <c r="D24" s="16">
        <v>8023</v>
      </c>
      <c r="E24" s="4">
        <v>8199</v>
      </c>
      <c r="F24" s="43">
        <f t="shared" si="0"/>
        <v>0.012319208589639183</v>
      </c>
      <c r="G24" s="19">
        <f t="shared" si="1"/>
        <v>0.16264889393079976</v>
      </c>
      <c r="H24" s="16">
        <f t="shared" si="2"/>
        <v>1147</v>
      </c>
      <c r="I24" s="37">
        <f t="shared" si="3"/>
        <v>0.014897071238392104</v>
      </c>
      <c r="J24" s="4">
        <v>8238.4532</v>
      </c>
      <c r="K24" s="16">
        <v>8311.6355</v>
      </c>
      <c r="L24" s="37">
        <f t="shared" si="4"/>
        <v>0.008883014593079244</v>
      </c>
      <c r="M24" s="16">
        <f t="shared" si="5"/>
        <v>73.1823000000004</v>
      </c>
    </row>
    <row r="25" spans="1:13" ht="15.75" thickBot="1">
      <c r="A25" s="5">
        <v>33</v>
      </c>
      <c r="B25" s="31" t="s">
        <v>42</v>
      </c>
      <c r="C25" s="16">
        <v>17103</v>
      </c>
      <c r="D25" s="16">
        <v>19135</v>
      </c>
      <c r="E25" s="4">
        <v>19523</v>
      </c>
      <c r="F25" s="43">
        <f t="shared" si="0"/>
        <v>0.02933381013483666</v>
      </c>
      <c r="G25" s="19">
        <f t="shared" si="1"/>
        <v>0.14149564403905748</v>
      </c>
      <c r="H25" s="16">
        <f t="shared" si="2"/>
        <v>2420</v>
      </c>
      <c r="I25" s="37">
        <f t="shared" si="3"/>
        <v>0.03143061237742711</v>
      </c>
      <c r="J25" s="4">
        <v>19263.252</v>
      </c>
      <c r="K25" s="16">
        <v>20103.582</v>
      </c>
      <c r="L25" s="37">
        <f t="shared" si="4"/>
        <v>0.043623475413185585</v>
      </c>
      <c r="M25" s="16">
        <f t="shared" si="5"/>
        <v>840.3299999999981</v>
      </c>
    </row>
    <row r="26" spans="1:13" ht="15.75" thickBot="1">
      <c r="A26" s="99" t="s">
        <v>273</v>
      </c>
      <c r="B26" s="100"/>
      <c r="C26" s="58">
        <f>SUM(C2:C25)</f>
        <v>588551</v>
      </c>
      <c r="D26" s="58">
        <f>SUM(D2:D25)</f>
        <v>663501</v>
      </c>
      <c r="E26" s="58">
        <f>SUM(E2:E25)</f>
        <v>665546</v>
      </c>
      <c r="F26" s="45">
        <f t="shared" si="0"/>
        <v>1</v>
      </c>
      <c r="G26" s="28">
        <f t="shared" si="1"/>
        <v>0.13082128821461522</v>
      </c>
      <c r="H26" s="58">
        <f t="shared" si="2"/>
        <v>76995</v>
      </c>
      <c r="I26" s="39">
        <f t="shared" si="3"/>
        <v>1</v>
      </c>
      <c r="J26" s="59">
        <v>662974</v>
      </c>
      <c r="K26" s="58">
        <v>670578</v>
      </c>
      <c r="L26" s="39">
        <f t="shared" si="4"/>
        <v>0.011469529725147592</v>
      </c>
      <c r="M26" s="58">
        <f t="shared" si="5"/>
        <v>7604</v>
      </c>
    </row>
  </sheetData>
  <sheetProtection/>
  <autoFilter ref="A1:M25"/>
  <mergeCells count="1">
    <mergeCell ref="A26:B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tepav</dc:creator>
  <cp:keywords/>
  <dc:description/>
  <cp:lastModifiedBy>TOSHIBA G6</cp:lastModifiedBy>
  <dcterms:created xsi:type="dcterms:W3CDTF">2011-08-11T09:01:00Z</dcterms:created>
  <dcterms:modified xsi:type="dcterms:W3CDTF">2012-05-09T08:33:43Z</dcterms:modified>
  <cp:category/>
  <cp:version/>
  <cp:contentType/>
  <cp:contentStatus/>
</cp:coreProperties>
</file>