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tabRatio="953" activeTab="0"/>
  </bookViews>
  <sheets>
    <sheet name="Sigortalı Sayıları" sheetId="1" r:id="rId1"/>
    <sheet name="4a_Sektör" sheetId="2" r:id="rId2"/>
    <sheet name="4a_İmalat_Sektör" sheetId="3" r:id="rId3"/>
    <sheet name="4a_İşyeri_Sektör" sheetId="4" r:id="rId4"/>
    <sheet name="4a_İşyeri_İmalat_Sektör" sheetId="5" r:id="rId5"/>
    <sheet name="4a_İl" sheetId="6" r:id="rId6"/>
    <sheet name="4b_Esnaf_İl" sheetId="7" r:id="rId7"/>
    <sheet name="4b_Tarım_İl" sheetId="8" r:id="rId8"/>
    <sheet name="4c_Kamu_İl " sheetId="9" r:id="rId9"/>
    <sheet name="4a_İşyeri_İl" sheetId="10" r:id="rId10"/>
    <sheet name="4a_Kadın_Sektör" sheetId="11" r:id="rId11"/>
    <sheet name="4a_Kadın_İmalat_Sektör" sheetId="12" r:id="rId12"/>
    <sheet name="4a_Kadın_İl" sheetId="13" r:id="rId13"/>
    <sheet name="İşsizlikSigortası_Başvuru" sheetId="14" r:id="rId14"/>
    <sheet name="İşsizlikSigortası_Ödeme" sheetId="15" r:id="rId15"/>
    <sheet name="Endeksler" sheetId="16" r:id="rId16"/>
    <sheet name="Endeksler 2" sheetId="17" r:id="rId17"/>
  </sheets>
  <definedNames>
    <definedName name="_xlnm._FilterDatabase" localSheetId="5" hidden="1">'4a_İl'!$A$1:$M$84</definedName>
    <definedName name="_xlnm._FilterDatabase" localSheetId="2" hidden="1">'4a_İmalat_Sektör'!$A$1:$M$25</definedName>
    <definedName name="_xlnm._FilterDatabase" localSheetId="9" hidden="1">'4a_İşyeri_İl'!$A$1:$M$90</definedName>
    <definedName name="_xlnm._FilterDatabase" localSheetId="4" hidden="1">'4a_İşyeri_İmalat_Sektör'!$A$1:$M$25</definedName>
    <definedName name="_xlnm._FilterDatabase" localSheetId="3" hidden="1">'4a_İşyeri_Sektör'!$A$1:$M$90</definedName>
    <definedName name="_xlnm._FilterDatabase" localSheetId="12" hidden="1">'4a_Kadın_İl'!$A$1:$N$89</definedName>
    <definedName name="_xlnm._FilterDatabase" localSheetId="11" hidden="1">'4a_Kadın_İmalat_Sektör'!$A$1:$M$25</definedName>
    <definedName name="_xlnm._FilterDatabase" localSheetId="10" hidden="1">'4a_Kadın_Sektör'!$A$1:$M$90</definedName>
    <definedName name="_xlnm._FilterDatabase" localSheetId="1" hidden="1">'4a_Sektör'!$A$1:$M$90</definedName>
    <definedName name="_xlnm._FilterDatabase" localSheetId="6" hidden="1">'4b_Esnaf_İl'!$A$1:$M$84</definedName>
    <definedName name="_xlnm._FilterDatabase" localSheetId="7" hidden="1">'4b_Tarım_İl'!$A$1:$M$84</definedName>
    <definedName name="_xlnm._FilterDatabase" localSheetId="8" hidden="1">'4c_Kamu_İl '!$A$1:$M$84</definedName>
    <definedName name="_xlnm._FilterDatabase" localSheetId="13" hidden="1">'İşsizlikSigortası_Başvuru'!$A$1:$F$83</definedName>
    <definedName name="_xlnm._FilterDatabase" localSheetId="14" hidden="1">'İşsizlikSigortası_Ödeme'!$A$1:$F$83</definedName>
    <definedName name="_xlnm._FilterDatabase" localSheetId="0" hidden="1">'Sigortalı Sayıları'!$A$1:$K$53</definedName>
  </definedNames>
  <calcPr fullCalcOnLoad="1" refMode="R1C1"/>
</workbook>
</file>

<file path=xl/sharedStrings.xml><?xml version="1.0" encoding="utf-8"?>
<sst xmlns="http://schemas.openxmlformats.org/spreadsheetml/2006/main" count="1182" uniqueCount="326">
  <si>
    <t>Aylar</t>
  </si>
  <si>
    <t>FAALİYET KODU</t>
  </si>
  <si>
    <t>01</t>
  </si>
  <si>
    <t xml:space="preserve">BİTKİSEL VE HAYVANSAL ÜRETİM        </t>
  </si>
  <si>
    <t>02</t>
  </si>
  <si>
    <t xml:space="preserve">ORMANCILIK VE TOMRUKÇULUK           </t>
  </si>
  <si>
    <t>03</t>
  </si>
  <si>
    <t xml:space="preserve">BALIKÇILIK VE SU ÜRÜNLERİ YETİŞ.    </t>
  </si>
  <si>
    <t>05</t>
  </si>
  <si>
    <t xml:space="preserve">KÖMÜR VE LİNYİT ÇIKARTILMASI        </t>
  </si>
  <si>
    <t>06</t>
  </si>
  <si>
    <t xml:space="preserve">HAM PETROL VE DOĞALGAZ ÇIKARIMI     </t>
  </si>
  <si>
    <t>07</t>
  </si>
  <si>
    <t xml:space="preserve">METAL CEVHERİ MADENCİLİĞİ           </t>
  </si>
  <si>
    <t>08</t>
  </si>
  <si>
    <t xml:space="preserve">DİĞER MADENCİLİK VE TAŞ OCAKÇILIĞI  </t>
  </si>
  <si>
    <t>09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</si>
  <si>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</si>
  <si>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</si>
  <si>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</si>
  <si>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</si>
  <si>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</si>
  <si>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</si>
  <si>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</si>
  <si>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</si>
  <si>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</si>
  <si>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</si>
  <si>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</si>
  <si>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</si>
  <si>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</si>
  <si>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</si>
  <si>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</si>
  <si>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</si>
  <si>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</si>
  <si>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</si>
  <si>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</si>
  <si>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</si>
  <si>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</si>
  <si>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</si>
  <si>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</si>
  <si>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</si>
  <si>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</si>
  <si>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</si>
  <si>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</si>
  <si>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</si>
  <si>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</si>
  <si>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</si>
  <si>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</si>
  <si>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</si>
  <si>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</si>
  <si>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</si>
  <si>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</si>
  <si>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</si>
  <si>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</si>
  <si>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</si>
  <si>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</si>
  <si>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</si>
  <si>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</si>
  <si>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</si>
  <si>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</si>
  <si>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</si>
  <si>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</si>
  <si>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</si>
  <si>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</si>
  <si>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</si>
  <si>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</si>
  <si>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</si>
  <si>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</si>
  <si>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</si>
  <si>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</si>
  <si>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</si>
  <si>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</si>
  <si>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</si>
  <si>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</si>
  <si>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</si>
  <si>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</si>
  <si>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</si>
  <si>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</si>
  <si>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</si>
  <si>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</si>
  <si>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</si>
  <si>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</si>
  <si>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</si>
  <si>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</si>
  <si>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</si>
  <si>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</si>
  <si>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</si>
  <si>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</si>
  <si>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</si>
  <si>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</si>
  <si>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</si>
  <si>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</si>
  <si>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</si>
  <si>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</si>
  <si>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</si>
  <si>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</si>
  <si>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</si>
  <si>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</si>
  <si>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</si>
  <si>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</si>
  <si>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</si>
  <si>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</si>
  <si>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</si>
  <si>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</si>
  <si>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</si>
  <si>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</si>
  <si>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</si>
  <si>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</si>
  <si>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</si>
  <si>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</si>
  <si>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</si>
  <si>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</si>
  <si>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</si>
  <si>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</si>
  <si>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</si>
  <si>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</si>
  <si>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</si>
  <si>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</si>
  <si>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</si>
  <si>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</si>
  <si>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</si>
  <si>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</si>
  <si>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</si>
  <si>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</si>
  <si>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</si>
  <si>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</si>
  <si>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</si>
  <si>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</si>
  <si>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</si>
  <si>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</si>
  <si>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</si>
  <si>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</si>
  <si>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</si>
  <si>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</si>
  <si>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</si>
  <si>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</si>
  <si>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</si>
  <si>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</si>
  <si>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</si>
  <si>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</si>
  <si>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</si>
  <si>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</si>
  <si>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</si>
  <si>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</si>
  <si>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</si>
  <si>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</si>
  <si>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</si>
  <si>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</si>
  <si>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</si>
  <si>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</si>
  <si>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</si>
  <si>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</si>
  <si>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</si>
  <si>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</si>
  <si>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</si>
  <si>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</si>
  <si>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</si>
  <si>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</si>
  <si>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</si>
  <si>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</si>
  <si>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</si>
  <si>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</si>
  <si>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</si>
  <si>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</si>
  <si>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</si>
  <si>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</si>
  <si>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</si>
  <si>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</si>
  <si>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</si>
  <si>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</si>
  <si>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</si>
  <si>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</si>
  <si>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</si>
  <si>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</si>
  <si>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</si>
  <si>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</si>
  <si>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</si>
  <si>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</si>
  <si>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</si>
  <si>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</si>
  <si>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</si>
  <si>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</si>
  <si>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</si>
  <si>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</si>
  <si>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</si>
  <si>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</si>
  <si>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</si>
  <si>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</si>
  <si>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</si>
  <si>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</si>
  <si>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</si>
  <si>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</si>
  <si>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</si>
  <si>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</si>
  <si>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</si>
  <si>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</si>
  <si>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</si>
  <si>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</si>
  <si>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</si>
  <si>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</si>
  <si>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</si>
  <si>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</si>
  <si>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</si>
  <si>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</si>
  <si>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</si>
  <si>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</si>
  <si>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</si>
  <si>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</si>
  <si>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</si>
  <si>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</si>
  <si>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</si>
  <si>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</si>
  <si>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</si>
  <si>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</si>
  <si>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</si>
  <si>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</si>
  <si>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</si>
  <si>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</si>
  <si>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</si>
  <si>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</si>
  <si>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</si>
  <si>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</si>
  <si>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</si>
  <si>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</si>
  <si>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</si>
  <si>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</si>
  <si>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</si>
  <si>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</si>
  <si>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</si>
  <si>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</si>
  <si>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</si>
  <si>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</si>
  <si>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</si>
  <si>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</si>
  <si>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</si>
  <si>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</si>
  <si>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</si>
  <si>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</si>
  <si>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</si>
  <si>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</si>
  <si>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</si>
  <si>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</si>
  <si>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</si>
  <si>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</si>
  <si>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</si>
  <si>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</si>
  <si>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</si>
  <si>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</si>
  <si>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</si>
  <si>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</si>
  <si>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</si>
  <si>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</si>
  <si>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</si>
  <si>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</si>
  <si>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</si>
  <si>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</si>
  <si>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</si>
  <si>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</si>
  <si>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</si>
  <si>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</si>
  <si>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</si>
  <si>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</si>
  <si>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</si>
  <si>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</si>
  <si>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</si>
  <si>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</si>
  <si>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</si>
  <si>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</si>
  <si>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</si>
  <si>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İMALAT T O P L A M</t>
  </si>
  <si>
    <t>4/a</t>
  </si>
  <si>
    <t>4/a_endeks</t>
  </si>
  <si>
    <t>4/a(MA)</t>
  </si>
  <si>
    <t>4/a(MA)_endeks</t>
  </si>
  <si>
    <t>4/c_endeks</t>
  </si>
  <si>
    <t>4/c</t>
  </si>
  <si>
    <t>4/c (MA)</t>
  </si>
  <si>
    <t>4/c (MA)_endeks</t>
  </si>
  <si>
    <t>4/b Tarım</t>
  </si>
  <si>
    <t>4/b Tarım (MA)</t>
  </si>
  <si>
    <t>4/b Tarım (MA)_endeks</t>
  </si>
  <si>
    <t>4/b_Tarım_endeks</t>
  </si>
  <si>
    <t>4/b Esnaf</t>
  </si>
  <si>
    <t>4/b Esnaf (MA)</t>
  </si>
  <si>
    <t>4/b_Esnaf_endeks</t>
  </si>
  <si>
    <t>4/b Esnaf (MA)_endeks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</si>
  <si>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</si>
  <si>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</si>
  <si>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</si>
  <si>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>Aktif Sigortalı Sayıları (4/c)</t>
  </si>
  <si>
    <t>Zorunlu Sigortalı Sayıları (4/b)</t>
  </si>
  <si>
    <t>Zorunlu Sigortalı Sayıları (4/a)</t>
  </si>
  <si>
    <t>Mayıs 2012 (Mevsimsellikten Arındırılmış)</t>
  </si>
  <si>
    <t>Sektörün payı (Haziran 2012)</t>
  </si>
  <si>
    <t>Çalışan Sayısında Değişim (Haziran 2012 - Haziran 2011)</t>
  </si>
  <si>
    <t>Çalışan Sayısındaki Fark (Haziran 2012 - Haziran 2011)</t>
  </si>
  <si>
    <t>Artışta Sektörün Payı (%) (Haziran 2012)</t>
  </si>
  <si>
    <t>Haziran 2012 (Mevsimsellikten Arındırılmış)</t>
  </si>
  <si>
    <t>İlin Payı (Haziran 2012)</t>
  </si>
  <si>
    <t>Artışta İlin Payı (%) (Haziran 2012)</t>
  </si>
  <si>
    <t>Esnaf Sayısında Değişim (Haziran 2012 - Haziran 2011)</t>
  </si>
  <si>
    <t>Esnaf Sayısındaki Fark (Haziran 2012 - Haziran 2011)</t>
  </si>
  <si>
    <t>Çiftçi Sayısında Değişim (Haziran 2012 - Haziran 2011)</t>
  </si>
  <si>
    <t>Çiftçi Sayısındaki Fark (Haziran 2012 - Haziran 2011)</t>
  </si>
  <si>
    <t>İşyeri Sayısında Değişim (Haziran 2012 - Haziran 2011)</t>
  </si>
  <si>
    <t>İşyeri Sayısındaki Fark (Haziran 2012 - Haziran 2011)</t>
  </si>
  <si>
    <t>Sektörün Sigortalı Kadın İstihdamındaki Payı (Haziran 2012)</t>
  </si>
  <si>
    <t xml:space="preserve">İldeki Kadın İstihdamının Toplam İstihdama Oranı (Haziran 2012) </t>
  </si>
  <si>
    <t>Kadın İstihdamındaki Değişim (Haziran 2012 - Haziran 2011)</t>
  </si>
  <si>
    <t>Kadın İstihdamındaki Fark (Haziran 2012 - Haziran 2011)</t>
  </si>
  <si>
    <t>Başvuru Sayısındaki Değişim (Haziran 2012 - Haziran 2011)</t>
  </si>
  <si>
    <t>Başvuru Sayısındaki Fark (Haziran 2012 - Haziran 2011)</t>
  </si>
  <si>
    <t>Ödeme Yapılan Kişi Sayısındaki Değişim (Haziran 2012 - Haziran 2011)</t>
  </si>
  <si>
    <t>Ödeme Yapılan Kişi Sayısındaki Fark (Haziran 2012 - Haziran 2011)</t>
  </si>
  <si>
    <t>Çalışan Sayısında Değişim (Haziran 2012 - Mayıs 2012) (Mevsimsellikten Arındırılmış)</t>
  </si>
  <si>
    <t>Çalışan Sayısındaki Fark (Haziran 2012 - Mayıs 2012) (Mevsimsellikten Arındırılmış)</t>
  </si>
  <si>
    <t>İşyeri Sayısında Değişim (Haziran 2012 - Mayıs 2012) (Mevsimsellikten Arındırılmış)</t>
  </si>
  <si>
    <t>İşyeri Sayısındaki Fark (Haziran 2012 - Mayıs 2012) (Mevsimsellikten Arındırılmış)</t>
  </si>
  <si>
    <t>Esnaf Sayısında Değişim (Haziran 2012 - Mayıs 2012) (Mevsimsellikten Arındırılmış)</t>
  </si>
  <si>
    <t>Esnaf Sayısındaki Fark (Haziran 2012 - Mayıs 2012) (Mevsimsellikten Arındırılmış)</t>
  </si>
  <si>
    <t>Çiftçi Sayısında Değişim (Haziran 2012 - Mayıs 2012) (Mevsimsellikten Arındırılmış)</t>
  </si>
  <si>
    <t>Çiftçi Sayısındaki Fark (Haziran 2012 - Mayıs 2012) (Mevsimsellikten Arındırılmış)</t>
  </si>
  <si>
    <t>Sigortalı Kadın Sayısında Değişim (Haziran 2012 - Mayıs 2012) (Mevsimsellikten Arındırılmış)</t>
  </si>
  <si>
    <t>Sigortalı Kadın Sayısındaki Fark (Haziran 2012 - Mayıs 2012) (Mevsimsellikten Arındırılmış)</t>
  </si>
  <si>
    <t>Kadın İstihdamında Değişim (Haziran 2012 - Mayıs 2012) (Mevsimsellikten Arındırılmış)</t>
  </si>
  <si>
    <t>Kadın İstihdamında Fark (Haziran 2012 - Mayıs 2012) (Mevsimsellikten Arındırılmış)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</si>
</sst>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.0%"/>
    <numFmt numFmtId="166" formatCode="0.0"/>
    <numFmt numFmtId="16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Tahoma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3" fillId="33" borderId="10" xfId="52" applyFont="1" applyFill="1" applyBorder="1" applyAlignment="1" quotePrefix="1">
      <alignment horizontal="center" vertical="top"/>
      <protection/>
    </xf>
    <xf numFmtId="0" fontId="4" fillId="33" borderId="11" xfId="50" applyFont="1" applyFill="1" applyBorder="1" applyAlignment="1">
      <alignment horizontal="center"/>
      <protection/>
    </xf>
    <xf numFmtId="0" fontId="4" fillId="33" borderId="12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1" xfId="52" applyFont="1" applyFill="1" applyBorder="1" applyAlignment="1" quotePrefix="1">
      <alignment horizontal="center" vertical="top"/>
      <protection/>
    </xf>
    <xf numFmtId="0" fontId="3" fillId="33" borderId="13" xfId="52" applyFont="1" applyFill="1" applyBorder="1" applyAlignment="1" quotePrefix="1">
      <alignment horizontal="center" vertical="top"/>
      <protection/>
    </xf>
    <xf numFmtId="0" fontId="4" fillId="0" borderId="14" xfId="52" applyFont="1" applyFill="1" applyBorder="1" applyAlignment="1">
      <alignment vertical="center"/>
      <protection/>
    </xf>
    <xf numFmtId="0" fontId="4" fillId="0" borderId="15" xfId="52" applyFont="1" applyFill="1" applyBorder="1" applyAlignment="1">
      <alignment vertical="center"/>
      <protection/>
    </xf>
    <xf numFmtId="0" fontId="4" fillId="0" borderId="16" xfId="52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3" fillId="34" borderId="19" xfId="0" applyNumberFormat="1" applyFont="1" applyFill="1" applyBorder="1" applyAlignment="1">
      <alignment horizontal="center" vertical="center"/>
    </xf>
    <xf numFmtId="17" fontId="43" fillId="34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" fontId="43" fillId="34" borderId="23" xfId="0" applyNumberFormat="1" applyFont="1" applyFill="1" applyBorder="1" applyAlignment="1">
      <alignment horizontal="center" vertical="center" wrapText="1"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43" fillId="34" borderId="19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0" fontId="43" fillId="34" borderId="23" xfId="0" applyFont="1" applyFill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center"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4" fillId="0" borderId="16" xfId="50" applyFont="1" applyBorder="1">
      <alignment/>
      <protection/>
    </xf>
    <xf numFmtId="164" fontId="0" fillId="0" borderId="18" xfId="0" applyNumberFormat="1" applyBorder="1" applyAlignment="1">
      <alignment/>
    </xf>
    <xf numFmtId="165" fontId="43" fillId="0" borderId="23" xfId="0" applyNumberFormat="1" applyFont="1" applyBorder="1" applyAlignment="1">
      <alignment/>
    </xf>
    <xf numFmtId="17" fontId="43" fillId="34" borderId="23" xfId="0" applyNumberFormat="1" applyFont="1" applyFill="1" applyBorder="1" applyAlignment="1">
      <alignment horizontal="center" vertical="center"/>
    </xf>
    <xf numFmtId="0" fontId="4" fillId="0" borderId="25" xfId="52" applyFont="1" applyFill="1" applyBorder="1" applyAlignment="1">
      <alignment vertical="center"/>
      <protection/>
    </xf>
    <xf numFmtId="0" fontId="4" fillId="0" borderId="26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3" fillId="0" borderId="19" xfId="0" applyFont="1" applyBorder="1" applyAlignment="1">
      <alignment/>
    </xf>
    <xf numFmtId="0" fontId="43" fillId="0" borderId="23" xfId="0" applyFont="1" applyBorder="1" applyAlignment="1">
      <alignment/>
    </xf>
    <xf numFmtId="165" fontId="0" fillId="0" borderId="22" xfId="65" applyNumberFormat="1" applyFont="1" applyBorder="1" applyAlignment="1">
      <alignment/>
    </xf>
    <xf numFmtId="165" fontId="0" fillId="0" borderId="28" xfId="65" applyNumberFormat="1" applyFont="1" applyBorder="1" applyAlignment="1">
      <alignment/>
    </xf>
    <xf numFmtId="165" fontId="43" fillId="0" borderId="23" xfId="65" applyNumberFormat="1" applyFont="1" applyBorder="1" applyAlignment="1">
      <alignment/>
    </xf>
    <xf numFmtId="165" fontId="43" fillId="0" borderId="20" xfId="65" applyNumberFormat="1" applyFont="1" applyBorder="1" applyAlignment="1">
      <alignment/>
    </xf>
    <xf numFmtId="0" fontId="43" fillId="34" borderId="19" xfId="0" applyFont="1" applyFill="1" applyBorder="1" applyAlignment="1">
      <alignment horizontal="center" vertical="center" wrapText="1"/>
    </xf>
    <xf numFmtId="165" fontId="0" fillId="0" borderId="29" xfId="0" applyNumberFormat="1" applyBorder="1" applyAlignment="1">
      <alignment/>
    </xf>
    <xf numFmtId="165" fontId="0" fillId="0" borderId="18" xfId="0" applyNumberFormat="1" applyBorder="1" applyAlignment="1">
      <alignment/>
    </xf>
    <xf numFmtId="17" fontId="43" fillId="34" borderId="21" xfId="0" applyNumberFormat="1" applyFont="1" applyFill="1" applyBorder="1" applyAlignment="1">
      <alignment horizontal="center" vertical="center" wrapText="1"/>
    </xf>
    <xf numFmtId="165" fontId="43" fillId="0" borderId="19" xfId="0" applyNumberFormat="1" applyFont="1" applyBorder="1" applyAlignment="1">
      <alignment/>
    </xf>
    <xf numFmtId="17" fontId="43" fillId="34" borderId="30" xfId="0" applyNumberFormat="1" applyFont="1" applyFill="1" applyBorder="1" applyAlignment="1">
      <alignment horizontal="center" vertical="center" wrapText="1"/>
    </xf>
    <xf numFmtId="165" fontId="0" fillId="0" borderId="21" xfId="65" applyNumberFormat="1" applyFont="1" applyBorder="1" applyAlignment="1">
      <alignment/>
    </xf>
    <xf numFmtId="0" fontId="43" fillId="34" borderId="31" xfId="0" applyFont="1" applyFill="1" applyBorder="1" applyAlignment="1">
      <alignment horizontal="center" vertical="center" wrapText="1"/>
    </xf>
    <xf numFmtId="0" fontId="4" fillId="0" borderId="32" xfId="52" applyFont="1" applyFill="1" applyBorder="1" applyAlignment="1">
      <alignment vertical="center"/>
      <protection/>
    </xf>
    <xf numFmtId="0" fontId="4" fillId="33" borderId="13" xfId="50" applyFont="1" applyFill="1" applyBorder="1" applyAlignment="1">
      <alignment horizontal="center"/>
      <protection/>
    </xf>
    <xf numFmtId="0" fontId="4" fillId="0" borderId="32" xfId="50" applyFont="1" applyBorder="1">
      <alignment/>
      <protection/>
    </xf>
    <xf numFmtId="0" fontId="43" fillId="34" borderId="23" xfId="0" applyFont="1" applyFill="1" applyBorder="1" applyAlignment="1">
      <alignment horizontal="center" wrapText="1"/>
    </xf>
    <xf numFmtId="166" fontId="0" fillId="0" borderId="18" xfId="0" applyNumberFormat="1" applyBorder="1" applyAlignment="1">
      <alignment/>
    </xf>
    <xf numFmtId="166" fontId="0" fillId="0" borderId="22" xfId="0" applyNumberFormat="1" applyBorder="1" applyAlignment="1">
      <alignment/>
    </xf>
    <xf numFmtId="17" fontId="43" fillId="34" borderId="17" xfId="0" applyNumberFormat="1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/>
    </xf>
    <xf numFmtId="3" fontId="43" fillId="0" borderId="23" xfId="0" applyNumberFormat="1" applyFont="1" applyBorder="1" applyAlignment="1">
      <alignment/>
    </xf>
    <xf numFmtId="3" fontId="43" fillId="0" borderId="19" xfId="0" applyNumberFormat="1" applyFont="1" applyBorder="1" applyAlignment="1">
      <alignment/>
    </xf>
    <xf numFmtId="164" fontId="43" fillId="0" borderId="19" xfId="0" applyNumberFormat="1" applyFont="1" applyBorder="1" applyAlignment="1">
      <alignment/>
    </xf>
    <xf numFmtId="164" fontId="43" fillId="0" borderId="23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7" fontId="0" fillId="0" borderId="21" xfId="0" applyNumberFormat="1" applyBorder="1" applyAlignment="1">
      <alignment/>
    </xf>
    <xf numFmtId="17" fontId="0" fillId="0" borderId="22" xfId="0" applyNumberFormat="1" applyBorder="1" applyAlignment="1">
      <alignment/>
    </xf>
    <xf numFmtId="0" fontId="43" fillId="34" borderId="31" xfId="0" applyFont="1" applyFill="1" applyBorder="1" applyAlignment="1">
      <alignment horizontal="center"/>
    </xf>
    <xf numFmtId="9" fontId="0" fillId="0" borderId="0" xfId="65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165" fontId="0" fillId="0" borderId="24" xfId="65" applyNumberFormat="1" applyFont="1" applyBorder="1" applyAlignment="1">
      <alignment/>
    </xf>
    <xf numFmtId="165" fontId="43" fillId="0" borderId="24" xfId="65" applyNumberFormat="1" applyFont="1" applyBorder="1" applyAlignment="1">
      <alignment/>
    </xf>
    <xf numFmtId="3" fontId="0" fillId="0" borderId="33" xfId="0" applyNumberFormat="1" applyBorder="1" applyAlignment="1">
      <alignment/>
    </xf>
    <xf numFmtId="164" fontId="0" fillId="0" borderId="33" xfId="0" applyNumberFormat="1" applyBorder="1" applyAlignment="1">
      <alignment/>
    </xf>
    <xf numFmtId="3" fontId="43" fillId="0" borderId="2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44" fillId="0" borderId="0" xfId="0" applyFont="1" applyAlignment="1">
      <alignment/>
    </xf>
    <xf numFmtId="17" fontId="9" fillId="34" borderId="17" xfId="0" applyNumberFormat="1" applyFont="1" applyFill="1" applyBorder="1" applyAlignment="1">
      <alignment horizontal="center" vertical="center" wrapText="1"/>
    </xf>
    <xf numFmtId="17" fontId="9" fillId="34" borderId="23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 wrapText="1"/>
    </xf>
    <xf numFmtId="17" fontId="9" fillId="34" borderId="31" xfId="0" applyNumberFormat="1" applyFont="1" applyFill="1" applyBorder="1" applyAlignment="1">
      <alignment horizontal="center" vertical="center"/>
    </xf>
    <xf numFmtId="17" fontId="9" fillId="34" borderId="23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>
      <alignment/>
    </xf>
    <xf numFmtId="17" fontId="0" fillId="0" borderId="0" xfId="0" applyNumberFormat="1" applyAlignment="1">
      <alignment/>
    </xf>
    <xf numFmtId="165" fontId="0" fillId="0" borderId="0" xfId="65" applyNumberFormat="1" applyFont="1" applyAlignment="1">
      <alignment/>
    </xf>
    <xf numFmtId="165" fontId="0" fillId="0" borderId="17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43" fillId="0" borderId="20" xfId="0" applyNumberFormat="1" applyFont="1" applyBorder="1" applyAlignment="1">
      <alignment/>
    </xf>
    <xf numFmtId="164" fontId="43" fillId="0" borderId="20" xfId="0" applyNumberFormat="1" applyFont="1" applyBorder="1" applyAlignment="1">
      <alignment/>
    </xf>
    <xf numFmtId="164" fontId="43" fillId="0" borderId="31" xfId="0" applyNumberFormat="1" applyFont="1" applyBorder="1" applyAlignment="1">
      <alignment/>
    </xf>
    <xf numFmtId="0" fontId="43" fillId="34" borderId="20" xfId="0" applyFont="1" applyFill="1" applyBorder="1" applyAlignment="1">
      <alignment horizontal="center" vertical="center" wrapText="1"/>
    </xf>
    <xf numFmtId="3" fontId="43" fillId="0" borderId="31" xfId="0" applyNumberFormat="1" applyFont="1" applyBorder="1" applyAlignment="1">
      <alignment/>
    </xf>
    <xf numFmtId="165" fontId="0" fillId="0" borderId="0" xfId="65" applyNumberFormat="1" applyFont="1" applyAlignment="1">
      <alignment/>
    </xf>
    <xf numFmtId="165" fontId="0" fillId="0" borderId="0" xfId="65" applyNumberFormat="1" applyFont="1" applyAlignment="1">
      <alignment/>
    </xf>
    <xf numFmtId="3" fontId="0" fillId="0" borderId="0" xfId="0" applyNumberFormat="1" applyFill="1" applyAlignment="1">
      <alignment/>
    </xf>
    <xf numFmtId="0" fontId="43" fillId="35" borderId="23" xfId="0" applyFont="1" applyFill="1" applyBorder="1" applyAlignment="1">
      <alignment horizontal="center" vertical="center" wrapText="1"/>
    </xf>
    <xf numFmtId="0" fontId="43" fillId="7" borderId="23" xfId="0" applyFont="1" applyFill="1" applyBorder="1" applyAlignment="1">
      <alignment horizontal="center" vertical="center" wrapText="1"/>
    </xf>
    <xf numFmtId="0" fontId="43" fillId="9" borderId="31" xfId="0" applyFont="1" applyFill="1" applyBorder="1" applyAlignment="1">
      <alignment horizontal="center" vertical="center" wrapText="1"/>
    </xf>
    <xf numFmtId="167" fontId="0" fillId="0" borderId="22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22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3" fontId="0" fillId="0" borderId="29" xfId="0" applyNumberFormat="1" applyBorder="1" applyAlignment="1">
      <alignment/>
    </xf>
    <xf numFmtId="165" fontId="0" fillId="0" borderId="18" xfId="65" applyNumberFormat="1" applyFont="1" applyBorder="1" applyAlignment="1">
      <alignment/>
    </xf>
    <xf numFmtId="165" fontId="43" fillId="0" borderId="19" xfId="65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14" xfId="50" applyFont="1" applyFill="1" applyBorder="1">
      <alignment/>
      <protection/>
    </xf>
    <xf numFmtId="0" fontId="4" fillId="0" borderId="15" xfId="50" applyFont="1" applyFill="1" applyBorder="1">
      <alignment/>
      <protection/>
    </xf>
    <xf numFmtId="0" fontId="4" fillId="0" borderId="32" xfId="50" applyFont="1" applyFill="1" applyBorder="1">
      <alignment/>
      <protection/>
    </xf>
    <xf numFmtId="165" fontId="0" fillId="0" borderId="0" xfId="65" applyNumberFormat="1" applyFont="1" applyFill="1" applyBorder="1" applyAlignment="1">
      <alignment/>
    </xf>
    <xf numFmtId="165" fontId="0" fillId="0" borderId="0" xfId="65" applyNumberFormat="1" applyFont="1" applyFill="1" applyBorder="1" applyAlignment="1">
      <alignment/>
    </xf>
    <xf numFmtId="17" fontId="9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43" fillId="0" borderId="19" xfId="0" applyNumberFormat="1" applyFont="1" applyBorder="1" applyAlignment="1">
      <alignment horizontal="right" vertical="center"/>
    </xf>
    <xf numFmtId="3" fontId="43" fillId="0" borderId="23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/>
    </xf>
    <xf numFmtId="3" fontId="43" fillId="0" borderId="23" xfId="0" applyNumberFormat="1" applyFont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65" applyNumberFormat="1" applyFont="1" applyAlignment="1">
      <alignment/>
    </xf>
    <xf numFmtId="10" fontId="0" fillId="0" borderId="0" xfId="65" applyNumberFormat="1" applyFont="1" applyAlignment="1">
      <alignment/>
    </xf>
    <xf numFmtId="10" fontId="0" fillId="0" borderId="0" xfId="65" applyNumberFormat="1" applyFont="1" applyFill="1" applyAlignment="1">
      <alignment/>
    </xf>
    <xf numFmtId="10" fontId="0" fillId="0" borderId="0" xfId="0" applyNumberFormat="1" applyAlignment="1">
      <alignment/>
    </xf>
    <xf numFmtId="165" fontId="43" fillId="0" borderId="23" xfId="0" applyNumberFormat="1" applyFont="1" applyFill="1" applyBorder="1" applyAlignment="1">
      <alignment/>
    </xf>
    <xf numFmtId="0" fontId="6" fillId="33" borderId="19" xfId="52" applyFont="1" applyFill="1" applyBorder="1" applyAlignment="1">
      <alignment horizontal="center" vertical="top" wrapText="1"/>
      <protection/>
    </xf>
    <xf numFmtId="0" fontId="6" fillId="33" borderId="31" xfId="52" applyFont="1" applyFill="1" applyBorder="1" applyAlignment="1" quotePrefix="1">
      <alignment horizontal="center" vertical="top" wrapText="1"/>
      <protection/>
    </xf>
    <xf numFmtId="0" fontId="3" fillId="33" borderId="19" xfId="50" applyFont="1" applyFill="1" applyBorder="1" applyAlignment="1">
      <alignment horizontal="center"/>
      <protection/>
    </xf>
    <xf numFmtId="0" fontId="3" fillId="33" borderId="31" xfId="50" applyFont="1" applyFill="1" applyBorder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4 2 2" xfId="51"/>
    <cellStyle name="Normal_Sayfa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Sayıları'!$A$11:$A$55</c:f>
              <c:strCache/>
            </c:strRef>
          </c:cat>
          <c:val>
            <c:numRef>
              <c:f>'Sigortalı Sayıları'!$J$11:$J$55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Sayıları'!$A$11:$A$55</c:f>
              <c:strCache/>
            </c:strRef>
          </c:cat>
          <c:val>
            <c:numRef>
              <c:f>'Sigortalı Sayıları'!$K$11:$K$55</c:f>
              <c:numCache/>
            </c:numRef>
          </c:val>
          <c:smooth val="1"/>
        </c:ser>
        <c:marker val="1"/>
        <c:axId val="5800631"/>
        <c:axId val="52205680"/>
      </c:lineChart>
      <c:dateAx>
        <c:axId val="580063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20568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2205680"/>
        <c:scaling>
          <c:orientation val="minMax"/>
          <c:max val="125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75"/>
          <c:y val="0.913"/>
          <c:w val="0.49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"/>
          <c:w val="0.970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Endeksler!$A$2:$A$46</c:f>
              <c:strCache/>
            </c:strRef>
          </c:cat>
          <c:val>
            <c:numRef>
              <c:f>Endeksler!$B$2:$B$46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Endeksler!$A$2:$A$46</c:f>
              <c:strCache/>
            </c:strRef>
          </c:cat>
          <c:val>
            <c:numRef>
              <c:f>Endeksler!$C$2:$C$46</c:f>
              <c:numCache/>
            </c:numRef>
          </c:val>
          <c:smooth val="1"/>
        </c:ser>
        <c:marker val="1"/>
        <c:axId val="89073"/>
        <c:axId val="801658"/>
      </c:lineChart>
      <c:dateAx>
        <c:axId val="8907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165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801658"/>
        <c:scaling>
          <c:orientation val="minMax"/>
          <c:max val="0.25"/>
          <c:min val="0.2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75"/>
          <c:y val="0.885"/>
          <c:w val="0.6937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6975"/>
          <c:h val="0.911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2'!$A$2:$A$46</c:f>
              <c:strCache/>
            </c:strRef>
          </c:cat>
          <c:val>
            <c:numRef>
              <c:f>'Endeksler 2'!$D$2:$D$46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2'!$A$2:$A$46</c:f>
              <c:strCache/>
            </c:strRef>
          </c:cat>
          <c:val>
            <c:numRef>
              <c:f>'Endeksler 2'!$E$2:$E$46</c:f>
              <c:numCache/>
            </c:numRef>
          </c:val>
          <c:smooth val="0"/>
        </c:ser>
        <c:marker val="1"/>
        <c:axId val="7214923"/>
        <c:axId val="64934308"/>
      </c:lineChart>
      <c:dateAx>
        <c:axId val="721492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3430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4934308"/>
        <c:scaling>
          <c:orientation val="minMax"/>
          <c:max val="13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14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75"/>
          <c:y val="0.912"/>
          <c:w val="0.621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725"/>
          <c:w val="0.97525"/>
          <c:h val="0.911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2'!$A$2:$A$46</c:f>
              <c:strCache/>
            </c:strRef>
          </c:cat>
          <c:val>
            <c:numRef>
              <c:f>'Endeksler 2'!$H$2:$H$46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2'!$A$2:$A$46</c:f>
              <c:strCache/>
            </c:strRef>
          </c:cat>
          <c:val>
            <c:numRef>
              <c:f>'Endeksler 2'!$I$2:$I$46</c:f>
              <c:numCache/>
            </c:numRef>
          </c:val>
          <c:smooth val="0"/>
        </c:ser>
        <c:marker val="1"/>
        <c:axId val="47537861"/>
        <c:axId val="25187566"/>
      </c:lineChart>
      <c:dateAx>
        <c:axId val="4753786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18756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5187566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37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1275"/>
          <c:w val="0.559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7775"/>
          <c:h val="0.916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2'!$A$2:$A$46</c:f>
              <c:strCache/>
            </c:strRef>
          </c:cat>
          <c:val>
            <c:numRef>
              <c:f>'Endeksler 2'!$L$2:$L$46</c:f>
              <c:numCache/>
            </c:numRef>
          </c:val>
          <c:smooth val="0"/>
        </c:ser>
        <c:ser>
          <c:idx val="1"/>
          <c:order val="1"/>
          <c:tx>
            <c:v>Endeks (Mevsimsellikten Arındırlmış)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2'!$A$2:$A$46</c:f>
              <c:strCache/>
            </c:strRef>
          </c:cat>
          <c:val>
            <c:numRef>
              <c:f>'Endeksler 2'!$M$2:$M$46</c:f>
              <c:numCache/>
            </c:numRef>
          </c:val>
          <c:smooth val="0"/>
        </c:ser>
        <c:marker val="1"/>
        <c:axId val="25361503"/>
        <c:axId val="26926936"/>
      </c:lineChart>
      <c:dateAx>
        <c:axId val="2536150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2693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6926936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61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625"/>
          <c:y val="0.912"/>
          <c:w val="0.526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745"/>
          <c:h val="0.911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2'!$A$2:$A$46</c:f>
              <c:strCache/>
            </c:strRef>
          </c:cat>
          <c:val>
            <c:numRef>
              <c:f>'Endeksler 2'!$P$2:$P$46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2'!$A$2:$A$46</c:f>
              <c:strCache/>
            </c:strRef>
          </c:cat>
          <c:val>
            <c:numRef>
              <c:f>'Endeksler 2'!$Q$2:$Q$46</c:f>
              <c:numCache/>
            </c:numRef>
          </c:val>
          <c:smooth val="0"/>
        </c:ser>
        <c:marker val="1"/>
        <c:axId val="41015833"/>
        <c:axId val="33598178"/>
      </c:lineChart>
      <c:dateAx>
        <c:axId val="4101583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9817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3598178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158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225"/>
          <c:y val="0.912"/>
          <c:w val="0.57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0.54075</cdr:y>
    </cdr:from>
    <cdr:to>
      <cdr:x>0.9645</cdr:x>
      <cdr:y>0.54075</cdr:y>
    </cdr:to>
    <cdr:sp>
      <cdr:nvSpPr>
        <cdr:cNvPr id="1" name="2 Düz Bağlayıcı"/>
        <cdr:cNvSpPr>
          <a:spLocks/>
        </cdr:cNvSpPr>
      </cdr:nvSpPr>
      <cdr:spPr>
        <a:xfrm flipV="1">
          <a:off x="485775" y="1638300"/>
          <a:ext cx="5972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22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12144375" y="7715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885825</xdr:rowOff>
    </xdr:from>
    <xdr:to>
      <xdr:col>16</xdr:col>
      <xdr:colOff>209550</xdr:colOff>
      <xdr:row>18</xdr:row>
      <xdr:rowOff>0</xdr:rowOff>
    </xdr:to>
    <xdr:graphicFrame>
      <xdr:nvGraphicFramePr>
        <xdr:cNvPr id="1" name="4 Grafik"/>
        <xdr:cNvGraphicFramePr/>
      </xdr:nvGraphicFramePr>
      <xdr:xfrm>
        <a:off x="3629025" y="885825"/>
        <a:ext cx="7210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48</xdr:row>
      <xdr:rowOff>180975</xdr:rowOff>
    </xdr:from>
    <xdr:to>
      <xdr:col>3</xdr:col>
      <xdr:colOff>2124075</xdr:colOff>
      <xdr:row>65</xdr:row>
      <xdr:rowOff>161925</xdr:rowOff>
    </xdr:to>
    <xdr:graphicFrame>
      <xdr:nvGraphicFramePr>
        <xdr:cNvPr id="1" name="1 Grafik"/>
        <xdr:cNvGraphicFramePr/>
      </xdr:nvGraphicFramePr>
      <xdr:xfrm>
        <a:off x="219075" y="9525000"/>
        <a:ext cx="5715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48</xdr:row>
      <xdr:rowOff>190500</xdr:rowOff>
    </xdr:from>
    <xdr:to>
      <xdr:col>9</xdr:col>
      <xdr:colOff>9525</xdr:colOff>
      <xdr:row>66</xdr:row>
      <xdr:rowOff>0</xdr:rowOff>
    </xdr:to>
    <xdr:graphicFrame>
      <xdr:nvGraphicFramePr>
        <xdr:cNvPr id="2" name="2 Grafik"/>
        <xdr:cNvGraphicFramePr/>
      </xdr:nvGraphicFramePr>
      <xdr:xfrm>
        <a:off x="6029325" y="9534525"/>
        <a:ext cx="63341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49</xdr:row>
      <xdr:rowOff>9525</xdr:rowOff>
    </xdr:from>
    <xdr:to>
      <xdr:col>15</xdr:col>
      <xdr:colOff>57150</xdr:colOff>
      <xdr:row>66</xdr:row>
      <xdr:rowOff>0</xdr:rowOff>
    </xdr:to>
    <xdr:graphicFrame>
      <xdr:nvGraphicFramePr>
        <xdr:cNvPr id="3" name="3 Grafik"/>
        <xdr:cNvGraphicFramePr/>
      </xdr:nvGraphicFramePr>
      <xdr:xfrm>
        <a:off x="12563475" y="9544050"/>
        <a:ext cx="66484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49</xdr:row>
      <xdr:rowOff>9525</xdr:rowOff>
    </xdr:from>
    <xdr:to>
      <xdr:col>24</xdr:col>
      <xdr:colOff>57150</xdr:colOff>
      <xdr:row>66</xdr:row>
      <xdr:rowOff>9525</xdr:rowOff>
    </xdr:to>
    <xdr:graphicFrame>
      <xdr:nvGraphicFramePr>
        <xdr:cNvPr id="4" name="4 Grafik"/>
        <xdr:cNvGraphicFramePr/>
      </xdr:nvGraphicFramePr>
      <xdr:xfrm>
        <a:off x="19564350" y="9544050"/>
        <a:ext cx="61912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58</xdr:row>
      <xdr:rowOff>142875</xdr:rowOff>
    </xdr:from>
    <xdr:to>
      <xdr:col>3</xdr:col>
      <xdr:colOff>1933575</xdr:colOff>
      <xdr:row>58</xdr:row>
      <xdr:rowOff>142875</xdr:rowOff>
    </xdr:to>
    <xdr:sp>
      <xdr:nvSpPr>
        <xdr:cNvPr id="5" name="5 Düz Bağlayıcı"/>
        <xdr:cNvSpPr>
          <a:spLocks/>
        </xdr:cNvSpPr>
      </xdr:nvSpPr>
      <xdr:spPr>
        <a:xfrm>
          <a:off x="704850" y="11391900"/>
          <a:ext cx="5038725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53</xdr:row>
      <xdr:rowOff>133350</xdr:rowOff>
    </xdr:from>
    <xdr:to>
      <xdr:col>8</xdr:col>
      <xdr:colOff>685800</xdr:colOff>
      <xdr:row>53</xdr:row>
      <xdr:rowOff>133350</xdr:rowOff>
    </xdr:to>
    <xdr:sp>
      <xdr:nvSpPr>
        <xdr:cNvPr id="6" name="6 Düz Bağlayıcı"/>
        <xdr:cNvSpPr>
          <a:spLocks/>
        </xdr:cNvSpPr>
      </xdr:nvSpPr>
      <xdr:spPr>
        <a:xfrm flipV="1">
          <a:off x="6477000" y="10429875"/>
          <a:ext cx="5600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866775</xdr:colOff>
      <xdr:row>56</xdr:row>
      <xdr:rowOff>47625</xdr:rowOff>
    </xdr:from>
    <xdr:to>
      <xdr:col>23</xdr:col>
      <xdr:colOff>581025</xdr:colOff>
      <xdr:row>56</xdr:row>
      <xdr:rowOff>47625</xdr:rowOff>
    </xdr:to>
    <xdr:sp>
      <xdr:nvSpPr>
        <xdr:cNvPr id="7" name="7 Düz Bağlayıcı"/>
        <xdr:cNvSpPr>
          <a:spLocks/>
        </xdr:cNvSpPr>
      </xdr:nvSpPr>
      <xdr:spPr>
        <a:xfrm flipV="1">
          <a:off x="20021550" y="10915650"/>
          <a:ext cx="5648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676275</xdr:colOff>
      <xdr:row>54</xdr:row>
      <xdr:rowOff>95250</xdr:rowOff>
    </xdr:from>
    <xdr:to>
      <xdr:col>14</xdr:col>
      <xdr:colOff>1028700</xdr:colOff>
      <xdr:row>54</xdr:row>
      <xdr:rowOff>95250</xdr:rowOff>
    </xdr:to>
    <xdr:sp>
      <xdr:nvSpPr>
        <xdr:cNvPr id="8" name="8 Düz Bağlayıcı"/>
        <xdr:cNvSpPr>
          <a:spLocks/>
        </xdr:cNvSpPr>
      </xdr:nvSpPr>
      <xdr:spPr>
        <a:xfrm>
          <a:off x="13030200" y="10582275"/>
          <a:ext cx="5991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2" t="s">
        <v>0</v>
      </c>
      <c r="B1" s="22" t="s">
        <v>291</v>
      </c>
      <c r="C1" s="48" t="s">
        <v>290</v>
      </c>
      <c r="D1" s="22" t="s">
        <v>289</v>
      </c>
      <c r="E1" s="22" t="s">
        <v>263</v>
      </c>
      <c r="F1" s="48" t="s">
        <v>286</v>
      </c>
      <c r="G1" s="22" t="s">
        <v>287</v>
      </c>
      <c r="H1" s="90" t="s">
        <v>288</v>
      </c>
      <c r="I1" s="81" t="s">
        <v>264</v>
      </c>
      <c r="J1" s="64" t="s">
        <v>265</v>
      </c>
      <c r="K1" s="52" t="s">
        <v>266</v>
      </c>
    </row>
    <row r="2" spans="1:11" ht="15">
      <c r="A2" s="62">
        <v>39448</v>
      </c>
      <c r="B2" s="15">
        <v>8449577</v>
      </c>
      <c r="C2" s="10">
        <v>3124938</v>
      </c>
      <c r="D2" s="15">
        <v>2188536.741667897</v>
      </c>
      <c r="E2" s="15">
        <f>SUM(B2:D2)</f>
        <v>13763051.741667897</v>
      </c>
      <c r="F2" s="10"/>
      <c r="G2" s="15"/>
      <c r="H2" s="10"/>
      <c r="I2" s="15"/>
      <c r="J2" s="61"/>
      <c r="K2" s="54"/>
    </row>
    <row r="3" spans="1:11" ht="15">
      <c r="A3" s="63">
        <v>39479</v>
      </c>
      <c r="B3" s="16">
        <v>8474374</v>
      </c>
      <c r="C3" s="12">
        <v>3120508</v>
      </c>
      <c r="D3" s="16">
        <v>2187729.3742594407</v>
      </c>
      <c r="E3" s="16">
        <f>SUM(B3:D3)</f>
        <v>13782611.37425944</v>
      </c>
      <c r="F3" s="12"/>
      <c r="G3" s="16"/>
      <c r="H3" s="12"/>
      <c r="I3" s="16"/>
      <c r="J3" s="61"/>
      <c r="K3" s="54"/>
    </row>
    <row r="4" spans="1:11" ht="15">
      <c r="A4" s="63">
        <v>39508</v>
      </c>
      <c r="B4" s="16">
        <v>8704188</v>
      </c>
      <c r="C4" s="12">
        <v>3114771</v>
      </c>
      <c r="D4" s="16">
        <v>2186579.1889824276</v>
      </c>
      <c r="E4" s="16">
        <f>SUM(B4:D4)</f>
        <v>14005538.188982427</v>
      </c>
      <c r="F4" s="12"/>
      <c r="G4" s="16"/>
      <c r="H4" s="12"/>
      <c r="I4" s="16"/>
      <c r="J4" s="61"/>
      <c r="K4" s="54"/>
    </row>
    <row r="5" spans="1:11" ht="15">
      <c r="A5" s="63">
        <v>39539</v>
      </c>
      <c r="B5" s="16">
        <v>10097779</v>
      </c>
      <c r="C5" s="12">
        <v>3116223</v>
      </c>
      <c r="D5" s="16">
        <v>2188697.8571152603</v>
      </c>
      <c r="E5" s="16">
        <f>SUM(B5:D5)</f>
        <v>15402699.857115261</v>
      </c>
      <c r="F5" s="12"/>
      <c r="G5" s="16"/>
      <c r="H5" s="12"/>
      <c r="I5" s="16"/>
      <c r="J5" s="61"/>
      <c r="K5" s="54"/>
    </row>
    <row r="6" spans="1:11" ht="15">
      <c r="A6" s="63">
        <v>39569</v>
      </c>
      <c r="B6" s="16">
        <v>9703722</v>
      </c>
      <c r="C6" s="12">
        <v>3090399</v>
      </c>
      <c r="D6" s="16">
        <v>2187336.431585037</v>
      </c>
      <c r="E6" s="16">
        <f>SUM(B6:D6)</f>
        <v>14981457.431585036</v>
      </c>
      <c r="F6" s="12"/>
      <c r="G6" s="16"/>
      <c r="H6" s="12"/>
      <c r="I6" s="16"/>
      <c r="J6" s="61"/>
      <c r="K6" s="54"/>
    </row>
    <row r="7" spans="1:11" ht="15">
      <c r="A7" s="63">
        <v>39600</v>
      </c>
      <c r="B7" s="16">
        <v>9188005</v>
      </c>
      <c r="C7" s="12">
        <v>3103104</v>
      </c>
      <c r="D7" s="16">
        <v>2187929.873482827</v>
      </c>
      <c r="E7" s="16">
        <f aca="true" t="shared" si="0" ref="E7:E44">SUM(B7:D7)</f>
        <v>14479038.873482827</v>
      </c>
      <c r="F7" s="12"/>
      <c r="G7" s="16"/>
      <c r="H7" s="12"/>
      <c r="I7" s="16"/>
      <c r="J7" s="61"/>
      <c r="K7" s="54"/>
    </row>
    <row r="8" spans="1:11" ht="15">
      <c r="A8" s="63">
        <v>39630</v>
      </c>
      <c r="B8" s="16">
        <v>9127041</v>
      </c>
      <c r="C8" s="12">
        <v>3136366</v>
      </c>
      <c r="D8" s="16">
        <v>2188256.579806648</v>
      </c>
      <c r="E8" s="16">
        <f t="shared" si="0"/>
        <v>14451663.579806648</v>
      </c>
      <c r="F8" s="12"/>
      <c r="G8" s="16"/>
      <c r="H8" s="12"/>
      <c r="I8" s="16"/>
      <c r="J8" s="61"/>
      <c r="K8" s="54"/>
    </row>
    <row r="9" spans="1:11" ht="15">
      <c r="A9" s="63">
        <v>39661</v>
      </c>
      <c r="B9" s="16">
        <v>9117005</v>
      </c>
      <c r="C9" s="12">
        <v>3143098</v>
      </c>
      <c r="D9" s="16">
        <v>2185030.6905160993</v>
      </c>
      <c r="E9" s="16">
        <f t="shared" si="0"/>
        <v>14445133.6905161</v>
      </c>
      <c r="F9" s="12"/>
      <c r="G9" s="16"/>
      <c r="H9" s="12"/>
      <c r="I9" s="16"/>
      <c r="J9" s="61"/>
      <c r="K9" s="54"/>
    </row>
    <row r="10" spans="1:11" ht="15">
      <c r="A10" s="63">
        <v>39692</v>
      </c>
      <c r="B10" s="16">
        <v>9163639</v>
      </c>
      <c r="C10" s="12">
        <v>3143137</v>
      </c>
      <c r="D10" s="16">
        <v>2183772.1998550254</v>
      </c>
      <c r="E10" s="16">
        <f t="shared" si="0"/>
        <v>14490548.199855026</v>
      </c>
      <c r="F10" s="12"/>
      <c r="G10" s="16"/>
      <c r="H10" s="12"/>
      <c r="I10" s="16"/>
      <c r="J10" s="61"/>
      <c r="K10" s="54"/>
    </row>
    <row r="11" spans="1:13" ht="15">
      <c r="A11" s="63">
        <v>39722</v>
      </c>
      <c r="B11" s="16">
        <v>9119936</v>
      </c>
      <c r="C11" s="12">
        <v>3034113</v>
      </c>
      <c r="D11" s="16">
        <v>2187772.3383787386</v>
      </c>
      <c r="E11" s="16">
        <f t="shared" si="0"/>
        <v>14341821.338378739</v>
      </c>
      <c r="F11" s="16">
        <v>8804147</v>
      </c>
      <c r="G11" s="16">
        <v>3107339</v>
      </c>
      <c r="H11" s="16">
        <v>2170709</v>
      </c>
      <c r="I11" s="16">
        <v>14198241</v>
      </c>
      <c r="J11" s="53">
        <f aca="true" t="shared" si="1" ref="J11:J18">(E11/$E$11)*100</f>
        <v>100</v>
      </c>
      <c r="K11" s="54">
        <f>I11/$I$11*100</f>
        <v>100</v>
      </c>
      <c r="L11" s="11"/>
      <c r="M11" s="66"/>
    </row>
    <row r="12" spans="1:13" ht="15">
      <c r="A12" s="63">
        <v>39753</v>
      </c>
      <c r="B12" s="16">
        <v>9022823</v>
      </c>
      <c r="C12" s="12">
        <v>3038435</v>
      </c>
      <c r="D12" s="16">
        <v>2199424.56556641</v>
      </c>
      <c r="E12" s="16">
        <f t="shared" si="0"/>
        <v>14260682.56556641</v>
      </c>
      <c r="F12" s="16">
        <v>8804450</v>
      </c>
      <c r="G12" s="16">
        <v>3083666</v>
      </c>
      <c r="H12" s="16">
        <v>2191661</v>
      </c>
      <c r="I12" s="16">
        <v>14236309</v>
      </c>
      <c r="J12" s="53">
        <f t="shared" si="1"/>
        <v>99.43425056763745</v>
      </c>
      <c r="K12" s="54">
        <f>I12/$I$11*100</f>
        <v>100.26811771965274</v>
      </c>
      <c r="L12" s="11"/>
      <c r="M12" s="66"/>
    </row>
    <row r="13" spans="1:13" ht="15">
      <c r="A13" s="63">
        <v>39783</v>
      </c>
      <c r="B13" s="16">
        <v>8802989</v>
      </c>
      <c r="C13" s="12">
        <v>3025650</v>
      </c>
      <c r="D13" s="16">
        <v>2205675.844924122</v>
      </c>
      <c r="E13" s="16">
        <f t="shared" si="0"/>
        <v>14034314.844924122</v>
      </c>
      <c r="F13" s="16">
        <v>8765722</v>
      </c>
      <c r="G13" s="16">
        <v>3065672</v>
      </c>
      <c r="H13" s="16">
        <v>2202377</v>
      </c>
      <c r="I13" s="16">
        <v>14108222</v>
      </c>
      <c r="J13" s="53">
        <f t="shared" si="1"/>
        <v>97.85587558093664</v>
      </c>
      <c r="K13" s="54">
        <f>I13/$I$11*100</f>
        <v>99.36598484277032</v>
      </c>
      <c r="L13" s="11"/>
      <c r="M13" s="66"/>
    </row>
    <row r="14" spans="1:13" ht="15">
      <c r="A14" s="63">
        <v>39814</v>
      </c>
      <c r="B14" s="16">
        <v>8481011</v>
      </c>
      <c r="C14" s="12">
        <v>3042821</v>
      </c>
      <c r="D14" s="16">
        <v>2208984.3586915084</v>
      </c>
      <c r="E14" s="16">
        <f t="shared" si="0"/>
        <v>13732816.358691508</v>
      </c>
      <c r="F14" s="16">
        <v>8751644</v>
      </c>
      <c r="G14" s="16">
        <v>3045649</v>
      </c>
      <c r="H14" s="16">
        <v>2212795</v>
      </c>
      <c r="I14" s="16">
        <v>14021310</v>
      </c>
      <c r="J14" s="53">
        <f t="shared" si="1"/>
        <v>95.75364268373967</v>
      </c>
      <c r="K14" s="54">
        <f>I14/$I$11*100</f>
        <v>98.75385267794793</v>
      </c>
      <c r="L14" s="11"/>
      <c r="M14" s="66"/>
    </row>
    <row r="15" spans="1:13" ht="15">
      <c r="A15" s="63">
        <v>39845</v>
      </c>
      <c r="B15" s="16">
        <v>8362290</v>
      </c>
      <c r="C15" s="12">
        <v>3052613</v>
      </c>
      <c r="D15" s="16">
        <v>2213459.802852991</v>
      </c>
      <c r="E15" s="16">
        <f t="shared" si="0"/>
        <v>13628362.802852992</v>
      </c>
      <c r="F15" s="16">
        <v>8740586</v>
      </c>
      <c r="G15" s="16">
        <v>3024783</v>
      </c>
      <c r="H15" s="16">
        <v>2215209</v>
      </c>
      <c r="I15" s="16">
        <v>13988190</v>
      </c>
      <c r="J15" s="53">
        <f t="shared" si="1"/>
        <v>95.02532824323693</v>
      </c>
      <c r="K15" s="54">
        <f aca="true" t="shared" si="2" ref="K15:K43">I15/$I$11*100</f>
        <v>98.52058434562421</v>
      </c>
      <c r="L15" s="11"/>
      <c r="M15" s="66"/>
    </row>
    <row r="16" spans="1:13" ht="15">
      <c r="A16" s="63">
        <v>39873</v>
      </c>
      <c r="B16" s="16">
        <v>8410234</v>
      </c>
      <c r="C16" s="12">
        <v>3052927</v>
      </c>
      <c r="D16" s="16">
        <v>2279020</v>
      </c>
      <c r="E16" s="16">
        <f t="shared" si="0"/>
        <v>13742181</v>
      </c>
      <c r="F16" s="16">
        <v>8726961</v>
      </c>
      <c r="G16" s="16">
        <v>3004757</v>
      </c>
      <c r="H16" s="16">
        <v>2284427</v>
      </c>
      <c r="I16" s="16">
        <v>13935720</v>
      </c>
      <c r="J16" s="53">
        <f t="shared" si="1"/>
        <v>95.8189387231167</v>
      </c>
      <c r="K16" s="54">
        <f t="shared" si="2"/>
        <v>98.15103152566576</v>
      </c>
      <c r="L16" s="11"/>
      <c r="M16" s="66"/>
    </row>
    <row r="17" spans="1:13" ht="15">
      <c r="A17" s="63">
        <v>39904</v>
      </c>
      <c r="B17" s="16">
        <v>8503053</v>
      </c>
      <c r="C17" s="12">
        <v>3067756</v>
      </c>
      <c r="D17" s="16">
        <v>2271908</v>
      </c>
      <c r="E17" s="16">
        <f t="shared" si="0"/>
        <v>13842717</v>
      </c>
      <c r="F17" s="16">
        <v>8728444</v>
      </c>
      <c r="G17" s="16">
        <v>2986637</v>
      </c>
      <c r="H17" s="16">
        <v>2280861</v>
      </c>
      <c r="I17" s="16">
        <v>13908197</v>
      </c>
      <c r="J17" s="53">
        <f t="shared" si="1"/>
        <v>96.51993755463168</v>
      </c>
      <c r="K17" s="54">
        <f t="shared" si="2"/>
        <v>97.95718356942949</v>
      </c>
      <c r="L17" s="11"/>
      <c r="M17" s="66"/>
    </row>
    <row r="18" spans="1:13" ht="15">
      <c r="A18" s="63">
        <v>39934</v>
      </c>
      <c r="B18" s="16">
        <v>8674726</v>
      </c>
      <c r="C18" s="12">
        <v>3085783</v>
      </c>
      <c r="D18" s="16">
        <v>2270276</v>
      </c>
      <c r="E18" s="16">
        <f t="shared" si="0"/>
        <v>14030785</v>
      </c>
      <c r="F18" s="16">
        <v>8734369</v>
      </c>
      <c r="G18" s="16">
        <v>2969671</v>
      </c>
      <c r="H18" s="16">
        <v>2281485</v>
      </c>
      <c r="I18" s="16">
        <v>13936538</v>
      </c>
      <c r="J18" s="53">
        <f t="shared" si="1"/>
        <v>97.83126333092433</v>
      </c>
      <c r="K18" s="54">
        <f t="shared" si="2"/>
        <v>98.1567928027141</v>
      </c>
      <c r="L18" s="11"/>
      <c r="M18" s="66"/>
    </row>
    <row r="19" spans="1:13" ht="15">
      <c r="A19" s="63">
        <v>39965</v>
      </c>
      <c r="B19" s="16">
        <v>8922743</v>
      </c>
      <c r="C19" s="12">
        <v>3051391</v>
      </c>
      <c r="D19" s="16">
        <v>2271485</v>
      </c>
      <c r="E19" s="16">
        <f t="shared" si="0"/>
        <v>14245619</v>
      </c>
      <c r="F19" s="16">
        <v>8781544</v>
      </c>
      <c r="G19" s="16">
        <v>2950265</v>
      </c>
      <c r="H19" s="16">
        <v>2261150</v>
      </c>
      <c r="I19" s="16">
        <v>13997855</v>
      </c>
      <c r="J19" s="53">
        <f aca="true" t="shared" si="3" ref="J19:J45">(E19/$E$11)*100</f>
        <v>99.32921812293603</v>
      </c>
      <c r="K19" s="54">
        <f t="shared" si="2"/>
        <v>98.58865615818185</v>
      </c>
      <c r="L19" s="11"/>
      <c r="M19" s="66"/>
    </row>
    <row r="20" spans="1:50" ht="15">
      <c r="A20" s="63">
        <v>39995</v>
      </c>
      <c r="B20" s="16">
        <v>9013349</v>
      </c>
      <c r="C20" s="12">
        <v>2877507</v>
      </c>
      <c r="D20" s="16">
        <v>2260614</v>
      </c>
      <c r="E20" s="16">
        <f t="shared" si="0"/>
        <v>14151470</v>
      </c>
      <c r="F20" s="16">
        <v>8786190</v>
      </c>
      <c r="G20" s="16">
        <v>2929286</v>
      </c>
      <c r="H20" s="16">
        <v>2260868</v>
      </c>
      <c r="I20" s="16">
        <v>13911701</v>
      </c>
      <c r="J20" s="53">
        <f t="shared" si="3"/>
        <v>98.67275338405341</v>
      </c>
      <c r="K20" s="54">
        <f t="shared" si="2"/>
        <v>97.98186268284923</v>
      </c>
      <c r="L20" s="11"/>
      <c r="M20" s="66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</row>
    <row r="21" spans="1:50" ht="15">
      <c r="A21" s="63">
        <v>40026</v>
      </c>
      <c r="B21" s="16">
        <v>8977653</v>
      </c>
      <c r="C21" s="12">
        <v>2837520</v>
      </c>
      <c r="D21" s="16">
        <v>2248048</v>
      </c>
      <c r="E21" s="16">
        <f t="shared" si="0"/>
        <v>14063221</v>
      </c>
      <c r="F21" s="16">
        <v>8829806</v>
      </c>
      <c r="G21" s="16">
        <v>2909621</v>
      </c>
      <c r="H21" s="16">
        <v>2254972</v>
      </c>
      <c r="I21" s="16">
        <v>13947999</v>
      </c>
      <c r="J21" s="53">
        <f t="shared" si="3"/>
        <v>98.0574270742503</v>
      </c>
      <c r="K21" s="54">
        <f t="shared" si="2"/>
        <v>98.23751406952452</v>
      </c>
      <c r="L21" s="11"/>
      <c r="M21" s="66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ht="15">
      <c r="A22" s="63">
        <v>40057</v>
      </c>
      <c r="B22" s="16">
        <v>8950211</v>
      </c>
      <c r="C22" s="12">
        <v>2878242</v>
      </c>
      <c r="D22" s="16">
        <v>2262750</v>
      </c>
      <c r="E22" s="16">
        <f t="shared" si="0"/>
        <v>14091203</v>
      </c>
      <c r="F22" s="16">
        <v>8860941</v>
      </c>
      <c r="G22" s="16">
        <v>2976487</v>
      </c>
      <c r="H22" s="16">
        <v>2261118</v>
      </c>
      <c r="I22" s="16">
        <v>13987779</v>
      </c>
      <c r="J22" s="53">
        <f t="shared" si="3"/>
        <v>98.25253478992877</v>
      </c>
      <c r="K22" s="54">
        <f t="shared" si="2"/>
        <v>98.5176896208481</v>
      </c>
      <c r="L22" s="11"/>
      <c r="M22" s="66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</row>
    <row r="23" spans="1:13" ht="15">
      <c r="A23" s="63">
        <v>40087</v>
      </c>
      <c r="B23" s="16">
        <v>9046769</v>
      </c>
      <c r="C23" s="12">
        <v>2891157</v>
      </c>
      <c r="D23" s="16">
        <v>2279402</v>
      </c>
      <c r="E23" s="16">
        <f t="shared" si="0"/>
        <v>14217328</v>
      </c>
      <c r="F23" s="16">
        <v>8922411</v>
      </c>
      <c r="G23" s="16">
        <v>2943270</v>
      </c>
      <c r="H23" s="16">
        <v>2259461</v>
      </c>
      <c r="I23" s="16">
        <v>14091797</v>
      </c>
      <c r="J23" s="53">
        <f t="shared" si="3"/>
        <v>99.13195586919218</v>
      </c>
      <c r="K23" s="54">
        <f t="shared" si="2"/>
        <v>99.25030149861522</v>
      </c>
      <c r="L23" s="11"/>
      <c r="M23" s="66"/>
    </row>
    <row r="24" spans="1:13" ht="15">
      <c r="A24" s="63">
        <v>40118</v>
      </c>
      <c r="B24" s="16">
        <v>8975981</v>
      </c>
      <c r="C24" s="12">
        <v>2898808</v>
      </c>
      <c r="D24" s="16">
        <v>2266276</v>
      </c>
      <c r="E24" s="16">
        <f t="shared" si="0"/>
        <v>14141065</v>
      </c>
      <c r="F24" s="16">
        <v>8970776</v>
      </c>
      <c r="G24" s="16">
        <v>2916482</v>
      </c>
      <c r="H24" s="16">
        <v>2259266</v>
      </c>
      <c r="I24" s="16">
        <v>14145610</v>
      </c>
      <c r="J24" s="53">
        <f t="shared" si="3"/>
        <v>98.60020332395639</v>
      </c>
      <c r="K24" s="54">
        <f t="shared" si="2"/>
        <v>99.6293132367594</v>
      </c>
      <c r="L24" s="11"/>
      <c r="M24" s="66"/>
    </row>
    <row r="25" spans="1:13" ht="15">
      <c r="A25" s="63">
        <v>40148</v>
      </c>
      <c r="B25" s="16">
        <v>9030202</v>
      </c>
      <c r="C25" s="12">
        <v>2847081</v>
      </c>
      <c r="D25" s="16">
        <v>2241418</v>
      </c>
      <c r="E25" s="16">
        <f t="shared" si="0"/>
        <v>14118701</v>
      </c>
      <c r="F25" s="16">
        <v>9065423</v>
      </c>
      <c r="G25" s="16">
        <v>2889834</v>
      </c>
      <c r="H25" s="16">
        <v>2239071</v>
      </c>
      <c r="I25" s="16">
        <v>14201211</v>
      </c>
      <c r="J25" s="53">
        <f t="shared" si="3"/>
        <v>98.44426775989973</v>
      </c>
      <c r="K25" s="54">
        <f t="shared" si="2"/>
        <v>100.02091808414859</v>
      </c>
      <c r="L25" s="11"/>
      <c r="M25" s="66"/>
    </row>
    <row r="26" spans="1:13" ht="15">
      <c r="A26" s="63">
        <v>40179</v>
      </c>
      <c r="B26" s="16">
        <v>8874966</v>
      </c>
      <c r="C26" s="12">
        <v>2851378</v>
      </c>
      <c r="D26" s="16">
        <v>2224741</v>
      </c>
      <c r="E26" s="16">
        <f t="shared" si="0"/>
        <v>13951085</v>
      </c>
      <c r="F26" s="16">
        <v>9132423</v>
      </c>
      <c r="G26" s="16">
        <v>2869453</v>
      </c>
      <c r="H26" s="16">
        <v>2229796</v>
      </c>
      <c r="I26" s="16">
        <v>14236303</v>
      </c>
      <c r="J26" s="53">
        <f t="shared" si="3"/>
        <v>97.27554590759594</v>
      </c>
      <c r="K26" s="54">
        <f t="shared" si="2"/>
        <v>100.26807546089688</v>
      </c>
      <c r="L26" s="11"/>
      <c r="M26" s="66"/>
    </row>
    <row r="27" spans="1:13" ht="15">
      <c r="A27" s="63">
        <v>40210</v>
      </c>
      <c r="B27" s="16">
        <v>8900113</v>
      </c>
      <c r="C27" s="12">
        <v>2870824</v>
      </c>
      <c r="D27" s="16">
        <v>2232394</v>
      </c>
      <c r="E27" s="16">
        <f t="shared" si="0"/>
        <v>14003331</v>
      </c>
      <c r="F27" s="16">
        <v>9224539</v>
      </c>
      <c r="G27" s="16">
        <v>2854316</v>
      </c>
      <c r="H27" s="16">
        <v>2234336</v>
      </c>
      <c r="I27" s="16">
        <v>14364423</v>
      </c>
      <c r="J27" s="53">
        <f t="shared" si="3"/>
        <v>97.6398371560177</v>
      </c>
      <c r="K27" s="54">
        <f t="shared" si="2"/>
        <v>101.17044076093651</v>
      </c>
      <c r="L27" s="11"/>
      <c r="M27" s="66"/>
    </row>
    <row r="28" spans="1:13" ht="15">
      <c r="A28" s="63">
        <v>40238</v>
      </c>
      <c r="B28" s="16">
        <v>9136036</v>
      </c>
      <c r="C28" s="12">
        <v>2878843</v>
      </c>
      <c r="D28" s="16">
        <v>2233661</v>
      </c>
      <c r="E28" s="16">
        <f t="shared" si="0"/>
        <v>14248540</v>
      </c>
      <c r="F28" s="16">
        <v>9318064</v>
      </c>
      <c r="G28" s="16">
        <v>2841189</v>
      </c>
      <c r="H28" s="16">
        <v>2239158</v>
      </c>
      <c r="I28" s="16">
        <v>14432072</v>
      </c>
      <c r="J28" s="53">
        <f t="shared" si="3"/>
        <v>99.34958513163792</v>
      </c>
      <c r="K28" s="54">
        <f t="shared" si="2"/>
        <v>101.64690119008404</v>
      </c>
      <c r="L28" s="11"/>
      <c r="M28" s="66"/>
    </row>
    <row r="29" spans="1:13" ht="15">
      <c r="A29" s="63">
        <v>40269</v>
      </c>
      <c r="B29" s="16">
        <v>9361665</v>
      </c>
      <c r="C29" s="12">
        <v>2888488</v>
      </c>
      <c r="D29" s="16">
        <v>2228659</v>
      </c>
      <c r="E29" s="16">
        <f t="shared" si="0"/>
        <v>14478812</v>
      </c>
      <c r="F29" s="16">
        <v>9406145</v>
      </c>
      <c r="G29" s="16">
        <v>2827975</v>
      </c>
      <c r="H29" s="16">
        <v>2239570</v>
      </c>
      <c r="I29" s="16">
        <v>14528165</v>
      </c>
      <c r="J29" s="53">
        <f t="shared" si="3"/>
        <v>100.955183155536</v>
      </c>
      <c r="K29" s="54">
        <f aca="true" t="shared" si="4" ref="K29:K34">I29/$I$11*100</f>
        <v>102.3236962944917</v>
      </c>
      <c r="L29" s="11"/>
      <c r="M29" s="66"/>
    </row>
    <row r="30" spans="1:13" ht="15">
      <c r="A30" s="63">
        <v>40299</v>
      </c>
      <c r="B30" s="16">
        <v>9604589</v>
      </c>
      <c r="C30" s="12">
        <v>2896308</v>
      </c>
      <c r="D30" s="16">
        <v>2220134</v>
      </c>
      <c r="E30" s="16">
        <f t="shared" si="0"/>
        <v>14721031</v>
      </c>
      <c r="F30" s="16">
        <v>9507051</v>
      </c>
      <c r="G30" s="16">
        <v>2819542</v>
      </c>
      <c r="H30" s="16">
        <v>2234355</v>
      </c>
      <c r="I30" s="16">
        <v>14612514</v>
      </c>
      <c r="J30" s="53">
        <f t="shared" si="3"/>
        <v>102.64408301201253</v>
      </c>
      <c r="K30" s="54">
        <f t="shared" si="4"/>
        <v>102.91777692743771</v>
      </c>
      <c r="L30" s="11"/>
      <c r="M30" s="66"/>
    </row>
    <row r="31" spans="1:13" ht="15">
      <c r="A31" s="63">
        <v>40330</v>
      </c>
      <c r="B31" s="16">
        <v>9743072</v>
      </c>
      <c r="C31" s="12">
        <v>2888898</v>
      </c>
      <c r="D31" s="16">
        <v>2250200.232</v>
      </c>
      <c r="E31" s="16">
        <f t="shared" si="0"/>
        <v>14882170.232</v>
      </c>
      <c r="F31" s="16">
        <v>9543301</v>
      </c>
      <c r="G31" s="16">
        <v>2815367</v>
      </c>
      <c r="H31" s="16">
        <v>2239838</v>
      </c>
      <c r="I31" s="16">
        <v>14622653</v>
      </c>
      <c r="J31" s="53">
        <f t="shared" si="3"/>
        <v>103.76764485397186</v>
      </c>
      <c r="K31" s="54">
        <f t="shared" si="4"/>
        <v>102.98918718170793</v>
      </c>
      <c r="L31" s="11"/>
      <c r="M31" s="66"/>
    </row>
    <row r="32" spans="1:13" ht="15">
      <c r="A32" s="63">
        <v>40360</v>
      </c>
      <c r="B32" s="16">
        <v>9976855</v>
      </c>
      <c r="C32" s="12">
        <v>2926292</v>
      </c>
      <c r="D32" s="16">
        <v>2238882</v>
      </c>
      <c r="E32" s="16">
        <f t="shared" si="0"/>
        <v>15142029</v>
      </c>
      <c r="F32" s="16">
        <v>9679380</v>
      </c>
      <c r="G32" s="16">
        <v>2964656</v>
      </c>
      <c r="H32" s="16">
        <v>2238557</v>
      </c>
      <c r="I32" s="16">
        <v>14874677</v>
      </c>
      <c r="J32" s="53">
        <f t="shared" si="3"/>
        <v>105.57954002313433</v>
      </c>
      <c r="K32" s="54">
        <f t="shared" si="4"/>
        <v>104.76422396267256</v>
      </c>
      <c r="L32" s="11"/>
      <c r="M32" s="66"/>
    </row>
    <row r="33" spans="1:13" ht="15">
      <c r="A33" s="63">
        <v>40391</v>
      </c>
      <c r="B33" s="16">
        <v>9937919</v>
      </c>
      <c r="C33" s="12">
        <v>2935390</v>
      </c>
      <c r="D33" s="16">
        <v>2244534</v>
      </c>
      <c r="E33" s="16">
        <f t="shared" si="0"/>
        <v>15117843</v>
      </c>
      <c r="F33" s="16">
        <v>9781299</v>
      </c>
      <c r="G33" s="16">
        <v>2961473</v>
      </c>
      <c r="H33" s="16">
        <v>2250122</v>
      </c>
      <c r="I33" s="16">
        <v>14989282</v>
      </c>
      <c r="J33" s="53">
        <f t="shared" si="3"/>
        <v>105.4109003543687</v>
      </c>
      <c r="K33" s="54">
        <f t="shared" si="4"/>
        <v>105.57140141514714</v>
      </c>
      <c r="L33" s="11"/>
      <c r="M33" s="66"/>
    </row>
    <row r="34" spans="1:13" ht="15">
      <c r="A34" s="63">
        <v>40422</v>
      </c>
      <c r="B34" s="16">
        <v>9959685</v>
      </c>
      <c r="C34" s="12">
        <v>2900001</v>
      </c>
      <c r="D34" s="16">
        <v>2246537</v>
      </c>
      <c r="E34" s="16">
        <f t="shared" si="0"/>
        <v>15106223</v>
      </c>
      <c r="F34" s="16">
        <v>9856586</v>
      </c>
      <c r="G34" s="16">
        <v>2956751</v>
      </c>
      <c r="H34" s="16">
        <v>2244201</v>
      </c>
      <c r="I34" s="16">
        <v>14994692</v>
      </c>
      <c r="J34" s="53">
        <f t="shared" si="3"/>
        <v>105.32987856692735</v>
      </c>
      <c r="K34" s="54">
        <f t="shared" si="4"/>
        <v>105.60950472667705</v>
      </c>
      <c r="L34" s="11"/>
      <c r="M34" s="66"/>
    </row>
    <row r="35" spans="1:13" ht="15">
      <c r="A35" s="63">
        <v>40452</v>
      </c>
      <c r="B35" s="16">
        <v>9992591</v>
      </c>
      <c r="C35" s="12">
        <v>2912220.72069272</v>
      </c>
      <c r="D35" s="16">
        <v>2263441.58976</v>
      </c>
      <c r="E35" s="16">
        <f t="shared" si="0"/>
        <v>15168253.31045272</v>
      </c>
      <c r="F35" s="16">
        <v>9943006</v>
      </c>
      <c r="G35" s="16">
        <v>2952447</v>
      </c>
      <c r="H35" s="16">
        <v>2243055</v>
      </c>
      <c r="I35" s="16">
        <v>15052574</v>
      </c>
      <c r="J35" s="53">
        <f t="shared" si="3"/>
        <v>105.76239204613746</v>
      </c>
      <c r="K35" s="54">
        <f t="shared" si="2"/>
        <v>106.0171749444174</v>
      </c>
      <c r="L35" s="11"/>
      <c r="M35" s="66"/>
    </row>
    <row r="36" spans="1:13" ht="15">
      <c r="A36" s="63">
        <v>40483</v>
      </c>
      <c r="B36" s="16">
        <v>9914876</v>
      </c>
      <c r="C36" s="12">
        <v>2926501</v>
      </c>
      <c r="D36" s="16">
        <v>2260299</v>
      </c>
      <c r="E36" s="16">
        <f t="shared" si="0"/>
        <v>15101676</v>
      </c>
      <c r="F36" s="16">
        <v>10031879</v>
      </c>
      <c r="G36" s="16">
        <v>2950815</v>
      </c>
      <c r="H36" s="16">
        <v>2256456</v>
      </c>
      <c r="I36" s="16">
        <v>15141863</v>
      </c>
      <c r="J36" s="53">
        <f t="shared" si="3"/>
        <v>105.29817408607573</v>
      </c>
      <c r="K36" s="54">
        <f t="shared" si="2"/>
        <v>106.64604861968465</v>
      </c>
      <c r="L36" s="11"/>
      <c r="M36" s="66"/>
    </row>
    <row r="37" spans="1:13" ht="15">
      <c r="A37" s="63">
        <v>40513</v>
      </c>
      <c r="B37" s="16">
        <v>10030810</v>
      </c>
      <c r="C37" s="12">
        <v>2963322</v>
      </c>
      <c r="D37" s="16">
        <v>2282511</v>
      </c>
      <c r="E37" s="16">
        <f t="shared" si="0"/>
        <v>15276643</v>
      </c>
      <c r="F37" s="16">
        <v>10139883</v>
      </c>
      <c r="G37" s="16">
        <v>3022365</v>
      </c>
      <c r="H37" s="16">
        <v>2280333</v>
      </c>
      <c r="I37" s="16">
        <v>15378573</v>
      </c>
      <c r="J37" s="53">
        <f t="shared" si="3"/>
        <v>106.51815163196656</v>
      </c>
      <c r="K37" s="54">
        <f t="shared" si="2"/>
        <v>108.31322696945347</v>
      </c>
      <c r="L37" s="11"/>
      <c r="M37" s="66"/>
    </row>
    <row r="38" spans="1:13" ht="15">
      <c r="A38" s="63">
        <v>40544</v>
      </c>
      <c r="B38" s="16">
        <v>9960858</v>
      </c>
      <c r="C38" s="12">
        <v>2991561.6954112365</v>
      </c>
      <c r="D38" s="16">
        <v>2287486.867606679</v>
      </c>
      <c r="E38" s="16">
        <f t="shared" si="0"/>
        <v>15239906.563017916</v>
      </c>
      <c r="F38" s="16">
        <v>10237696</v>
      </c>
      <c r="G38" s="16">
        <v>3022329</v>
      </c>
      <c r="H38" s="16">
        <v>2291515</v>
      </c>
      <c r="I38" s="16">
        <v>15540949</v>
      </c>
      <c r="J38" s="53">
        <f t="shared" si="3"/>
        <v>106.26200259681036</v>
      </c>
      <c r="K38" s="54">
        <f t="shared" si="2"/>
        <v>109.45686159292549</v>
      </c>
      <c r="L38" s="11"/>
      <c r="M38" s="66"/>
    </row>
    <row r="39" spans="1:13" ht="15">
      <c r="A39" s="63">
        <v>40575</v>
      </c>
      <c r="B39" s="16">
        <v>9970036</v>
      </c>
      <c r="C39" s="12">
        <v>3027766.3283948246</v>
      </c>
      <c r="D39" s="16">
        <v>2301439</v>
      </c>
      <c r="E39" s="16">
        <f t="shared" si="0"/>
        <v>15299241.328394825</v>
      </c>
      <c r="F39" s="16">
        <v>10344322</v>
      </c>
      <c r="G39" s="16">
        <v>3025308</v>
      </c>
      <c r="H39" s="16">
        <v>2302174</v>
      </c>
      <c r="I39" s="16">
        <v>15692168</v>
      </c>
      <c r="J39" s="53">
        <f t="shared" si="3"/>
        <v>106.67572107772692</v>
      </c>
      <c r="K39" s="54">
        <f t="shared" si="2"/>
        <v>110.52191605988375</v>
      </c>
      <c r="L39" s="11"/>
      <c r="M39" s="66"/>
    </row>
    <row r="40" spans="1:13" ht="15">
      <c r="A40" s="63">
        <v>40603</v>
      </c>
      <c r="B40" s="16">
        <v>10252034</v>
      </c>
      <c r="C40" s="12">
        <v>3059010</v>
      </c>
      <c r="D40" s="16">
        <v>2306478</v>
      </c>
      <c r="E40" s="16">
        <f t="shared" si="0"/>
        <v>15617522</v>
      </c>
      <c r="F40" s="16">
        <v>10417974</v>
      </c>
      <c r="G40" s="16">
        <v>3029355</v>
      </c>
      <c r="H40" s="16">
        <v>2312192</v>
      </c>
      <c r="I40" s="16">
        <v>15804171</v>
      </c>
      <c r="J40" s="53">
        <f t="shared" si="3"/>
        <v>108.8949696940338</v>
      </c>
      <c r="K40" s="54">
        <f t="shared" si="2"/>
        <v>111.31076729856888</v>
      </c>
      <c r="L40" s="11"/>
      <c r="M40" s="66"/>
    </row>
    <row r="41" spans="1:13" ht="15">
      <c r="A41" s="63">
        <v>40634</v>
      </c>
      <c r="B41" s="16">
        <v>10511792</v>
      </c>
      <c r="C41" s="12">
        <v>3102039.400431247</v>
      </c>
      <c r="D41" s="16">
        <v>2305863</v>
      </c>
      <c r="E41" s="16">
        <f t="shared" si="0"/>
        <v>15919694.400431247</v>
      </c>
      <c r="F41" s="16">
        <v>10518015</v>
      </c>
      <c r="G41" s="16">
        <v>3038098</v>
      </c>
      <c r="H41" s="16">
        <v>2319378</v>
      </c>
      <c r="I41" s="16">
        <v>15958670</v>
      </c>
      <c r="J41" s="53">
        <f t="shared" si="3"/>
        <v>111.00190153554708</v>
      </c>
      <c r="K41" s="54">
        <f t="shared" si="2"/>
        <v>112.39892321872829</v>
      </c>
      <c r="L41" s="11"/>
      <c r="M41" s="66"/>
    </row>
    <row r="42" spans="1:13" ht="15">
      <c r="A42" s="63">
        <v>40664</v>
      </c>
      <c r="B42" s="16">
        <v>10771209</v>
      </c>
      <c r="C42" s="12">
        <v>3103246</v>
      </c>
      <c r="D42" s="16">
        <v>2312096</v>
      </c>
      <c r="E42" s="16">
        <f t="shared" si="0"/>
        <v>16186551</v>
      </c>
      <c r="F42" s="16">
        <v>10593687</v>
      </c>
      <c r="G42" s="16">
        <v>3039474</v>
      </c>
      <c r="H42" s="16">
        <v>2329580</v>
      </c>
      <c r="I42" s="16">
        <v>16057858</v>
      </c>
      <c r="J42" s="53">
        <f t="shared" si="3"/>
        <v>112.86258989076067</v>
      </c>
      <c r="K42" s="54">
        <f t="shared" si="2"/>
        <v>113.09751679803153</v>
      </c>
      <c r="L42" s="11"/>
      <c r="M42" s="66"/>
    </row>
    <row r="43" spans="1:13" ht="15">
      <c r="A43" s="63">
        <v>40695</v>
      </c>
      <c r="B43" s="16">
        <v>11045909</v>
      </c>
      <c r="C43" s="12">
        <v>3089309</v>
      </c>
      <c r="D43" s="16">
        <v>2370551</v>
      </c>
      <c r="E43" s="16">
        <f t="shared" si="0"/>
        <v>16505769</v>
      </c>
      <c r="F43" s="16">
        <v>10710806</v>
      </c>
      <c r="G43" s="16">
        <v>3039271</v>
      </c>
      <c r="H43" s="16">
        <v>2359148</v>
      </c>
      <c r="I43" s="16">
        <v>16211031</v>
      </c>
      <c r="J43" s="53">
        <f t="shared" si="3"/>
        <v>115.08837413718531</v>
      </c>
      <c r="K43" s="54">
        <f t="shared" si="2"/>
        <v>114.17633353314682</v>
      </c>
      <c r="L43" s="11"/>
      <c r="M43" s="66"/>
    </row>
    <row r="44" spans="1:13" ht="15">
      <c r="A44" s="63">
        <v>40725</v>
      </c>
      <c r="B44" s="16">
        <v>11112453</v>
      </c>
      <c r="C44" s="12">
        <v>3053242</v>
      </c>
      <c r="D44" s="16">
        <v>2376533</v>
      </c>
      <c r="E44" s="16">
        <f t="shared" si="0"/>
        <v>16542228</v>
      </c>
      <c r="F44" s="16">
        <v>10771478</v>
      </c>
      <c r="G44" s="16">
        <v>3097176</v>
      </c>
      <c r="H44" s="16">
        <v>2375158</v>
      </c>
      <c r="I44" s="16">
        <v>16247271</v>
      </c>
      <c r="J44" s="53">
        <f t="shared" si="3"/>
        <v>115.34258871105143</v>
      </c>
      <c r="K44" s="54">
        <f aca="true" t="shared" si="5" ref="K44:K55">I44/$I$11*100</f>
        <v>114.43157641851552</v>
      </c>
      <c r="L44" s="11"/>
      <c r="M44" s="66"/>
    </row>
    <row r="45" spans="1:13" ht="15">
      <c r="A45" s="63">
        <v>40756</v>
      </c>
      <c r="B45" s="16">
        <v>10886860</v>
      </c>
      <c r="C45" s="12">
        <v>3043525</v>
      </c>
      <c r="D45" s="16">
        <v>2509484</v>
      </c>
      <c r="E45" s="16">
        <f aca="true" t="shared" si="6" ref="E45:E50">SUM(B45:D45)</f>
        <v>16439869</v>
      </c>
      <c r="F45" s="16">
        <v>10832121</v>
      </c>
      <c r="G45" s="16">
        <v>3046112</v>
      </c>
      <c r="H45" s="16">
        <v>2514515</v>
      </c>
      <c r="I45" s="16">
        <v>16304774</v>
      </c>
      <c r="J45" s="53">
        <f t="shared" si="3"/>
        <v>114.6288788022124</v>
      </c>
      <c r="K45" s="54">
        <f t="shared" si="5"/>
        <v>114.83657729151098</v>
      </c>
      <c r="L45" s="11"/>
      <c r="M45" s="66"/>
    </row>
    <row r="46" spans="1:13" ht="15">
      <c r="A46" s="63">
        <v>40787</v>
      </c>
      <c r="B46" s="16">
        <v>11061597</v>
      </c>
      <c r="C46" s="16">
        <v>3020725</v>
      </c>
      <c r="D46" s="16">
        <v>2537648.3709038096</v>
      </c>
      <c r="E46" s="16">
        <f t="shared" si="6"/>
        <v>16619970.370903809</v>
      </c>
      <c r="F46" s="16">
        <v>10946734</v>
      </c>
      <c r="G46" s="16">
        <v>3046761</v>
      </c>
      <c r="H46" s="16">
        <v>2532713</v>
      </c>
      <c r="I46" s="16">
        <v>16489239</v>
      </c>
      <c r="J46" s="53">
        <f>(E46/$E$11)*100</f>
        <v>115.884656340187</v>
      </c>
      <c r="K46" s="54">
        <f t="shared" si="5"/>
        <v>116.13578752466591</v>
      </c>
      <c r="L46" s="11"/>
      <c r="M46" s="66"/>
    </row>
    <row r="47" spans="1:13" ht="15">
      <c r="A47" s="63">
        <v>40817</v>
      </c>
      <c r="B47" s="16">
        <v>11078121</v>
      </c>
      <c r="C47" s="16">
        <v>3023173</v>
      </c>
      <c r="D47" s="16">
        <v>2579366</v>
      </c>
      <c r="E47" s="16">
        <f t="shared" si="6"/>
        <v>16680660</v>
      </c>
      <c r="F47" s="16">
        <v>11021089</v>
      </c>
      <c r="G47" s="16">
        <v>3044749</v>
      </c>
      <c r="H47" s="16">
        <v>2552362</v>
      </c>
      <c r="I47" s="16">
        <v>16553193</v>
      </c>
      <c r="J47" s="53">
        <f>(E47/$E$11)*100</f>
        <v>116.30782176432868</v>
      </c>
      <c r="K47" s="54">
        <f t="shared" si="5"/>
        <v>116.58622360333226</v>
      </c>
      <c r="L47" s="4"/>
      <c r="M47" s="66"/>
    </row>
    <row r="48" spans="1:11" ht="15">
      <c r="A48" s="63">
        <v>40848</v>
      </c>
      <c r="B48" s="4">
        <v>10984191</v>
      </c>
      <c r="C48" s="16">
        <v>3021556</v>
      </c>
      <c r="D48" s="4">
        <v>2543634</v>
      </c>
      <c r="E48" s="16">
        <f t="shared" si="6"/>
        <v>16549381</v>
      </c>
      <c r="F48" s="16">
        <v>11110691</v>
      </c>
      <c r="G48" s="16">
        <v>3041672</v>
      </c>
      <c r="H48" s="16">
        <v>2540317</v>
      </c>
      <c r="I48" s="16">
        <v>16605383</v>
      </c>
      <c r="J48" s="53">
        <f>(E48/$E$11)*100</f>
        <v>115.39246382684902</v>
      </c>
      <c r="K48" s="54">
        <f t="shared" si="5"/>
        <v>116.95380434801747</v>
      </c>
    </row>
    <row r="49" spans="1:11" ht="15">
      <c r="A49" s="63">
        <v>40878</v>
      </c>
      <c r="B49" s="4">
        <v>11030939</v>
      </c>
      <c r="C49" s="16">
        <v>3002517</v>
      </c>
      <c r="D49" s="4">
        <v>2554200</v>
      </c>
      <c r="E49" s="16">
        <f t="shared" si="6"/>
        <v>16587656</v>
      </c>
      <c r="F49" s="16">
        <v>11181054</v>
      </c>
      <c r="G49" s="16">
        <v>3041070</v>
      </c>
      <c r="H49" s="16">
        <v>2552024</v>
      </c>
      <c r="I49" s="16">
        <v>16705474</v>
      </c>
      <c r="J49" s="53">
        <f>(E49/$E$11)*100</f>
        <v>115.65934066973351</v>
      </c>
      <c r="K49" s="54">
        <f t="shared" si="5"/>
        <v>117.658757870077</v>
      </c>
    </row>
    <row r="50" spans="1:11" ht="15">
      <c r="A50" s="63">
        <v>40909</v>
      </c>
      <c r="B50" s="4">
        <v>10957242</v>
      </c>
      <c r="C50" s="16">
        <v>3039975</v>
      </c>
      <c r="D50" s="4">
        <v>2563237</v>
      </c>
      <c r="E50" s="16">
        <f t="shared" si="6"/>
        <v>16560454</v>
      </c>
      <c r="F50" s="16">
        <v>11275647</v>
      </c>
      <c r="G50" s="16">
        <v>3039430</v>
      </c>
      <c r="H50" s="16">
        <v>2566809</v>
      </c>
      <c r="I50" s="16">
        <v>16881292</v>
      </c>
      <c r="J50" s="53">
        <f>(E50/$E$11)*100</f>
        <v>115.46967159383166</v>
      </c>
      <c r="K50" s="54">
        <f t="shared" si="5"/>
        <v>118.89706619291785</v>
      </c>
    </row>
    <row r="51" spans="1:11" ht="15">
      <c r="A51" s="63">
        <v>40940</v>
      </c>
      <c r="B51" s="4">
        <v>10845430</v>
      </c>
      <c r="C51" s="16">
        <v>3059708</v>
      </c>
      <c r="D51" s="4">
        <v>2576419</v>
      </c>
      <c r="E51" s="16">
        <f>SUM(B51:D51)</f>
        <v>16481557</v>
      </c>
      <c r="F51" s="16">
        <v>11335798</v>
      </c>
      <c r="G51" s="16">
        <v>3034715</v>
      </c>
      <c r="H51" s="16">
        <v>2576174</v>
      </c>
      <c r="I51" s="16">
        <v>16912364</v>
      </c>
      <c r="J51" s="53">
        <f>(E51/$E$11)*100</f>
        <v>114.91955318042713</v>
      </c>
      <c r="K51" s="54">
        <f t="shared" si="5"/>
        <v>119.11591020324279</v>
      </c>
    </row>
    <row r="52" spans="1:11" ht="15">
      <c r="A52" s="63">
        <v>40969</v>
      </c>
      <c r="B52" s="4">
        <v>11257343</v>
      </c>
      <c r="C52" s="16">
        <v>3068170</v>
      </c>
      <c r="D52" s="4">
        <v>2574644</v>
      </c>
      <c r="E52" s="16">
        <f>SUM(B52:D52)</f>
        <v>16900157</v>
      </c>
      <c r="F52" s="16">
        <v>11444042</v>
      </c>
      <c r="G52" s="16">
        <v>3029786</v>
      </c>
      <c r="H52" s="16">
        <v>2580897</v>
      </c>
      <c r="I52" s="16">
        <v>17098045</v>
      </c>
      <c r="J52" s="53">
        <f>(E52/$E$11)*100</f>
        <v>117.83828986054338</v>
      </c>
      <c r="K52" s="54">
        <f t="shared" si="5"/>
        <v>120.42368487758448</v>
      </c>
    </row>
    <row r="53" spans="1:11" ht="15">
      <c r="A53" s="63">
        <v>41000</v>
      </c>
      <c r="B53" s="4">
        <v>11521869</v>
      </c>
      <c r="C53" s="16">
        <v>3058583</v>
      </c>
      <c r="D53" s="4">
        <v>2569269</v>
      </c>
      <c r="E53" s="16">
        <f>SUM(B53:D53)</f>
        <v>17149721</v>
      </c>
      <c r="F53" s="16">
        <v>11520550</v>
      </c>
      <c r="G53" s="16">
        <v>3021603</v>
      </c>
      <c r="H53" s="16">
        <v>2585227</v>
      </c>
      <c r="I53" s="16">
        <v>17191297</v>
      </c>
      <c r="J53" s="53">
        <f>(E53/$E$11)*100</f>
        <v>119.57840357491636</v>
      </c>
      <c r="K53" s="54">
        <f t="shared" si="5"/>
        <v>121.08047046109445</v>
      </c>
    </row>
    <row r="54" spans="1:11" ht="15">
      <c r="A54" s="63">
        <v>41030</v>
      </c>
      <c r="B54" s="4">
        <v>11820778</v>
      </c>
      <c r="C54" s="16">
        <v>3044795</v>
      </c>
      <c r="D54" s="4">
        <v>2574350</v>
      </c>
      <c r="E54" s="16">
        <f>SUM(B54:D54)</f>
        <v>17439923</v>
      </c>
      <c r="F54" s="16">
        <v>11612537</v>
      </c>
      <c r="G54" s="16">
        <v>3017313</v>
      </c>
      <c r="H54" s="16">
        <v>2594690</v>
      </c>
      <c r="I54" s="16">
        <v>17306191</v>
      </c>
      <c r="J54" s="53">
        <f>(E54/$E$11)*100</f>
        <v>121.60187042165096</v>
      </c>
      <c r="K54" s="54">
        <f t="shared" si="5"/>
        <v>121.88968337697605</v>
      </c>
    </row>
    <row r="55" spans="1:11" ht="15">
      <c r="A55" s="63">
        <v>41061</v>
      </c>
      <c r="B55" s="4">
        <v>12087084</v>
      </c>
      <c r="C55" s="16">
        <v>3040162</v>
      </c>
      <c r="D55" s="4">
        <v>2610813</v>
      </c>
      <c r="E55" s="16">
        <f>SUM(B55:D55)</f>
        <v>17738059</v>
      </c>
      <c r="F55" s="16">
        <v>11693596</v>
      </c>
      <c r="G55" s="16">
        <v>3015037</v>
      </c>
      <c r="H55" s="16">
        <v>2599114</v>
      </c>
      <c r="I55" s="16">
        <v>17427057</v>
      </c>
      <c r="J55" s="53">
        <f>(E55/$E$11)*100</f>
        <v>123.68065799657484</v>
      </c>
      <c r="K55" s="54">
        <f t="shared" si="5"/>
        <v>122.7409578411861</v>
      </c>
    </row>
    <row r="56" spans="4:8" ht="15">
      <c r="D56" s="93"/>
      <c r="H56" s="93"/>
    </row>
    <row r="57" spans="2:8" ht="15">
      <c r="B57" s="4"/>
      <c r="C57" s="4"/>
      <c r="D57" s="4"/>
      <c r="E57" s="4"/>
      <c r="H57" s="4"/>
    </row>
    <row r="58" spans="2:4" ht="15">
      <c r="B58" s="93"/>
      <c r="C58" s="93"/>
      <c r="D58" s="93"/>
    </row>
  </sheetData>
  <sheetProtection/>
  <autoFilter ref="A1:K53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76" sqref="E76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3" t="s">
        <v>100</v>
      </c>
      <c r="B1" s="13" t="s">
        <v>183</v>
      </c>
      <c r="C1" s="80">
        <v>40695</v>
      </c>
      <c r="D1" s="79">
        <v>41030</v>
      </c>
      <c r="E1" s="80">
        <v>41061</v>
      </c>
      <c r="F1" s="44" t="s">
        <v>298</v>
      </c>
      <c r="G1" s="55" t="s">
        <v>304</v>
      </c>
      <c r="H1" s="17" t="s">
        <v>305</v>
      </c>
      <c r="I1" s="44" t="s">
        <v>299</v>
      </c>
      <c r="J1" s="78" t="s">
        <v>292</v>
      </c>
      <c r="K1" s="76" t="s">
        <v>297</v>
      </c>
      <c r="L1" s="55" t="s">
        <v>316</v>
      </c>
      <c r="M1" s="44" t="s">
        <v>317</v>
      </c>
    </row>
    <row r="2" spans="1:13" ht="15">
      <c r="A2" s="23">
        <v>1</v>
      </c>
      <c r="B2" s="24" t="s">
        <v>101</v>
      </c>
      <c r="C2" s="15">
        <v>31146</v>
      </c>
      <c r="D2" s="4">
        <v>34898</v>
      </c>
      <c r="E2" s="16">
        <v>35207</v>
      </c>
      <c r="F2" s="42">
        <f aca="true" t="shared" si="0" ref="F2:F33">E2/$E$83</f>
        <v>0.023289319538037062</v>
      </c>
      <c r="G2" s="42">
        <f aca="true" t="shared" si="1" ref="G2:G33">(E2-C2)/C2</f>
        <v>0.13038592435625762</v>
      </c>
      <c r="H2" s="27">
        <f aca="true" t="shared" si="2" ref="H2:H33">E2-C2</f>
        <v>4061</v>
      </c>
      <c r="I2" s="47">
        <f aca="true" t="shared" si="3" ref="I2:I33">H2/$H$83</f>
        <v>0.03563405987855814</v>
      </c>
      <c r="J2" s="102">
        <v>34868.26</v>
      </c>
      <c r="K2" s="15">
        <v>35232.15</v>
      </c>
      <c r="L2" s="47">
        <f aca="true" t="shared" si="4" ref="L2:L33">(K2-J2)/J2</f>
        <v>0.010436138769184335</v>
      </c>
      <c r="M2" s="15">
        <f aca="true" t="shared" si="5" ref="M2:M33">K2-J2</f>
        <v>363.8899999999994</v>
      </c>
    </row>
    <row r="3" spans="1:13" ht="15">
      <c r="A3" s="2">
        <v>2</v>
      </c>
      <c r="B3" s="25" t="s">
        <v>102</v>
      </c>
      <c r="C3" s="16">
        <v>4453</v>
      </c>
      <c r="D3" s="4">
        <v>4882</v>
      </c>
      <c r="E3" s="16">
        <v>4987</v>
      </c>
      <c r="F3" s="43">
        <f t="shared" si="0"/>
        <v>0.003298884782463454</v>
      </c>
      <c r="G3" s="43">
        <f t="shared" si="1"/>
        <v>0.11991915562542106</v>
      </c>
      <c r="H3" s="27">
        <f t="shared" si="2"/>
        <v>534</v>
      </c>
      <c r="I3" s="37">
        <f t="shared" si="3"/>
        <v>0.0046856902179635675</v>
      </c>
      <c r="J3" s="11">
        <v>4861.865</v>
      </c>
      <c r="K3" s="16">
        <v>4935.45</v>
      </c>
      <c r="L3" s="37">
        <f t="shared" si="4"/>
        <v>0.015135138470525208</v>
      </c>
      <c r="M3" s="16">
        <f t="shared" si="5"/>
        <v>73.58500000000004</v>
      </c>
    </row>
    <row r="4" spans="1:13" ht="15">
      <c r="A4" s="2">
        <v>3</v>
      </c>
      <c r="B4" s="25" t="s">
        <v>103</v>
      </c>
      <c r="C4" s="16">
        <v>9972</v>
      </c>
      <c r="D4" s="4">
        <v>10548</v>
      </c>
      <c r="E4" s="16">
        <v>10609</v>
      </c>
      <c r="F4" s="43">
        <f t="shared" si="0"/>
        <v>0.007017820063596307</v>
      </c>
      <c r="G4" s="43">
        <f t="shared" si="1"/>
        <v>0.06387886081026875</v>
      </c>
      <c r="H4" s="27">
        <f t="shared" si="2"/>
        <v>637</v>
      </c>
      <c r="I4" s="37">
        <f t="shared" si="3"/>
        <v>0.005589484398582008</v>
      </c>
      <c r="J4" s="11">
        <v>10509.87</v>
      </c>
      <c r="K4" s="16">
        <v>10516.16</v>
      </c>
      <c r="L4" s="37">
        <f t="shared" si="4"/>
        <v>0.0005984850431070084</v>
      </c>
      <c r="M4" s="16">
        <f t="shared" si="5"/>
        <v>6.289999999999054</v>
      </c>
    </row>
    <row r="5" spans="1:13" ht="15">
      <c r="A5" s="2">
        <v>4</v>
      </c>
      <c r="B5" s="25" t="s">
        <v>104</v>
      </c>
      <c r="C5" s="16">
        <v>1723</v>
      </c>
      <c r="D5" s="4">
        <v>1945</v>
      </c>
      <c r="E5" s="16">
        <v>1948</v>
      </c>
      <c r="F5" s="43">
        <f t="shared" si="0"/>
        <v>0.0012885958604850227</v>
      </c>
      <c r="G5" s="43">
        <f t="shared" si="1"/>
        <v>0.130586186883343</v>
      </c>
      <c r="H5" s="27">
        <f t="shared" si="2"/>
        <v>225</v>
      </c>
      <c r="I5" s="37">
        <f t="shared" si="3"/>
        <v>0.0019743076761082447</v>
      </c>
      <c r="J5" s="11">
        <v>1944.606</v>
      </c>
      <c r="K5" s="16">
        <v>1926.994</v>
      </c>
      <c r="L5" s="37">
        <f t="shared" si="4"/>
        <v>-0.009056847505355882</v>
      </c>
      <c r="M5" s="16">
        <f t="shared" si="5"/>
        <v>-17.61200000000008</v>
      </c>
    </row>
    <row r="6" spans="1:13" ht="15">
      <c r="A6" s="2">
        <v>5</v>
      </c>
      <c r="B6" s="25" t="s">
        <v>105</v>
      </c>
      <c r="C6" s="16">
        <v>4724</v>
      </c>
      <c r="D6" s="4">
        <v>4991</v>
      </c>
      <c r="E6" s="16">
        <v>4994</v>
      </c>
      <c r="F6" s="43">
        <f t="shared" si="0"/>
        <v>0.003303515260401542</v>
      </c>
      <c r="G6" s="43">
        <f t="shared" si="1"/>
        <v>0.0571549534292972</v>
      </c>
      <c r="H6" s="27">
        <f t="shared" si="2"/>
        <v>270</v>
      </c>
      <c r="I6" s="37">
        <f t="shared" si="3"/>
        <v>0.0023691692113298937</v>
      </c>
      <c r="J6" s="11">
        <v>4911.279</v>
      </c>
      <c r="K6" s="16">
        <v>4928.141</v>
      </c>
      <c r="L6" s="37">
        <f t="shared" si="4"/>
        <v>0.0034333215441434235</v>
      </c>
      <c r="M6" s="16">
        <f t="shared" si="5"/>
        <v>16.86199999999917</v>
      </c>
    </row>
    <row r="7" spans="1:13" ht="15">
      <c r="A7" s="2">
        <v>6</v>
      </c>
      <c r="B7" s="25" t="s">
        <v>106</v>
      </c>
      <c r="C7" s="16">
        <v>109697</v>
      </c>
      <c r="D7" s="4">
        <v>117310</v>
      </c>
      <c r="E7" s="16">
        <v>118002</v>
      </c>
      <c r="F7" s="43">
        <f t="shared" si="0"/>
        <v>0.07805795109289201</v>
      </c>
      <c r="G7" s="43">
        <f t="shared" si="1"/>
        <v>0.07570854262194955</v>
      </c>
      <c r="H7" s="27">
        <f t="shared" si="2"/>
        <v>8305</v>
      </c>
      <c r="I7" s="37">
        <f t="shared" si="3"/>
        <v>0.072873890000351</v>
      </c>
      <c r="J7" s="11">
        <v>116796</v>
      </c>
      <c r="K7" s="16">
        <v>117561.9</v>
      </c>
      <c r="L7" s="37">
        <f t="shared" si="4"/>
        <v>0.006557587588615999</v>
      </c>
      <c r="M7" s="16">
        <f t="shared" si="5"/>
        <v>765.8999999999942</v>
      </c>
    </row>
    <row r="8" spans="1:13" ht="15">
      <c r="A8" s="2">
        <v>7</v>
      </c>
      <c r="B8" s="25" t="s">
        <v>107</v>
      </c>
      <c r="C8" s="16">
        <v>55011</v>
      </c>
      <c r="D8" s="4">
        <v>59481</v>
      </c>
      <c r="E8" s="16">
        <v>60479</v>
      </c>
      <c r="F8" s="43">
        <f t="shared" si="0"/>
        <v>0.040006667888230846</v>
      </c>
      <c r="G8" s="43">
        <f t="shared" si="1"/>
        <v>0.09939830215775027</v>
      </c>
      <c r="H8" s="27">
        <f t="shared" si="2"/>
        <v>5468</v>
      </c>
      <c r="I8" s="37">
        <f t="shared" si="3"/>
        <v>0.0479800638798217</v>
      </c>
      <c r="J8" s="11">
        <v>58174.89</v>
      </c>
      <c r="K8" s="16">
        <v>58604.4</v>
      </c>
      <c r="L8" s="37">
        <f t="shared" si="4"/>
        <v>0.007383082288595682</v>
      </c>
      <c r="M8" s="16">
        <f t="shared" si="5"/>
        <v>429.51000000000204</v>
      </c>
    </row>
    <row r="9" spans="1:13" ht="15">
      <c r="A9" s="2">
        <v>8</v>
      </c>
      <c r="B9" s="25" t="s">
        <v>108</v>
      </c>
      <c r="C9" s="16">
        <v>2731</v>
      </c>
      <c r="D9" s="4">
        <v>2955</v>
      </c>
      <c r="E9" s="16">
        <v>2967</v>
      </c>
      <c r="F9" s="43">
        <f t="shared" si="0"/>
        <v>0.001962661148900956</v>
      </c>
      <c r="G9" s="43">
        <f t="shared" si="1"/>
        <v>0.08641523251556206</v>
      </c>
      <c r="H9" s="27">
        <f t="shared" si="2"/>
        <v>236</v>
      </c>
      <c r="I9" s="37">
        <f t="shared" si="3"/>
        <v>0.002070829384717981</v>
      </c>
      <c r="J9" s="11">
        <v>2949.511</v>
      </c>
      <c r="K9" s="16">
        <v>2965.269</v>
      </c>
      <c r="L9" s="37">
        <f t="shared" si="4"/>
        <v>0.005342580515888841</v>
      </c>
      <c r="M9" s="16">
        <f t="shared" si="5"/>
        <v>15.75799999999981</v>
      </c>
    </row>
    <row r="10" spans="1:13" ht="15">
      <c r="A10" s="2">
        <v>9</v>
      </c>
      <c r="B10" s="25" t="s">
        <v>109</v>
      </c>
      <c r="C10" s="16">
        <v>21576</v>
      </c>
      <c r="D10" s="4">
        <v>23173</v>
      </c>
      <c r="E10" s="16">
        <v>23439</v>
      </c>
      <c r="F10" s="43">
        <f t="shared" si="0"/>
        <v>0.015504824627263063</v>
      </c>
      <c r="G10" s="43">
        <f t="shared" si="1"/>
        <v>0.08634593993325917</v>
      </c>
      <c r="H10" s="27">
        <f t="shared" si="2"/>
        <v>1863</v>
      </c>
      <c r="I10" s="37">
        <f t="shared" si="3"/>
        <v>0.016347267558176268</v>
      </c>
      <c r="J10" s="11">
        <v>22837.14</v>
      </c>
      <c r="K10" s="16">
        <v>23005.18</v>
      </c>
      <c r="L10" s="37">
        <f t="shared" si="4"/>
        <v>0.007358189335442218</v>
      </c>
      <c r="M10" s="16">
        <f t="shared" si="5"/>
        <v>168.04000000000087</v>
      </c>
    </row>
    <row r="11" spans="1:13" ht="15">
      <c r="A11" s="2">
        <v>10</v>
      </c>
      <c r="B11" s="25" t="s">
        <v>110</v>
      </c>
      <c r="C11" s="16">
        <v>23121</v>
      </c>
      <c r="D11" s="4">
        <v>24448</v>
      </c>
      <c r="E11" s="16">
        <v>24629</v>
      </c>
      <c r="F11" s="43">
        <f t="shared" si="0"/>
        <v>0.016292005876738</v>
      </c>
      <c r="G11" s="43">
        <f t="shared" si="1"/>
        <v>0.06522209247004887</v>
      </c>
      <c r="H11" s="27">
        <f t="shared" si="2"/>
        <v>1508</v>
      </c>
      <c r="I11" s="37">
        <f t="shared" si="3"/>
        <v>0.013232248780316591</v>
      </c>
      <c r="J11" s="11">
        <v>24253.44</v>
      </c>
      <c r="K11" s="16">
        <v>24373.47</v>
      </c>
      <c r="L11" s="37">
        <f t="shared" si="4"/>
        <v>0.004948988679544118</v>
      </c>
      <c r="M11" s="16">
        <f t="shared" si="5"/>
        <v>120.03000000000247</v>
      </c>
    </row>
    <row r="12" spans="1:13" ht="15">
      <c r="A12" s="2">
        <v>11</v>
      </c>
      <c r="B12" s="25" t="s">
        <v>111</v>
      </c>
      <c r="C12" s="16">
        <v>3872</v>
      </c>
      <c r="D12" s="4">
        <v>4111</v>
      </c>
      <c r="E12" s="16">
        <v>4082</v>
      </c>
      <c r="F12" s="43">
        <f t="shared" si="0"/>
        <v>0.002700230134753523</v>
      </c>
      <c r="G12" s="43">
        <f t="shared" si="1"/>
        <v>0.054235537190082644</v>
      </c>
      <c r="H12" s="27">
        <f t="shared" si="2"/>
        <v>210</v>
      </c>
      <c r="I12" s="37">
        <f t="shared" si="3"/>
        <v>0.001842687164367695</v>
      </c>
      <c r="J12" s="11">
        <v>4069.272</v>
      </c>
      <c r="K12" s="16">
        <v>4071.899</v>
      </c>
      <c r="L12" s="37">
        <f t="shared" si="4"/>
        <v>0.0006455700184209738</v>
      </c>
      <c r="M12" s="16">
        <f t="shared" si="5"/>
        <v>2.6269999999999527</v>
      </c>
    </row>
    <row r="13" spans="1:13" ht="15">
      <c r="A13" s="2">
        <v>12</v>
      </c>
      <c r="B13" s="25" t="s">
        <v>112</v>
      </c>
      <c r="C13" s="16">
        <v>1438</v>
      </c>
      <c r="D13" s="4">
        <v>1505</v>
      </c>
      <c r="E13" s="16">
        <v>1550</v>
      </c>
      <c r="F13" s="43">
        <f t="shared" si="0"/>
        <v>0.0010253201148623127</v>
      </c>
      <c r="G13" s="43">
        <f t="shared" si="1"/>
        <v>0.07788595271210014</v>
      </c>
      <c r="H13" s="27">
        <f t="shared" si="2"/>
        <v>112</v>
      </c>
      <c r="I13" s="37">
        <f t="shared" si="3"/>
        <v>0.0009827664876627708</v>
      </c>
      <c r="J13" s="11">
        <v>1487.148</v>
      </c>
      <c r="K13" s="16">
        <v>1488.833</v>
      </c>
      <c r="L13" s="37">
        <f t="shared" si="4"/>
        <v>0.0011330412305972054</v>
      </c>
      <c r="M13" s="16">
        <f t="shared" si="5"/>
        <v>1.6850000000001728</v>
      </c>
    </row>
    <row r="14" spans="1:13" ht="15">
      <c r="A14" s="2">
        <v>13</v>
      </c>
      <c r="B14" s="25" t="s">
        <v>113</v>
      </c>
      <c r="C14" s="16">
        <v>2084</v>
      </c>
      <c r="D14" s="4">
        <v>2232</v>
      </c>
      <c r="E14" s="16">
        <v>2257</v>
      </c>
      <c r="F14" s="43">
        <f t="shared" si="0"/>
        <v>0.001492998386609187</v>
      </c>
      <c r="G14" s="43">
        <f t="shared" si="1"/>
        <v>0.08301343570057582</v>
      </c>
      <c r="H14" s="27">
        <f t="shared" si="2"/>
        <v>173</v>
      </c>
      <c r="I14" s="37">
        <f t="shared" si="3"/>
        <v>0.0015180232354076726</v>
      </c>
      <c r="J14" s="11">
        <v>2210.665</v>
      </c>
      <c r="K14" s="16">
        <v>2212.521</v>
      </c>
      <c r="L14" s="37">
        <f t="shared" si="4"/>
        <v>0.0008395663748239656</v>
      </c>
      <c r="M14" s="16">
        <f t="shared" si="5"/>
        <v>1.856000000000222</v>
      </c>
    </row>
    <row r="15" spans="1:13" ht="15">
      <c r="A15" s="2">
        <v>14</v>
      </c>
      <c r="B15" s="25" t="s">
        <v>114</v>
      </c>
      <c r="C15" s="16">
        <v>5821</v>
      </c>
      <c r="D15" s="4">
        <v>6214</v>
      </c>
      <c r="E15" s="16">
        <v>6283</v>
      </c>
      <c r="F15" s="43">
        <f t="shared" si="0"/>
        <v>0.004156184697858007</v>
      </c>
      <c r="G15" s="43">
        <f t="shared" si="1"/>
        <v>0.07936780621886273</v>
      </c>
      <c r="H15" s="27">
        <f t="shared" si="2"/>
        <v>462</v>
      </c>
      <c r="I15" s="37">
        <f t="shared" si="3"/>
        <v>0.004053911761608929</v>
      </c>
      <c r="J15" s="11">
        <v>6210.803</v>
      </c>
      <c r="K15" s="16">
        <v>6246.576</v>
      </c>
      <c r="L15" s="37">
        <f t="shared" si="4"/>
        <v>0.005759802717941648</v>
      </c>
      <c r="M15" s="16">
        <f t="shared" si="5"/>
        <v>35.77300000000014</v>
      </c>
    </row>
    <row r="16" spans="1:13" ht="15">
      <c r="A16" s="2">
        <v>15</v>
      </c>
      <c r="B16" s="25" t="s">
        <v>115</v>
      </c>
      <c r="C16" s="16">
        <v>4913</v>
      </c>
      <c r="D16" s="4">
        <v>5241</v>
      </c>
      <c r="E16" s="16">
        <v>5218</v>
      </c>
      <c r="F16" s="43">
        <f t="shared" si="0"/>
        <v>0.0034516905544203533</v>
      </c>
      <c r="G16" s="43">
        <f t="shared" si="1"/>
        <v>0.06208019539995929</v>
      </c>
      <c r="H16" s="27">
        <f t="shared" si="2"/>
        <v>305</v>
      </c>
      <c r="I16" s="37">
        <f t="shared" si="3"/>
        <v>0.0026762837387245093</v>
      </c>
      <c r="J16" s="11">
        <v>5210.976</v>
      </c>
      <c r="K16" s="16">
        <v>5207.184</v>
      </c>
      <c r="L16" s="37">
        <f t="shared" si="4"/>
        <v>-0.0007276947734933843</v>
      </c>
      <c r="M16" s="16">
        <f t="shared" si="5"/>
        <v>-3.7919999999994616</v>
      </c>
    </row>
    <row r="17" spans="1:13" ht="15">
      <c r="A17" s="2">
        <v>16</v>
      </c>
      <c r="B17" s="25" t="s">
        <v>116</v>
      </c>
      <c r="C17" s="16">
        <v>56382</v>
      </c>
      <c r="D17" s="4">
        <v>61038</v>
      </c>
      <c r="E17" s="16">
        <v>61387</v>
      </c>
      <c r="F17" s="43">
        <f t="shared" si="0"/>
        <v>0.04060730702648567</v>
      </c>
      <c r="G17" s="43">
        <f t="shared" si="1"/>
        <v>0.08876946543223015</v>
      </c>
      <c r="H17" s="27">
        <f t="shared" si="2"/>
        <v>5005</v>
      </c>
      <c r="I17" s="37">
        <f t="shared" si="3"/>
        <v>0.04391737741743006</v>
      </c>
      <c r="J17" s="11">
        <v>60751.47</v>
      </c>
      <c r="K17" s="16">
        <v>61179.63</v>
      </c>
      <c r="L17" s="37">
        <f t="shared" si="4"/>
        <v>0.007047730696886779</v>
      </c>
      <c r="M17" s="16">
        <f t="shared" si="5"/>
        <v>428.1599999999962</v>
      </c>
    </row>
    <row r="18" spans="1:13" ht="15">
      <c r="A18" s="2">
        <v>17</v>
      </c>
      <c r="B18" s="25" t="s">
        <v>117</v>
      </c>
      <c r="C18" s="16">
        <v>11067</v>
      </c>
      <c r="D18" s="4">
        <v>11819</v>
      </c>
      <c r="E18" s="16">
        <v>11892</v>
      </c>
      <c r="F18" s="43">
        <f t="shared" si="0"/>
        <v>0.007866520519962983</v>
      </c>
      <c r="G18" s="43">
        <f t="shared" si="1"/>
        <v>0.07454594741122256</v>
      </c>
      <c r="H18" s="27">
        <f t="shared" si="2"/>
        <v>825</v>
      </c>
      <c r="I18" s="37">
        <f t="shared" si="3"/>
        <v>0.007239128145730231</v>
      </c>
      <c r="J18" s="11">
        <v>11811.72</v>
      </c>
      <c r="K18" s="16">
        <v>11829.7</v>
      </c>
      <c r="L18" s="37">
        <f t="shared" si="4"/>
        <v>0.0015222169167573717</v>
      </c>
      <c r="M18" s="16">
        <f t="shared" si="5"/>
        <v>17.980000000001382</v>
      </c>
    </row>
    <row r="19" spans="1:13" ht="15">
      <c r="A19" s="2">
        <v>18</v>
      </c>
      <c r="B19" s="25" t="s">
        <v>118</v>
      </c>
      <c r="C19" s="16">
        <v>2584</v>
      </c>
      <c r="D19" s="4">
        <v>2607</v>
      </c>
      <c r="E19" s="16">
        <v>2604</v>
      </c>
      <c r="F19" s="43">
        <f t="shared" si="0"/>
        <v>0.0017225377929686854</v>
      </c>
      <c r="G19" s="43">
        <f t="shared" si="1"/>
        <v>0.007739938080495356</v>
      </c>
      <c r="H19" s="27">
        <f t="shared" si="2"/>
        <v>20</v>
      </c>
      <c r="I19" s="37">
        <f t="shared" si="3"/>
        <v>0.0001754940156540662</v>
      </c>
      <c r="J19" s="11">
        <v>2567.17</v>
      </c>
      <c r="K19" s="16">
        <v>2563.437</v>
      </c>
      <c r="L19" s="37">
        <f t="shared" si="4"/>
        <v>-0.001454130423774107</v>
      </c>
      <c r="M19" s="16">
        <f t="shared" si="5"/>
        <v>-3.7330000000001746</v>
      </c>
    </row>
    <row r="20" spans="1:13" ht="15">
      <c r="A20" s="2">
        <v>19</v>
      </c>
      <c r="B20" s="25" t="s">
        <v>119</v>
      </c>
      <c r="C20" s="16">
        <v>7574</v>
      </c>
      <c r="D20" s="4">
        <v>7669</v>
      </c>
      <c r="E20" s="16">
        <v>7611</v>
      </c>
      <c r="F20" s="43">
        <f t="shared" si="0"/>
        <v>0.0050346525123981046</v>
      </c>
      <c r="G20" s="43">
        <f t="shared" si="1"/>
        <v>0.004885133350937418</v>
      </c>
      <c r="H20" s="27">
        <f t="shared" si="2"/>
        <v>37</v>
      </c>
      <c r="I20" s="37">
        <f t="shared" si="3"/>
        <v>0.00032466392896002245</v>
      </c>
      <c r="J20" s="11">
        <v>7614.813</v>
      </c>
      <c r="K20" s="16">
        <v>7602.147</v>
      </c>
      <c r="L20" s="37">
        <f t="shared" si="4"/>
        <v>-0.0016633369722933665</v>
      </c>
      <c r="M20" s="16">
        <f t="shared" si="5"/>
        <v>-12.666000000000167</v>
      </c>
    </row>
    <row r="21" spans="1:13" ht="15">
      <c r="A21" s="2">
        <v>20</v>
      </c>
      <c r="B21" s="25" t="s">
        <v>120</v>
      </c>
      <c r="C21" s="16">
        <v>20161</v>
      </c>
      <c r="D21" s="4">
        <v>21602</v>
      </c>
      <c r="E21" s="16">
        <v>21641</v>
      </c>
      <c r="F21" s="43">
        <f t="shared" si="0"/>
        <v>0.01431545329402278</v>
      </c>
      <c r="G21" s="43">
        <f t="shared" si="1"/>
        <v>0.0734090570904221</v>
      </c>
      <c r="H21" s="27">
        <f t="shared" si="2"/>
        <v>1480</v>
      </c>
      <c r="I21" s="37">
        <f t="shared" si="3"/>
        <v>0.0129865571584009</v>
      </c>
      <c r="J21" s="11">
        <v>21384.3</v>
      </c>
      <c r="K21" s="16">
        <v>21490</v>
      </c>
      <c r="L21" s="37">
        <f t="shared" si="4"/>
        <v>0.004942878653965794</v>
      </c>
      <c r="M21" s="16">
        <f t="shared" si="5"/>
        <v>105.70000000000073</v>
      </c>
    </row>
    <row r="22" spans="1:13" ht="15">
      <c r="A22" s="2">
        <v>21</v>
      </c>
      <c r="B22" s="25" t="s">
        <v>121</v>
      </c>
      <c r="C22" s="16">
        <v>10424</v>
      </c>
      <c r="D22" s="4">
        <v>10905</v>
      </c>
      <c r="E22" s="16">
        <v>11028</v>
      </c>
      <c r="F22" s="43">
        <f t="shared" si="0"/>
        <v>0.00729498724303328</v>
      </c>
      <c r="G22" s="43">
        <f t="shared" si="1"/>
        <v>0.057943207981580966</v>
      </c>
      <c r="H22" s="27">
        <f t="shared" si="2"/>
        <v>604</v>
      </c>
      <c r="I22" s="37">
        <f t="shared" si="3"/>
        <v>0.005299919272752799</v>
      </c>
      <c r="J22" s="11">
        <v>10851.13</v>
      </c>
      <c r="K22" s="16">
        <v>10904.82</v>
      </c>
      <c r="L22" s="37">
        <f t="shared" si="4"/>
        <v>0.004947871788468161</v>
      </c>
      <c r="M22" s="16">
        <f t="shared" si="5"/>
        <v>53.69000000000051</v>
      </c>
    </row>
    <row r="23" spans="1:13" ht="15">
      <c r="A23" s="2">
        <v>22</v>
      </c>
      <c r="B23" s="25" t="s">
        <v>122</v>
      </c>
      <c r="C23" s="16">
        <v>8065</v>
      </c>
      <c r="D23" s="4">
        <v>8492</v>
      </c>
      <c r="E23" s="16">
        <v>8544</v>
      </c>
      <c r="F23" s="43">
        <f t="shared" si="0"/>
        <v>0.005651829071860387</v>
      </c>
      <c r="G23" s="43">
        <f t="shared" si="1"/>
        <v>0.05939243645381277</v>
      </c>
      <c r="H23" s="27">
        <f t="shared" si="2"/>
        <v>479</v>
      </c>
      <c r="I23" s="37">
        <f t="shared" si="3"/>
        <v>0.004203081674914885</v>
      </c>
      <c r="J23" s="11">
        <v>8456.325</v>
      </c>
      <c r="K23" s="16">
        <v>8529.468</v>
      </c>
      <c r="L23" s="37">
        <f t="shared" si="4"/>
        <v>0.008649501999982264</v>
      </c>
      <c r="M23" s="16">
        <f t="shared" si="5"/>
        <v>73.14300000000003</v>
      </c>
    </row>
    <row r="24" spans="1:13" ht="15">
      <c r="A24" s="2">
        <v>23</v>
      </c>
      <c r="B24" s="25" t="s">
        <v>123</v>
      </c>
      <c r="C24" s="16">
        <v>5763</v>
      </c>
      <c r="D24" s="4">
        <v>6042</v>
      </c>
      <c r="E24" s="16">
        <v>6114</v>
      </c>
      <c r="F24" s="43">
        <f t="shared" si="0"/>
        <v>0.0040443917304956</v>
      </c>
      <c r="G24" s="43">
        <f t="shared" si="1"/>
        <v>0.06090577824049974</v>
      </c>
      <c r="H24" s="27">
        <f t="shared" si="2"/>
        <v>351</v>
      </c>
      <c r="I24" s="37">
        <f t="shared" si="3"/>
        <v>0.003079919974728862</v>
      </c>
      <c r="J24" s="11">
        <v>6047.555</v>
      </c>
      <c r="K24" s="16">
        <v>6064.01</v>
      </c>
      <c r="L24" s="37">
        <f t="shared" si="4"/>
        <v>0.0027209343280052726</v>
      </c>
      <c r="M24" s="16">
        <f t="shared" si="5"/>
        <v>16.454999999999927</v>
      </c>
    </row>
    <row r="25" spans="1:13" ht="15">
      <c r="A25" s="2">
        <v>24</v>
      </c>
      <c r="B25" s="25" t="s">
        <v>124</v>
      </c>
      <c r="C25" s="16">
        <v>2852</v>
      </c>
      <c r="D25" s="4">
        <v>2992</v>
      </c>
      <c r="E25" s="16">
        <v>3039</v>
      </c>
      <c r="F25" s="43">
        <f t="shared" si="0"/>
        <v>0.0020102889219784314</v>
      </c>
      <c r="G25" s="43">
        <f t="shared" si="1"/>
        <v>0.06556802244039271</v>
      </c>
      <c r="H25" s="27">
        <f t="shared" si="2"/>
        <v>187</v>
      </c>
      <c r="I25" s="37">
        <f t="shared" si="3"/>
        <v>0.001640869046365519</v>
      </c>
      <c r="J25" s="11">
        <v>2936.962</v>
      </c>
      <c r="K25" s="16">
        <v>2956.006</v>
      </c>
      <c r="L25" s="37">
        <f t="shared" si="4"/>
        <v>0.0064842514135354384</v>
      </c>
      <c r="M25" s="16">
        <f t="shared" si="5"/>
        <v>19.04399999999987</v>
      </c>
    </row>
    <row r="26" spans="1:13" ht="15">
      <c r="A26" s="2">
        <v>25</v>
      </c>
      <c r="B26" s="25" t="s">
        <v>125</v>
      </c>
      <c r="C26" s="16">
        <v>7619</v>
      </c>
      <c r="D26" s="4">
        <v>8092</v>
      </c>
      <c r="E26" s="16">
        <v>8068</v>
      </c>
      <c r="F26" s="43">
        <f t="shared" si="0"/>
        <v>0.005336956572070412</v>
      </c>
      <c r="G26" s="43">
        <f t="shared" si="1"/>
        <v>0.05893161832261452</v>
      </c>
      <c r="H26" s="27">
        <f t="shared" si="2"/>
        <v>449</v>
      </c>
      <c r="I26" s="37">
        <f t="shared" si="3"/>
        <v>0.003939840651433786</v>
      </c>
      <c r="J26" s="11">
        <v>7993.965</v>
      </c>
      <c r="K26" s="16">
        <v>8043.595</v>
      </c>
      <c r="L26" s="37">
        <f t="shared" si="4"/>
        <v>0.006208433487011778</v>
      </c>
      <c r="M26" s="16">
        <f t="shared" si="5"/>
        <v>49.63000000000011</v>
      </c>
    </row>
    <row r="27" spans="1:13" ht="15">
      <c r="A27" s="2">
        <v>26</v>
      </c>
      <c r="B27" s="25" t="s">
        <v>126</v>
      </c>
      <c r="C27" s="16">
        <v>16379</v>
      </c>
      <c r="D27" s="4">
        <v>17419</v>
      </c>
      <c r="E27" s="16">
        <v>17525</v>
      </c>
      <c r="F27" s="43">
        <f t="shared" si="0"/>
        <v>0.011592732266427116</v>
      </c>
      <c r="G27" s="43">
        <f t="shared" si="1"/>
        <v>0.06996764149215459</v>
      </c>
      <c r="H27" s="27">
        <f t="shared" si="2"/>
        <v>1146</v>
      </c>
      <c r="I27" s="37">
        <f t="shared" si="3"/>
        <v>0.010055807096977993</v>
      </c>
      <c r="J27" s="11">
        <v>17324.51</v>
      </c>
      <c r="K27" s="16">
        <v>17417.73</v>
      </c>
      <c r="L27" s="37">
        <f t="shared" si="4"/>
        <v>0.005380815965357818</v>
      </c>
      <c r="M27" s="16">
        <f t="shared" si="5"/>
        <v>93.22000000000116</v>
      </c>
    </row>
    <row r="28" spans="1:13" ht="15">
      <c r="A28" s="2">
        <v>27</v>
      </c>
      <c r="B28" s="25" t="s">
        <v>127</v>
      </c>
      <c r="C28" s="16">
        <v>23748</v>
      </c>
      <c r="D28" s="4">
        <v>26588</v>
      </c>
      <c r="E28" s="16">
        <v>26848</v>
      </c>
      <c r="F28" s="43">
        <f t="shared" si="0"/>
        <v>0.017759867383111853</v>
      </c>
      <c r="G28" s="43">
        <f t="shared" si="1"/>
        <v>0.1305373084049183</v>
      </c>
      <c r="H28" s="27">
        <f t="shared" si="2"/>
        <v>3100</v>
      </c>
      <c r="I28" s="37">
        <f t="shared" si="3"/>
        <v>0.02720157242638026</v>
      </c>
      <c r="J28" s="11">
        <v>26324.54</v>
      </c>
      <c r="K28" s="16">
        <v>26598.43</v>
      </c>
      <c r="L28" s="37">
        <f t="shared" si="4"/>
        <v>0.010404360342099022</v>
      </c>
      <c r="M28" s="16">
        <f t="shared" si="5"/>
        <v>273.8899999999994</v>
      </c>
    </row>
    <row r="29" spans="1:13" ht="15">
      <c r="A29" s="2">
        <v>28</v>
      </c>
      <c r="B29" s="25" t="s">
        <v>128</v>
      </c>
      <c r="C29" s="16">
        <v>6467</v>
      </c>
      <c r="D29" s="4">
        <v>6866</v>
      </c>
      <c r="E29" s="16">
        <v>6866</v>
      </c>
      <c r="F29" s="43">
        <f t="shared" si="0"/>
        <v>0.004541837360415896</v>
      </c>
      <c r="G29" s="43">
        <f t="shared" si="1"/>
        <v>0.06169785062625638</v>
      </c>
      <c r="H29" s="27">
        <f t="shared" si="2"/>
        <v>399</v>
      </c>
      <c r="I29" s="37">
        <f t="shared" si="3"/>
        <v>0.0035011056122986207</v>
      </c>
      <c r="J29" s="11">
        <v>6776.102</v>
      </c>
      <c r="K29" s="16">
        <v>6794.699</v>
      </c>
      <c r="L29" s="37">
        <f t="shared" si="4"/>
        <v>0.002744498238072531</v>
      </c>
      <c r="M29" s="16">
        <f t="shared" si="5"/>
        <v>18.596999999999753</v>
      </c>
    </row>
    <row r="30" spans="1:13" ht="15">
      <c r="A30" s="2">
        <v>29</v>
      </c>
      <c r="B30" s="25" t="s">
        <v>129</v>
      </c>
      <c r="C30" s="16">
        <v>1776</v>
      </c>
      <c r="D30" s="4">
        <v>1839</v>
      </c>
      <c r="E30" s="16">
        <v>1882</v>
      </c>
      <c r="F30" s="43">
        <f t="shared" si="0"/>
        <v>0.0012449370684973371</v>
      </c>
      <c r="G30" s="43">
        <f t="shared" si="1"/>
        <v>0.059684684684684686</v>
      </c>
      <c r="H30" s="27">
        <f t="shared" si="2"/>
        <v>106</v>
      </c>
      <c r="I30" s="37">
        <f t="shared" si="3"/>
        <v>0.0009301182829665509</v>
      </c>
      <c r="J30" s="11">
        <v>1821.134</v>
      </c>
      <c r="K30" s="16">
        <v>1812.426</v>
      </c>
      <c r="L30" s="37">
        <f t="shared" si="4"/>
        <v>-0.004781636057533429</v>
      </c>
      <c r="M30" s="16">
        <f t="shared" si="5"/>
        <v>-8.708000000000084</v>
      </c>
    </row>
    <row r="31" spans="1:13" ht="15">
      <c r="A31" s="2">
        <v>30</v>
      </c>
      <c r="B31" s="25" t="s">
        <v>130</v>
      </c>
      <c r="C31" s="16">
        <v>1018</v>
      </c>
      <c r="D31" s="4">
        <v>969</v>
      </c>
      <c r="E31" s="16">
        <v>1021</v>
      </c>
      <c r="F31" s="43">
        <f t="shared" si="0"/>
        <v>0.0006753882821125299</v>
      </c>
      <c r="G31" s="43">
        <f t="shared" si="1"/>
        <v>0.0029469548133595285</v>
      </c>
      <c r="H31" s="27">
        <f t="shared" si="2"/>
        <v>3</v>
      </c>
      <c r="I31" s="37">
        <f t="shared" si="3"/>
        <v>2.632410234810993E-05</v>
      </c>
      <c r="J31" s="11">
        <v>927.1772</v>
      </c>
      <c r="K31" s="16">
        <v>926.2043</v>
      </c>
      <c r="L31" s="37">
        <f t="shared" si="4"/>
        <v>-0.0010493139822678789</v>
      </c>
      <c r="M31" s="16">
        <f t="shared" si="5"/>
        <v>-0.9728999999999814</v>
      </c>
    </row>
    <row r="32" spans="1:13" ht="15">
      <c r="A32" s="2">
        <v>31</v>
      </c>
      <c r="B32" s="25" t="s">
        <v>131</v>
      </c>
      <c r="C32" s="16">
        <v>16676</v>
      </c>
      <c r="D32" s="4">
        <v>18387</v>
      </c>
      <c r="E32" s="16">
        <v>18554</v>
      </c>
      <c r="F32" s="43">
        <f t="shared" si="0"/>
        <v>0.012273412523326033</v>
      </c>
      <c r="G32" s="43">
        <f t="shared" si="1"/>
        <v>0.11261693451667067</v>
      </c>
      <c r="H32" s="27">
        <f t="shared" si="2"/>
        <v>1878</v>
      </c>
      <c r="I32" s="37">
        <f t="shared" si="3"/>
        <v>0.016478888069916816</v>
      </c>
      <c r="J32" s="11">
        <v>18230.06</v>
      </c>
      <c r="K32" s="16">
        <v>18378.13</v>
      </c>
      <c r="L32" s="37">
        <f t="shared" si="4"/>
        <v>0.008122299103787903</v>
      </c>
      <c r="M32" s="16">
        <f t="shared" si="5"/>
        <v>148.0699999999997</v>
      </c>
    </row>
    <row r="33" spans="1:13" ht="15">
      <c r="A33" s="2">
        <v>32</v>
      </c>
      <c r="B33" s="25" t="s">
        <v>132</v>
      </c>
      <c r="C33" s="16">
        <v>7018</v>
      </c>
      <c r="D33" s="4">
        <v>7387</v>
      </c>
      <c r="E33" s="16">
        <v>7434</v>
      </c>
      <c r="F33" s="43">
        <f t="shared" si="0"/>
        <v>0.004917567570249312</v>
      </c>
      <c r="G33" s="43">
        <f t="shared" si="1"/>
        <v>0.05927614705044172</v>
      </c>
      <c r="H33" s="27">
        <f t="shared" si="2"/>
        <v>416</v>
      </c>
      <c r="I33" s="37">
        <f t="shared" si="3"/>
        <v>0.003650275525604577</v>
      </c>
      <c r="J33" s="11">
        <v>7345.953</v>
      </c>
      <c r="K33" s="16">
        <v>7372.368</v>
      </c>
      <c r="L33" s="37">
        <f t="shared" si="4"/>
        <v>0.0035958574741765926</v>
      </c>
      <c r="M33" s="16">
        <f t="shared" si="5"/>
        <v>26.414999999999964</v>
      </c>
    </row>
    <row r="34" spans="1:13" ht="15">
      <c r="A34" s="2">
        <v>33</v>
      </c>
      <c r="B34" s="25" t="s">
        <v>133</v>
      </c>
      <c r="C34" s="16">
        <v>28048</v>
      </c>
      <c r="D34" s="4">
        <v>30551</v>
      </c>
      <c r="E34" s="16">
        <v>30813</v>
      </c>
      <c r="F34" s="43">
        <f aca="true" t="shared" si="6" ref="F34:F65">E34/$E$83</f>
        <v>0.02038270238661448</v>
      </c>
      <c r="G34" s="43">
        <f aca="true" t="shared" si="7" ref="G34:G65">(E34-C34)/C34</f>
        <v>0.09858100399315459</v>
      </c>
      <c r="H34" s="27">
        <f aca="true" t="shared" si="8" ref="H34:H65">E34-C34</f>
        <v>2765</v>
      </c>
      <c r="I34" s="37">
        <f aca="true" t="shared" si="9" ref="I34:I65">H34/$H$83</f>
        <v>0.02426204766417465</v>
      </c>
      <c r="J34" s="11">
        <v>30431.21</v>
      </c>
      <c r="K34" s="16">
        <v>30619.78</v>
      </c>
      <c r="L34" s="37">
        <f aca="true" t="shared" si="10" ref="L34:L65">(K34-J34)/J34</f>
        <v>0.006196598820750135</v>
      </c>
      <c r="M34" s="16">
        <f aca="true" t="shared" si="11" ref="M34:M65">K34-J34</f>
        <v>188.5699999999997</v>
      </c>
    </row>
    <row r="35" spans="1:13" ht="15">
      <c r="A35" s="2">
        <v>34</v>
      </c>
      <c r="B35" s="25" t="s">
        <v>134</v>
      </c>
      <c r="C35" s="16">
        <v>402484</v>
      </c>
      <c r="D35" s="4">
        <v>436397</v>
      </c>
      <c r="E35" s="16">
        <v>438690</v>
      </c>
      <c r="F35" s="43">
        <f t="shared" si="6"/>
        <v>0.2901920523799664</v>
      </c>
      <c r="G35" s="43">
        <f t="shared" si="7"/>
        <v>0.08995637093648443</v>
      </c>
      <c r="H35" s="27">
        <f t="shared" si="8"/>
        <v>36206</v>
      </c>
      <c r="I35" s="37">
        <f t="shared" si="9"/>
        <v>0.317696816538556</v>
      </c>
      <c r="J35" s="11">
        <v>433131</v>
      </c>
      <c r="K35" s="16">
        <v>436563.9</v>
      </c>
      <c r="L35" s="37">
        <f t="shared" si="10"/>
        <v>0.007925777651565054</v>
      </c>
      <c r="M35" s="16">
        <f t="shared" si="11"/>
        <v>3432.9000000000233</v>
      </c>
    </row>
    <row r="36" spans="1:13" ht="15">
      <c r="A36" s="2">
        <v>35</v>
      </c>
      <c r="B36" s="25" t="s">
        <v>135</v>
      </c>
      <c r="C36" s="16">
        <v>99676</v>
      </c>
      <c r="D36" s="4">
        <v>106856</v>
      </c>
      <c r="E36" s="16">
        <v>107106</v>
      </c>
      <c r="F36" s="43">
        <f t="shared" si="6"/>
        <v>0.07085028143383411</v>
      </c>
      <c r="G36" s="43">
        <f t="shared" si="7"/>
        <v>0.07454151450700269</v>
      </c>
      <c r="H36" s="27">
        <f t="shared" si="8"/>
        <v>7430</v>
      </c>
      <c r="I36" s="37">
        <f t="shared" si="9"/>
        <v>0.06519602681548559</v>
      </c>
      <c r="J36" s="11">
        <v>106001.2</v>
      </c>
      <c r="K36" s="16">
        <v>106532.9</v>
      </c>
      <c r="L36" s="37">
        <f t="shared" si="10"/>
        <v>0.005015980951159016</v>
      </c>
      <c r="M36" s="16">
        <f t="shared" si="11"/>
        <v>531.6999999999971</v>
      </c>
    </row>
    <row r="37" spans="1:13" ht="15">
      <c r="A37" s="2">
        <v>36</v>
      </c>
      <c r="B37" s="25" t="s">
        <v>136</v>
      </c>
      <c r="C37" s="16">
        <v>2262</v>
      </c>
      <c r="D37" s="4">
        <v>2341</v>
      </c>
      <c r="E37" s="16">
        <v>2375</v>
      </c>
      <c r="F37" s="43">
        <f t="shared" si="6"/>
        <v>0.0015710550147083823</v>
      </c>
      <c r="G37" s="43">
        <f t="shared" si="7"/>
        <v>0.04995579133510168</v>
      </c>
      <c r="H37" s="27">
        <f t="shared" si="8"/>
        <v>113</v>
      </c>
      <c r="I37" s="37">
        <f t="shared" si="9"/>
        <v>0.000991541188445474</v>
      </c>
      <c r="J37" s="11">
        <v>2353.935</v>
      </c>
      <c r="K37" s="16">
        <v>2360.514</v>
      </c>
      <c r="L37" s="37">
        <f t="shared" si="10"/>
        <v>0.0027948945064329212</v>
      </c>
      <c r="M37" s="16">
        <f t="shared" si="11"/>
        <v>6.579000000000178</v>
      </c>
    </row>
    <row r="38" spans="1:13" ht="15">
      <c r="A38" s="2">
        <v>37</v>
      </c>
      <c r="B38" s="25" t="s">
        <v>137</v>
      </c>
      <c r="C38" s="16">
        <v>5800</v>
      </c>
      <c r="D38" s="4">
        <v>6004</v>
      </c>
      <c r="E38" s="16">
        <v>5937</v>
      </c>
      <c r="F38" s="43">
        <f t="shared" si="6"/>
        <v>0.003927306788346807</v>
      </c>
      <c r="G38" s="43">
        <f t="shared" si="7"/>
        <v>0.023620689655172413</v>
      </c>
      <c r="H38" s="27">
        <f t="shared" si="8"/>
        <v>137</v>
      </c>
      <c r="I38" s="37">
        <f t="shared" si="9"/>
        <v>0.0012021340072303534</v>
      </c>
      <c r="J38" s="11">
        <v>5949.477</v>
      </c>
      <c r="K38" s="16">
        <v>5912.348</v>
      </c>
      <c r="L38" s="37">
        <f t="shared" si="10"/>
        <v>-0.0062407166209735585</v>
      </c>
      <c r="M38" s="16">
        <f t="shared" si="11"/>
        <v>-37.128999999999905</v>
      </c>
    </row>
    <row r="39" spans="1:13" ht="15">
      <c r="A39" s="2">
        <v>38</v>
      </c>
      <c r="B39" s="25" t="s">
        <v>138</v>
      </c>
      <c r="C39" s="16">
        <v>22672</v>
      </c>
      <c r="D39" s="4">
        <v>24414</v>
      </c>
      <c r="E39" s="16">
        <v>24589</v>
      </c>
      <c r="F39" s="43">
        <f t="shared" si="6"/>
        <v>0.01626554600280607</v>
      </c>
      <c r="G39" s="43">
        <f t="shared" si="7"/>
        <v>0.08455363443895554</v>
      </c>
      <c r="H39" s="27">
        <f t="shared" si="8"/>
        <v>1917</v>
      </c>
      <c r="I39" s="37">
        <f t="shared" si="9"/>
        <v>0.016821101400442243</v>
      </c>
      <c r="J39" s="11">
        <v>24212.97</v>
      </c>
      <c r="K39" s="16">
        <v>24359.46</v>
      </c>
      <c r="L39" s="37">
        <f t="shared" si="10"/>
        <v>0.006050063251224363</v>
      </c>
      <c r="M39" s="16">
        <f t="shared" si="11"/>
        <v>146.48999999999796</v>
      </c>
    </row>
    <row r="40" spans="1:13" ht="15">
      <c r="A40" s="2">
        <v>39</v>
      </c>
      <c r="B40" s="25" t="s">
        <v>139</v>
      </c>
      <c r="C40" s="16">
        <v>6631</v>
      </c>
      <c r="D40" s="4">
        <v>7033</v>
      </c>
      <c r="E40" s="16">
        <v>7015</v>
      </c>
      <c r="F40" s="43">
        <f t="shared" si="6"/>
        <v>0.004640400390812338</v>
      </c>
      <c r="G40" s="43">
        <f t="shared" si="7"/>
        <v>0.05790981752375207</v>
      </c>
      <c r="H40" s="27">
        <f t="shared" si="8"/>
        <v>384</v>
      </c>
      <c r="I40" s="37">
        <f t="shared" si="9"/>
        <v>0.003369485100558071</v>
      </c>
      <c r="J40" s="11">
        <v>7004.687</v>
      </c>
      <c r="K40" s="16">
        <v>7041.756</v>
      </c>
      <c r="L40" s="37">
        <f t="shared" si="10"/>
        <v>0.005292028037798179</v>
      </c>
      <c r="M40" s="16">
        <f t="shared" si="11"/>
        <v>37.069000000000415</v>
      </c>
    </row>
    <row r="41" spans="1:13" ht="15">
      <c r="A41" s="2">
        <v>40</v>
      </c>
      <c r="B41" s="25" t="s">
        <v>140</v>
      </c>
      <c r="C41" s="16">
        <v>3097</v>
      </c>
      <c r="D41" s="4">
        <v>3160</v>
      </c>
      <c r="E41" s="16">
        <v>3226</v>
      </c>
      <c r="F41" s="43">
        <f t="shared" si="6"/>
        <v>0.002133988832610207</v>
      </c>
      <c r="G41" s="43">
        <f t="shared" si="7"/>
        <v>0.041653212786567646</v>
      </c>
      <c r="H41" s="27">
        <f t="shared" si="8"/>
        <v>129</v>
      </c>
      <c r="I41" s="37">
        <f t="shared" si="9"/>
        <v>0.001131936400968727</v>
      </c>
      <c r="J41" s="11">
        <v>3122.127</v>
      </c>
      <c r="K41" s="16">
        <v>3145.358</v>
      </c>
      <c r="L41" s="37">
        <f t="shared" si="10"/>
        <v>0.0074407607377919675</v>
      </c>
      <c r="M41" s="16">
        <f t="shared" si="11"/>
        <v>23.231000000000222</v>
      </c>
    </row>
    <row r="42" spans="1:13" ht="15">
      <c r="A42" s="2">
        <v>41</v>
      </c>
      <c r="B42" s="25" t="s">
        <v>141</v>
      </c>
      <c r="C42" s="16">
        <v>33154</v>
      </c>
      <c r="D42" s="4">
        <v>35405</v>
      </c>
      <c r="E42" s="16">
        <v>35606</v>
      </c>
      <c r="F42" s="43">
        <f t="shared" si="6"/>
        <v>0.02355325678050807</v>
      </c>
      <c r="G42" s="43">
        <f t="shared" si="7"/>
        <v>0.07395789346685167</v>
      </c>
      <c r="H42" s="27">
        <f t="shared" si="8"/>
        <v>2452</v>
      </c>
      <c r="I42" s="37">
        <f t="shared" si="9"/>
        <v>0.021515566319188516</v>
      </c>
      <c r="J42" s="11">
        <v>35173.95</v>
      </c>
      <c r="K42" s="16">
        <v>35366.57</v>
      </c>
      <c r="L42" s="37">
        <f t="shared" si="10"/>
        <v>0.005476211798788667</v>
      </c>
      <c r="M42" s="16">
        <f t="shared" si="11"/>
        <v>192.62000000000262</v>
      </c>
    </row>
    <row r="43" spans="1:13" ht="15">
      <c r="A43" s="2">
        <v>42</v>
      </c>
      <c r="B43" s="25" t="s">
        <v>142</v>
      </c>
      <c r="C43" s="16">
        <v>33914</v>
      </c>
      <c r="D43" s="4">
        <v>36966</v>
      </c>
      <c r="E43" s="16">
        <v>37104</v>
      </c>
      <c r="F43" s="43">
        <f t="shared" si="6"/>
        <v>0.02454417905925887</v>
      </c>
      <c r="G43" s="43">
        <f t="shared" si="7"/>
        <v>0.09406144954885888</v>
      </c>
      <c r="H43" s="27">
        <f t="shared" si="8"/>
        <v>3190</v>
      </c>
      <c r="I43" s="37">
        <f t="shared" si="9"/>
        <v>0.027991295496823557</v>
      </c>
      <c r="J43" s="11">
        <v>36465.39</v>
      </c>
      <c r="K43" s="16">
        <v>36359.86</v>
      </c>
      <c r="L43" s="37">
        <f t="shared" si="10"/>
        <v>-0.002893977001205769</v>
      </c>
      <c r="M43" s="16">
        <f t="shared" si="11"/>
        <v>-105.52999999999884</v>
      </c>
    </row>
    <row r="44" spans="1:13" ht="15">
      <c r="A44" s="2">
        <v>43</v>
      </c>
      <c r="B44" s="25" t="s">
        <v>143</v>
      </c>
      <c r="C44" s="16">
        <v>8776</v>
      </c>
      <c r="D44" s="4">
        <v>9426</v>
      </c>
      <c r="E44" s="16">
        <v>9419</v>
      </c>
      <c r="F44" s="43">
        <f t="shared" si="6"/>
        <v>0.00623063881412137</v>
      </c>
      <c r="G44" s="43">
        <f t="shared" si="7"/>
        <v>0.07326800364630812</v>
      </c>
      <c r="H44" s="27">
        <f t="shared" si="8"/>
        <v>643</v>
      </c>
      <c r="I44" s="37">
        <f t="shared" si="9"/>
        <v>0.005642132603278228</v>
      </c>
      <c r="J44" s="11">
        <v>9327.65</v>
      </c>
      <c r="K44" s="16">
        <v>9390.707</v>
      </c>
      <c r="L44" s="37">
        <f t="shared" si="10"/>
        <v>0.0067602236361785336</v>
      </c>
      <c r="M44" s="16">
        <f t="shared" si="11"/>
        <v>63.0570000000007</v>
      </c>
    </row>
    <row r="45" spans="1:13" ht="15">
      <c r="A45" s="2">
        <v>44</v>
      </c>
      <c r="B45" s="25" t="s">
        <v>144</v>
      </c>
      <c r="C45" s="16">
        <v>8957</v>
      </c>
      <c r="D45" s="4">
        <v>9320</v>
      </c>
      <c r="E45" s="16">
        <v>9432</v>
      </c>
      <c r="F45" s="43">
        <f t="shared" si="6"/>
        <v>0.006239238273149247</v>
      </c>
      <c r="G45" s="43">
        <f t="shared" si="7"/>
        <v>0.05303114882215027</v>
      </c>
      <c r="H45" s="27">
        <f t="shared" si="8"/>
        <v>475</v>
      </c>
      <c r="I45" s="37">
        <f t="shared" si="9"/>
        <v>0.004167982871784072</v>
      </c>
      <c r="J45" s="11">
        <v>9246.238</v>
      </c>
      <c r="K45" s="16">
        <v>9287.619</v>
      </c>
      <c r="L45" s="37">
        <f t="shared" si="10"/>
        <v>0.0044754417958959335</v>
      </c>
      <c r="M45" s="16">
        <f t="shared" si="11"/>
        <v>41.38100000000122</v>
      </c>
    </row>
    <row r="46" spans="1:13" ht="15">
      <c r="A46" s="2">
        <v>45</v>
      </c>
      <c r="B46" s="25" t="s">
        <v>145</v>
      </c>
      <c r="C46" s="16">
        <v>22097</v>
      </c>
      <c r="D46" s="4">
        <v>23486</v>
      </c>
      <c r="E46" s="16">
        <v>23564</v>
      </c>
      <c r="F46" s="43">
        <f t="shared" si="6"/>
        <v>0.015587511733300346</v>
      </c>
      <c r="G46" s="43">
        <f t="shared" si="7"/>
        <v>0.06638910259311219</v>
      </c>
      <c r="H46" s="27">
        <f t="shared" si="8"/>
        <v>1467</v>
      </c>
      <c r="I46" s="37">
        <f t="shared" si="9"/>
        <v>0.012872486048225756</v>
      </c>
      <c r="J46" s="11">
        <v>23341.74</v>
      </c>
      <c r="K46" s="16">
        <v>23464.15</v>
      </c>
      <c r="L46" s="37">
        <f t="shared" si="10"/>
        <v>0.00524425342755081</v>
      </c>
      <c r="M46" s="16">
        <f t="shared" si="11"/>
        <v>122.40999999999985</v>
      </c>
    </row>
    <row r="47" spans="1:13" ht="15">
      <c r="A47" s="2">
        <v>46</v>
      </c>
      <c r="B47" s="25" t="s">
        <v>146</v>
      </c>
      <c r="C47" s="16">
        <v>10245</v>
      </c>
      <c r="D47" s="4">
        <v>10998</v>
      </c>
      <c r="E47" s="16">
        <v>11088</v>
      </c>
      <c r="F47" s="43">
        <f t="shared" si="6"/>
        <v>0.007334677053931177</v>
      </c>
      <c r="G47" s="43">
        <f t="shared" si="7"/>
        <v>0.08228404099560761</v>
      </c>
      <c r="H47" s="27">
        <f t="shared" si="8"/>
        <v>843</v>
      </c>
      <c r="I47" s="37">
        <f t="shared" si="9"/>
        <v>0.00739707275981889</v>
      </c>
      <c r="J47" s="11">
        <v>10841.22</v>
      </c>
      <c r="K47" s="16">
        <v>10901.29</v>
      </c>
      <c r="L47" s="37">
        <f t="shared" si="10"/>
        <v>0.005540889309505898</v>
      </c>
      <c r="M47" s="16">
        <f t="shared" si="11"/>
        <v>60.07000000000153</v>
      </c>
    </row>
    <row r="48" spans="1:13" ht="15">
      <c r="A48" s="2">
        <v>47</v>
      </c>
      <c r="B48" s="25" t="s">
        <v>147</v>
      </c>
      <c r="C48" s="16">
        <v>3331</v>
      </c>
      <c r="D48" s="4">
        <v>3742</v>
      </c>
      <c r="E48" s="16">
        <v>3853</v>
      </c>
      <c r="F48" s="43">
        <f t="shared" si="6"/>
        <v>0.00254874735649322</v>
      </c>
      <c r="G48" s="43">
        <f t="shared" si="7"/>
        <v>0.15670969678775143</v>
      </c>
      <c r="H48" s="27">
        <f t="shared" si="8"/>
        <v>522</v>
      </c>
      <c r="I48" s="37">
        <f t="shared" si="9"/>
        <v>0.004580393808571128</v>
      </c>
      <c r="J48" s="11">
        <v>3733.775</v>
      </c>
      <c r="K48" s="16">
        <v>3819.339</v>
      </c>
      <c r="L48" s="37">
        <f t="shared" si="10"/>
        <v>0.022916217501054523</v>
      </c>
      <c r="M48" s="16">
        <f t="shared" si="11"/>
        <v>85.56399999999985</v>
      </c>
    </row>
    <row r="49" spans="1:13" ht="15">
      <c r="A49" s="2">
        <v>48</v>
      </c>
      <c r="B49" s="25" t="s">
        <v>148</v>
      </c>
      <c r="C49" s="16">
        <v>29329</v>
      </c>
      <c r="D49" s="4">
        <v>30320</v>
      </c>
      <c r="E49" s="16">
        <v>31297</v>
      </c>
      <c r="F49" s="43">
        <f t="shared" si="6"/>
        <v>0.02070286686119084</v>
      </c>
      <c r="G49" s="43">
        <f t="shared" si="7"/>
        <v>0.0671008217122984</v>
      </c>
      <c r="H49" s="27">
        <f t="shared" si="8"/>
        <v>1968</v>
      </c>
      <c r="I49" s="37">
        <f t="shared" si="9"/>
        <v>0.017268611140360112</v>
      </c>
      <c r="J49" s="11">
        <v>29559.03</v>
      </c>
      <c r="K49" s="16">
        <v>29726.44</v>
      </c>
      <c r="L49" s="37">
        <f t="shared" si="10"/>
        <v>0.005663582330002029</v>
      </c>
      <c r="M49" s="16">
        <f t="shared" si="11"/>
        <v>167.40999999999985</v>
      </c>
    </row>
    <row r="50" spans="1:13" ht="15">
      <c r="A50" s="2">
        <v>49</v>
      </c>
      <c r="B50" s="25" t="s">
        <v>149</v>
      </c>
      <c r="C50" s="16">
        <v>1502</v>
      </c>
      <c r="D50" s="4">
        <v>1593</v>
      </c>
      <c r="E50" s="16">
        <v>1641</v>
      </c>
      <c r="F50" s="43">
        <f t="shared" si="6"/>
        <v>0.001085516328057455</v>
      </c>
      <c r="G50" s="43">
        <f t="shared" si="7"/>
        <v>0.09254327563249001</v>
      </c>
      <c r="H50" s="27">
        <f t="shared" si="8"/>
        <v>139</v>
      </c>
      <c r="I50" s="37">
        <f t="shared" si="9"/>
        <v>0.00121968340879576</v>
      </c>
      <c r="J50" s="11">
        <v>1593.176</v>
      </c>
      <c r="K50" s="16">
        <v>1613.342</v>
      </c>
      <c r="L50" s="37">
        <f t="shared" si="10"/>
        <v>0.012657735240802126</v>
      </c>
      <c r="M50" s="16">
        <f t="shared" si="11"/>
        <v>20.166000000000167</v>
      </c>
    </row>
    <row r="51" spans="1:13" ht="15">
      <c r="A51" s="2">
        <v>50</v>
      </c>
      <c r="B51" s="25" t="s">
        <v>150</v>
      </c>
      <c r="C51" s="16">
        <v>4787</v>
      </c>
      <c r="D51" s="4">
        <v>5067</v>
      </c>
      <c r="E51" s="16">
        <v>5080</v>
      </c>
      <c r="F51" s="43">
        <f t="shared" si="6"/>
        <v>0.003360403989355193</v>
      </c>
      <c r="G51" s="43">
        <f t="shared" si="7"/>
        <v>0.06120743680802172</v>
      </c>
      <c r="H51" s="27">
        <f t="shared" si="8"/>
        <v>293</v>
      </c>
      <c r="I51" s="37">
        <f t="shared" si="9"/>
        <v>0.0025709873293320697</v>
      </c>
      <c r="J51" s="11">
        <v>4982.579</v>
      </c>
      <c r="K51" s="16">
        <v>4984.903</v>
      </c>
      <c r="L51" s="37">
        <f t="shared" si="10"/>
        <v>0.0004664251183976258</v>
      </c>
      <c r="M51" s="16">
        <f t="shared" si="11"/>
        <v>2.324000000000524</v>
      </c>
    </row>
    <row r="52" spans="1:13" ht="15">
      <c r="A52" s="2">
        <v>51</v>
      </c>
      <c r="B52" s="25" t="s">
        <v>151</v>
      </c>
      <c r="C52" s="16">
        <v>4357</v>
      </c>
      <c r="D52" s="4">
        <v>4475</v>
      </c>
      <c r="E52" s="16">
        <v>4577</v>
      </c>
      <c r="F52" s="43">
        <f t="shared" si="6"/>
        <v>0.003027671074661165</v>
      </c>
      <c r="G52" s="43">
        <f t="shared" si="7"/>
        <v>0.05049345880192793</v>
      </c>
      <c r="H52" s="27">
        <f t="shared" si="8"/>
        <v>220</v>
      </c>
      <c r="I52" s="37">
        <f t="shared" si="9"/>
        <v>0.001930434172194728</v>
      </c>
      <c r="J52" s="11">
        <v>4460.998</v>
      </c>
      <c r="K52" s="16">
        <v>4472.984</v>
      </c>
      <c r="L52" s="37">
        <f t="shared" si="10"/>
        <v>0.0026868427199475964</v>
      </c>
      <c r="M52" s="16">
        <f t="shared" si="11"/>
        <v>11.986000000000786</v>
      </c>
    </row>
    <row r="53" spans="1:13" ht="15">
      <c r="A53" s="2">
        <v>52</v>
      </c>
      <c r="B53" s="25" t="s">
        <v>152</v>
      </c>
      <c r="C53" s="16">
        <v>10162</v>
      </c>
      <c r="D53" s="4">
        <v>10472</v>
      </c>
      <c r="E53" s="16">
        <v>10602</v>
      </c>
      <c r="F53" s="43">
        <f t="shared" si="6"/>
        <v>0.007013189585658219</v>
      </c>
      <c r="G53" s="43">
        <f t="shared" si="7"/>
        <v>0.04329856327494588</v>
      </c>
      <c r="H53" s="27">
        <f t="shared" si="8"/>
        <v>440</v>
      </c>
      <c r="I53" s="37">
        <f t="shared" si="9"/>
        <v>0.003860868344389456</v>
      </c>
      <c r="J53" s="11">
        <v>10414.01</v>
      </c>
      <c r="K53" s="16">
        <v>10474.81</v>
      </c>
      <c r="L53" s="37">
        <f t="shared" si="10"/>
        <v>0.0058382889972257825</v>
      </c>
      <c r="M53" s="16">
        <f t="shared" si="11"/>
        <v>60.79999999999927</v>
      </c>
    </row>
    <row r="54" spans="1:13" ht="15">
      <c r="A54" s="2">
        <v>53</v>
      </c>
      <c r="B54" s="25" t="s">
        <v>153</v>
      </c>
      <c r="C54" s="16">
        <v>5169</v>
      </c>
      <c r="D54" s="4">
        <v>5485</v>
      </c>
      <c r="E54" s="16">
        <v>5430</v>
      </c>
      <c r="F54" s="43">
        <f t="shared" si="6"/>
        <v>0.003591927886259586</v>
      </c>
      <c r="G54" s="43">
        <f t="shared" si="7"/>
        <v>0.05049332559489263</v>
      </c>
      <c r="H54" s="27">
        <f t="shared" si="8"/>
        <v>261</v>
      </c>
      <c r="I54" s="37">
        <f t="shared" si="9"/>
        <v>0.002290196904285564</v>
      </c>
      <c r="J54" s="11">
        <v>5434.416</v>
      </c>
      <c r="K54" s="16">
        <v>5446.025</v>
      </c>
      <c r="L54" s="37">
        <f t="shared" si="10"/>
        <v>0.002136200099513815</v>
      </c>
      <c r="M54" s="16">
        <f t="shared" si="11"/>
        <v>11.608999999999469</v>
      </c>
    </row>
    <row r="55" spans="1:13" ht="15">
      <c r="A55" s="2">
        <v>54</v>
      </c>
      <c r="B55" s="25" t="s">
        <v>154</v>
      </c>
      <c r="C55" s="16">
        <v>16076</v>
      </c>
      <c r="D55" s="4">
        <v>17457</v>
      </c>
      <c r="E55" s="16">
        <v>17569</v>
      </c>
      <c r="F55" s="43">
        <f t="shared" si="6"/>
        <v>0.01162183812775224</v>
      </c>
      <c r="G55" s="43">
        <f t="shared" si="7"/>
        <v>0.09287136103508335</v>
      </c>
      <c r="H55" s="27">
        <f t="shared" si="8"/>
        <v>1493</v>
      </c>
      <c r="I55" s="37">
        <f t="shared" si="9"/>
        <v>0.013100628268576041</v>
      </c>
      <c r="J55" s="11">
        <v>17361.34</v>
      </c>
      <c r="K55" s="16">
        <v>17497.01</v>
      </c>
      <c r="L55" s="37">
        <f t="shared" si="10"/>
        <v>0.007814488973777269</v>
      </c>
      <c r="M55" s="16">
        <f t="shared" si="11"/>
        <v>135.66999999999825</v>
      </c>
    </row>
    <row r="56" spans="1:13" ht="15">
      <c r="A56" s="2">
        <v>55</v>
      </c>
      <c r="B56" s="25" t="s">
        <v>155</v>
      </c>
      <c r="C56" s="16">
        <v>18996</v>
      </c>
      <c r="D56" s="4">
        <v>20184</v>
      </c>
      <c r="E56" s="16">
        <v>20231</v>
      </c>
      <c r="F56" s="43">
        <f t="shared" si="6"/>
        <v>0.013382742737922225</v>
      </c>
      <c r="G56" s="43">
        <f t="shared" si="7"/>
        <v>0.06501368709201938</v>
      </c>
      <c r="H56" s="27">
        <f t="shared" si="8"/>
        <v>1235</v>
      </c>
      <c r="I56" s="37">
        <f t="shared" si="9"/>
        <v>0.010836755466638587</v>
      </c>
      <c r="J56" s="11">
        <v>20005.97</v>
      </c>
      <c r="K56" s="16">
        <v>20087.44</v>
      </c>
      <c r="L56" s="37">
        <f t="shared" si="10"/>
        <v>0.004072284423099581</v>
      </c>
      <c r="M56" s="16">
        <f t="shared" si="11"/>
        <v>81.46999999999753</v>
      </c>
    </row>
    <row r="57" spans="1:13" ht="15">
      <c r="A57" s="2">
        <v>56</v>
      </c>
      <c r="B57" s="25" t="s">
        <v>156</v>
      </c>
      <c r="C57" s="16">
        <v>1659</v>
      </c>
      <c r="D57" s="4">
        <v>1628</v>
      </c>
      <c r="E57" s="16">
        <v>1663</v>
      </c>
      <c r="F57" s="43">
        <f t="shared" si="6"/>
        <v>0.0011000692587200167</v>
      </c>
      <c r="G57" s="43">
        <f t="shared" si="7"/>
        <v>0.0024110910186859553</v>
      </c>
      <c r="H57" s="27">
        <f t="shared" si="8"/>
        <v>4</v>
      </c>
      <c r="I57" s="37">
        <f t="shared" si="9"/>
        <v>3.509880313081324E-05</v>
      </c>
      <c r="J57" s="11">
        <v>1618.164</v>
      </c>
      <c r="K57" s="16">
        <v>1638</v>
      </c>
      <c r="L57" s="37">
        <f t="shared" si="10"/>
        <v>0.012258337226634637</v>
      </c>
      <c r="M57" s="16">
        <f t="shared" si="11"/>
        <v>19.836000000000013</v>
      </c>
    </row>
    <row r="58" spans="1:13" ht="15">
      <c r="A58" s="2">
        <v>57</v>
      </c>
      <c r="B58" s="25" t="s">
        <v>157</v>
      </c>
      <c r="C58" s="16">
        <v>3408</v>
      </c>
      <c r="D58" s="4">
        <v>3412</v>
      </c>
      <c r="E58" s="16">
        <v>3449</v>
      </c>
      <c r="F58" s="43">
        <f t="shared" si="6"/>
        <v>0.0022815026297807206</v>
      </c>
      <c r="G58" s="43">
        <f t="shared" si="7"/>
        <v>0.012030516431924883</v>
      </c>
      <c r="H58" s="27">
        <f t="shared" si="8"/>
        <v>41</v>
      </c>
      <c r="I58" s="37">
        <f t="shared" si="9"/>
        <v>0.0003597627320908357</v>
      </c>
      <c r="J58" s="11">
        <v>3409.704</v>
      </c>
      <c r="K58" s="16">
        <v>3421.618</v>
      </c>
      <c r="L58" s="37">
        <f t="shared" si="10"/>
        <v>0.003494144946306119</v>
      </c>
      <c r="M58" s="16">
        <f t="shared" si="11"/>
        <v>11.91399999999976</v>
      </c>
    </row>
    <row r="59" spans="1:13" ht="15">
      <c r="A59" s="2">
        <v>58</v>
      </c>
      <c r="B59" s="25" t="s">
        <v>158</v>
      </c>
      <c r="C59" s="16">
        <v>7697</v>
      </c>
      <c r="D59" s="4">
        <v>7547</v>
      </c>
      <c r="E59" s="16">
        <v>7744</v>
      </c>
      <c r="F59" s="43">
        <f t="shared" si="6"/>
        <v>0.005122631593221774</v>
      </c>
      <c r="G59" s="43">
        <f t="shared" si="7"/>
        <v>0.006106275172144991</v>
      </c>
      <c r="H59" s="27">
        <f t="shared" si="8"/>
        <v>47</v>
      </c>
      <c r="I59" s="37">
        <f t="shared" si="9"/>
        <v>0.0004124109367870556</v>
      </c>
      <c r="J59" s="11">
        <v>7519.313</v>
      </c>
      <c r="K59" s="16">
        <v>7557.655</v>
      </c>
      <c r="L59" s="37">
        <f t="shared" si="10"/>
        <v>0.005099136051391882</v>
      </c>
      <c r="M59" s="16">
        <f t="shared" si="11"/>
        <v>38.34199999999964</v>
      </c>
    </row>
    <row r="60" spans="1:13" ht="15">
      <c r="A60" s="2">
        <v>59</v>
      </c>
      <c r="B60" s="25" t="s">
        <v>159</v>
      </c>
      <c r="C60" s="16">
        <v>17334</v>
      </c>
      <c r="D60" s="4">
        <v>18861</v>
      </c>
      <c r="E60" s="16">
        <v>19110</v>
      </c>
      <c r="F60" s="43">
        <f t="shared" si="6"/>
        <v>0.012641204770979868</v>
      </c>
      <c r="G60" s="43">
        <f t="shared" si="7"/>
        <v>0.1024575977847006</v>
      </c>
      <c r="H60" s="27">
        <f t="shared" si="8"/>
        <v>1776</v>
      </c>
      <c r="I60" s="37">
        <f t="shared" si="9"/>
        <v>0.015583868590081078</v>
      </c>
      <c r="J60" s="11">
        <v>18753.35</v>
      </c>
      <c r="K60" s="16">
        <v>18914.85</v>
      </c>
      <c r="L60" s="37">
        <f t="shared" si="10"/>
        <v>0.008611794692681574</v>
      </c>
      <c r="M60" s="16">
        <f t="shared" si="11"/>
        <v>161.5</v>
      </c>
    </row>
    <row r="61" spans="1:13" ht="15">
      <c r="A61" s="2">
        <v>60</v>
      </c>
      <c r="B61" s="25" t="s">
        <v>160</v>
      </c>
      <c r="C61" s="16">
        <v>6557</v>
      </c>
      <c r="D61" s="4">
        <v>6746</v>
      </c>
      <c r="E61" s="16">
        <v>6782</v>
      </c>
      <c r="F61" s="43">
        <f t="shared" si="6"/>
        <v>0.004486271625158842</v>
      </c>
      <c r="G61" s="43">
        <f t="shared" si="7"/>
        <v>0.03431447308220223</v>
      </c>
      <c r="H61" s="27">
        <f t="shared" si="8"/>
        <v>225</v>
      </c>
      <c r="I61" s="37">
        <f t="shared" si="9"/>
        <v>0.0019743076761082447</v>
      </c>
      <c r="J61" s="11">
        <v>6737.953</v>
      </c>
      <c r="K61" s="16">
        <v>6742.521</v>
      </c>
      <c r="L61" s="37">
        <f t="shared" si="10"/>
        <v>0.000677950706987612</v>
      </c>
      <c r="M61" s="16">
        <f t="shared" si="11"/>
        <v>4.5679999999993015</v>
      </c>
    </row>
    <row r="62" spans="1:13" ht="15">
      <c r="A62" s="2">
        <v>61</v>
      </c>
      <c r="B62" s="25" t="s">
        <v>161</v>
      </c>
      <c r="C62" s="16">
        <v>14129</v>
      </c>
      <c r="D62" s="4">
        <v>14570</v>
      </c>
      <c r="E62" s="16">
        <v>14572</v>
      </c>
      <c r="F62" s="43">
        <f t="shared" si="6"/>
        <v>0.009639332073402337</v>
      </c>
      <c r="G62" s="43">
        <f t="shared" si="7"/>
        <v>0.03135395286290608</v>
      </c>
      <c r="H62" s="27">
        <f t="shared" si="8"/>
        <v>443</v>
      </c>
      <c r="I62" s="37">
        <f t="shared" si="9"/>
        <v>0.0038871924467375665</v>
      </c>
      <c r="J62" s="11">
        <v>14423.24</v>
      </c>
      <c r="K62" s="16">
        <v>14449.54</v>
      </c>
      <c r="L62" s="37">
        <f t="shared" si="10"/>
        <v>0.0018234460495700753</v>
      </c>
      <c r="M62" s="16">
        <f t="shared" si="11"/>
        <v>26.30000000000109</v>
      </c>
    </row>
    <row r="63" spans="1:13" ht="15">
      <c r="A63" s="2">
        <v>62</v>
      </c>
      <c r="B63" s="25" t="s">
        <v>162</v>
      </c>
      <c r="C63" s="16">
        <v>937</v>
      </c>
      <c r="D63" s="4">
        <v>976</v>
      </c>
      <c r="E63" s="16">
        <v>1037</v>
      </c>
      <c r="F63" s="43">
        <f t="shared" si="6"/>
        <v>0.0006859722316853021</v>
      </c>
      <c r="G63" s="43">
        <f t="shared" si="7"/>
        <v>0.10672358591248667</v>
      </c>
      <c r="H63" s="27">
        <f t="shared" si="8"/>
        <v>100</v>
      </c>
      <c r="I63" s="37">
        <f t="shared" si="9"/>
        <v>0.000877470078270331</v>
      </c>
      <c r="J63" s="11">
        <v>983.0506</v>
      </c>
      <c r="K63" s="16">
        <v>1003.114</v>
      </c>
      <c r="L63" s="37">
        <f t="shared" si="10"/>
        <v>0.020409325827175123</v>
      </c>
      <c r="M63" s="16">
        <f t="shared" si="11"/>
        <v>20.0634</v>
      </c>
    </row>
    <row r="64" spans="1:13" ht="15">
      <c r="A64" s="2">
        <v>63</v>
      </c>
      <c r="B64" s="25" t="s">
        <v>163</v>
      </c>
      <c r="C64" s="16">
        <v>7682</v>
      </c>
      <c r="D64" s="4">
        <v>8616</v>
      </c>
      <c r="E64" s="16">
        <v>8757</v>
      </c>
      <c r="F64" s="43">
        <f t="shared" si="6"/>
        <v>0.005792727900547918</v>
      </c>
      <c r="G64" s="43">
        <f t="shared" si="7"/>
        <v>0.13993751627180423</v>
      </c>
      <c r="H64" s="27">
        <f t="shared" si="8"/>
        <v>1075</v>
      </c>
      <c r="I64" s="37">
        <f t="shared" si="9"/>
        <v>0.009432803341406058</v>
      </c>
      <c r="J64" s="11">
        <v>8488.34</v>
      </c>
      <c r="K64" s="16">
        <v>8577.569</v>
      </c>
      <c r="L64" s="37">
        <f t="shared" si="10"/>
        <v>0.010511949332849458</v>
      </c>
      <c r="M64" s="16">
        <f t="shared" si="11"/>
        <v>89.22899999999936</v>
      </c>
    </row>
    <row r="65" spans="1:13" ht="15">
      <c r="A65" s="2">
        <v>64</v>
      </c>
      <c r="B65" s="25" t="s">
        <v>164</v>
      </c>
      <c r="C65" s="16">
        <v>7078</v>
      </c>
      <c r="D65" s="4">
        <v>7307</v>
      </c>
      <c r="E65" s="16">
        <v>7306</v>
      </c>
      <c r="F65" s="43">
        <f t="shared" si="6"/>
        <v>0.004832895973667133</v>
      </c>
      <c r="G65" s="43">
        <f t="shared" si="7"/>
        <v>0.03221248940378638</v>
      </c>
      <c r="H65" s="27">
        <f t="shared" si="8"/>
        <v>228</v>
      </c>
      <c r="I65" s="37">
        <f t="shared" si="9"/>
        <v>0.0020006317784563546</v>
      </c>
      <c r="J65" s="11">
        <v>7227.606</v>
      </c>
      <c r="K65" s="16">
        <v>7235.574</v>
      </c>
      <c r="L65" s="37">
        <f t="shared" si="10"/>
        <v>0.0011024397290056828</v>
      </c>
      <c r="M65" s="16">
        <f t="shared" si="11"/>
        <v>7.967999999999847</v>
      </c>
    </row>
    <row r="66" spans="1:13" ht="15">
      <c r="A66" s="2">
        <v>65</v>
      </c>
      <c r="B66" s="25" t="s">
        <v>165</v>
      </c>
      <c r="C66" s="16">
        <v>5246</v>
      </c>
      <c r="D66" s="4">
        <v>5283</v>
      </c>
      <c r="E66" s="16">
        <v>5448</v>
      </c>
      <c r="F66" s="43">
        <f aca="true" t="shared" si="12" ref="F66:F82">E66/$E$83</f>
        <v>0.003603834829528955</v>
      </c>
      <c r="G66" s="43">
        <f aca="true" t="shared" si="13" ref="G66:G82">(E66-C66)/C66</f>
        <v>0.0385055280213496</v>
      </c>
      <c r="H66" s="27">
        <f aca="true" t="shared" si="14" ref="H66:H82">E66-C66</f>
        <v>202</v>
      </c>
      <c r="I66" s="37">
        <f aca="true" t="shared" si="15" ref="I66:I82">H66/$H$83</f>
        <v>0.0017724895581060687</v>
      </c>
      <c r="J66" s="11">
        <v>4730.321</v>
      </c>
      <c r="K66" s="16">
        <v>4730.952</v>
      </c>
      <c r="L66" s="37">
        <f aca="true" t="shared" si="16" ref="L66:L82">(K66-J66)/J66</f>
        <v>0.0001333947527028954</v>
      </c>
      <c r="M66" s="16">
        <f aca="true" t="shared" si="17" ref="M66:M82">K66-J66</f>
        <v>0.6310000000003129</v>
      </c>
    </row>
    <row r="67" spans="1:13" ht="15">
      <c r="A67" s="2">
        <v>66</v>
      </c>
      <c r="B67" s="25" t="s">
        <v>166</v>
      </c>
      <c r="C67" s="16">
        <v>4797</v>
      </c>
      <c r="D67" s="4">
        <v>4888</v>
      </c>
      <c r="E67" s="16">
        <v>4957</v>
      </c>
      <c r="F67" s="43">
        <f t="shared" si="12"/>
        <v>0.003279039877014506</v>
      </c>
      <c r="G67" s="43">
        <f t="shared" si="13"/>
        <v>0.03335417969564311</v>
      </c>
      <c r="H67" s="27">
        <f t="shared" si="14"/>
        <v>160</v>
      </c>
      <c r="I67" s="37">
        <f t="shared" si="15"/>
        <v>0.0014039521252325296</v>
      </c>
      <c r="J67" s="11">
        <v>4867.102</v>
      </c>
      <c r="K67" s="16">
        <v>4891.017</v>
      </c>
      <c r="L67" s="37">
        <f t="shared" si="16"/>
        <v>0.00491360156413405</v>
      </c>
      <c r="M67" s="16">
        <f t="shared" si="17"/>
        <v>23.914999999999964</v>
      </c>
    </row>
    <row r="68" spans="1:13" ht="15">
      <c r="A68" s="2">
        <v>67</v>
      </c>
      <c r="B68" s="25" t="s">
        <v>167</v>
      </c>
      <c r="C68" s="16">
        <v>9719</v>
      </c>
      <c r="D68" s="4">
        <v>10203</v>
      </c>
      <c r="E68" s="16">
        <v>10154</v>
      </c>
      <c r="F68" s="43">
        <f t="shared" si="12"/>
        <v>0.006716838997620596</v>
      </c>
      <c r="G68" s="43">
        <f t="shared" si="13"/>
        <v>0.044757691120485645</v>
      </c>
      <c r="H68" s="27">
        <f t="shared" si="14"/>
        <v>435</v>
      </c>
      <c r="I68" s="37">
        <f t="shared" si="15"/>
        <v>0.00381699484047594</v>
      </c>
      <c r="J68" s="11">
        <v>10152.34</v>
      </c>
      <c r="K68" s="16">
        <v>10153.74</v>
      </c>
      <c r="L68" s="37">
        <f t="shared" si="16"/>
        <v>0.00013789924293312045</v>
      </c>
      <c r="M68" s="16">
        <f t="shared" si="17"/>
        <v>1.3999999999996362</v>
      </c>
    </row>
    <row r="69" spans="1:13" ht="15">
      <c r="A69" s="2">
        <v>68</v>
      </c>
      <c r="B69" s="25" t="s">
        <v>168</v>
      </c>
      <c r="C69" s="16">
        <v>4596</v>
      </c>
      <c r="D69" s="4">
        <v>5019</v>
      </c>
      <c r="E69" s="16">
        <v>5093</v>
      </c>
      <c r="F69" s="43">
        <f t="shared" si="12"/>
        <v>0.00336900344838307</v>
      </c>
      <c r="G69" s="43">
        <f t="shared" si="13"/>
        <v>0.10813751087902523</v>
      </c>
      <c r="H69" s="27">
        <f t="shared" si="14"/>
        <v>497</v>
      </c>
      <c r="I69" s="37">
        <f t="shared" si="15"/>
        <v>0.004361026289003545</v>
      </c>
      <c r="J69" s="11">
        <v>4968.672</v>
      </c>
      <c r="K69" s="16">
        <v>4997.68</v>
      </c>
      <c r="L69" s="37">
        <f t="shared" si="16"/>
        <v>0.005838179698720448</v>
      </c>
      <c r="M69" s="16">
        <f t="shared" si="17"/>
        <v>29.00800000000072</v>
      </c>
    </row>
    <row r="70" spans="1:13" ht="15">
      <c r="A70" s="2">
        <v>69</v>
      </c>
      <c r="B70" s="25" t="s">
        <v>169</v>
      </c>
      <c r="C70" s="16">
        <v>953</v>
      </c>
      <c r="D70" s="4">
        <v>959</v>
      </c>
      <c r="E70" s="16">
        <v>991</v>
      </c>
      <c r="F70" s="43">
        <f t="shared" si="12"/>
        <v>0.0006555433766635819</v>
      </c>
      <c r="G70" s="43">
        <f t="shared" si="13"/>
        <v>0.03987408184679958</v>
      </c>
      <c r="H70" s="27">
        <f t="shared" si="14"/>
        <v>38</v>
      </c>
      <c r="I70" s="37">
        <f t="shared" si="15"/>
        <v>0.00033343862974272577</v>
      </c>
      <c r="J70" s="11">
        <v>956.0175</v>
      </c>
      <c r="K70" s="16">
        <v>958.2746</v>
      </c>
      <c r="L70" s="37">
        <f t="shared" si="16"/>
        <v>0.0023609400455534787</v>
      </c>
      <c r="M70" s="16">
        <f t="shared" si="17"/>
        <v>2.257099999999923</v>
      </c>
    </row>
    <row r="71" spans="1:13" ht="15">
      <c r="A71" s="2">
        <v>70</v>
      </c>
      <c r="B71" s="25" t="s">
        <v>170</v>
      </c>
      <c r="C71" s="16">
        <v>3436</v>
      </c>
      <c r="D71" s="4">
        <v>3429</v>
      </c>
      <c r="E71" s="16">
        <v>3463</v>
      </c>
      <c r="F71" s="43">
        <f t="shared" si="12"/>
        <v>0.002290763585656896</v>
      </c>
      <c r="G71" s="43">
        <f t="shared" si="13"/>
        <v>0.007857974388824214</v>
      </c>
      <c r="H71" s="27">
        <f t="shared" si="14"/>
        <v>27</v>
      </c>
      <c r="I71" s="37">
        <f t="shared" si="15"/>
        <v>0.00023691692113298938</v>
      </c>
      <c r="J71" s="11">
        <v>3365.656</v>
      </c>
      <c r="K71" s="16">
        <v>3376.098</v>
      </c>
      <c r="L71" s="37">
        <f t="shared" si="16"/>
        <v>0.0031025155274335844</v>
      </c>
      <c r="M71" s="16">
        <f t="shared" si="17"/>
        <v>10.442000000000007</v>
      </c>
    </row>
    <row r="72" spans="1:13" ht="15">
      <c r="A72" s="2">
        <v>71</v>
      </c>
      <c r="B72" s="25" t="s">
        <v>171</v>
      </c>
      <c r="C72" s="16">
        <v>3721</v>
      </c>
      <c r="D72" s="4">
        <v>3786</v>
      </c>
      <c r="E72" s="16">
        <v>3832</v>
      </c>
      <c r="F72" s="43">
        <f t="shared" si="12"/>
        <v>0.0025348559226789566</v>
      </c>
      <c r="G72" s="43">
        <f t="shared" si="13"/>
        <v>0.029830690674549853</v>
      </c>
      <c r="H72" s="27">
        <f t="shared" si="14"/>
        <v>111</v>
      </c>
      <c r="I72" s="37">
        <f t="shared" si="15"/>
        <v>0.0009739917868800674</v>
      </c>
      <c r="J72" s="11">
        <v>3762.247</v>
      </c>
      <c r="K72" s="16">
        <v>3775.707</v>
      </c>
      <c r="L72" s="37">
        <f t="shared" si="16"/>
        <v>0.00357764920803978</v>
      </c>
      <c r="M72" s="16">
        <f t="shared" si="17"/>
        <v>13.460000000000036</v>
      </c>
    </row>
    <row r="73" spans="1:13" ht="15">
      <c r="A73" s="2">
        <v>72</v>
      </c>
      <c r="B73" s="25" t="s">
        <v>172</v>
      </c>
      <c r="C73" s="16">
        <v>2781</v>
      </c>
      <c r="D73" s="4">
        <v>2960</v>
      </c>
      <c r="E73" s="16">
        <v>3032</v>
      </c>
      <c r="F73" s="43">
        <f t="shared" si="12"/>
        <v>0.0020056584440403436</v>
      </c>
      <c r="G73" s="43">
        <f t="shared" si="13"/>
        <v>0.09025530384753686</v>
      </c>
      <c r="H73" s="27">
        <f t="shared" si="14"/>
        <v>251</v>
      </c>
      <c r="I73" s="37">
        <f t="shared" si="15"/>
        <v>0.0022024498964585307</v>
      </c>
      <c r="J73" s="11">
        <v>2971.563</v>
      </c>
      <c r="K73" s="16">
        <v>3008.689</v>
      </c>
      <c r="L73" s="37">
        <f t="shared" si="16"/>
        <v>0.012493761700492215</v>
      </c>
      <c r="M73" s="16">
        <f t="shared" si="17"/>
        <v>37.12599999999975</v>
      </c>
    </row>
    <row r="74" spans="1:13" ht="15">
      <c r="A74" s="2">
        <v>73</v>
      </c>
      <c r="B74" s="25" t="s">
        <v>173</v>
      </c>
      <c r="C74" s="16">
        <v>1356</v>
      </c>
      <c r="D74" s="4">
        <v>1508</v>
      </c>
      <c r="E74" s="16">
        <v>1512</v>
      </c>
      <c r="F74" s="43">
        <f t="shared" si="12"/>
        <v>0.0010001832346269786</v>
      </c>
      <c r="G74" s="43">
        <f t="shared" si="13"/>
        <v>0.11504424778761062</v>
      </c>
      <c r="H74" s="27">
        <f t="shared" si="14"/>
        <v>156</v>
      </c>
      <c r="I74" s="37">
        <f t="shared" si="15"/>
        <v>0.0013688533221017163</v>
      </c>
      <c r="J74" s="11">
        <v>1504.181</v>
      </c>
      <c r="K74" s="16">
        <v>1503.106</v>
      </c>
      <c r="L74" s="37">
        <f t="shared" si="16"/>
        <v>-0.0007146746302473209</v>
      </c>
      <c r="M74" s="16">
        <f t="shared" si="17"/>
        <v>-1.0750000000000455</v>
      </c>
    </row>
    <row r="75" spans="1:13" ht="15">
      <c r="A75" s="2">
        <v>74</v>
      </c>
      <c r="B75" s="25" t="s">
        <v>174</v>
      </c>
      <c r="C75" s="16">
        <v>2965</v>
      </c>
      <c r="D75" s="4">
        <v>3230</v>
      </c>
      <c r="E75" s="16">
        <v>3310</v>
      </c>
      <c r="F75" s="43">
        <f t="shared" si="12"/>
        <v>0.0021895545678672613</v>
      </c>
      <c r="G75" s="43">
        <f t="shared" si="13"/>
        <v>0.1163575042158516</v>
      </c>
      <c r="H75" s="27">
        <f t="shared" si="14"/>
        <v>345</v>
      </c>
      <c r="I75" s="37">
        <f t="shared" si="15"/>
        <v>0.003027271770032642</v>
      </c>
      <c r="J75" s="11">
        <v>3200.056</v>
      </c>
      <c r="K75" s="16">
        <v>3232.486</v>
      </c>
      <c r="L75" s="37">
        <f t="shared" si="16"/>
        <v>0.010134197651541046</v>
      </c>
      <c r="M75" s="16">
        <f t="shared" si="17"/>
        <v>32.429999999999836</v>
      </c>
    </row>
    <row r="76" spans="1:13" ht="15">
      <c r="A76" s="2">
        <v>75</v>
      </c>
      <c r="B76" s="25" t="s">
        <v>175</v>
      </c>
      <c r="C76" s="16">
        <v>964</v>
      </c>
      <c r="D76" s="4">
        <v>1009</v>
      </c>
      <c r="E76" s="16">
        <v>1033</v>
      </c>
      <c r="F76" s="43">
        <f t="shared" si="12"/>
        <v>0.000683326244292109</v>
      </c>
      <c r="G76" s="43">
        <f t="shared" si="13"/>
        <v>0.07157676348547717</v>
      </c>
      <c r="H76" s="27">
        <f t="shared" si="14"/>
        <v>69</v>
      </c>
      <c r="I76" s="37">
        <f t="shared" si="15"/>
        <v>0.0006054543540065284</v>
      </c>
      <c r="J76" s="11">
        <v>995.0096</v>
      </c>
      <c r="K76" s="16">
        <v>994.7713</v>
      </c>
      <c r="L76" s="37">
        <f t="shared" si="16"/>
        <v>-0.00023949517672993415</v>
      </c>
      <c r="M76" s="16">
        <f t="shared" si="17"/>
        <v>-0.23829999999998108</v>
      </c>
    </row>
    <row r="77" spans="1:13" ht="15">
      <c r="A77" s="2">
        <v>76</v>
      </c>
      <c r="B77" s="25" t="s">
        <v>176</v>
      </c>
      <c r="C77" s="16">
        <v>1322</v>
      </c>
      <c r="D77" s="4">
        <v>1420</v>
      </c>
      <c r="E77" s="16">
        <v>1432</v>
      </c>
      <c r="F77" s="43">
        <f t="shared" si="12"/>
        <v>0.0009472634867631173</v>
      </c>
      <c r="G77" s="43">
        <f t="shared" si="13"/>
        <v>0.0832072617246596</v>
      </c>
      <c r="H77" s="27">
        <f t="shared" si="14"/>
        <v>110</v>
      </c>
      <c r="I77" s="37">
        <f t="shared" si="15"/>
        <v>0.000965217086097364</v>
      </c>
      <c r="J77" s="11">
        <v>1411.889</v>
      </c>
      <c r="K77" s="16">
        <v>1404.492</v>
      </c>
      <c r="L77" s="37">
        <f t="shared" si="16"/>
        <v>-0.005239080409295585</v>
      </c>
      <c r="M77" s="16">
        <f t="shared" si="17"/>
        <v>-7.3969999999999345</v>
      </c>
    </row>
    <row r="78" spans="1:13" ht="15">
      <c r="A78" s="2">
        <v>77</v>
      </c>
      <c r="B78" s="25" t="s">
        <v>177</v>
      </c>
      <c r="C78" s="16">
        <v>4914</v>
      </c>
      <c r="D78" s="4">
        <v>5290</v>
      </c>
      <c r="E78" s="16">
        <v>5433</v>
      </c>
      <c r="F78" s="43">
        <f t="shared" si="12"/>
        <v>0.0035939123768044807</v>
      </c>
      <c r="G78" s="43">
        <f t="shared" si="13"/>
        <v>0.10561660561660562</v>
      </c>
      <c r="H78" s="27">
        <f t="shared" si="14"/>
        <v>519</v>
      </c>
      <c r="I78" s="37">
        <f t="shared" si="15"/>
        <v>0.0045540697062230176</v>
      </c>
      <c r="J78" s="11">
        <v>5291.582</v>
      </c>
      <c r="K78" s="16">
        <v>5355.853</v>
      </c>
      <c r="L78" s="37">
        <f t="shared" si="16"/>
        <v>0.01214589512172347</v>
      </c>
      <c r="M78" s="16">
        <f t="shared" si="17"/>
        <v>64.27099999999973</v>
      </c>
    </row>
    <row r="79" spans="1:13" ht="15">
      <c r="A79" s="2">
        <v>78</v>
      </c>
      <c r="B79" s="25" t="s">
        <v>178</v>
      </c>
      <c r="C79" s="16">
        <v>4156</v>
      </c>
      <c r="D79" s="4">
        <v>4536</v>
      </c>
      <c r="E79" s="16">
        <v>4543</v>
      </c>
      <c r="F79" s="43">
        <f t="shared" si="12"/>
        <v>0.003005180181819024</v>
      </c>
      <c r="G79" s="43">
        <f t="shared" si="13"/>
        <v>0.09311838306063523</v>
      </c>
      <c r="H79" s="27">
        <f t="shared" si="14"/>
        <v>387</v>
      </c>
      <c r="I79" s="37">
        <f t="shared" si="15"/>
        <v>0.003395809202906181</v>
      </c>
      <c r="J79" s="11">
        <v>4494.227</v>
      </c>
      <c r="K79" s="16">
        <v>4533.43</v>
      </c>
      <c r="L79" s="37">
        <f t="shared" si="16"/>
        <v>0.008722968376986839</v>
      </c>
      <c r="M79" s="16">
        <f t="shared" si="17"/>
        <v>39.20300000000043</v>
      </c>
    </row>
    <row r="80" spans="1:13" ht="15">
      <c r="A80" s="2">
        <v>79</v>
      </c>
      <c r="B80" s="25" t="s">
        <v>179</v>
      </c>
      <c r="C80" s="16">
        <v>998</v>
      </c>
      <c r="D80" s="4">
        <v>1127</v>
      </c>
      <c r="E80" s="16">
        <v>1137</v>
      </c>
      <c r="F80" s="43">
        <f t="shared" si="12"/>
        <v>0.0007521219165151288</v>
      </c>
      <c r="G80" s="43">
        <f t="shared" si="13"/>
        <v>0.13927855711422846</v>
      </c>
      <c r="H80" s="27">
        <f t="shared" si="14"/>
        <v>139</v>
      </c>
      <c r="I80" s="37">
        <f t="shared" si="15"/>
        <v>0.00121968340879576</v>
      </c>
      <c r="J80" s="11">
        <v>1105.67</v>
      </c>
      <c r="K80" s="16">
        <v>1130.491</v>
      </c>
      <c r="L80" s="37">
        <f t="shared" si="16"/>
        <v>0.022448831929960937</v>
      </c>
      <c r="M80" s="16">
        <f t="shared" si="17"/>
        <v>24.820999999999913</v>
      </c>
    </row>
    <row r="81" spans="1:13" ht="15">
      <c r="A81" s="2">
        <v>80</v>
      </c>
      <c r="B81" s="25" t="s">
        <v>180</v>
      </c>
      <c r="C81" s="16">
        <v>4734</v>
      </c>
      <c r="D81" s="4">
        <v>5271</v>
      </c>
      <c r="E81" s="16">
        <v>5273</v>
      </c>
      <c r="F81" s="43">
        <f t="shared" si="12"/>
        <v>0.003488072881076758</v>
      </c>
      <c r="G81" s="43">
        <f t="shared" si="13"/>
        <v>0.11385720321081538</v>
      </c>
      <c r="H81" s="27">
        <f t="shared" si="14"/>
        <v>539</v>
      </c>
      <c r="I81" s="37">
        <f t="shared" si="15"/>
        <v>0.004729563721877084</v>
      </c>
      <c r="J81" s="11">
        <v>5204.238</v>
      </c>
      <c r="K81" s="16">
        <v>5251.058</v>
      </c>
      <c r="L81" s="37">
        <f t="shared" si="16"/>
        <v>0.008996513994940222</v>
      </c>
      <c r="M81" s="16">
        <f t="shared" si="17"/>
        <v>46.81999999999971</v>
      </c>
    </row>
    <row r="82" spans="1:13" ht="15.75" thickBot="1">
      <c r="A82" s="3">
        <v>81</v>
      </c>
      <c r="B82" s="26" t="s">
        <v>181</v>
      </c>
      <c r="C82" s="16">
        <v>5243</v>
      </c>
      <c r="D82" s="4">
        <v>5623</v>
      </c>
      <c r="E82" s="16">
        <v>5707</v>
      </c>
      <c r="F82" s="43">
        <f t="shared" si="12"/>
        <v>0.0037751625132382057</v>
      </c>
      <c r="G82" s="43">
        <f t="shared" si="13"/>
        <v>0.08849895098226207</v>
      </c>
      <c r="H82" s="71">
        <f t="shared" si="14"/>
        <v>464</v>
      </c>
      <c r="I82" s="68">
        <f t="shared" si="15"/>
        <v>0.004071461163174335</v>
      </c>
      <c r="J82" s="11">
        <v>5614.004</v>
      </c>
      <c r="K82" s="16">
        <v>5673.638</v>
      </c>
      <c r="L82" s="37">
        <f t="shared" si="16"/>
        <v>0.010622365071346585</v>
      </c>
      <c r="M82" s="16">
        <f t="shared" si="17"/>
        <v>59.634000000000015</v>
      </c>
    </row>
    <row r="83" spans="1:13" ht="15.75" thickBot="1">
      <c r="A83" s="129" t="s">
        <v>182</v>
      </c>
      <c r="B83" s="130"/>
      <c r="C83" s="60">
        <f>SUM(C2:C82)</f>
        <v>1397759</v>
      </c>
      <c r="D83" s="89">
        <f>SUM(D2:D82)</f>
        <v>1501003</v>
      </c>
      <c r="E83" s="60">
        <f>SUM(E2:E82)</f>
        <v>1511723</v>
      </c>
      <c r="F83" s="28">
        <f>E83/$E$83</f>
        <v>1</v>
      </c>
      <c r="G83" s="45">
        <f>(E83-C83)/C83</f>
        <v>0.0815333687710113</v>
      </c>
      <c r="H83" s="59">
        <f>E83-C83</f>
        <v>113964</v>
      </c>
      <c r="I83" s="69">
        <f>H83/$H$83</f>
        <v>1</v>
      </c>
      <c r="J83" s="58">
        <v>1486584</v>
      </c>
      <c r="K83" s="57">
        <v>1495778</v>
      </c>
      <c r="L83" s="39">
        <f>(K83-J83)/J83</f>
        <v>0.006184648832491134</v>
      </c>
      <c r="M83" s="57">
        <f>K83-J83</f>
        <v>9194</v>
      </c>
    </row>
    <row r="84" spans="9:13" ht="15">
      <c r="I84" s="65"/>
      <c r="J84" s="66"/>
      <c r="K84" s="66"/>
      <c r="L84" s="65"/>
      <c r="M84" s="66"/>
    </row>
    <row r="85" spans="9:13" ht="15">
      <c r="I85" s="65"/>
      <c r="J85" s="66"/>
      <c r="K85" s="66"/>
      <c r="L85" s="65"/>
      <c r="M85" s="66"/>
    </row>
    <row r="86" spans="9:13" ht="15">
      <c r="I86" s="65"/>
      <c r="J86" s="66"/>
      <c r="K86" s="66"/>
      <c r="L86" s="65"/>
      <c r="M86" s="66"/>
    </row>
    <row r="87" spans="9:13" ht="15">
      <c r="I87" s="65"/>
      <c r="J87" s="66"/>
      <c r="K87" s="66"/>
      <c r="L87" s="65"/>
      <c r="M87" s="66"/>
    </row>
    <row r="88" spans="9:13" ht="15">
      <c r="I88" s="65"/>
      <c r="J88" s="66"/>
      <c r="K88" s="66"/>
      <c r="L88" s="65"/>
      <c r="M88" s="66"/>
    </row>
    <row r="89" spans="9:13" ht="15">
      <c r="I89" s="65"/>
      <c r="J89" s="66"/>
      <c r="K89" s="66"/>
      <c r="L89" s="65"/>
      <c r="M89" s="66"/>
    </row>
    <row r="101" ht="15">
      <c r="F101" s="84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B7" sqref="B7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1</v>
      </c>
      <c r="B1" s="20" t="s">
        <v>99</v>
      </c>
      <c r="C1" s="80">
        <v>40695</v>
      </c>
      <c r="D1" s="79">
        <v>41030</v>
      </c>
      <c r="E1" s="80">
        <v>41061</v>
      </c>
      <c r="F1" s="17" t="s">
        <v>306</v>
      </c>
      <c r="G1" s="17" t="s">
        <v>294</v>
      </c>
      <c r="H1" s="17" t="s">
        <v>295</v>
      </c>
      <c r="I1" s="17" t="s">
        <v>296</v>
      </c>
      <c r="J1" s="78" t="s">
        <v>292</v>
      </c>
      <c r="K1" s="76" t="s">
        <v>297</v>
      </c>
      <c r="L1" s="55" t="s">
        <v>322</v>
      </c>
      <c r="M1" s="44" t="s">
        <v>323</v>
      </c>
    </row>
    <row r="2" spans="1:13" ht="15">
      <c r="A2" s="1" t="s">
        <v>2</v>
      </c>
      <c r="B2" s="30" t="s">
        <v>3</v>
      </c>
      <c r="C2" s="16">
        <v>18777</v>
      </c>
      <c r="D2" s="4">
        <v>19528</v>
      </c>
      <c r="E2" s="16">
        <v>20707</v>
      </c>
      <c r="F2" s="42">
        <f aca="true" t="shared" si="0" ref="F2:F33">E2/$E$90</f>
        <v>0.007063161521170383</v>
      </c>
      <c r="G2" s="18">
        <f aca="true" t="shared" si="1" ref="G2:G33">(E2-C2)/C2</f>
        <v>0.10278532246897801</v>
      </c>
      <c r="H2" s="15">
        <f aca="true" t="shared" si="2" ref="H2:H33">E2-C2</f>
        <v>1930</v>
      </c>
      <c r="I2" s="47">
        <f aca="true" t="shared" si="3" ref="I2:I33">H2/$H$90</f>
        <v>0.007669321125999396</v>
      </c>
      <c r="J2" s="15">
        <v>19843.67</v>
      </c>
      <c r="K2" s="15">
        <v>20066.51</v>
      </c>
      <c r="L2" s="47">
        <f aca="true" t="shared" si="4" ref="L2:L33">(K2-J2)/J2</f>
        <v>0.011229777556268581</v>
      </c>
      <c r="M2" s="15">
        <f aca="true" t="shared" si="5" ref="M2:M33">K2-J2</f>
        <v>222.84000000000015</v>
      </c>
    </row>
    <row r="3" spans="1:13" ht="15">
      <c r="A3" s="5" t="s">
        <v>4</v>
      </c>
      <c r="B3" s="31" t="s">
        <v>5</v>
      </c>
      <c r="C3" s="16">
        <v>3586</v>
      </c>
      <c r="D3" s="4">
        <v>3803</v>
      </c>
      <c r="E3" s="16">
        <v>4154</v>
      </c>
      <c r="F3" s="43">
        <f t="shared" si="0"/>
        <v>0.00141693016655922</v>
      </c>
      <c r="G3" s="19">
        <f t="shared" si="1"/>
        <v>0.15839375348577803</v>
      </c>
      <c r="H3" s="16">
        <f t="shared" si="2"/>
        <v>568</v>
      </c>
      <c r="I3" s="37">
        <f t="shared" si="3"/>
        <v>0.0022570851811231384</v>
      </c>
      <c r="J3" s="16">
        <v>3573.695</v>
      </c>
      <c r="K3" s="16">
        <v>3733.877</v>
      </c>
      <c r="L3" s="37">
        <f t="shared" si="4"/>
        <v>0.044822515631580136</v>
      </c>
      <c r="M3" s="16">
        <f t="shared" si="5"/>
        <v>160.1819999999998</v>
      </c>
    </row>
    <row r="4" spans="1:13" ht="15">
      <c r="A4" s="5" t="s">
        <v>6</v>
      </c>
      <c r="B4" s="31" t="s">
        <v>7</v>
      </c>
      <c r="C4" s="16">
        <v>1532</v>
      </c>
      <c r="D4" s="4">
        <v>1735</v>
      </c>
      <c r="E4" s="16">
        <v>1954</v>
      </c>
      <c r="F4" s="43">
        <f t="shared" si="0"/>
        <v>0.0006665097605817805</v>
      </c>
      <c r="G4" s="19">
        <f t="shared" si="1"/>
        <v>0.2754569190600522</v>
      </c>
      <c r="H4" s="16">
        <f t="shared" si="2"/>
        <v>422</v>
      </c>
      <c r="I4" s="37">
        <f t="shared" si="3"/>
        <v>0.0016769189197781062</v>
      </c>
      <c r="J4" s="16">
        <v>1744.909</v>
      </c>
      <c r="K4" s="16">
        <v>1768.24</v>
      </c>
      <c r="L4" s="37">
        <f t="shared" si="4"/>
        <v>0.013370897851979617</v>
      </c>
      <c r="M4" s="16">
        <f t="shared" si="5"/>
        <v>23.330999999999904</v>
      </c>
    </row>
    <row r="5" spans="1:13" ht="15">
      <c r="A5" s="5" t="s">
        <v>8</v>
      </c>
      <c r="B5" s="31" t="s">
        <v>9</v>
      </c>
      <c r="C5" s="16">
        <v>357</v>
      </c>
      <c r="D5" s="4">
        <v>425</v>
      </c>
      <c r="E5" s="16">
        <v>427</v>
      </c>
      <c r="F5" s="43">
        <f t="shared" si="0"/>
        <v>0.00014564977879653033</v>
      </c>
      <c r="G5" s="19">
        <f t="shared" si="1"/>
        <v>0.19607843137254902</v>
      </c>
      <c r="H5" s="16">
        <f t="shared" si="2"/>
        <v>70</v>
      </c>
      <c r="I5" s="37">
        <f t="shared" si="3"/>
        <v>0.00027816190612433043</v>
      </c>
      <c r="J5" s="16">
        <v>433.8859</v>
      </c>
      <c r="K5" s="16">
        <v>439.4476</v>
      </c>
      <c r="L5" s="37">
        <f t="shared" si="4"/>
        <v>0.012818346943286311</v>
      </c>
      <c r="M5" s="16">
        <f t="shared" si="5"/>
        <v>5.56170000000003</v>
      </c>
    </row>
    <row r="6" spans="1:13" ht="15">
      <c r="A6" s="5" t="s">
        <v>10</v>
      </c>
      <c r="B6" s="31" t="s">
        <v>11</v>
      </c>
      <c r="C6" s="16">
        <v>95</v>
      </c>
      <c r="D6" s="4">
        <v>81</v>
      </c>
      <c r="E6" s="16">
        <v>80</v>
      </c>
      <c r="F6" s="43">
        <f t="shared" si="0"/>
        <v>2.7288014762815987E-05</v>
      </c>
      <c r="G6" s="19">
        <f t="shared" si="1"/>
        <v>-0.15789473684210525</v>
      </c>
      <c r="H6" s="16">
        <f t="shared" si="2"/>
        <v>-15</v>
      </c>
      <c r="I6" s="37">
        <f t="shared" si="3"/>
        <v>-5.960612274092795E-05</v>
      </c>
      <c r="J6" s="16">
        <v>82.38973</v>
      </c>
      <c r="K6" s="16">
        <v>82.31317</v>
      </c>
      <c r="L6" s="37">
        <f t="shared" si="4"/>
        <v>-0.0009292420305297836</v>
      </c>
      <c r="M6" s="16">
        <f t="shared" si="5"/>
        <v>-0.07656000000000063</v>
      </c>
    </row>
    <row r="7" spans="1:13" ht="15">
      <c r="A7" s="5" t="s">
        <v>12</v>
      </c>
      <c r="B7" s="31" t="s">
        <v>13</v>
      </c>
      <c r="C7" s="16">
        <v>587</v>
      </c>
      <c r="D7" s="4">
        <v>633</v>
      </c>
      <c r="E7" s="16">
        <v>657</v>
      </c>
      <c r="F7" s="43">
        <f t="shared" si="0"/>
        <v>0.0002241028212396263</v>
      </c>
      <c r="G7" s="19">
        <f t="shared" si="1"/>
        <v>0.11925042589437819</v>
      </c>
      <c r="H7" s="16">
        <f t="shared" si="2"/>
        <v>70</v>
      </c>
      <c r="I7" s="37">
        <f t="shared" si="3"/>
        <v>0.00027816190612433043</v>
      </c>
      <c r="J7" s="16">
        <v>630.9402</v>
      </c>
      <c r="K7" s="16">
        <v>649.8344</v>
      </c>
      <c r="L7" s="37">
        <f t="shared" si="4"/>
        <v>0.02994610265758935</v>
      </c>
      <c r="M7" s="16">
        <f t="shared" si="5"/>
        <v>18.894199999999955</v>
      </c>
    </row>
    <row r="8" spans="1:13" ht="15">
      <c r="A8" s="5" t="s">
        <v>14</v>
      </c>
      <c r="B8" s="31" t="s">
        <v>15</v>
      </c>
      <c r="C8" s="16">
        <v>2465</v>
      </c>
      <c r="D8" s="4">
        <v>2725</v>
      </c>
      <c r="E8" s="16">
        <v>2785</v>
      </c>
      <c r="F8" s="43">
        <f t="shared" si="0"/>
        <v>0.0009499640139305315</v>
      </c>
      <c r="G8" s="19">
        <f t="shared" si="1"/>
        <v>0.12981744421906694</v>
      </c>
      <c r="H8" s="16">
        <f t="shared" si="2"/>
        <v>320</v>
      </c>
      <c r="I8" s="37">
        <f t="shared" si="3"/>
        <v>0.0012715972851397963</v>
      </c>
      <c r="J8" s="16">
        <v>2662.036</v>
      </c>
      <c r="K8" s="16">
        <v>2552.135</v>
      </c>
      <c r="L8" s="37">
        <f t="shared" si="4"/>
        <v>-0.041284565648248124</v>
      </c>
      <c r="M8" s="16">
        <f t="shared" si="5"/>
        <v>-109.90099999999984</v>
      </c>
    </row>
    <row r="9" spans="1:13" ht="15">
      <c r="A9" s="5" t="s">
        <v>16</v>
      </c>
      <c r="B9" s="31" t="s">
        <v>17</v>
      </c>
      <c r="C9" s="16">
        <v>364</v>
      </c>
      <c r="D9" s="4">
        <v>279</v>
      </c>
      <c r="E9" s="16">
        <v>431</v>
      </c>
      <c r="F9" s="43">
        <f t="shared" si="0"/>
        <v>0.00014701417953467112</v>
      </c>
      <c r="G9" s="19">
        <f t="shared" si="1"/>
        <v>0.18406593406593408</v>
      </c>
      <c r="H9" s="16">
        <f t="shared" si="2"/>
        <v>67</v>
      </c>
      <c r="I9" s="37">
        <f t="shared" si="3"/>
        <v>0.00026624068157614486</v>
      </c>
      <c r="J9" s="16">
        <v>296.6298</v>
      </c>
      <c r="K9" s="16">
        <v>297.0772</v>
      </c>
      <c r="L9" s="37">
        <f t="shared" si="4"/>
        <v>0.0015082773207547456</v>
      </c>
      <c r="M9" s="16">
        <f t="shared" si="5"/>
        <v>0.447400000000016</v>
      </c>
    </row>
    <row r="10" spans="1:13" ht="15">
      <c r="A10" s="5">
        <v>10</v>
      </c>
      <c r="B10" s="31" t="s">
        <v>18</v>
      </c>
      <c r="C10" s="16">
        <v>85001</v>
      </c>
      <c r="D10" s="4">
        <v>93207</v>
      </c>
      <c r="E10" s="16">
        <v>97904</v>
      </c>
      <c r="F10" s="43">
        <f t="shared" si="0"/>
        <v>0.033395072466734205</v>
      </c>
      <c r="G10" s="19">
        <f t="shared" si="1"/>
        <v>0.15179821413865718</v>
      </c>
      <c r="H10" s="16">
        <f t="shared" si="2"/>
        <v>12903</v>
      </c>
      <c r="I10" s="37">
        <f t="shared" si="3"/>
        <v>0.05127318678174622</v>
      </c>
      <c r="J10" s="16">
        <v>96788.23</v>
      </c>
      <c r="K10" s="16">
        <v>99258.01</v>
      </c>
      <c r="L10" s="37">
        <f t="shared" si="4"/>
        <v>0.025517358877210575</v>
      </c>
      <c r="M10" s="16">
        <f t="shared" si="5"/>
        <v>2469.779999999999</v>
      </c>
    </row>
    <row r="11" spans="1:13" ht="15">
      <c r="A11" s="5">
        <v>11</v>
      </c>
      <c r="B11" s="31" t="s">
        <v>19</v>
      </c>
      <c r="C11" s="16">
        <v>1737</v>
      </c>
      <c r="D11" s="4">
        <v>1793</v>
      </c>
      <c r="E11" s="16">
        <v>1805</v>
      </c>
      <c r="F11" s="43">
        <f t="shared" si="0"/>
        <v>0.0006156858330860357</v>
      </c>
      <c r="G11" s="19">
        <f t="shared" si="1"/>
        <v>0.03914795624640184</v>
      </c>
      <c r="H11" s="16">
        <f t="shared" si="2"/>
        <v>68</v>
      </c>
      <c r="I11" s="37">
        <f t="shared" si="3"/>
        <v>0.0002702144230922067</v>
      </c>
      <c r="J11" s="16">
        <v>1800.966</v>
      </c>
      <c r="K11" s="16">
        <v>1792.287</v>
      </c>
      <c r="L11" s="37">
        <f t="shared" si="4"/>
        <v>-0.00481908042683752</v>
      </c>
      <c r="M11" s="16">
        <f t="shared" si="5"/>
        <v>-8.67899999999986</v>
      </c>
    </row>
    <row r="12" spans="1:13" ht="15">
      <c r="A12" s="5">
        <v>12</v>
      </c>
      <c r="B12" s="31" t="s">
        <v>20</v>
      </c>
      <c r="C12" s="16">
        <v>1697</v>
      </c>
      <c r="D12" s="4">
        <v>1456</v>
      </c>
      <c r="E12" s="16">
        <v>1647</v>
      </c>
      <c r="F12" s="43">
        <f t="shared" si="0"/>
        <v>0.0005617920039294741</v>
      </c>
      <c r="G12" s="19">
        <f t="shared" si="1"/>
        <v>-0.02946375957572186</v>
      </c>
      <c r="H12" s="16">
        <f t="shared" si="2"/>
        <v>-50</v>
      </c>
      <c r="I12" s="37">
        <f t="shared" si="3"/>
        <v>-0.00019868707580309315</v>
      </c>
      <c r="J12" s="16">
        <v>834</v>
      </c>
      <c r="K12" s="121">
        <v>1335</v>
      </c>
      <c r="L12" s="37">
        <f t="shared" si="4"/>
        <v>0.6007194244604317</v>
      </c>
      <c r="M12" s="16">
        <f t="shared" si="5"/>
        <v>501</v>
      </c>
    </row>
    <row r="13" spans="1:13" ht="15">
      <c r="A13" s="5">
        <v>13</v>
      </c>
      <c r="B13" s="31" t="s">
        <v>21</v>
      </c>
      <c r="C13" s="16">
        <v>107542</v>
      </c>
      <c r="D13" s="4">
        <v>119437</v>
      </c>
      <c r="E13" s="16">
        <v>120241</v>
      </c>
      <c r="F13" s="43">
        <f t="shared" si="0"/>
        <v>0.04101422728869696</v>
      </c>
      <c r="G13" s="19">
        <f t="shared" si="1"/>
        <v>0.11808409737590894</v>
      </c>
      <c r="H13" s="16">
        <f t="shared" si="2"/>
        <v>12699</v>
      </c>
      <c r="I13" s="37">
        <f t="shared" si="3"/>
        <v>0.0504625435124696</v>
      </c>
      <c r="J13" s="16">
        <v>119070.8</v>
      </c>
      <c r="K13" s="16">
        <v>120084.6</v>
      </c>
      <c r="L13" s="37">
        <f t="shared" si="4"/>
        <v>0.008514262102883351</v>
      </c>
      <c r="M13" s="16">
        <f t="shared" si="5"/>
        <v>1013.8000000000029</v>
      </c>
    </row>
    <row r="14" spans="1:13" ht="15">
      <c r="A14" s="5">
        <v>14</v>
      </c>
      <c r="B14" s="31" t="s">
        <v>22</v>
      </c>
      <c r="C14" s="16">
        <v>183373</v>
      </c>
      <c r="D14" s="4">
        <v>205320</v>
      </c>
      <c r="E14" s="16">
        <v>207173</v>
      </c>
      <c r="F14" s="43">
        <f t="shared" si="0"/>
        <v>0.07066674853071095</v>
      </c>
      <c r="G14" s="19">
        <f t="shared" si="1"/>
        <v>0.12979009996019042</v>
      </c>
      <c r="H14" s="16">
        <f t="shared" si="2"/>
        <v>23800</v>
      </c>
      <c r="I14" s="37">
        <f t="shared" si="3"/>
        <v>0.09457504808227235</v>
      </c>
      <c r="J14" s="16">
        <v>204654.2</v>
      </c>
      <c r="K14" s="16">
        <v>206501.4</v>
      </c>
      <c r="L14" s="37">
        <f t="shared" si="4"/>
        <v>0.009025956955684186</v>
      </c>
      <c r="M14" s="16">
        <f t="shared" si="5"/>
        <v>1847.1999999999825</v>
      </c>
    </row>
    <row r="15" spans="1:13" ht="15">
      <c r="A15" s="5">
        <v>15</v>
      </c>
      <c r="B15" s="31" t="s">
        <v>23</v>
      </c>
      <c r="C15" s="16">
        <v>8939</v>
      </c>
      <c r="D15" s="4">
        <v>10627</v>
      </c>
      <c r="E15" s="16">
        <v>10817</v>
      </c>
      <c r="F15" s="43">
        <f t="shared" si="0"/>
        <v>0.0036896806961172566</v>
      </c>
      <c r="G15" s="19">
        <f t="shared" si="1"/>
        <v>0.210090614162658</v>
      </c>
      <c r="H15" s="16">
        <f t="shared" si="2"/>
        <v>1878</v>
      </c>
      <c r="I15" s="37">
        <f t="shared" si="3"/>
        <v>0.007462686567164179</v>
      </c>
      <c r="J15" s="16">
        <v>10685.47</v>
      </c>
      <c r="K15" s="16">
        <v>10772</v>
      </c>
      <c r="L15" s="37">
        <f t="shared" si="4"/>
        <v>0.008097912398799553</v>
      </c>
      <c r="M15" s="16">
        <f t="shared" si="5"/>
        <v>86.53000000000065</v>
      </c>
    </row>
    <row r="16" spans="1:13" ht="15">
      <c r="A16" s="5">
        <v>16</v>
      </c>
      <c r="B16" s="31" t="s">
        <v>24</v>
      </c>
      <c r="C16" s="16">
        <v>5639</v>
      </c>
      <c r="D16" s="4">
        <v>6333</v>
      </c>
      <c r="E16" s="16">
        <v>6427</v>
      </c>
      <c r="F16" s="43">
        <f t="shared" si="0"/>
        <v>0.002192250886007729</v>
      </c>
      <c r="G16" s="19">
        <f t="shared" si="1"/>
        <v>0.13974108884553998</v>
      </c>
      <c r="H16" s="16">
        <f t="shared" si="2"/>
        <v>788</v>
      </c>
      <c r="I16" s="37">
        <f t="shared" si="3"/>
        <v>0.0031313083146567483</v>
      </c>
      <c r="J16" s="16">
        <v>6414.502</v>
      </c>
      <c r="K16" s="16">
        <v>6434.865</v>
      </c>
      <c r="L16" s="37">
        <f t="shared" si="4"/>
        <v>0.0031745254736843752</v>
      </c>
      <c r="M16" s="16">
        <f t="shared" si="5"/>
        <v>20.362999999999374</v>
      </c>
    </row>
    <row r="17" spans="1:13" ht="15">
      <c r="A17" s="5">
        <v>17</v>
      </c>
      <c r="B17" s="31" t="s">
        <v>25</v>
      </c>
      <c r="C17" s="16">
        <v>7355</v>
      </c>
      <c r="D17" s="4">
        <v>7220</v>
      </c>
      <c r="E17" s="16">
        <v>7324</v>
      </c>
      <c r="F17" s="43">
        <f t="shared" si="0"/>
        <v>0.0024982177515358037</v>
      </c>
      <c r="G17" s="19">
        <f t="shared" si="1"/>
        <v>-0.0042148198504418765</v>
      </c>
      <c r="H17" s="16">
        <f t="shared" si="2"/>
        <v>-31</v>
      </c>
      <c r="I17" s="37">
        <f t="shared" si="3"/>
        <v>-0.00012318598699791777</v>
      </c>
      <c r="J17" s="16">
        <v>7303.127</v>
      </c>
      <c r="K17" s="16">
        <v>7339.223</v>
      </c>
      <c r="L17" s="37">
        <f t="shared" si="4"/>
        <v>0.00494254036661276</v>
      </c>
      <c r="M17" s="16">
        <f t="shared" si="5"/>
        <v>36.09599999999955</v>
      </c>
    </row>
    <row r="18" spans="1:13" ht="15">
      <c r="A18" s="5">
        <v>18</v>
      </c>
      <c r="B18" s="31" t="s">
        <v>26</v>
      </c>
      <c r="C18" s="16">
        <v>15665</v>
      </c>
      <c r="D18" s="4">
        <v>16486</v>
      </c>
      <c r="E18" s="16">
        <v>16800</v>
      </c>
      <c r="F18" s="43">
        <f t="shared" si="0"/>
        <v>0.005730483100191358</v>
      </c>
      <c r="G18" s="19">
        <f t="shared" si="1"/>
        <v>0.07245451643791893</v>
      </c>
      <c r="H18" s="16">
        <f t="shared" si="2"/>
        <v>1135</v>
      </c>
      <c r="I18" s="37">
        <f t="shared" si="3"/>
        <v>0.004510196620730215</v>
      </c>
      <c r="J18" s="16">
        <v>16500.03</v>
      </c>
      <c r="K18" s="16">
        <v>16720.24</v>
      </c>
      <c r="L18" s="37">
        <f t="shared" si="4"/>
        <v>0.013346036340540155</v>
      </c>
      <c r="M18" s="16">
        <f t="shared" si="5"/>
        <v>220.21000000000276</v>
      </c>
    </row>
    <row r="19" spans="1:13" ht="15">
      <c r="A19" s="5">
        <v>19</v>
      </c>
      <c r="B19" s="31" t="s">
        <v>27</v>
      </c>
      <c r="C19" s="16">
        <v>955</v>
      </c>
      <c r="D19" s="4">
        <v>1047</v>
      </c>
      <c r="E19" s="16">
        <v>1104</v>
      </c>
      <c r="F19" s="43">
        <f t="shared" si="0"/>
        <v>0.0003765746037268606</v>
      </c>
      <c r="G19" s="19">
        <f t="shared" si="1"/>
        <v>0.15602094240837697</v>
      </c>
      <c r="H19" s="16">
        <f t="shared" si="2"/>
        <v>149</v>
      </c>
      <c r="I19" s="37">
        <f t="shared" si="3"/>
        <v>0.0005920874858932176</v>
      </c>
      <c r="J19" s="16">
        <v>1061.209</v>
      </c>
      <c r="K19" s="16">
        <v>1082.551</v>
      </c>
      <c r="L19" s="37">
        <f t="shared" si="4"/>
        <v>0.02011102431283552</v>
      </c>
      <c r="M19" s="16">
        <f t="shared" si="5"/>
        <v>21.34199999999987</v>
      </c>
    </row>
    <row r="20" spans="1:13" ht="15">
      <c r="A20" s="5">
        <v>20</v>
      </c>
      <c r="B20" s="31" t="s">
        <v>28</v>
      </c>
      <c r="C20" s="16">
        <v>16828</v>
      </c>
      <c r="D20" s="4">
        <v>17339</v>
      </c>
      <c r="E20" s="16">
        <v>17742</v>
      </c>
      <c r="F20" s="43">
        <f t="shared" si="0"/>
        <v>0.006051799474023516</v>
      </c>
      <c r="G20" s="19">
        <f t="shared" si="1"/>
        <v>0.05431423817447112</v>
      </c>
      <c r="H20" s="16">
        <f t="shared" si="2"/>
        <v>914</v>
      </c>
      <c r="I20" s="37">
        <f t="shared" si="3"/>
        <v>0.003631999745680543</v>
      </c>
      <c r="J20" s="16">
        <v>17492.16</v>
      </c>
      <c r="K20" s="16">
        <v>17648.4</v>
      </c>
      <c r="L20" s="37">
        <f t="shared" si="4"/>
        <v>0.008932001536688529</v>
      </c>
      <c r="M20" s="16">
        <f t="shared" si="5"/>
        <v>156.2400000000016</v>
      </c>
    </row>
    <row r="21" spans="1:13" ht="15">
      <c r="A21" s="5">
        <v>21</v>
      </c>
      <c r="B21" s="31" t="s">
        <v>29</v>
      </c>
      <c r="C21" s="16">
        <v>3281</v>
      </c>
      <c r="D21" s="4">
        <v>3561</v>
      </c>
      <c r="E21" s="16">
        <v>3575</v>
      </c>
      <c r="F21" s="43">
        <f t="shared" si="0"/>
        <v>0.0012194331597133394</v>
      </c>
      <c r="G21" s="19">
        <f t="shared" si="1"/>
        <v>0.08960682718683328</v>
      </c>
      <c r="H21" s="16">
        <f t="shared" si="2"/>
        <v>294</v>
      </c>
      <c r="I21" s="37">
        <f t="shared" si="3"/>
        <v>0.0011682800057221878</v>
      </c>
      <c r="J21" s="16">
        <v>3602.849</v>
      </c>
      <c r="K21" s="16">
        <v>3568.746</v>
      </c>
      <c r="L21" s="37">
        <f t="shared" si="4"/>
        <v>-0.009465564612893869</v>
      </c>
      <c r="M21" s="16">
        <f t="shared" si="5"/>
        <v>-34.103000000000065</v>
      </c>
    </row>
    <row r="22" spans="1:13" ht="15">
      <c r="A22" s="5">
        <v>22</v>
      </c>
      <c r="B22" s="31" t="s">
        <v>30</v>
      </c>
      <c r="C22" s="16">
        <v>24433</v>
      </c>
      <c r="D22" s="4">
        <v>28311</v>
      </c>
      <c r="E22" s="16">
        <v>28546</v>
      </c>
      <c r="F22" s="43">
        <f t="shared" si="0"/>
        <v>0.009737045867741814</v>
      </c>
      <c r="G22" s="19">
        <f t="shared" si="1"/>
        <v>0.16833790365489298</v>
      </c>
      <c r="H22" s="16">
        <f t="shared" si="2"/>
        <v>4113</v>
      </c>
      <c r="I22" s="37">
        <f t="shared" si="3"/>
        <v>0.016343998855562442</v>
      </c>
      <c r="J22" s="16">
        <v>28175.5</v>
      </c>
      <c r="K22" s="16">
        <v>28558.48</v>
      </c>
      <c r="L22" s="37">
        <f t="shared" si="4"/>
        <v>0.013592660289968219</v>
      </c>
      <c r="M22" s="16">
        <f t="shared" si="5"/>
        <v>382.97999999999956</v>
      </c>
    </row>
    <row r="23" spans="1:13" ht="15">
      <c r="A23" s="5">
        <v>23</v>
      </c>
      <c r="B23" s="31" t="s">
        <v>31</v>
      </c>
      <c r="C23" s="16">
        <v>20065</v>
      </c>
      <c r="D23" s="4">
        <v>22206</v>
      </c>
      <c r="E23" s="16">
        <v>22699</v>
      </c>
      <c r="F23" s="43">
        <f t="shared" si="0"/>
        <v>0.007742633088764501</v>
      </c>
      <c r="G23" s="19">
        <f t="shared" si="1"/>
        <v>0.13127336157488165</v>
      </c>
      <c r="H23" s="16">
        <f t="shared" si="2"/>
        <v>2634</v>
      </c>
      <c r="I23" s="37">
        <f t="shared" si="3"/>
        <v>0.010466835153306948</v>
      </c>
      <c r="J23" s="16">
        <v>21911.54</v>
      </c>
      <c r="K23" s="16">
        <v>22085.02</v>
      </c>
      <c r="L23" s="37">
        <f t="shared" si="4"/>
        <v>0.007917289245758151</v>
      </c>
      <c r="M23" s="16">
        <f t="shared" si="5"/>
        <v>173.47999999999956</v>
      </c>
    </row>
    <row r="24" spans="1:13" ht="15">
      <c r="A24" s="5">
        <v>24</v>
      </c>
      <c r="B24" s="31" t="s">
        <v>32</v>
      </c>
      <c r="C24" s="16">
        <v>11101</v>
      </c>
      <c r="D24" s="4">
        <v>12391</v>
      </c>
      <c r="E24" s="16">
        <v>12562</v>
      </c>
      <c r="F24" s="43">
        <f t="shared" si="0"/>
        <v>0.004284900518131181</v>
      </c>
      <c r="G24" s="19">
        <f t="shared" si="1"/>
        <v>0.1316097648860463</v>
      </c>
      <c r="H24" s="16">
        <f t="shared" si="2"/>
        <v>1461</v>
      </c>
      <c r="I24" s="37">
        <f t="shared" si="3"/>
        <v>0.005805636354966382</v>
      </c>
      <c r="J24" s="16">
        <v>12383.48</v>
      </c>
      <c r="K24" s="16">
        <v>12499.09</v>
      </c>
      <c r="L24" s="37">
        <f t="shared" si="4"/>
        <v>0.009335824824685838</v>
      </c>
      <c r="M24" s="16">
        <f t="shared" si="5"/>
        <v>115.61000000000058</v>
      </c>
    </row>
    <row r="25" spans="1:13" ht="15">
      <c r="A25" s="5">
        <v>25</v>
      </c>
      <c r="B25" s="31" t="s">
        <v>33</v>
      </c>
      <c r="C25" s="16">
        <v>36919</v>
      </c>
      <c r="D25" s="4">
        <v>40662</v>
      </c>
      <c r="E25" s="16">
        <v>41857</v>
      </c>
      <c r="F25" s="43">
        <f t="shared" si="0"/>
        <v>0.01427743042408986</v>
      </c>
      <c r="G25" s="19">
        <f t="shared" si="1"/>
        <v>0.13375226847964464</v>
      </c>
      <c r="H25" s="16">
        <f t="shared" si="2"/>
        <v>4938</v>
      </c>
      <c r="I25" s="37">
        <f t="shared" si="3"/>
        <v>0.01962233560631348</v>
      </c>
      <c r="J25" s="16">
        <v>41029.99</v>
      </c>
      <c r="K25" s="16">
        <v>41500.64</v>
      </c>
      <c r="L25" s="37">
        <f t="shared" si="4"/>
        <v>0.011470877765263931</v>
      </c>
      <c r="M25" s="16">
        <f t="shared" si="5"/>
        <v>470.65000000000146</v>
      </c>
    </row>
    <row r="26" spans="1:13" ht="15">
      <c r="A26" s="5">
        <v>26</v>
      </c>
      <c r="B26" s="31" t="s">
        <v>34</v>
      </c>
      <c r="C26" s="16">
        <v>10727</v>
      </c>
      <c r="D26" s="4">
        <v>11490</v>
      </c>
      <c r="E26" s="16">
        <v>11705</v>
      </c>
      <c r="F26" s="43">
        <f t="shared" si="0"/>
        <v>0.003992577659984514</v>
      </c>
      <c r="G26" s="19">
        <f t="shared" si="1"/>
        <v>0.09117180945278269</v>
      </c>
      <c r="H26" s="16">
        <f t="shared" si="2"/>
        <v>978</v>
      </c>
      <c r="I26" s="37">
        <f t="shared" si="3"/>
        <v>0.0038863192027085024</v>
      </c>
      <c r="J26" s="16">
        <v>11650.37</v>
      </c>
      <c r="K26" s="16">
        <v>11698.15</v>
      </c>
      <c r="L26" s="37">
        <f t="shared" si="4"/>
        <v>0.00410115730230017</v>
      </c>
      <c r="M26" s="16">
        <f t="shared" si="5"/>
        <v>47.779999999998836</v>
      </c>
    </row>
    <row r="27" spans="1:13" ht="15">
      <c r="A27" s="5">
        <v>27</v>
      </c>
      <c r="B27" s="31" t="s">
        <v>35</v>
      </c>
      <c r="C27" s="16">
        <v>14478</v>
      </c>
      <c r="D27" s="4">
        <v>16690</v>
      </c>
      <c r="E27" s="16">
        <v>16964</v>
      </c>
      <c r="F27" s="43">
        <f t="shared" si="0"/>
        <v>0.00578642353045513</v>
      </c>
      <c r="G27" s="19">
        <f t="shared" si="1"/>
        <v>0.17170879955795</v>
      </c>
      <c r="H27" s="16">
        <f t="shared" si="2"/>
        <v>2486</v>
      </c>
      <c r="I27" s="37">
        <f t="shared" si="3"/>
        <v>0.009878721408929791</v>
      </c>
      <c r="J27" s="16">
        <v>16721.89</v>
      </c>
      <c r="K27" s="16">
        <v>16943.98</v>
      </c>
      <c r="L27" s="37">
        <f t="shared" si="4"/>
        <v>0.013281393431005714</v>
      </c>
      <c r="M27" s="16">
        <f t="shared" si="5"/>
        <v>222.09000000000015</v>
      </c>
    </row>
    <row r="28" spans="1:13" ht="15">
      <c r="A28" s="5">
        <v>28</v>
      </c>
      <c r="B28" s="31" t="s">
        <v>36</v>
      </c>
      <c r="C28" s="16">
        <v>21591</v>
      </c>
      <c r="D28" s="4">
        <v>23376</v>
      </c>
      <c r="E28" s="16">
        <v>23750</v>
      </c>
      <c r="F28" s="43">
        <f t="shared" si="0"/>
        <v>0.008101129382710997</v>
      </c>
      <c r="G28" s="19">
        <f t="shared" si="1"/>
        <v>0.09999536844055393</v>
      </c>
      <c r="H28" s="16">
        <f t="shared" si="2"/>
        <v>2159</v>
      </c>
      <c r="I28" s="37">
        <f t="shared" si="3"/>
        <v>0.008579307933177563</v>
      </c>
      <c r="J28" s="16">
        <v>23584.64</v>
      </c>
      <c r="K28" s="16">
        <v>23412.99</v>
      </c>
      <c r="L28" s="37">
        <f t="shared" si="4"/>
        <v>-0.007278041979864769</v>
      </c>
      <c r="M28" s="16">
        <f t="shared" si="5"/>
        <v>-171.64999999999782</v>
      </c>
    </row>
    <row r="29" spans="1:13" ht="15">
      <c r="A29" s="5">
        <v>29</v>
      </c>
      <c r="B29" s="31" t="s">
        <v>37</v>
      </c>
      <c r="C29" s="16">
        <v>11017</v>
      </c>
      <c r="D29" s="4">
        <v>12884</v>
      </c>
      <c r="E29" s="16">
        <v>13081</v>
      </c>
      <c r="F29" s="43">
        <f t="shared" si="0"/>
        <v>0.004461931513904949</v>
      </c>
      <c r="G29" s="19">
        <f t="shared" si="1"/>
        <v>0.18734682763002633</v>
      </c>
      <c r="H29" s="16">
        <f t="shared" si="2"/>
        <v>2064</v>
      </c>
      <c r="I29" s="37">
        <f t="shared" si="3"/>
        <v>0.008201802489151686</v>
      </c>
      <c r="J29" s="16">
        <v>13145.67</v>
      </c>
      <c r="K29" s="16">
        <v>13492.22</v>
      </c>
      <c r="L29" s="37">
        <f t="shared" si="4"/>
        <v>0.02636229267888204</v>
      </c>
      <c r="M29" s="16">
        <f t="shared" si="5"/>
        <v>346.5499999999993</v>
      </c>
    </row>
    <row r="30" spans="1:13" ht="15">
      <c r="A30" s="5">
        <v>30</v>
      </c>
      <c r="B30" s="31" t="s">
        <v>38</v>
      </c>
      <c r="C30" s="16">
        <v>2128</v>
      </c>
      <c r="D30" s="4">
        <v>2201</v>
      </c>
      <c r="E30" s="16">
        <v>2228</v>
      </c>
      <c r="F30" s="43">
        <f t="shared" si="0"/>
        <v>0.0007599712111444252</v>
      </c>
      <c r="G30" s="19">
        <f t="shared" si="1"/>
        <v>0.046992481203007516</v>
      </c>
      <c r="H30" s="16">
        <f t="shared" si="2"/>
        <v>100</v>
      </c>
      <c r="I30" s="37">
        <f t="shared" si="3"/>
        <v>0.0003973741516061863</v>
      </c>
      <c r="J30" s="16">
        <v>2217.936</v>
      </c>
      <c r="K30" s="16">
        <v>2225.352</v>
      </c>
      <c r="L30" s="37">
        <f t="shared" si="4"/>
        <v>0.003343649230635921</v>
      </c>
      <c r="M30" s="16">
        <f t="shared" si="5"/>
        <v>7.415999999999713</v>
      </c>
    </row>
    <row r="31" spans="1:13" ht="15">
      <c r="A31" s="5">
        <v>31</v>
      </c>
      <c r="B31" s="31" t="s">
        <v>39</v>
      </c>
      <c r="C31" s="16">
        <v>11322</v>
      </c>
      <c r="D31" s="4">
        <v>13639</v>
      </c>
      <c r="E31" s="16">
        <v>14108</v>
      </c>
      <c r="F31" s="43">
        <f t="shared" si="0"/>
        <v>0.004812241403422599</v>
      </c>
      <c r="G31" s="19">
        <f t="shared" si="1"/>
        <v>0.2460695990107755</v>
      </c>
      <c r="H31" s="16">
        <f t="shared" si="2"/>
        <v>2786</v>
      </c>
      <c r="I31" s="37">
        <f t="shared" si="3"/>
        <v>0.011070843863748351</v>
      </c>
      <c r="J31" s="16">
        <v>13547.91</v>
      </c>
      <c r="K31" s="16">
        <v>13794.42</v>
      </c>
      <c r="L31" s="37">
        <f t="shared" si="4"/>
        <v>0.018195426453231547</v>
      </c>
      <c r="M31" s="16">
        <f t="shared" si="5"/>
        <v>246.51000000000022</v>
      </c>
    </row>
    <row r="32" spans="1:13" ht="15">
      <c r="A32" s="5">
        <v>32</v>
      </c>
      <c r="B32" s="31" t="s">
        <v>40</v>
      </c>
      <c r="C32" s="16">
        <v>7780</v>
      </c>
      <c r="D32" s="4">
        <v>8901</v>
      </c>
      <c r="E32" s="16">
        <v>8968</v>
      </c>
      <c r="F32" s="43">
        <f t="shared" si="0"/>
        <v>0.0030589864549116722</v>
      </c>
      <c r="G32" s="19">
        <f t="shared" si="1"/>
        <v>0.15269922879177378</v>
      </c>
      <c r="H32" s="16">
        <f t="shared" si="2"/>
        <v>1188</v>
      </c>
      <c r="I32" s="37">
        <f t="shared" si="3"/>
        <v>0.0047208049210814935</v>
      </c>
      <c r="J32" s="16">
        <v>8714.06</v>
      </c>
      <c r="K32" s="16">
        <v>8790.625</v>
      </c>
      <c r="L32" s="37">
        <f t="shared" si="4"/>
        <v>0.008786375122503232</v>
      </c>
      <c r="M32" s="16">
        <f t="shared" si="5"/>
        <v>76.56500000000051</v>
      </c>
    </row>
    <row r="33" spans="1:13" ht="15">
      <c r="A33" s="5">
        <v>33</v>
      </c>
      <c r="B33" s="31" t="s">
        <v>41</v>
      </c>
      <c r="C33" s="16">
        <v>18793</v>
      </c>
      <c r="D33" s="4">
        <v>19683</v>
      </c>
      <c r="E33" s="16">
        <v>20059</v>
      </c>
      <c r="F33" s="43">
        <f t="shared" si="0"/>
        <v>0.006842128601591574</v>
      </c>
      <c r="G33" s="19">
        <f t="shared" si="1"/>
        <v>0.06736550843399138</v>
      </c>
      <c r="H33" s="16">
        <f t="shared" si="2"/>
        <v>1266</v>
      </c>
      <c r="I33" s="37">
        <f t="shared" si="3"/>
        <v>0.0050307567593343185</v>
      </c>
      <c r="J33" s="16">
        <v>19821.72</v>
      </c>
      <c r="K33" s="16">
        <v>20017.09</v>
      </c>
      <c r="L33" s="37">
        <f t="shared" si="4"/>
        <v>0.009856359589379679</v>
      </c>
      <c r="M33" s="16">
        <f t="shared" si="5"/>
        <v>195.36999999999898</v>
      </c>
    </row>
    <row r="34" spans="1:13" ht="15">
      <c r="A34" s="5">
        <v>35</v>
      </c>
      <c r="B34" s="31" t="s">
        <v>42</v>
      </c>
      <c r="C34" s="16">
        <v>11588</v>
      </c>
      <c r="D34" s="4">
        <v>10624</v>
      </c>
      <c r="E34" s="16">
        <v>10253</v>
      </c>
      <c r="F34" s="43">
        <f aca="true" t="shared" si="6" ref="F34:F65">E34/$E$90</f>
        <v>0.003497300192039404</v>
      </c>
      <c r="G34" s="19">
        <f aca="true" t="shared" si="7" ref="G34:G65">(E34-C34)/C34</f>
        <v>-0.11520538488091128</v>
      </c>
      <c r="H34" s="16">
        <f aca="true" t="shared" si="8" ref="H34:H65">E34-C34</f>
        <v>-1335</v>
      </c>
      <c r="I34" s="37">
        <f aca="true" t="shared" si="9" ref="I34:I65">H34/$H$90</f>
        <v>-0.005304944923942587</v>
      </c>
      <c r="J34" s="16">
        <v>10319.11</v>
      </c>
      <c r="K34" s="16">
        <v>10260.22</v>
      </c>
      <c r="L34" s="37">
        <f aca="true" t="shared" si="10" ref="L34:L65">(K34-J34)/J34</f>
        <v>-0.005706887512585992</v>
      </c>
      <c r="M34" s="16">
        <f aca="true" t="shared" si="11" ref="M34:M65">K34-J34</f>
        <v>-58.89000000000124</v>
      </c>
    </row>
    <row r="35" spans="1:13" ht="15">
      <c r="A35" s="5">
        <v>36</v>
      </c>
      <c r="B35" s="31" t="s">
        <v>43</v>
      </c>
      <c r="C35" s="16">
        <v>1381</v>
      </c>
      <c r="D35" s="4">
        <v>1341</v>
      </c>
      <c r="E35" s="16">
        <v>1348</v>
      </c>
      <c r="F35" s="43">
        <f t="shared" si="6"/>
        <v>0.00045980304875344936</v>
      </c>
      <c r="G35" s="19">
        <f t="shared" si="7"/>
        <v>-0.02389572773352643</v>
      </c>
      <c r="H35" s="16">
        <f t="shared" si="8"/>
        <v>-33</v>
      </c>
      <c r="I35" s="37">
        <f t="shared" si="9"/>
        <v>-0.0001311334700300415</v>
      </c>
      <c r="J35" s="16">
        <v>1306.474</v>
      </c>
      <c r="K35" s="16">
        <v>1298.624</v>
      </c>
      <c r="L35" s="37">
        <f t="shared" si="10"/>
        <v>-0.006008539014170897</v>
      </c>
      <c r="M35" s="16">
        <f t="shared" si="11"/>
        <v>-7.849999999999909</v>
      </c>
    </row>
    <row r="36" spans="1:13" ht="15">
      <c r="A36" s="5">
        <v>37</v>
      </c>
      <c r="B36" s="31" t="s">
        <v>44</v>
      </c>
      <c r="C36" s="16">
        <v>163</v>
      </c>
      <c r="D36" s="4">
        <v>176</v>
      </c>
      <c r="E36" s="16">
        <v>186</v>
      </c>
      <c r="F36" s="43">
        <f t="shared" si="6"/>
        <v>6.344463432354716E-05</v>
      </c>
      <c r="G36" s="19">
        <f t="shared" si="7"/>
        <v>0.1411042944785276</v>
      </c>
      <c r="H36" s="16">
        <f t="shared" si="8"/>
        <v>23</v>
      </c>
      <c r="I36" s="37">
        <f t="shared" si="9"/>
        <v>9.139605486942285E-05</v>
      </c>
      <c r="J36" s="16">
        <v>181.8032</v>
      </c>
      <c r="K36" s="16">
        <v>184.5488</v>
      </c>
      <c r="L36" s="37">
        <f t="shared" si="10"/>
        <v>0.015102044408459235</v>
      </c>
      <c r="M36" s="16">
        <f t="shared" si="11"/>
        <v>2.745599999999996</v>
      </c>
    </row>
    <row r="37" spans="1:13" ht="15">
      <c r="A37" s="5">
        <v>38</v>
      </c>
      <c r="B37" s="31" t="s">
        <v>45</v>
      </c>
      <c r="C37" s="16">
        <v>5096</v>
      </c>
      <c r="D37" s="4">
        <v>5241</v>
      </c>
      <c r="E37" s="16">
        <v>5278</v>
      </c>
      <c r="F37" s="43">
        <f t="shared" si="6"/>
        <v>0.0018003267739767847</v>
      </c>
      <c r="G37" s="19">
        <f t="shared" si="7"/>
        <v>0.03571428571428571</v>
      </c>
      <c r="H37" s="16">
        <f t="shared" si="8"/>
        <v>182</v>
      </c>
      <c r="I37" s="37">
        <f t="shared" si="9"/>
        <v>0.0007232209559232591</v>
      </c>
      <c r="J37" s="16">
        <v>5181.309</v>
      </c>
      <c r="K37" s="16">
        <v>5247.276</v>
      </c>
      <c r="L37" s="37">
        <f t="shared" si="10"/>
        <v>0.012731724743689218</v>
      </c>
      <c r="M37" s="16">
        <f t="shared" si="11"/>
        <v>65.96699999999964</v>
      </c>
    </row>
    <row r="38" spans="1:13" ht="15">
      <c r="A38" s="5">
        <v>39</v>
      </c>
      <c r="B38" s="31" t="s">
        <v>46</v>
      </c>
      <c r="C38" s="16">
        <v>361</v>
      </c>
      <c r="D38" s="4">
        <v>419</v>
      </c>
      <c r="E38" s="16">
        <v>432</v>
      </c>
      <c r="F38" s="43">
        <f t="shared" si="6"/>
        <v>0.00014735527971920632</v>
      </c>
      <c r="G38" s="19">
        <f t="shared" si="7"/>
        <v>0.19667590027700832</v>
      </c>
      <c r="H38" s="16">
        <f t="shared" si="8"/>
        <v>71</v>
      </c>
      <c r="I38" s="37">
        <f t="shared" si="9"/>
        <v>0.0002821356476403923</v>
      </c>
      <c r="J38" s="16">
        <v>403.7952</v>
      </c>
      <c r="K38" s="16">
        <v>418.7432</v>
      </c>
      <c r="L38" s="37">
        <f t="shared" si="10"/>
        <v>0.03701876594867888</v>
      </c>
      <c r="M38" s="16">
        <f t="shared" si="11"/>
        <v>14.947999999999979</v>
      </c>
    </row>
    <row r="39" spans="1:13" ht="15">
      <c r="A39" s="5">
        <v>41</v>
      </c>
      <c r="B39" s="31" t="s">
        <v>47</v>
      </c>
      <c r="C39" s="16">
        <v>27837</v>
      </c>
      <c r="D39" s="4">
        <v>26675</v>
      </c>
      <c r="E39" s="16">
        <v>27426</v>
      </c>
      <c r="F39" s="43">
        <f t="shared" si="6"/>
        <v>0.009355013661062391</v>
      </c>
      <c r="G39" s="19">
        <f t="shared" si="7"/>
        <v>-0.014764522039012825</v>
      </c>
      <c r="H39" s="16">
        <f t="shared" si="8"/>
        <v>-411</v>
      </c>
      <c r="I39" s="37">
        <f t="shared" si="9"/>
        <v>-0.0016332077631014258</v>
      </c>
      <c r="J39" s="16">
        <v>26673.82</v>
      </c>
      <c r="K39" s="16">
        <v>26815.56</v>
      </c>
      <c r="L39" s="37">
        <f t="shared" si="10"/>
        <v>0.00531382456656008</v>
      </c>
      <c r="M39" s="16">
        <f t="shared" si="11"/>
        <v>141.7400000000016</v>
      </c>
    </row>
    <row r="40" spans="1:13" ht="15">
      <c r="A40" s="5">
        <v>42</v>
      </c>
      <c r="B40" s="31" t="s">
        <v>48</v>
      </c>
      <c r="C40" s="16">
        <v>13225</v>
      </c>
      <c r="D40" s="4">
        <v>13312</v>
      </c>
      <c r="E40" s="16">
        <v>13716</v>
      </c>
      <c r="F40" s="43">
        <f t="shared" si="6"/>
        <v>0.004678530131084801</v>
      </c>
      <c r="G40" s="19">
        <f t="shared" si="7"/>
        <v>0.037126654064272215</v>
      </c>
      <c r="H40" s="16">
        <f t="shared" si="8"/>
        <v>491</v>
      </c>
      <c r="I40" s="37">
        <f t="shared" si="9"/>
        <v>0.001951107084386375</v>
      </c>
      <c r="J40" s="16">
        <v>13243.34</v>
      </c>
      <c r="K40" s="16">
        <v>13314.94</v>
      </c>
      <c r="L40" s="37">
        <f t="shared" si="10"/>
        <v>0.005406491111758844</v>
      </c>
      <c r="M40" s="16">
        <f t="shared" si="11"/>
        <v>71.60000000000036</v>
      </c>
    </row>
    <row r="41" spans="1:13" ht="15">
      <c r="A41" s="5">
        <v>43</v>
      </c>
      <c r="B41" s="31" t="s">
        <v>49</v>
      </c>
      <c r="C41" s="16">
        <v>39629</v>
      </c>
      <c r="D41" s="4">
        <v>44528</v>
      </c>
      <c r="E41" s="16">
        <v>46417</v>
      </c>
      <c r="F41" s="43">
        <f t="shared" si="6"/>
        <v>0.015832847265570372</v>
      </c>
      <c r="G41" s="19">
        <f t="shared" si="7"/>
        <v>0.17128870271770674</v>
      </c>
      <c r="H41" s="16">
        <f t="shared" si="8"/>
        <v>6788</v>
      </c>
      <c r="I41" s="37">
        <f t="shared" si="9"/>
        <v>0.026973757411027928</v>
      </c>
      <c r="J41" s="16">
        <v>44739.48</v>
      </c>
      <c r="K41" s="16">
        <v>45335.5</v>
      </c>
      <c r="L41" s="37">
        <f t="shared" si="10"/>
        <v>0.013322014471334865</v>
      </c>
      <c r="M41" s="16">
        <f t="shared" si="11"/>
        <v>596.0199999999968</v>
      </c>
    </row>
    <row r="42" spans="1:13" ht="15">
      <c r="A42" s="5">
        <v>45</v>
      </c>
      <c r="B42" s="31" t="s">
        <v>50</v>
      </c>
      <c r="C42" s="16">
        <v>17533</v>
      </c>
      <c r="D42" s="4">
        <v>20382</v>
      </c>
      <c r="E42" s="16">
        <v>20658</v>
      </c>
      <c r="F42" s="43">
        <f t="shared" si="6"/>
        <v>0.007046447612128158</v>
      </c>
      <c r="G42" s="19">
        <f t="shared" si="7"/>
        <v>0.17823532766782638</v>
      </c>
      <c r="H42" s="16">
        <f t="shared" si="8"/>
        <v>3125</v>
      </c>
      <c r="I42" s="37">
        <f t="shared" si="9"/>
        <v>0.012417942237693323</v>
      </c>
      <c r="J42" s="16">
        <v>20490.56</v>
      </c>
      <c r="K42" s="16">
        <v>20701.93</v>
      </c>
      <c r="L42" s="37">
        <f t="shared" si="10"/>
        <v>0.010315481860915415</v>
      </c>
      <c r="M42" s="16">
        <f t="shared" si="11"/>
        <v>211.36999999999898</v>
      </c>
    </row>
    <row r="43" spans="1:13" ht="15">
      <c r="A43" s="5">
        <v>46</v>
      </c>
      <c r="B43" s="31" t="s">
        <v>51</v>
      </c>
      <c r="C43" s="16">
        <v>123966</v>
      </c>
      <c r="D43" s="4">
        <v>136056</v>
      </c>
      <c r="E43" s="16">
        <v>136607</v>
      </c>
      <c r="F43" s="43">
        <f t="shared" si="6"/>
        <v>0.04659667290880004</v>
      </c>
      <c r="G43" s="19">
        <f t="shared" si="7"/>
        <v>0.10197150831679654</v>
      </c>
      <c r="H43" s="16">
        <f t="shared" si="8"/>
        <v>12641</v>
      </c>
      <c r="I43" s="37">
        <f t="shared" si="9"/>
        <v>0.050232066504538014</v>
      </c>
      <c r="J43" s="16">
        <v>135727.1</v>
      </c>
      <c r="K43" s="16">
        <v>136360.6</v>
      </c>
      <c r="L43" s="37">
        <f t="shared" si="10"/>
        <v>0.004667454030919396</v>
      </c>
      <c r="M43" s="16">
        <f t="shared" si="11"/>
        <v>633.5</v>
      </c>
    </row>
    <row r="44" spans="1:13" ht="15">
      <c r="A44" s="5">
        <v>47</v>
      </c>
      <c r="B44" s="31" t="s">
        <v>52</v>
      </c>
      <c r="C44" s="16">
        <v>338271</v>
      </c>
      <c r="D44" s="4">
        <v>377704</v>
      </c>
      <c r="E44" s="16">
        <v>387415</v>
      </c>
      <c r="F44" s="43">
        <f t="shared" si="6"/>
        <v>0.13214732799170445</v>
      </c>
      <c r="G44" s="19">
        <f t="shared" si="7"/>
        <v>0.14527996783643884</v>
      </c>
      <c r="H44" s="16">
        <f t="shared" si="8"/>
        <v>49144</v>
      </c>
      <c r="I44" s="37">
        <f t="shared" si="9"/>
        <v>0.1952855530653442</v>
      </c>
      <c r="J44" s="16">
        <v>377521.7</v>
      </c>
      <c r="K44" s="16">
        <v>381036.5</v>
      </c>
      <c r="L44" s="37">
        <f t="shared" si="10"/>
        <v>0.00931019329484898</v>
      </c>
      <c r="M44" s="16">
        <f t="shared" si="11"/>
        <v>3514.7999999999884</v>
      </c>
    </row>
    <row r="45" spans="1:13" ht="15">
      <c r="A45" s="5">
        <v>49</v>
      </c>
      <c r="B45" s="31" t="s">
        <v>53</v>
      </c>
      <c r="C45" s="16">
        <v>55769</v>
      </c>
      <c r="D45" s="4">
        <v>60594</v>
      </c>
      <c r="E45" s="16">
        <v>61565</v>
      </c>
      <c r="F45" s="43">
        <f t="shared" si="6"/>
        <v>0.02099983286090958</v>
      </c>
      <c r="G45" s="19">
        <f t="shared" si="7"/>
        <v>0.10392870591188653</v>
      </c>
      <c r="H45" s="16">
        <f t="shared" si="8"/>
        <v>5796</v>
      </c>
      <c r="I45" s="37">
        <f t="shared" si="9"/>
        <v>0.02303180582709456</v>
      </c>
      <c r="J45" s="16">
        <v>60583.02</v>
      </c>
      <c r="K45" s="16">
        <v>61174.42</v>
      </c>
      <c r="L45" s="37">
        <f t="shared" si="10"/>
        <v>0.009761811147744062</v>
      </c>
      <c r="M45" s="16">
        <f t="shared" si="11"/>
        <v>591.4000000000015</v>
      </c>
    </row>
    <row r="46" spans="1:13" ht="15">
      <c r="A46" s="5">
        <v>50</v>
      </c>
      <c r="B46" s="31" t="s">
        <v>54</v>
      </c>
      <c r="C46" s="16">
        <v>1198</v>
      </c>
      <c r="D46" s="4">
        <v>1224</v>
      </c>
      <c r="E46" s="16">
        <v>1318</v>
      </c>
      <c r="F46" s="43">
        <f t="shared" si="6"/>
        <v>0.00044957004321739336</v>
      </c>
      <c r="G46" s="19">
        <f t="shared" si="7"/>
        <v>0.1001669449081803</v>
      </c>
      <c r="H46" s="16">
        <f t="shared" si="8"/>
        <v>120</v>
      </c>
      <c r="I46" s="37">
        <f t="shared" si="9"/>
        <v>0.0004768489819274236</v>
      </c>
      <c r="J46" s="16">
        <v>1233.418</v>
      </c>
      <c r="K46" s="16">
        <v>1243.313</v>
      </c>
      <c r="L46" s="37">
        <f t="shared" si="10"/>
        <v>0.008022422244527167</v>
      </c>
      <c r="M46" s="16">
        <f t="shared" si="11"/>
        <v>9.89500000000021</v>
      </c>
    </row>
    <row r="47" spans="1:13" ht="15">
      <c r="A47" s="5">
        <v>51</v>
      </c>
      <c r="B47" s="31" t="s">
        <v>55</v>
      </c>
      <c r="C47" s="16">
        <v>1803</v>
      </c>
      <c r="D47" s="4">
        <v>2069</v>
      </c>
      <c r="E47" s="16">
        <v>2152</v>
      </c>
      <c r="F47" s="43">
        <f t="shared" si="6"/>
        <v>0.0007340475971197501</v>
      </c>
      <c r="G47" s="19">
        <f t="shared" si="7"/>
        <v>0.19356627842484747</v>
      </c>
      <c r="H47" s="16">
        <f t="shared" si="8"/>
        <v>349</v>
      </c>
      <c r="I47" s="37">
        <f t="shared" si="9"/>
        <v>0.0013868357891055902</v>
      </c>
      <c r="J47" s="16">
        <v>2050.188</v>
      </c>
      <c r="K47" s="16">
        <v>2105.747</v>
      </c>
      <c r="L47" s="37">
        <f t="shared" si="10"/>
        <v>0.027099466000191075</v>
      </c>
      <c r="M47" s="16">
        <f t="shared" si="11"/>
        <v>55.55899999999974</v>
      </c>
    </row>
    <row r="48" spans="1:13" ht="15">
      <c r="A48" s="5">
        <v>52</v>
      </c>
      <c r="B48" s="31" t="s">
        <v>56</v>
      </c>
      <c r="C48" s="16">
        <v>40201</v>
      </c>
      <c r="D48" s="4">
        <v>42069</v>
      </c>
      <c r="E48" s="16">
        <v>42922</v>
      </c>
      <c r="F48" s="43">
        <f t="shared" si="6"/>
        <v>0.014640702120619848</v>
      </c>
      <c r="G48" s="19">
        <f t="shared" si="7"/>
        <v>0.06768488346061043</v>
      </c>
      <c r="H48" s="16">
        <f t="shared" si="8"/>
        <v>2721</v>
      </c>
      <c r="I48" s="37">
        <f t="shared" si="9"/>
        <v>0.01081255066520433</v>
      </c>
      <c r="J48" s="16">
        <v>41594.8</v>
      </c>
      <c r="K48" s="16">
        <v>41693.13</v>
      </c>
      <c r="L48" s="37">
        <f t="shared" si="10"/>
        <v>0.0023639974227546343</v>
      </c>
      <c r="M48" s="16">
        <f t="shared" si="11"/>
        <v>98.32999999999447</v>
      </c>
    </row>
    <row r="49" spans="1:13" ht="15">
      <c r="A49" s="5">
        <v>53</v>
      </c>
      <c r="B49" s="31" t="s">
        <v>57</v>
      </c>
      <c r="C49" s="16">
        <v>2459</v>
      </c>
      <c r="D49" s="4">
        <v>3466</v>
      </c>
      <c r="E49" s="16">
        <v>3281</v>
      </c>
      <c r="F49" s="43">
        <f t="shared" si="6"/>
        <v>0.0011191497054599906</v>
      </c>
      <c r="G49" s="19">
        <f t="shared" si="7"/>
        <v>0.33428222854819034</v>
      </c>
      <c r="H49" s="16">
        <f t="shared" si="8"/>
        <v>822</v>
      </c>
      <c r="I49" s="37">
        <f t="shared" si="9"/>
        <v>0.0032664155262028516</v>
      </c>
      <c r="J49" s="16">
        <v>3351.442</v>
      </c>
      <c r="K49" s="16">
        <v>3377.531</v>
      </c>
      <c r="L49" s="37">
        <f t="shared" si="10"/>
        <v>0.007784410411995775</v>
      </c>
      <c r="M49" s="16">
        <f t="shared" si="11"/>
        <v>26.088999999999942</v>
      </c>
    </row>
    <row r="50" spans="1:13" ht="15">
      <c r="A50" s="5">
        <v>55</v>
      </c>
      <c r="B50" s="31" t="s">
        <v>58</v>
      </c>
      <c r="C50" s="16">
        <v>68473</v>
      </c>
      <c r="D50" s="4">
        <v>74137</v>
      </c>
      <c r="E50" s="16">
        <v>80961</v>
      </c>
      <c r="F50" s="43">
        <f t="shared" si="6"/>
        <v>0.027615812040154314</v>
      </c>
      <c r="G50" s="19">
        <f t="shared" si="7"/>
        <v>0.1823784557416792</v>
      </c>
      <c r="H50" s="16">
        <f t="shared" si="8"/>
        <v>12488</v>
      </c>
      <c r="I50" s="37">
        <f t="shared" si="9"/>
        <v>0.04962408405258055</v>
      </c>
      <c r="J50" s="16">
        <v>62050.46</v>
      </c>
      <c r="K50" s="16">
        <v>62666.59</v>
      </c>
      <c r="L50" s="37">
        <f t="shared" si="10"/>
        <v>0.009929499313945414</v>
      </c>
      <c r="M50" s="16">
        <f t="shared" si="11"/>
        <v>616.1299999999974</v>
      </c>
    </row>
    <row r="51" spans="1:13" ht="15">
      <c r="A51" s="5">
        <v>56</v>
      </c>
      <c r="B51" s="31" t="s">
        <v>59</v>
      </c>
      <c r="C51" s="16">
        <v>83030</v>
      </c>
      <c r="D51" s="4">
        <v>97798</v>
      </c>
      <c r="E51" s="16">
        <v>99800</v>
      </c>
      <c r="F51" s="43">
        <f t="shared" si="6"/>
        <v>0.034041798416612944</v>
      </c>
      <c r="G51" s="19">
        <f t="shared" si="7"/>
        <v>0.20197518969047332</v>
      </c>
      <c r="H51" s="16">
        <f t="shared" si="8"/>
        <v>16770</v>
      </c>
      <c r="I51" s="37">
        <f t="shared" si="9"/>
        <v>0.06663964522435745</v>
      </c>
      <c r="J51" s="16">
        <v>97033.31</v>
      </c>
      <c r="K51" s="16">
        <v>98588.86</v>
      </c>
      <c r="L51" s="37">
        <f t="shared" si="10"/>
        <v>0.016031092827813488</v>
      </c>
      <c r="M51" s="16">
        <f t="shared" si="11"/>
        <v>1555.550000000003</v>
      </c>
    </row>
    <row r="52" spans="1:13" ht="15">
      <c r="A52" s="5">
        <v>58</v>
      </c>
      <c r="B52" s="31" t="s">
        <v>60</v>
      </c>
      <c r="C52" s="16">
        <v>4877</v>
      </c>
      <c r="D52" s="4">
        <v>4851</v>
      </c>
      <c r="E52" s="16">
        <v>4864</v>
      </c>
      <c r="F52" s="43">
        <f t="shared" si="6"/>
        <v>0.001659111297579212</v>
      </c>
      <c r="G52" s="19">
        <f t="shared" si="7"/>
        <v>-0.0026655730982161163</v>
      </c>
      <c r="H52" s="16">
        <f t="shared" si="8"/>
        <v>-13</v>
      </c>
      <c r="I52" s="37">
        <f t="shared" si="9"/>
        <v>-5.1658639708804225E-05</v>
      </c>
      <c r="J52" s="16">
        <v>5029.77</v>
      </c>
      <c r="K52" s="16">
        <v>4969.652</v>
      </c>
      <c r="L52" s="37">
        <f t="shared" si="10"/>
        <v>-0.011952435200814428</v>
      </c>
      <c r="M52" s="16">
        <f t="shared" si="11"/>
        <v>-60.11800000000039</v>
      </c>
    </row>
    <row r="53" spans="1:13" ht="15">
      <c r="A53" s="5">
        <v>59</v>
      </c>
      <c r="B53" s="31" t="s">
        <v>61</v>
      </c>
      <c r="C53" s="16">
        <v>4442</v>
      </c>
      <c r="D53" s="4">
        <v>6079</v>
      </c>
      <c r="E53" s="16">
        <v>6103</v>
      </c>
      <c r="F53" s="43">
        <f t="shared" si="6"/>
        <v>0.0020817344262183245</v>
      </c>
      <c r="G53" s="19">
        <f t="shared" si="7"/>
        <v>0.37393066186402524</v>
      </c>
      <c r="H53" s="16">
        <f t="shared" si="8"/>
        <v>1661</v>
      </c>
      <c r="I53" s="37">
        <f t="shared" si="9"/>
        <v>0.0066003846581787545</v>
      </c>
      <c r="J53" s="16">
        <v>6011.989</v>
      </c>
      <c r="K53" s="16">
        <v>6118.389</v>
      </c>
      <c r="L53" s="37">
        <f t="shared" si="10"/>
        <v>0.0176979698399316</v>
      </c>
      <c r="M53" s="16">
        <f t="shared" si="11"/>
        <v>106.40000000000055</v>
      </c>
    </row>
    <row r="54" spans="1:13" ht="15">
      <c r="A54" s="5">
        <v>60</v>
      </c>
      <c r="B54" s="31" t="s">
        <v>62</v>
      </c>
      <c r="C54" s="16">
        <v>1813</v>
      </c>
      <c r="D54" s="4">
        <v>2008</v>
      </c>
      <c r="E54" s="16">
        <v>1997</v>
      </c>
      <c r="F54" s="43">
        <f t="shared" si="6"/>
        <v>0.0006811770685167941</v>
      </c>
      <c r="G54" s="19">
        <f t="shared" si="7"/>
        <v>0.1014892443463872</v>
      </c>
      <c r="H54" s="16">
        <f t="shared" si="8"/>
        <v>184</v>
      </c>
      <c r="I54" s="37">
        <f t="shared" si="9"/>
        <v>0.0007311684389553828</v>
      </c>
      <c r="J54" s="16">
        <v>1990.498</v>
      </c>
      <c r="K54" s="16">
        <v>2013.446</v>
      </c>
      <c r="L54" s="37">
        <f t="shared" si="10"/>
        <v>0.011528773201480165</v>
      </c>
      <c r="M54" s="16">
        <f t="shared" si="11"/>
        <v>22.947999999999865</v>
      </c>
    </row>
    <row r="55" spans="1:13" ht="15">
      <c r="A55" s="5">
        <v>61</v>
      </c>
      <c r="B55" s="31" t="s">
        <v>63</v>
      </c>
      <c r="C55" s="16">
        <v>3952</v>
      </c>
      <c r="D55" s="4">
        <v>4924</v>
      </c>
      <c r="E55" s="16">
        <v>4960</v>
      </c>
      <c r="F55" s="43">
        <f t="shared" si="6"/>
        <v>0.0016918569152945913</v>
      </c>
      <c r="G55" s="19">
        <f t="shared" si="7"/>
        <v>0.2550607287449393</v>
      </c>
      <c r="H55" s="16">
        <f t="shared" si="8"/>
        <v>1008</v>
      </c>
      <c r="I55" s="37">
        <f t="shared" si="9"/>
        <v>0.004005531448190358</v>
      </c>
      <c r="J55" s="16">
        <v>4708.061</v>
      </c>
      <c r="K55" s="16">
        <v>5028.782</v>
      </c>
      <c r="L55" s="37">
        <f t="shared" si="10"/>
        <v>0.06812167471916793</v>
      </c>
      <c r="M55" s="16">
        <f t="shared" si="11"/>
        <v>320.72100000000046</v>
      </c>
    </row>
    <row r="56" spans="1:13" ht="15">
      <c r="A56" s="5">
        <v>62</v>
      </c>
      <c r="B56" s="31" t="s">
        <v>64</v>
      </c>
      <c r="C56" s="16">
        <v>14185</v>
      </c>
      <c r="D56" s="4">
        <v>14800</v>
      </c>
      <c r="E56" s="16">
        <v>15983</v>
      </c>
      <c r="F56" s="43">
        <f t="shared" si="6"/>
        <v>0.005451804249426099</v>
      </c>
      <c r="G56" s="19">
        <f t="shared" si="7"/>
        <v>0.12675361297144871</v>
      </c>
      <c r="H56" s="16">
        <f t="shared" si="8"/>
        <v>1798</v>
      </c>
      <c r="I56" s="37">
        <f t="shared" si="9"/>
        <v>0.00714478724587923</v>
      </c>
      <c r="J56" s="16">
        <v>14948.53</v>
      </c>
      <c r="K56" s="16">
        <v>15491.55</v>
      </c>
      <c r="L56" s="37">
        <f t="shared" si="10"/>
        <v>0.0363259798789579</v>
      </c>
      <c r="M56" s="16">
        <f t="shared" si="11"/>
        <v>543.0199999999986</v>
      </c>
    </row>
    <row r="57" spans="1:13" ht="15">
      <c r="A57" s="5">
        <v>63</v>
      </c>
      <c r="B57" s="31" t="s">
        <v>65</v>
      </c>
      <c r="C57" s="16">
        <v>25217</v>
      </c>
      <c r="D57" s="4">
        <v>26651</v>
      </c>
      <c r="E57" s="16">
        <v>27065</v>
      </c>
      <c r="F57" s="43">
        <f t="shared" si="6"/>
        <v>0.009231876494445183</v>
      </c>
      <c r="G57" s="19">
        <f t="shared" si="7"/>
        <v>0.07328389578458976</v>
      </c>
      <c r="H57" s="16">
        <f t="shared" si="8"/>
        <v>1848</v>
      </c>
      <c r="I57" s="37">
        <f t="shared" si="9"/>
        <v>0.007343474321682323</v>
      </c>
      <c r="J57" s="16">
        <v>26769.43</v>
      </c>
      <c r="K57" s="16">
        <v>26852.01</v>
      </c>
      <c r="L57" s="37">
        <f t="shared" si="10"/>
        <v>0.0030848620982963817</v>
      </c>
      <c r="M57" s="16">
        <f t="shared" si="11"/>
        <v>82.57999999999811</v>
      </c>
    </row>
    <row r="58" spans="1:13" ht="15">
      <c r="A58" s="5">
        <v>64</v>
      </c>
      <c r="B58" s="31" t="s">
        <v>66</v>
      </c>
      <c r="C58" s="16">
        <v>37229</v>
      </c>
      <c r="D58" s="4">
        <v>37599</v>
      </c>
      <c r="E58" s="16">
        <v>37798</v>
      </c>
      <c r="F58" s="43">
        <f t="shared" si="6"/>
        <v>0.012892904775061484</v>
      </c>
      <c r="G58" s="19">
        <f t="shared" si="7"/>
        <v>0.015283784146767305</v>
      </c>
      <c r="H58" s="16">
        <f t="shared" si="8"/>
        <v>569</v>
      </c>
      <c r="I58" s="37">
        <f t="shared" si="9"/>
        <v>0.0022610589226392</v>
      </c>
      <c r="J58" s="16">
        <v>37529.51</v>
      </c>
      <c r="K58" s="16">
        <v>37670.67</v>
      </c>
      <c r="L58" s="37">
        <f t="shared" si="10"/>
        <v>0.0037613067689931524</v>
      </c>
      <c r="M58" s="16">
        <f t="shared" si="11"/>
        <v>141.15999999999622</v>
      </c>
    </row>
    <row r="59" spans="1:13" ht="15">
      <c r="A59" s="5">
        <v>65</v>
      </c>
      <c r="B59" s="31" t="s">
        <v>67</v>
      </c>
      <c r="C59" s="16">
        <v>12111</v>
      </c>
      <c r="D59" s="4">
        <v>12926</v>
      </c>
      <c r="E59" s="16">
        <v>13074</v>
      </c>
      <c r="F59" s="43">
        <f t="shared" si="6"/>
        <v>0.004459543812613202</v>
      </c>
      <c r="G59" s="19">
        <f t="shared" si="7"/>
        <v>0.07951449095863265</v>
      </c>
      <c r="H59" s="16">
        <f t="shared" si="8"/>
        <v>963</v>
      </c>
      <c r="I59" s="37">
        <f t="shared" si="9"/>
        <v>0.0038267130799675745</v>
      </c>
      <c r="J59" s="16">
        <v>12911.46</v>
      </c>
      <c r="K59" s="16">
        <v>13281.33</v>
      </c>
      <c r="L59" s="37">
        <f t="shared" si="10"/>
        <v>0.028646644144039547</v>
      </c>
      <c r="M59" s="16">
        <f t="shared" si="11"/>
        <v>369.8700000000008</v>
      </c>
    </row>
    <row r="60" spans="1:13" ht="15">
      <c r="A60" s="5">
        <v>66</v>
      </c>
      <c r="B60" s="31" t="s">
        <v>68</v>
      </c>
      <c r="C60" s="16">
        <v>15702</v>
      </c>
      <c r="D60" s="4">
        <v>17389</v>
      </c>
      <c r="E60" s="16">
        <v>17544</v>
      </c>
      <c r="F60" s="43">
        <f t="shared" si="6"/>
        <v>0.0059842616374855455</v>
      </c>
      <c r="G60" s="19">
        <f t="shared" si="7"/>
        <v>0.1173098968284295</v>
      </c>
      <c r="H60" s="16">
        <f t="shared" si="8"/>
        <v>1842</v>
      </c>
      <c r="I60" s="37">
        <f t="shared" si="9"/>
        <v>0.007319631872585952</v>
      </c>
      <c r="J60" s="16">
        <v>17684.2</v>
      </c>
      <c r="K60" s="16">
        <v>17520.1</v>
      </c>
      <c r="L60" s="37">
        <f t="shared" si="10"/>
        <v>-0.009279469809208343</v>
      </c>
      <c r="M60" s="16">
        <f t="shared" si="11"/>
        <v>-164.10000000000218</v>
      </c>
    </row>
    <row r="61" spans="1:13" ht="15">
      <c r="A61" s="5">
        <v>68</v>
      </c>
      <c r="B61" s="31" t="s">
        <v>69</v>
      </c>
      <c r="C61" s="16">
        <v>6191</v>
      </c>
      <c r="D61" s="4">
        <v>8281</v>
      </c>
      <c r="E61" s="16">
        <v>8545</v>
      </c>
      <c r="F61" s="43">
        <f t="shared" si="6"/>
        <v>0.0029147010768532824</v>
      </c>
      <c r="G61" s="19">
        <f t="shared" si="7"/>
        <v>0.38022936520755934</v>
      </c>
      <c r="H61" s="16">
        <f t="shared" si="8"/>
        <v>2354</v>
      </c>
      <c r="I61" s="37">
        <f t="shared" si="9"/>
        <v>0.009354187528809626</v>
      </c>
      <c r="J61" s="16">
        <v>8276.929</v>
      </c>
      <c r="K61" s="16">
        <v>8460.533</v>
      </c>
      <c r="L61" s="37">
        <f t="shared" si="10"/>
        <v>0.022182623531022117</v>
      </c>
      <c r="M61" s="16">
        <f t="shared" si="11"/>
        <v>183.60399999999936</v>
      </c>
    </row>
    <row r="62" spans="1:13" ht="15">
      <c r="A62" s="5">
        <v>69</v>
      </c>
      <c r="B62" s="31" t="s">
        <v>70</v>
      </c>
      <c r="C62" s="16">
        <v>54959</v>
      </c>
      <c r="D62" s="4">
        <v>60299</v>
      </c>
      <c r="E62" s="16">
        <v>61053</v>
      </c>
      <c r="F62" s="43">
        <f t="shared" si="6"/>
        <v>0.020825189566427555</v>
      </c>
      <c r="G62" s="19">
        <f t="shared" si="7"/>
        <v>0.11088265798140431</v>
      </c>
      <c r="H62" s="16">
        <f t="shared" si="8"/>
        <v>6094</v>
      </c>
      <c r="I62" s="37">
        <f t="shared" si="9"/>
        <v>0.024215980798880994</v>
      </c>
      <c r="J62" s="16">
        <v>59757.36</v>
      </c>
      <c r="K62" s="16">
        <v>60248.44</v>
      </c>
      <c r="L62" s="37">
        <f t="shared" si="10"/>
        <v>0.008217899853674958</v>
      </c>
      <c r="M62" s="16">
        <f t="shared" si="11"/>
        <v>491.08000000000175</v>
      </c>
    </row>
    <row r="63" spans="1:13" ht="15">
      <c r="A63" s="5">
        <v>70</v>
      </c>
      <c r="B63" s="31" t="s">
        <v>71</v>
      </c>
      <c r="C63" s="16">
        <v>114401</v>
      </c>
      <c r="D63" s="4">
        <v>111629</v>
      </c>
      <c r="E63" s="16">
        <v>112998</v>
      </c>
      <c r="F63" s="43">
        <f t="shared" si="6"/>
        <v>0.03854363865210851</v>
      </c>
      <c r="G63" s="19">
        <f t="shared" si="7"/>
        <v>-0.012263878812248144</v>
      </c>
      <c r="H63" s="16">
        <f t="shared" si="8"/>
        <v>-1403</v>
      </c>
      <c r="I63" s="37">
        <f t="shared" si="9"/>
        <v>-0.005575159347034794</v>
      </c>
      <c r="J63" s="16">
        <v>111219.1</v>
      </c>
      <c r="K63" s="16">
        <v>113756.4</v>
      </c>
      <c r="L63" s="37">
        <f t="shared" si="10"/>
        <v>0.022813527532590968</v>
      </c>
      <c r="M63" s="16">
        <f t="shared" si="11"/>
        <v>2537.2999999999884</v>
      </c>
    </row>
    <row r="64" spans="1:13" ht="15">
      <c r="A64" s="5">
        <v>71</v>
      </c>
      <c r="B64" s="31" t="s">
        <v>72</v>
      </c>
      <c r="C64" s="16">
        <v>31720</v>
      </c>
      <c r="D64" s="4">
        <v>33704</v>
      </c>
      <c r="E64" s="16">
        <v>34362</v>
      </c>
      <c r="F64" s="43">
        <f t="shared" si="6"/>
        <v>0.011720884540998537</v>
      </c>
      <c r="G64" s="19">
        <f t="shared" si="7"/>
        <v>0.08329129886506936</v>
      </c>
      <c r="H64" s="16">
        <f t="shared" si="8"/>
        <v>2642</v>
      </c>
      <c r="I64" s="37">
        <f t="shared" si="9"/>
        <v>0.010498625085435443</v>
      </c>
      <c r="J64" s="16">
        <v>34296.47</v>
      </c>
      <c r="K64" s="16">
        <v>34510.52</v>
      </c>
      <c r="L64" s="37">
        <f t="shared" si="10"/>
        <v>0.006241167093872799</v>
      </c>
      <c r="M64" s="16">
        <f t="shared" si="11"/>
        <v>214.04999999999563</v>
      </c>
    </row>
    <row r="65" spans="1:13" ht="15">
      <c r="A65" s="5">
        <v>72</v>
      </c>
      <c r="B65" s="31" t="s">
        <v>73</v>
      </c>
      <c r="C65" s="16">
        <v>2261</v>
      </c>
      <c r="D65" s="4">
        <v>2552</v>
      </c>
      <c r="E65" s="16">
        <v>2746</v>
      </c>
      <c r="F65" s="43">
        <f t="shared" si="6"/>
        <v>0.0009366611067336588</v>
      </c>
      <c r="G65" s="19">
        <f t="shared" si="7"/>
        <v>0.21450685537372843</v>
      </c>
      <c r="H65" s="16">
        <f t="shared" si="8"/>
        <v>485</v>
      </c>
      <c r="I65" s="37">
        <f t="shared" si="9"/>
        <v>0.0019272646352900037</v>
      </c>
      <c r="J65" s="16">
        <v>2549.925</v>
      </c>
      <c r="K65" s="16">
        <v>2700.578</v>
      </c>
      <c r="L65" s="37">
        <f t="shared" si="10"/>
        <v>0.059081345529770395</v>
      </c>
      <c r="M65" s="16">
        <f t="shared" si="11"/>
        <v>150.6529999999998</v>
      </c>
    </row>
    <row r="66" spans="1:13" ht="15">
      <c r="A66" s="5">
        <v>73</v>
      </c>
      <c r="B66" s="31" t="s">
        <v>74</v>
      </c>
      <c r="C66" s="16">
        <v>23775</v>
      </c>
      <c r="D66" s="4">
        <v>23202</v>
      </c>
      <c r="E66" s="16">
        <v>23691</v>
      </c>
      <c r="F66" s="43">
        <f aca="true" t="shared" si="12" ref="F66:F89">E66/$E$90</f>
        <v>0.00808100447182342</v>
      </c>
      <c r="G66" s="19">
        <f aca="true" t="shared" si="13" ref="G66:G89">(E66-C66)/C66</f>
        <v>-0.003533123028391167</v>
      </c>
      <c r="H66" s="16">
        <f aca="true" t="shared" si="14" ref="H66:H89">E66-C66</f>
        <v>-84</v>
      </c>
      <c r="I66" s="37">
        <f aca="true" t="shared" si="15" ref="I66:I89">H66/$H$90</f>
        <v>-0.0003337942873491965</v>
      </c>
      <c r="J66" s="16">
        <v>23052.33</v>
      </c>
      <c r="K66" s="16">
        <v>23726.63</v>
      </c>
      <c r="L66" s="37">
        <f aca="true" t="shared" si="16" ref="L66:L89">(K66-J66)/J66</f>
        <v>0.029250839286093823</v>
      </c>
      <c r="M66" s="16">
        <f aca="true" t="shared" si="17" ref="M66:M89">K66-J66</f>
        <v>674.2999999999993</v>
      </c>
    </row>
    <row r="67" spans="1:13" ht="15">
      <c r="A67" s="5">
        <v>74</v>
      </c>
      <c r="B67" s="31" t="s">
        <v>75</v>
      </c>
      <c r="C67" s="16">
        <v>3689</v>
      </c>
      <c r="D67" s="4">
        <v>4673</v>
      </c>
      <c r="E67" s="16">
        <v>4932</v>
      </c>
      <c r="F67" s="43">
        <f t="shared" si="12"/>
        <v>0.0016823061101276056</v>
      </c>
      <c r="G67" s="19">
        <f t="shared" si="13"/>
        <v>0.33694768229872596</v>
      </c>
      <c r="H67" s="16">
        <f t="shared" si="14"/>
        <v>1243</v>
      </c>
      <c r="I67" s="37">
        <f t="shared" si="15"/>
        <v>0.0049393607044648956</v>
      </c>
      <c r="J67" s="16">
        <v>4755.067</v>
      </c>
      <c r="K67" s="16">
        <v>4909.469</v>
      </c>
      <c r="L67" s="37">
        <f t="shared" si="16"/>
        <v>0.03247104614929717</v>
      </c>
      <c r="M67" s="16">
        <f t="shared" si="17"/>
        <v>154.40200000000004</v>
      </c>
    </row>
    <row r="68" spans="1:13" ht="15">
      <c r="A68" s="5">
        <v>75</v>
      </c>
      <c r="B68" s="31" t="s">
        <v>76</v>
      </c>
      <c r="C68" s="16">
        <v>12099</v>
      </c>
      <c r="D68" s="4">
        <v>8578</v>
      </c>
      <c r="E68" s="16">
        <v>8451</v>
      </c>
      <c r="F68" s="43">
        <f t="shared" si="12"/>
        <v>0.0028826376595069737</v>
      </c>
      <c r="G68" s="19">
        <f t="shared" si="13"/>
        <v>-0.30151252169600795</v>
      </c>
      <c r="H68" s="16">
        <f t="shared" si="14"/>
        <v>-3648</v>
      </c>
      <c r="I68" s="37">
        <f t="shared" si="15"/>
        <v>-0.014496209050593676</v>
      </c>
      <c r="J68" s="16">
        <v>7982.164</v>
      </c>
      <c r="K68" s="16">
        <v>8090.253</v>
      </c>
      <c r="L68" s="37">
        <f t="shared" si="16"/>
        <v>0.013541315362600911</v>
      </c>
      <c r="M68" s="16">
        <f t="shared" si="17"/>
        <v>108.08899999999994</v>
      </c>
    </row>
    <row r="69" spans="1:13" ht="15">
      <c r="A69" s="5">
        <v>77</v>
      </c>
      <c r="B69" s="31" t="s">
        <v>77</v>
      </c>
      <c r="C69" s="16">
        <v>6651</v>
      </c>
      <c r="D69" s="4">
        <v>7117</v>
      </c>
      <c r="E69" s="16">
        <v>7221</v>
      </c>
      <c r="F69" s="43">
        <f t="shared" si="12"/>
        <v>0.002463084432528678</v>
      </c>
      <c r="G69" s="19">
        <f t="shared" si="13"/>
        <v>0.08570139828597204</v>
      </c>
      <c r="H69" s="16">
        <f t="shared" si="14"/>
        <v>570</v>
      </c>
      <c r="I69" s="37">
        <f t="shared" si="15"/>
        <v>0.002265032664155262</v>
      </c>
      <c r="J69" s="16">
        <v>6852.441</v>
      </c>
      <c r="K69" s="16">
        <v>7053.103</v>
      </c>
      <c r="L69" s="37">
        <f t="shared" si="16"/>
        <v>0.02928328751754306</v>
      </c>
      <c r="M69" s="16">
        <f t="shared" si="17"/>
        <v>200.66200000000026</v>
      </c>
    </row>
    <row r="70" spans="1:13" ht="15">
      <c r="A70" s="5">
        <v>78</v>
      </c>
      <c r="B70" s="31" t="s">
        <v>78</v>
      </c>
      <c r="C70" s="16">
        <v>2387</v>
      </c>
      <c r="D70" s="4">
        <v>3332</v>
      </c>
      <c r="E70" s="16">
        <v>3206</v>
      </c>
      <c r="F70" s="43">
        <f t="shared" si="12"/>
        <v>0.0010935671916198506</v>
      </c>
      <c r="G70" s="19">
        <f t="shared" si="13"/>
        <v>0.34310850439882695</v>
      </c>
      <c r="H70" s="16">
        <f t="shared" si="14"/>
        <v>819</v>
      </c>
      <c r="I70" s="37">
        <f t="shared" si="15"/>
        <v>0.003254494301654666</v>
      </c>
      <c r="J70" s="16">
        <v>3196.871</v>
      </c>
      <c r="K70" s="16">
        <v>3185.565</v>
      </c>
      <c r="L70" s="37">
        <f t="shared" si="16"/>
        <v>-0.003536583115177322</v>
      </c>
      <c r="M70" s="16">
        <f t="shared" si="17"/>
        <v>-11.30600000000004</v>
      </c>
    </row>
    <row r="71" spans="1:13" ht="15">
      <c r="A71" s="5">
        <v>79</v>
      </c>
      <c r="B71" s="31" t="s">
        <v>79</v>
      </c>
      <c r="C71" s="16">
        <v>18748</v>
      </c>
      <c r="D71" s="4">
        <v>19480</v>
      </c>
      <c r="E71" s="16">
        <v>20323</v>
      </c>
      <c r="F71" s="43">
        <f t="shared" si="12"/>
        <v>0.006932179050308867</v>
      </c>
      <c r="G71" s="19">
        <f t="shared" si="13"/>
        <v>0.0840089609558353</v>
      </c>
      <c r="H71" s="16">
        <f t="shared" si="14"/>
        <v>1575</v>
      </c>
      <c r="I71" s="37">
        <f t="shared" si="15"/>
        <v>0.0062586428877974346</v>
      </c>
      <c r="J71" s="16">
        <v>18560.21</v>
      </c>
      <c r="K71" s="16">
        <v>18905.19</v>
      </c>
      <c r="L71" s="37">
        <f t="shared" si="16"/>
        <v>0.018587074176423628</v>
      </c>
      <c r="M71" s="16">
        <f t="shared" si="17"/>
        <v>344.97999999999956</v>
      </c>
    </row>
    <row r="72" spans="1:13" ht="15">
      <c r="A72" s="5">
        <v>80</v>
      </c>
      <c r="B72" s="31" t="s">
        <v>80</v>
      </c>
      <c r="C72" s="16">
        <v>18078</v>
      </c>
      <c r="D72" s="4">
        <v>21020</v>
      </c>
      <c r="E72" s="16">
        <v>21131</v>
      </c>
      <c r="F72" s="43">
        <f t="shared" si="12"/>
        <v>0.0072077879994133075</v>
      </c>
      <c r="G72" s="19">
        <f t="shared" si="13"/>
        <v>0.16887930080761146</v>
      </c>
      <c r="H72" s="16">
        <f t="shared" si="14"/>
        <v>3053</v>
      </c>
      <c r="I72" s="37">
        <f t="shared" si="15"/>
        <v>0.012131832848536868</v>
      </c>
      <c r="J72" s="16">
        <v>20850.98</v>
      </c>
      <c r="K72" s="16">
        <v>21283.84</v>
      </c>
      <c r="L72" s="37">
        <f t="shared" si="16"/>
        <v>0.020759695707348078</v>
      </c>
      <c r="M72" s="16">
        <f t="shared" si="17"/>
        <v>432.8600000000006</v>
      </c>
    </row>
    <row r="73" spans="1:13" ht="15">
      <c r="A73" s="5">
        <v>81</v>
      </c>
      <c r="B73" s="31" t="s">
        <v>81</v>
      </c>
      <c r="C73" s="16">
        <v>68218</v>
      </c>
      <c r="D73" s="4">
        <v>83744</v>
      </c>
      <c r="E73" s="16">
        <v>81617</v>
      </c>
      <c r="F73" s="43">
        <f t="shared" si="12"/>
        <v>0.027839573761209404</v>
      </c>
      <c r="G73" s="19">
        <f t="shared" si="13"/>
        <v>0.19641443607259082</v>
      </c>
      <c r="H73" s="16">
        <f t="shared" si="14"/>
        <v>13399</v>
      </c>
      <c r="I73" s="37">
        <f t="shared" si="15"/>
        <v>0.05324416257371291</v>
      </c>
      <c r="J73" s="16">
        <v>79041.7</v>
      </c>
      <c r="K73" s="16">
        <v>80025.3</v>
      </c>
      <c r="L73" s="37">
        <f t="shared" si="16"/>
        <v>0.01244406433566087</v>
      </c>
      <c r="M73" s="16">
        <f t="shared" si="17"/>
        <v>983.6000000000058</v>
      </c>
    </row>
    <row r="74" spans="1:13" ht="15">
      <c r="A74" s="5">
        <v>82</v>
      </c>
      <c r="B74" s="31" t="s">
        <v>82</v>
      </c>
      <c r="C74" s="16">
        <v>95128</v>
      </c>
      <c r="D74" s="4">
        <v>109032</v>
      </c>
      <c r="E74" s="16">
        <v>112207</v>
      </c>
      <c r="F74" s="43">
        <f t="shared" si="12"/>
        <v>0.038273828406141165</v>
      </c>
      <c r="G74" s="19">
        <f t="shared" si="13"/>
        <v>0.17953704482381633</v>
      </c>
      <c r="H74" s="16">
        <f t="shared" si="14"/>
        <v>17079</v>
      </c>
      <c r="I74" s="37">
        <f t="shared" si="15"/>
        <v>0.06786753135282056</v>
      </c>
      <c r="J74" s="16">
        <v>99956.2</v>
      </c>
      <c r="K74" s="16">
        <v>97378.19</v>
      </c>
      <c r="L74" s="37">
        <f t="shared" si="16"/>
        <v>-0.025791396631724643</v>
      </c>
      <c r="M74" s="16">
        <f t="shared" si="17"/>
        <v>-2578.0099999999948</v>
      </c>
    </row>
    <row r="75" spans="1:13" ht="15">
      <c r="A75" s="5">
        <v>84</v>
      </c>
      <c r="B75" s="31" t="s">
        <v>83</v>
      </c>
      <c r="C75" s="16">
        <v>776</v>
      </c>
      <c r="D75" s="4">
        <v>660</v>
      </c>
      <c r="E75" s="16">
        <v>713</v>
      </c>
      <c r="F75" s="43">
        <f t="shared" si="12"/>
        <v>0.00024320443157359748</v>
      </c>
      <c r="G75" s="19">
        <f t="shared" si="13"/>
        <v>-0.08118556701030928</v>
      </c>
      <c r="H75" s="16">
        <f t="shared" si="14"/>
        <v>-63</v>
      </c>
      <c r="I75" s="37">
        <f t="shared" si="15"/>
        <v>-0.00025034571551189736</v>
      </c>
      <c r="J75" s="16">
        <v>669.6312</v>
      </c>
      <c r="K75" s="16">
        <v>678.9076</v>
      </c>
      <c r="L75" s="37">
        <f t="shared" si="16"/>
        <v>0.013852998486330934</v>
      </c>
      <c r="M75" s="16">
        <f t="shared" si="17"/>
        <v>9.276399999999967</v>
      </c>
    </row>
    <row r="76" spans="1:13" ht="15">
      <c r="A76" s="5">
        <v>85</v>
      </c>
      <c r="B76" s="31" t="s">
        <v>84</v>
      </c>
      <c r="C76" s="16">
        <v>279926</v>
      </c>
      <c r="D76" s="4">
        <v>252179</v>
      </c>
      <c r="E76" s="16">
        <v>276882</v>
      </c>
      <c r="F76" s="43">
        <f t="shared" si="12"/>
        <v>0.0944445012944752</v>
      </c>
      <c r="G76" s="19">
        <f t="shared" si="13"/>
        <v>-0.010874302494230619</v>
      </c>
      <c r="H76" s="16">
        <f t="shared" si="14"/>
        <v>-3044</v>
      </c>
      <c r="I76" s="37">
        <f t="shared" si="15"/>
        <v>-0.012096069174892312</v>
      </c>
      <c r="J76" s="16">
        <v>238936.1</v>
      </c>
      <c r="K76" s="16">
        <v>241589</v>
      </c>
      <c r="L76" s="37">
        <f t="shared" si="16"/>
        <v>0.011102968534264995</v>
      </c>
      <c r="M76" s="16">
        <f t="shared" si="17"/>
        <v>2652.899999999994</v>
      </c>
    </row>
    <row r="77" spans="1:13" ht="15">
      <c r="A77" s="5">
        <v>86</v>
      </c>
      <c r="B77" s="31" t="s">
        <v>85</v>
      </c>
      <c r="C77" s="16">
        <v>156843</v>
      </c>
      <c r="D77" s="4">
        <v>138977</v>
      </c>
      <c r="E77" s="16">
        <v>143189</v>
      </c>
      <c r="F77" s="43">
        <f t="shared" si="12"/>
        <v>0.04884179432341073</v>
      </c>
      <c r="G77" s="19">
        <f t="shared" si="13"/>
        <v>-0.08705520807431635</v>
      </c>
      <c r="H77" s="16">
        <f t="shared" si="14"/>
        <v>-13654</v>
      </c>
      <c r="I77" s="37">
        <f t="shared" si="15"/>
        <v>-0.05425746666030868</v>
      </c>
      <c r="J77" s="16">
        <v>140092.3</v>
      </c>
      <c r="K77" s="16">
        <v>141811.6</v>
      </c>
      <c r="L77" s="37">
        <f t="shared" si="16"/>
        <v>0.012272623120614178</v>
      </c>
      <c r="M77" s="16">
        <f t="shared" si="17"/>
        <v>1719.3000000000175</v>
      </c>
    </row>
    <row r="78" spans="1:13" ht="15">
      <c r="A78" s="5">
        <v>87</v>
      </c>
      <c r="B78" s="31" t="s">
        <v>86</v>
      </c>
      <c r="C78" s="16">
        <v>9291</v>
      </c>
      <c r="D78" s="4">
        <v>9719</v>
      </c>
      <c r="E78" s="16">
        <v>9906</v>
      </c>
      <c r="F78" s="43">
        <f t="shared" si="12"/>
        <v>0.0033789384280056897</v>
      </c>
      <c r="G78" s="19">
        <f t="shared" si="13"/>
        <v>0.06619309008718115</v>
      </c>
      <c r="H78" s="16">
        <f t="shared" si="14"/>
        <v>615</v>
      </c>
      <c r="I78" s="37">
        <f t="shared" si="15"/>
        <v>0.002443851032378046</v>
      </c>
      <c r="J78" s="16">
        <v>9683.76</v>
      </c>
      <c r="K78" s="16">
        <v>9788.332</v>
      </c>
      <c r="L78" s="37">
        <f t="shared" si="16"/>
        <v>0.010798698026386456</v>
      </c>
      <c r="M78" s="16">
        <f t="shared" si="17"/>
        <v>104.57200000000012</v>
      </c>
    </row>
    <row r="79" spans="1:13" ht="15">
      <c r="A79" s="5">
        <v>88</v>
      </c>
      <c r="B79" s="31" t="s">
        <v>87</v>
      </c>
      <c r="C79" s="16">
        <v>16415</v>
      </c>
      <c r="D79" s="4">
        <v>18468</v>
      </c>
      <c r="E79" s="16">
        <v>18784</v>
      </c>
      <c r="F79" s="43">
        <f t="shared" si="12"/>
        <v>0.0064072258663091936</v>
      </c>
      <c r="G79" s="19">
        <f t="shared" si="13"/>
        <v>0.14431922022540358</v>
      </c>
      <c r="H79" s="16">
        <f t="shared" si="14"/>
        <v>2369</v>
      </c>
      <c r="I79" s="37">
        <f t="shared" si="15"/>
        <v>0.009413793651550553</v>
      </c>
      <c r="J79" s="16">
        <v>18486.85</v>
      </c>
      <c r="K79" s="16">
        <v>18474.21</v>
      </c>
      <c r="L79" s="37">
        <f t="shared" si="16"/>
        <v>-0.0006837292453824972</v>
      </c>
      <c r="M79" s="16">
        <f t="shared" si="17"/>
        <v>-12.639999999999418</v>
      </c>
    </row>
    <row r="80" spans="1:13" ht="15">
      <c r="A80" s="5">
        <v>90</v>
      </c>
      <c r="B80" s="31" t="s">
        <v>88</v>
      </c>
      <c r="C80" s="16">
        <v>3627</v>
      </c>
      <c r="D80" s="4">
        <v>4170</v>
      </c>
      <c r="E80" s="16">
        <v>4211</v>
      </c>
      <c r="F80" s="43">
        <f t="shared" si="12"/>
        <v>0.0014363728770777264</v>
      </c>
      <c r="G80" s="19">
        <f t="shared" si="13"/>
        <v>0.16101461262751585</v>
      </c>
      <c r="H80" s="16">
        <f t="shared" si="14"/>
        <v>584</v>
      </c>
      <c r="I80" s="37">
        <f t="shared" si="15"/>
        <v>0.002320665045380128</v>
      </c>
      <c r="J80" s="16">
        <v>4252.052</v>
      </c>
      <c r="K80" s="16">
        <v>4397.351</v>
      </c>
      <c r="L80" s="37">
        <f t="shared" si="16"/>
        <v>0.03417150119518764</v>
      </c>
      <c r="M80" s="16">
        <f t="shared" si="17"/>
        <v>145.29899999999998</v>
      </c>
    </row>
    <row r="81" spans="1:13" ht="15">
      <c r="A81" s="5">
        <v>91</v>
      </c>
      <c r="B81" s="31" t="s">
        <v>89</v>
      </c>
      <c r="C81" s="16">
        <v>504</v>
      </c>
      <c r="D81" s="4">
        <v>721</v>
      </c>
      <c r="E81" s="16">
        <v>497</v>
      </c>
      <c r="F81" s="43">
        <f t="shared" si="12"/>
        <v>0.0001695267917139943</v>
      </c>
      <c r="G81" s="19">
        <f t="shared" si="13"/>
        <v>-0.013888888888888888</v>
      </c>
      <c r="H81" s="16">
        <f t="shared" si="14"/>
        <v>-7</v>
      </c>
      <c r="I81" s="37">
        <f t="shared" si="15"/>
        <v>-2.7816190612433043E-05</v>
      </c>
      <c r="J81" s="16">
        <v>616.3306</v>
      </c>
      <c r="K81" s="16">
        <v>624.8121</v>
      </c>
      <c r="L81" s="37">
        <f t="shared" si="16"/>
        <v>0.013761283311261818</v>
      </c>
      <c r="M81" s="16">
        <f t="shared" si="17"/>
        <v>8.481499999999983</v>
      </c>
    </row>
    <row r="82" spans="1:13" ht="15">
      <c r="A82" s="5">
        <v>92</v>
      </c>
      <c r="B82" s="31" t="s">
        <v>90</v>
      </c>
      <c r="C82" s="16">
        <v>5149</v>
      </c>
      <c r="D82" s="4">
        <v>5422</v>
      </c>
      <c r="E82" s="16">
        <v>5458</v>
      </c>
      <c r="F82" s="43">
        <f t="shared" si="12"/>
        <v>0.0018617248071931207</v>
      </c>
      <c r="G82" s="19">
        <f t="shared" si="13"/>
        <v>0.06001165274810643</v>
      </c>
      <c r="H82" s="16">
        <f t="shared" si="14"/>
        <v>309</v>
      </c>
      <c r="I82" s="37">
        <f t="shared" si="15"/>
        <v>0.0012278861284631157</v>
      </c>
      <c r="J82" s="16">
        <v>5049.959</v>
      </c>
      <c r="K82" s="16">
        <v>5040.059</v>
      </c>
      <c r="L82" s="37">
        <f t="shared" si="16"/>
        <v>-0.0019604119558197675</v>
      </c>
      <c r="M82" s="16">
        <f t="shared" si="17"/>
        <v>-9.899999999999636</v>
      </c>
    </row>
    <row r="83" spans="1:13" ht="15">
      <c r="A83" s="5">
        <v>93</v>
      </c>
      <c r="B83" s="31" t="s">
        <v>91</v>
      </c>
      <c r="C83" s="16">
        <v>10739</v>
      </c>
      <c r="D83" s="4">
        <v>13139</v>
      </c>
      <c r="E83" s="16">
        <v>13955</v>
      </c>
      <c r="F83" s="43">
        <f t="shared" si="12"/>
        <v>0.004760053075188714</v>
      </c>
      <c r="G83" s="19">
        <f t="shared" si="13"/>
        <v>0.2994692243225626</v>
      </c>
      <c r="H83" s="16">
        <f t="shared" si="14"/>
        <v>3216</v>
      </c>
      <c r="I83" s="37">
        <f t="shared" si="15"/>
        <v>0.012779552715654952</v>
      </c>
      <c r="J83" s="16">
        <v>13038.9</v>
      </c>
      <c r="K83" s="16">
        <v>13512.68</v>
      </c>
      <c r="L83" s="37">
        <f t="shared" si="16"/>
        <v>0.03633588722975103</v>
      </c>
      <c r="M83" s="16">
        <f t="shared" si="17"/>
        <v>473.78000000000065</v>
      </c>
    </row>
    <row r="84" spans="1:13" ht="15">
      <c r="A84" s="5">
        <v>94</v>
      </c>
      <c r="B84" s="31" t="s">
        <v>92</v>
      </c>
      <c r="C84" s="16">
        <v>14543</v>
      </c>
      <c r="D84" s="4">
        <v>12671</v>
      </c>
      <c r="E84" s="16">
        <v>13321</v>
      </c>
      <c r="F84" s="43">
        <f t="shared" si="12"/>
        <v>0.004543795558193397</v>
      </c>
      <c r="G84" s="19">
        <f t="shared" si="13"/>
        <v>-0.084026679502166</v>
      </c>
      <c r="H84" s="16">
        <f t="shared" si="14"/>
        <v>-1222</v>
      </c>
      <c r="I84" s="37">
        <f t="shared" si="15"/>
        <v>-0.004855912132627597</v>
      </c>
      <c r="J84" s="16">
        <v>12756.1</v>
      </c>
      <c r="K84" s="16">
        <v>13321.24</v>
      </c>
      <c r="L84" s="37">
        <f t="shared" si="16"/>
        <v>0.04430350969340154</v>
      </c>
      <c r="M84" s="16">
        <f t="shared" si="17"/>
        <v>565.1399999999994</v>
      </c>
    </row>
    <row r="85" spans="1:13" ht="15">
      <c r="A85" s="5">
        <v>95</v>
      </c>
      <c r="B85" s="31" t="s">
        <v>93</v>
      </c>
      <c r="C85" s="16">
        <v>14206</v>
      </c>
      <c r="D85" s="4">
        <v>15875</v>
      </c>
      <c r="E85" s="16">
        <v>15926</v>
      </c>
      <c r="F85" s="43">
        <f t="shared" si="12"/>
        <v>0.005432361538907592</v>
      </c>
      <c r="G85" s="19">
        <f t="shared" si="13"/>
        <v>0.1210756018583697</v>
      </c>
      <c r="H85" s="16">
        <f t="shared" si="14"/>
        <v>1720</v>
      </c>
      <c r="I85" s="37">
        <f t="shared" si="15"/>
        <v>0.006834835407626405</v>
      </c>
      <c r="J85" s="16">
        <v>15759.51</v>
      </c>
      <c r="K85" s="16">
        <v>15951.93</v>
      </c>
      <c r="L85" s="37">
        <f t="shared" si="16"/>
        <v>0.012209770481442637</v>
      </c>
      <c r="M85" s="16">
        <f t="shared" si="17"/>
        <v>192.42000000000007</v>
      </c>
    </row>
    <row r="86" spans="1:13" ht="15">
      <c r="A86" s="5">
        <v>96</v>
      </c>
      <c r="B86" s="31" t="s">
        <v>94</v>
      </c>
      <c r="C86" s="16">
        <v>97607</v>
      </c>
      <c r="D86" s="4">
        <v>109491</v>
      </c>
      <c r="E86" s="16">
        <v>108492</v>
      </c>
      <c r="F86" s="43">
        <f t="shared" si="12"/>
        <v>0.0370066412205929</v>
      </c>
      <c r="G86" s="19">
        <f t="shared" si="13"/>
        <v>0.11151864108107</v>
      </c>
      <c r="H86" s="16">
        <f t="shared" si="14"/>
        <v>10885</v>
      </c>
      <c r="I86" s="37">
        <f t="shared" si="15"/>
        <v>0.04325417640233338</v>
      </c>
      <c r="J86" s="16">
        <v>106134.4</v>
      </c>
      <c r="K86" s="16">
        <v>106403</v>
      </c>
      <c r="L86" s="37">
        <f t="shared" si="16"/>
        <v>0.0025307534597642785</v>
      </c>
      <c r="M86" s="16">
        <f t="shared" si="17"/>
        <v>268.6000000000058</v>
      </c>
    </row>
    <row r="87" spans="1:13" ht="15">
      <c r="A87" s="5">
        <v>97</v>
      </c>
      <c r="B87" s="31" t="s">
        <v>95</v>
      </c>
      <c r="C87" s="16">
        <v>2134</v>
      </c>
      <c r="D87" s="4">
        <v>3458</v>
      </c>
      <c r="E87" s="16">
        <v>4015</v>
      </c>
      <c r="F87" s="43">
        <f t="shared" si="12"/>
        <v>0.0013695172409088274</v>
      </c>
      <c r="G87" s="19">
        <f t="shared" si="13"/>
        <v>0.8814432989690721</v>
      </c>
      <c r="H87" s="16">
        <f t="shared" si="14"/>
        <v>1881</v>
      </c>
      <c r="I87" s="37">
        <f t="shared" si="15"/>
        <v>0.007474607791712364</v>
      </c>
      <c r="J87" s="16">
        <v>3420.353</v>
      </c>
      <c r="K87" s="16">
        <v>3946.675</v>
      </c>
      <c r="L87" s="37">
        <f t="shared" si="16"/>
        <v>0.1538794387596836</v>
      </c>
      <c r="M87" s="16">
        <f t="shared" si="17"/>
        <v>526.3220000000001</v>
      </c>
    </row>
    <row r="88" spans="1:13" ht="15">
      <c r="A88" s="5">
        <v>98</v>
      </c>
      <c r="B88" s="31" t="s">
        <v>96</v>
      </c>
      <c r="C88" s="16">
        <v>973</v>
      </c>
      <c r="D88" s="4">
        <v>905</v>
      </c>
      <c r="E88" s="16">
        <v>981</v>
      </c>
      <c r="F88" s="43">
        <f t="shared" si="12"/>
        <v>0.000334619281029031</v>
      </c>
      <c r="G88" s="19">
        <f t="shared" si="13"/>
        <v>0.008221993833504625</v>
      </c>
      <c r="H88" s="16">
        <f t="shared" si="14"/>
        <v>8</v>
      </c>
      <c r="I88" s="37">
        <f t="shared" si="15"/>
        <v>3.1789932128494904E-05</v>
      </c>
      <c r="J88" s="16">
        <v>906.2261</v>
      </c>
      <c r="K88" s="16">
        <v>1009.864</v>
      </c>
      <c r="L88" s="37">
        <f t="shared" si="16"/>
        <v>0.11436207807301077</v>
      </c>
      <c r="M88" s="16">
        <f t="shared" si="17"/>
        <v>103.63790000000006</v>
      </c>
    </row>
    <row r="89" spans="1:13" ht="15.75" thickBot="1">
      <c r="A89" s="6">
        <v>99</v>
      </c>
      <c r="B89" s="32" t="s">
        <v>97</v>
      </c>
      <c r="C89" s="16">
        <v>1360</v>
      </c>
      <c r="D89" s="4">
        <v>1469</v>
      </c>
      <c r="E89" s="16">
        <v>1473</v>
      </c>
      <c r="F89" s="43">
        <f t="shared" si="12"/>
        <v>0.0005024405718203494</v>
      </c>
      <c r="G89" s="19">
        <f t="shared" si="13"/>
        <v>0.08308823529411764</v>
      </c>
      <c r="H89" s="21">
        <f t="shared" si="14"/>
        <v>113</v>
      </c>
      <c r="I89" s="68">
        <f t="shared" si="15"/>
        <v>0.00044903279131499056</v>
      </c>
      <c r="J89" s="16">
        <v>1443.596</v>
      </c>
      <c r="K89" s="16">
        <v>1516.927</v>
      </c>
      <c r="L89" s="37">
        <f t="shared" si="16"/>
        <v>0.05079745302702411</v>
      </c>
      <c r="M89" s="16">
        <f t="shared" si="17"/>
        <v>73.3309999999999</v>
      </c>
    </row>
    <row r="90" spans="1:13" ht="15.75" thickBot="1">
      <c r="A90" s="127" t="s">
        <v>98</v>
      </c>
      <c r="B90" s="128"/>
      <c r="C90" s="57">
        <v>2680038</v>
      </c>
      <c r="D90" s="91">
        <v>2854478</v>
      </c>
      <c r="E90" s="57">
        <v>2931690</v>
      </c>
      <c r="F90" s="45">
        <f>E90/$E$90</f>
        <v>1</v>
      </c>
      <c r="G90" s="28">
        <f>(E90-C90)/C90</f>
        <v>0.0938986686009676</v>
      </c>
      <c r="H90" s="57">
        <f>E90-C90</f>
        <v>251652</v>
      </c>
      <c r="I90" s="39">
        <f>H90/$H$90</f>
        <v>1</v>
      </c>
      <c r="J90" s="57">
        <v>2816581</v>
      </c>
      <c r="K90" s="57">
        <v>2845242</v>
      </c>
      <c r="L90" s="39">
        <f>(K90-J90)/J90</f>
        <v>0.010175812447786873</v>
      </c>
      <c r="M90" s="57">
        <f>K90-J90</f>
        <v>28661</v>
      </c>
    </row>
    <row r="91" spans="5:11" s="66" customFormat="1" ht="15">
      <c r="E91" s="109"/>
      <c r="H91" s="109"/>
      <c r="I91" s="110"/>
      <c r="J91" s="12"/>
      <c r="K91" s="12"/>
    </row>
  </sheetData>
  <sheetProtection/>
  <autoFilter ref="A1:M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5" sqref="H25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1</v>
      </c>
      <c r="B1" s="20" t="s">
        <v>99</v>
      </c>
      <c r="C1" s="80">
        <v>40695</v>
      </c>
      <c r="D1" s="79">
        <v>41030</v>
      </c>
      <c r="E1" s="80">
        <v>41061</v>
      </c>
      <c r="F1" s="17" t="s">
        <v>306</v>
      </c>
      <c r="G1" s="17" t="s">
        <v>294</v>
      </c>
      <c r="H1" s="17" t="s">
        <v>295</v>
      </c>
      <c r="I1" s="17" t="s">
        <v>296</v>
      </c>
      <c r="J1" s="78" t="s">
        <v>292</v>
      </c>
      <c r="K1" s="76" t="s">
        <v>297</v>
      </c>
      <c r="L1" s="55" t="s">
        <v>322</v>
      </c>
      <c r="M1" s="44" t="s">
        <v>323</v>
      </c>
    </row>
    <row r="2" spans="1:13" ht="15">
      <c r="A2" s="5">
        <v>10</v>
      </c>
      <c r="B2" s="31" t="s">
        <v>18</v>
      </c>
      <c r="C2" s="16">
        <v>85001</v>
      </c>
      <c r="D2" s="4">
        <v>93207</v>
      </c>
      <c r="E2" s="16">
        <v>97904</v>
      </c>
      <c r="F2" s="43">
        <f aca="true" t="shared" si="0" ref="F2:F25">E2/$E$26</f>
        <v>0.1380706994638168</v>
      </c>
      <c r="G2" s="19">
        <f aca="true" t="shared" si="1" ref="G2:G25">(E2-C2)/C2</f>
        <v>0.15179821413865718</v>
      </c>
      <c r="H2" s="16">
        <f aca="true" t="shared" si="2" ref="H2:H25">E2-C2</f>
        <v>12903</v>
      </c>
      <c r="I2" s="103">
        <f aca="true" t="shared" si="3" ref="I2:I25">H2/$H$26</f>
        <v>0.15984886025768089</v>
      </c>
      <c r="J2" s="16">
        <v>96788.23</v>
      </c>
      <c r="K2" s="16">
        <v>99258.01</v>
      </c>
      <c r="L2" s="37">
        <f aca="true" t="shared" si="4" ref="L2:L25">(K2-J2)/J2</f>
        <v>0.025517358877210575</v>
      </c>
      <c r="M2" s="16">
        <f aca="true" t="shared" si="5" ref="M2:M25">K2-J2</f>
        <v>2469.779999999999</v>
      </c>
    </row>
    <row r="3" spans="1:13" ht="15">
      <c r="A3" s="5">
        <v>11</v>
      </c>
      <c r="B3" s="31" t="s">
        <v>19</v>
      </c>
      <c r="C3" s="16">
        <v>1737</v>
      </c>
      <c r="D3" s="4">
        <v>1793</v>
      </c>
      <c r="E3" s="16">
        <v>1805</v>
      </c>
      <c r="F3" s="43">
        <f t="shared" si="0"/>
        <v>0.0025455304434158902</v>
      </c>
      <c r="G3" s="19">
        <f t="shared" si="1"/>
        <v>0.03914795624640184</v>
      </c>
      <c r="H3" s="16">
        <f t="shared" si="2"/>
        <v>68</v>
      </c>
      <c r="I3" s="103">
        <f t="shared" si="3"/>
        <v>0.0008424182358771061</v>
      </c>
      <c r="J3" s="16">
        <v>1800.966</v>
      </c>
      <c r="K3" s="16">
        <v>1792.287</v>
      </c>
      <c r="L3" s="37">
        <f t="shared" si="4"/>
        <v>-0.00481908042683752</v>
      </c>
      <c r="M3" s="16">
        <f t="shared" si="5"/>
        <v>-8.67899999999986</v>
      </c>
    </row>
    <row r="4" spans="1:13" ht="15">
      <c r="A4" s="5">
        <v>12</v>
      </c>
      <c r="B4" s="31" t="s">
        <v>20</v>
      </c>
      <c r="C4" s="16">
        <v>1697</v>
      </c>
      <c r="D4" s="4">
        <v>1456</v>
      </c>
      <c r="E4" s="16">
        <v>1647</v>
      </c>
      <c r="F4" s="43">
        <f t="shared" si="0"/>
        <v>0.0023227083879811474</v>
      </c>
      <c r="G4" s="19">
        <f t="shared" si="1"/>
        <v>-0.02946375957572186</v>
      </c>
      <c r="H4" s="16">
        <f t="shared" si="2"/>
        <v>-50</v>
      </c>
      <c r="I4" s="103">
        <f t="shared" si="3"/>
        <v>-0.0006194251734390486</v>
      </c>
      <c r="J4" s="16">
        <v>834</v>
      </c>
      <c r="K4" s="121">
        <v>1335</v>
      </c>
      <c r="L4" s="37">
        <f t="shared" si="4"/>
        <v>0.6007194244604317</v>
      </c>
      <c r="M4" s="16">
        <f t="shared" si="5"/>
        <v>501</v>
      </c>
    </row>
    <row r="5" spans="1:13" ht="15">
      <c r="A5" s="5">
        <v>13</v>
      </c>
      <c r="B5" s="31" t="s">
        <v>21</v>
      </c>
      <c r="C5" s="16">
        <v>107542</v>
      </c>
      <c r="D5" s="4">
        <v>119437</v>
      </c>
      <c r="E5" s="16">
        <v>120241</v>
      </c>
      <c r="F5" s="43">
        <f t="shared" si="0"/>
        <v>0.16957181498436014</v>
      </c>
      <c r="G5" s="19">
        <f t="shared" si="1"/>
        <v>0.11808409737590894</v>
      </c>
      <c r="H5" s="16">
        <f t="shared" si="2"/>
        <v>12699</v>
      </c>
      <c r="I5" s="103">
        <f t="shared" si="3"/>
        <v>0.15732160555004956</v>
      </c>
      <c r="J5" s="16">
        <v>119070.8</v>
      </c>
      <c r="K5" s="16">
        <v>120084.6</v>
      </c>
      <c r="L5" s="37">
        <f t="shared" si="4"/>
        <v>0.008514262102883351</v>
      </c>
      <c r="M5" s="16">
        <f t="shared" si="5"/>
        <v>1013.8000000000029</v>
      </c>
    </row>
    <row r="6" spans="1:13" ht="15">
      <c r="A6" s="5">
        <v>14</v>
      </c>
      <c r="B6" s="31" t="s">
        <v>22</v>
      </c>
      <c r="C6" s="16">
        <v>183373</v>
      </c>
      <c r="D6" s="4">
        <v>205320</v>
      </c>
      <c r="E6" s="16">
        <v>207173</v>
      </c>
      <c r="F6" s="43">
        <f t="shared" si="0"/>
        <v>0.29216907399102504</v>
      </c>
      <c r="G6" s="19">
        <f t="shared" si="1"/>
        <v>0.12979009996019042</v>
      </c>
      <c r="H6" s="16">
        <f t="shared" si="2"/>
        <v>23800</v>
      </c>
      <c r="I6" s="103">
        <f t="shared" si="3"/>
        <v>0.29484638255698714</v>
      </c>
      <c r="J6" s="16">
        <v>204654.2</v>
      </c>
      <c r="K6" s="16">
        <v>206501.4</v>
      </c>
      <c r="L6" s="37">
        <f t="shared" si="4"/>
        <v>0.009025956955684186</v>
      </c>
      <c r="M6" s="16">
        <f t="shared" si="5"/>
        <v>1847.1999999999825</v>
      </c>
    </row>
    <row r="7" spans="1:13" ht="15">
      <c r="A7" s="5">
        <v>15</v>
      </c>
      <c r="B7" s="31" t="s">
        <v>23</v>
      </c>
      <c r="C7" s="16">
        <v>8939</v>
      </c>
      <c r="D7" s="4">
        <v>10627</v>
      </c>
      <c r="E7" s="16">
        <v>10817</v>
      </c>
      <c r="F7" s="43">
        <f t="shared" si="0"/>
        <v>0.015254849200238053</v>
      </c>
      <c r="G7" s="19">
        <f t="shared" si="1"/>
        <v>0.210090614162658</v>
      </c>
      <c r="H7" s="16">
        <f t="shared" si="2"/>
        <v>1878</v>
      </c>
      <c r="I7" s="103">
        <f t="shared" si="3"/>
        <v>0.023265609514370664</v>
      </c>
      <c r="J7" s="16">
        <v>10685.47</v>
      </c>
      <c r="K7" s="16">
        <v>10772</v>
      </c>
      <c r="L7" s="37">
        <f t="shared" si="4"/>
        <v>0.008097912398799553</v>
      </c>
      <c r="M7" s="16">
        <f t="shared" si="5"/>
        <v>86.53000000000065</v>
      </c>
    </row>
    <row r="8" spans="1:13" ht="15">
      <c r="A8" s="5">
        <v>16</v>
      </c>
      <c r="B8" s="31" t="s">
        <v>24</v>
      </c>
      <c r="C8" s="16">
        <v>5639</v>
      </c>
      <c r="D8" s="4">
        <v>6333</v>
      </c>
      <c r="E8" s="16">
        <v>6427</v>
      </c>
      <c r="F8" s="43">
        <f t="shared" si="0"/>
        <v>0.009063780697968935</v>
      </c>
      <c r="G8" s="19">
        <f t="shared" si="1"/>
        <v>0.13974108884553998</v>
      </c>
      <c r="H8" s="16">
        <f t="shared" si="2"/>
        <v>788</v>
      </c>
      <c r="I8" s="103">
        <f t="shared" si="3"/>
        <v>0.009762140733399406</v>
      </c>
      <c r="J8" s="16">
        <v>6414.502</v>
      </c>
      <c r="K8" s="16">
        <v>6434.865</v>
      </c>
      <c r="L8" s="37">
        <f t="shared" si="4"/>
        <v>0.0031745254736843752</v>
      </c>
      <c r="M8" s="16">
        <f t="shared" si="5"/>
        <v>20.362999999999374</v>
      </c>
    </row>
    <row r="9" spans="1:13" ht="15">
      <c r="A9" s="5">
        <v>17</v>
      </c>
      <c r="B9" s="31" t="s">
        <v>25</v>
      </c>
      <c r="C9" s="16">
        <v>7355</v>
      </c>
      <c r="D9" s="4">
        <v>7220</v>
      </c>
      <c r="E9" s="16">
        <v>7324</v>
      </c>
      <c r="F9" s="43">
        <f t="shared" si="0"/>
        <v>0.010328789455721873</v>
      </c>
      <c r="G9" s="19">
        <f t="shared" si="1"/>
        <v>-0.0042148198504418765</v>
      </c>
      <c r="H9" s="16">
        <f t="shared" si="2"/>
        <v>-31</v>
      </c>
      <c r="I9" s="103">
        <f t="shared" si="3"/>
        <v>-0.0003840436075322101</v>
      </c>
      <c r="J9" s="16">
        <v>7303.127</v>
      </c>
      <c r="K9" s="16">
        <v>7339.223</v>
      </c>
      <c r="L9" s="37">
        <f t="shared" si="4"/>
        <v>0.00494254036661276</v>
      </c>
      <c r="M9" s="16">
        <f t="shared" si="5"/>
        <v>36.09599999999955</v>
      </c>
    </row>
    <row r="10" spans="1:13" ht="15">
      <c r="A10" s="5">
        <v>18</v>
      </c>
      <c r="B10" s="31" t="s">
        <v>26</v>
      </c>
      <c r="C10" s="16">
        <v>15665</v>
      </c>
      <c r="D10" s="4">
        <v>16486</v>
      </c>
      <c r="E10" s="16">
        <v>16800</v>
      </c>
      <c r="F10" s="43">
        <f t="shared" si="0"/>
        <v>0.023692471717111887</v>
      </c>
      <c r="G10" s="19">
        <f t="shared" si="1"/>
        <v>0.07245451643791893</v>
      </c>
      <c r="H10" s="16">
        <f t="shared" si="2"/>
        <v>1135</v>
      </c>
      <c r="I10" s="103">
        <f t="shared" si="3"/>
        <v>0.014060951437066403</v>
      </c>
      <c r="J10" s="16">
        <v>16500.03</v>
      </c>
      <c r="K10" s="16">
        <v>16720.24</v>
      </c>
      <c r="L10" s="37">
        <f t="shared" si="4"/>
        <v>0.013346036340540155</v>
      </c>
      <c r="M10" s="16">
        <f t="shared" si="5"/>
        <v>220.21000000000276</v>
      </c>
    </row>
    <row r="11" spans="1:13" ht="15">
      <c r="A11" s="5">
        <v>19</v>
      </c>
      <c r="B11" s="31" t="s">
        <v>27</v>
      </c>
      <c r="C11" s="16">
        <v>955</v>
      </c>
      <c r="D11" s="4">
        <v>1047</v>
      </c>
      <c r="E11" s="16">
        <v>1104</v>
      </c>
      <c r="F11" s="43">
        <f t="shared" si="0"/>
        <v>0.001556933855695924</v>
      </c>
      <c r="G11" s="19">
        <f t="shared" si="1"/>
        <v>0.15602094240837697</v>
      </c>
      <c r="H11" s="16">
        <f t="shared" si="2"/>
        <v>149</v>
      </c>
      <c r="I11" s="103">
        <f t="shared" si="3"/>
        <v>0.0018458870168483648</v>
      </c>
      <c r="J11" s="16">
        <v>1061.209</v>
      </c>
      <c r="K11" s="16">
        <v>1082.551</v>
      </c>
      <c r="L11" s="37">
        <f t="shared" si="4"/>
        <v>0.02011102431283552</v>
      </c>
      <c r="M11" s="16">
        <f t="shared" si="5"/>
        <v>21.34199999999987</v>
      </c>
    </row>
    <row r="12" spans="1:13" ht="15">
      <c r="A12" s="5">
        <v>20</v>
      </c>
      <c r="B12" s="31" t="s">
        <v>28</v>
      </c>
      <c r="C12" s="16">
        <v>16828</v>
      </c>
      <c r="D12" s="4">
        <v>17339</v>
      </c>
      <c r="E12" s="16">
        <v>17742</v>
      </c>
      <c r="F12" s="43">
        <f t="shared" si="0"/>
        <v>0.025020942452678517</v>
      </c>
      <c r="G12" s="19">
        <f t="shared" si="1"/>
        <v>0.05431423817447112</v>
      </c>
      <c r="H12" s="16">
        <f t="shared" si="2"/>
        <v>914</v>
      </c>
      <c r="I12" s="103">
        <f t="shared" si="3"/>
        <v>0.011323092170465808</v>
      </c>
      <c r="J12" s="16">
        <v>17492.16</v>
      </c>
      <c r="K12" s="16">
        <v>17648.4</v>
      </c>
      <c r="L12" s="37">
        <f t="shared" si="4"/>
        <v>0.008932001536688529</v>
      </c>
      <c r="M12" s="16">
        <f t="shared" si="5"/>
        <v>156.2400000000016</v>
      </c>
    </row>
    <row r="13" spans="1:13" ht="15">
      <c r="A13" s="5">
        <v>21</v>
      </c>
      <c r="B13" s="31" t="s">
        <v>29</v>
      </c>
      <c r="C13" s="16">
        <v>3281</v>
      </c>
      <c r="D13" s="4">
        <v>3561</v>
      </c>
      <c r="E13" s="16">
        <v>3575</v>
      </c>
      <c r="F13" s="43">
        <f t="shared" si="0"/>
        <v>0.0050417015707544645</v>
      </c>
      <c r="G13" s="19">
        <f t="shared" si="1"/>
        <v>0.08960682718683328</v>
      </c>
      <c r="H13" s="16">
        <f t="shared" si="2"/>
        <v>294</v>
      </c>
      <c r="I13" s="103">
        <f t="shared" si="3"/>
        <v>0.0036422200198216056</v>
      </c>
      <c r="J13" s="16">
        <v>3602.849</v>
      </c>
      <c r="K13" s="16">
        <v>3568.746</v>
      </c>
      <c r="L13" s="37">
        <f t="shared" si="4"/>
        <v>-0.009465564612893869</v>
      </c>
      <c r="M13" s="16">
        <f t="shared" si="5"/>
        <v>-34.103000000000065</v>
      </c>
    </row>
    <row r="14" spans="1:13" ht="15">
      <c r="A14" s="5">
        <v>22</v>
      </c>
      <c r="B14" s="31" t="s">
        <v>30</v>
      </c>
      <c r="C14" s="16">
        <v>24433</v>
      </c>
      <c r="D14" s="4">
        <v>28311</v>
      </c>
      <c r="E14" s="16">
        <v>28546</v>
      </c>
      <c r="F14" s="43">
        <f t="shared" si="0"/>
        <v>0.04025745819265928</v>
      </c>
      <c r="G14" s="19">
        <f t="shared" si="1"/>
        <v>0.16833790365489298</v>
      </c>
      <c r="H14" s="16">
        <f t="shared" si="2"/>
        <v>4113</v>
      </c>
      <c r="I14" s="103">
        <f t="shared" si="3"/>
        <v>0.05095391476709613</v>
      </c>
      <c r="J14" s="16">
        <v>28175.5</v>
      </c>
      <c r="K14" s="16">
        <v>28558.48</v>
      </c>
      <c r="L14" s="37">
        <f t="shared" si="4"/>
        <v>0.013592660289968219</v>
      </c>
      <c r="M14" s="16">
        <f t="shared" si="5"/>
        <v>382.97999999999956</v>
      </c>
    </row>
    <row r="15" spans="1:13" ht="15">
      <c r="A15" s="5">
        <v>23</v>
      </c>
      <c r="B15" s="31" t="s">
        <v>31</v>
      </c>
      <c r="C15" s="16">
        <v>20065</v>
      </c>
      <c r="D15" s="4">
        <v>22206</v>
      </c>
      <c r="E15" s="16">
        <v>22699</v>
      </c>
      <c r="F15" s="43">
        <f t="shared" si="0"/>
        <v>0.03201163187540016</v>
      </c>
      <c r="G15" s="19">
        <f t="shared" si="1"/>
        <v>0.13127336157488165</v>
      </c>
      <c r="H15" s="16">
        <f t="shared" si="2"/>
        <v>2634</v>
      </c>
      <c r="I15" s="103">
        <f t="shared" si="3"/>
        <v>0.03263131813676908</v>
      </c>
      <c r="J15" s="16">
        <v>21911.54</v>
      </c>
      <c r="K15" s="16">
        <v>22085.02</v>
      </c>
      <c r="L15" s="37">
        <f t="shared" si="4"/>
        <v>0.007917289245758151</v>
      </c>
      <c r="M15" s="16">
        <f t="shared" si="5"/>
        <v>173.47999999999956</v>
      </c>
    </row>
    <row r="16" spans="1:13" ht="15">
      <c r="A16" s="5">
        <v>24</v>
      </c>
      <c r="B16" s="31" t="s">
        <v>32</v>
      </c>
      <c r="C16" s="16">
        <v>11101</v>
      </c>
      <c r="D16" s="4">
        <v>12391</v>
      </c>
      <c r="E16" s="16">
        <v>12562</v>
      </c>
      <c r="F16" s="43">
        <f t="shared" si="0"/>
        <v>0.017715763673235685</v>
      </c>
      <c r="G16" s="19">
        <f t="shared" si="1"/>
        <v>0.1316097648860463</v>
      </c>
      <c r="H16" s="16">
        <f t="shared" si="2"/>
        <v>1461</v>
      </c>
      <c r="I16" s="103">
        <f t="shared" si="3"/>
        <v>0.018099603567889</v>
      </c>
      <c r="J16" s="16">
        <v>12383.48</v>
      </c>
      <c r="K16" s="16">
        <v>12499.09</v>
      </c>
      <c r="L16" s="37">
        <f t="shared" si="4"/>
        <v>0.009335824824685838</v>
      </c>
      <c r="M16" s="16">
        <f t="shared" si="5"/>
        <v>115.61000000000058</v>
      </c>
    </row>
    <row r="17" spans="1:13" ht="15">
      <c r="A17" s="5">
        <v>25</v>
      </c>
      <c r="B17" s="31" t="s">
        <v>33</v>
      </c>
      <c r="C17" s="16">
        <v>36919</v>
      </c>
      <c r="D17" s="4">
        <v>40662</v>
      </c>
      <c r="E17" s="16">
        <v>41857</v>
      </c>
      <c r="F17" s="43">
        <f t="shared" si="0"/>
        <v>0.05902951122994954</v>
      </c>
      <c r="G17" s="19">
        <f t="shared" si="1"/>
        <v>0.13375226847964464</v>
      </c>
      <c r="H17" s="16">
        <f t="shared" si="2"/>
        <v>4938</v>
      </c>
      <c r="I17" s="103">
        <f t="shared" si="3"/>
        <v>0.06117443012884043</v>
      </c>
      <c r="J17" s="16">
        <v>41029.99</v>
      </c>
      <c r="K17" s="16">
        <v>41500.64</v>
      </c>
      <c r="L17" s="37">
        <f t="shared" si="4"/>
        <v>0.011470877765263931</v>
      </c>
      <c r="M17" s="16">
        <f t="shared" si="5"/>
        <v>470.65000000000146</v>
      </c>
    </row>
    <row r="18" spans="1:13" ht="15">
      <c r="A18" s="5">
        <v>26</v>
      </c>
      <c r="B18" s="31" t="s">
        <v>34</v>
      </c>
      <c r="C18" s="16">
        <v>10727</v>
      </c>
      <c r="D18" s="4">
        <v>11490</v>
      </c>
      <c r="E18" s="16">
        <v>11705</v>
      </c>
      <c r="F18" s="43">
        <f t="shared" si="0"/>
        <v>0.016507165562428254</v>
      </c>
      <c r="G18" s="19">
        <f t="shared" si="1"/>
        <v>0.09117180945278269</v>
      </c>
      <c r="H18" s="16">
        <f t="shared" si="2"/>
        <v>978</v>
      </c>
      <c r="I18" s="103">
        <f t="shared" si="3"/>
        <v>0.01211595639246779</v>
      </c>
      <c r="J18" s="16">
        <v>11650.37</v>
      </c>
      <c r="K18" s="16">
        <v>11698.15</v>
      </c>
      <c r="L18" s="37">
        <f t="shared" si="4"/>
        <v>0.00410115730230017</v>
      </c>
      <c r="M18" s="16">
        <f t="shared" si="5"/>
        <v>47.779999999998836</v>
      </c>
    </row>
    <row r="19" spans="1:13" ht="15">
      <c r="A19" s="5">
        <v>27</v>
      </c>
      <c r="B19" s="31" t="s">
        <v>35</v>
      </c>
      <c r="C19" s="16">
        <v>14478</v>
      </c>
      <c r="D19" s="4">
        <v>16690</v>
      </c>
      <c r="E19" s="16">
        <v>16964</v>
      </c>
      <c r="F19" s="43">
        <f t="shared" si="0"/>
        <v>0.023923755369588455</v>
      </c>
      <c r="G19" s="19">
        <f t="shared" si="1"/>
        <v>0.17170879955795</v>
      </c>
      <c r="H19" s="16">
        <f t="shared" si="2"/>
        <v>2486</v>
      </c>
      <c r="I19" s="103">
        <f t="shared" si="3"/>
        <v>0.030797819623389493</v>
      </c>
      <c r="J19" s="16">
        <v>16721.89</v>
      </c>
      <c r="K19" s="16">
        <v>16943.98</v>
      </c>
      <c r="L19" s="37">
        <f t="shared" si="4"/>
        <v>0.013281393431005714</v>
      </c>
      <c r="M19" s="16">
        <f t="shared" si="5"/>
        <v>222.09000000000015</v>
      </c>
    </row>
    <row r="20" spans="1:13" ht="15">
      <c r="A20" s="5">
        <v>28</v>
      </c>
      <c r="B20" s="31" t="s">
        <v>36</v>
      </c>
      <c r="C20" s="16">
        <v>21591</v>
      </c>
      <c r="D20" s="4">
        <v>23376</v>
      </c>
      <c r="E20" s="16">
        <v>23750</v>
      </c>
      <c r="F20" s="43">
        <f t="shared" si="0"/>
        <v>0.03349382162389329</v>
      </c>
      <c r="G20" s="19">
        <f t="shared" si="1"/>
        <v>0.09999536844055393</v>
      </c>
      <c r="H20" s="16">
        <f t="shared" si="2"/>
        <v>2159</v>
      </c>
      <c r="I20" s="103">
        <f t="shared" si="3"/>
        <v>0.026746778989098118</v>
      </c>
      <c r="J20" s="16">
        <v>23584.64</v>
      </c>
      <c r="K20" s="16">
        <v>23412.99</v>
      </c>
      <c r="L20" s="37">
        <f t="shared" si="4"/>
        <v>-0.007278041979864769</v>
      </c>
      <c r="M20" s="16">
        <f t="shared" si="5"/>
        <v>-171.64999999999782</v>
      </c>
    </row>
    <row r="21" spans="1:13" ht="15">
      <c r="A21" s="5">
        <v>29</v>
      </c>
      <c r="B21" s="31" t="s">
        <v>37</v>
      </c>
      <c r="C21" s="16">
        <v>11017</v>
      </c>
      <c r="D21" s="4">
        <v>12884</v>
      </c>
      <c r="E21" s="16">
        <v>13081</v>
      </c>
      <c r="F21" s="43">
        <f t="shared" si="0"/>
        <v>0.018447691817353607</v>
      </c>
      <c r="G21" s="19">
        <f t="shared" si="1"/>
        <v>0.18734682763002633</v>
      </c>
      <c r="H21" s="16">
        <f t="shared" si="2"/>
        <v>2064</v>
      </c>
      <c r="I21" s="103">
        <f t="shared" si="3"/>
        <v>0.025569871159563926</v>
      </c>
      <c r="J21" s="16">
        <v>13145.67</v>
      </c>
      <c r="K21" s="16">
        <v>13492.22</v>
      </c>
      <c r="L21" s="37">
        <f t="shared" si="4"/>
        <v>0.02636229267888204</v>
      </c>
      <c r="M21" s="16">
        <f t="shared" si="5"/>
        <v>346.5499999999993</v>
      </c>
    </row>
    <row r="22" spans="1:13" ht="15">
      <c r="A22" s="5">
        <v>30</v>
      </c>
      <c r="B22" s="31" t="s">
        <v>38</v>
      </c>
      <c r="C22" s="16">
        <v>2128</v>
      </c>
      <c r="D22" s="4">
        <v>2201</v>
      </c>
      <c r="E22" s="16">
        <v>2228</v>
      </c>
      <c r="F22" s="43">
        <f t="shared" si="0"/>
        <v>0.0031420730348646004</v>
      </c>
      <c r="G22" s="19">
        <f t="shared" si="1"/>
        <v>0.046992481203007516</v>
      </c>
      <c r="H22" s="16">
        <f t="shared" si="2"/>
        <v>100</v>
      </c>
      <c r="I22" s="103">
        <f t="shared" si="3"/>
        <v>0.001238850346878097</v>
      </c>
      <c r="J22" s="16">
        <v>2217.936</v>
      </c>
      <c r="K22" s="16">
        <v>2225.352</v>
      </c>
      <c r="L22" s="37">
        <f t="shared" si="4"/>
        <v>0.003343649230635921</v>
      </c>
      <c r="M22" s="16">
        <f t="shared" si="5"/>
        <v>7.415999999999713</v>
      </c>
    </row>
    <row r="23" spans="1:13" ht="15">
      <c r="A23" s="5">
        <v>31</v>
      </c>
      <c r="B23" s="31" t="s">
        <v>39</v>
      </c>
      <c r="C23" s="16">
        <v>11322</v>
      </c>
      <c r="D23" s="4">
        <v>13639</v>
      </c>
      <c r="E23" s="16">
        <v>14108</v>
      </c>
      <c r="F23" s="43">
        <f t="shared" si="0"/>
        <v>0.019896035177679437</v>
      </c>
      <c r="G23" s="19">
        <f t="shared" si="1"/>
        <v>0.2460695990107755</v>
      </c>
      <c r="H23" s="16">
        <f t="shared" si="2"/>
        <v>2786</v>
      </c>
      <c r="I23" s="103">
        <f t="shared" si="3"/>
        <v>0.03451437066402378</v>
      </c>
      <c r="J23" s="16">
        <v>13547.91</v>
      </c>
      <c r="K23" s="16">
        <v>13794.42</v>
      </c>
      <c r="L23" s="37">
        <f t="shared" si="4"/>
        <v>0.018195426453231547</v>
      </c>
      <c r="M23" s="16">
        <f t="shared" si="5"/>
        <v>246.51000000000022</v>
      </c>
    </row>
    <row r="24" spans="1:13" ht="15">
      <c r="A24" s="5">
        <v>32</v>
      </c>
      <c r="B24" s="31" t="s">
        <v>40</v>
      </c>
      <c r="C24" s="16">
        <v>7780</v>
      </c>
      <c r="D24" s="4">
        <v>8901</v>
      </c>
      <c r="E24" s="16">
        <v>8968</v>
      </c>
      <c r="F24" s="43">
        <f t="shared" si="0"/>
        <v>0.012647267045182108</v>
      </c>
      <c r="G24" s="19">
        <f t="shared" si="1"/>
        <v>0.15269922879177378</v>
      </c>
      <c r="H24" s="16">
        <f t="shared" si="2"/>
        <v>1188</v>
      </c>
      <c r="I24" s="103">
        <f t="shared" si="3"/>
        <v>0.014717542120911795</v>
      </c>
      <c r="J24" s="16">
        <v>8714.06</v>
      </c>
      <c r="K24" s="16">
        <v>8790.625</v>
      </c>
      <c r="L24" s="37">
        <f t="shared" si="4"/>
        <v>0.008786375122503232</v>
      </c>
      <c r="M24" s="16">
        <f t="shared" si="5"/>
        <v>76.56500000000051</v>
      </c>
    </row>
    <row r="25" spans="1:13" ht="15.75" thickBot="1">
      <c r="A25" s="5">
        <v>33</v>
      </c>
      <c r="B25" s="31" t="s">
        <v>41</v>
      </c>
      <c r="C25" s="16">
        <v>18793</v>
      </c>
      <c r="D25" s="4">
        <v>19683</v>
      </c>
      <c r="E25" s="16">
        <v>20059</v>
      </c>
      <c r="F25" s="43">
        <f t="shared" si="0"/>
        <v>0.028288529176996865</v>
      </c>
      <c r="G25" s="19">
        <f t="shared" si="1"/>
        <v>0.06736550843399138</v>
      </c>
      <c r="H25" s="16">
        <f t="shared" si="2"/>
        <v>1266</v>
      </c>
      <c r="I25" s="103">
        <f t="shared" si="3"/>
        <v>0.01568384539147671</v>
      </c>
      <c r="J25" s="16">
        <v>19821.72</v>
      </c>
      <c r="K25" s="16">
        <v>20017.09</v>
      </c>
      <c r="L25" s="37">
        <f t="shared" si="4"/>
        <v>0.009856359589379679</v>
      </c>
      <c r="M25" s="16">
        <f t="shared" si="5"/>
        <v>195.36999999999898</v>
      </c>
    </row>
    <row r="26" spans="1:13" ht="15.75" thickBot="1">
      <c r="A26" s="127" t="s">
        <v>269</v>
      </c>
      <c r="B26" s="128"/>
      <c r="C26" s="57">
        <f>SUM(C2:C25)</f>
        <v>628366</v>
      </c>
      <c r="D26" s="57">
        <f>SUM(D2:D25)</f>
        <v>696260</v>
      </c>
      <c r="E26" s="57">
        <f>SUM(E2:E25)</f>
        <v>709086</v>
      </c>
      <c r="F26" s="45">
        <f>E26/$E$26</f>
        <v>1</v>
      </c>
      <c r="G26" s="28">
        <f>(E26-C26)/C26</f>
        <v>0.12846016493572218</v>
      </c>
      <c r="H26" s="57">
        <f>E26-C26</f>
        <v>80720</v>
      </c>
      <c r="I26" s="104">
        <f>H26/$H$26</f>
        <v>1</v>
      </c>
      <c r="J26" s="57">
        <v>696697.9</v>
      </c>
      <c r="K26" s="72">
        <v>703865.8</v>
      </c>
      <c r="L26" s="39">
        <f>(K26-J26)/J26</f>
        <v>0.010288390420008476</v>
      </c>
      <c r="M26" s="57">
        <f>K26-J26</f>
        <v>7167.900000000023</v>
      </c>
    </row>
  </sheetData>
  <sheetProtection/>
  <autoFilter ref="A1:M25">
    <sortState ref="A2:M26">
      <sortCondition sortBy="value" ref="A2:A26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74" customFormat="1" ht="60.75" thickBot="1">
      <c r="A1" s="13" t="s">
        <v>100</v>
      </c>
      <c r="B1" s="29" t="s">
        <v>183</v>
      </c>
      <c r="C1" s="80">
        <v>40695</v>
      </c>
      <c r="D1" s="79">
        <v>41030</v>
      </c>
      <c r="E1" s="80">
        <v>41061</v>
      </c>
      <c r="F1" s="17" t="s">
        <v>307</v>
      </c>
      <c r="G1" s="17" t="s">
        <v>298</v>
      </c>
      <c r="H1" s="75" t="s">
        <v>308</v>
      </c>
      <c r="I1" s="76" t="s">
        <v>309</v>
      </c>
      <c r="J1" s="77" t="s">
        <v>299</v>
      </c>
      <c r="K1" s="78" t="s">
        <v>292</v>
      </c>
      <c r="L1" s="76" t="s">
        <v>297</v>
      </c>
      <c r="M1" s="75" t="s">
        <v>324</v>
      </c>
      <c r="N1" s="76" t="s">
        <v>325</v>
      </c>
    </row>
    <row r="2" spans="1:14" ht="15">
      <c r="A2" s="23">
        <v>1</v>
      </c>
      <c r="B2" s="24" t="s">
        <v>101</v>
      </c>
      <c r="C2" s="15">
        <v>48227</v>
      </c>
      <c r="D2" s="4">
        <v>52205</v>
      </c>
      <c r="E2" s="16">
        <v>52842</v>
      </c>
      <c r="F2" s="100">
        <v>0.20853443410932251</v>
      </c>
      <c r="G2" s="85">
        <f aca="true" t="shared" si="0" ref="G2:G33">E2/$E$83</f>
        <v>0.01802441595120903</v>
      </c>
      <c r="H2" s="42">
        <f aca="true" t="shared" si="1" ref="H2:H33">(E2-C2)/C2</f>
        <v>0.09569328384514898</v>
      </c>
      <c r="I2" s="11">
        <f aca="true" t="shared" si="2" ref="I2:I33">E2-C2</f>
        <v>4615</v>
      </c>
      <c r="J2" s="47">
        <f aca="true" t="shared" si="3" ref="J2:J33">I2/$I$83</f>
        <v>0.0183388170966255</v>
      </c>
      <c r="K2" s="16">
        <v>52086.08</v>
      </c>
      <c r="L2" s="16">
        <v>52500.22</v>
      </c>
      <c r="M2" s="47">
        <f aca="true" t="shared" si="4" ref="M2:M33">(L2-K2)/K2</f>
        <v>0.007951068692441424</v>
      </c>
      <c r="N2" s="56">
        <f aca="true" t="shared" si="5" ref="N2:N33">L2-K2</f>
        <v>414.1399999999994</v>
      </c>
    </row>
    <row r="3" spans="1:14" ht="15">
      <c r="A3" s="2">
        <v>2</v>
      </c>
      <c r="B3" s="25" t="s">
        <v>102</v>
      </c>
      <c r="C3" s="16">
        <v>6755</v>
      </c>
      <c r="D3" s="4">
        <v>6899</v>
      </c>
      <c r="E3" s="16">
        <v>7029</v>
      </c>
      <c r="F3" s="100">
        <v>0.16520553740569252</v>
      </c>
      <c r="G3" s="86">
        <f t="shared" si="0"/>
        <v>0.0023975931970979195</v>
      </c>
      <c r="H3" s="43">
        <f t="shared" si="1"/>
        <v>0.040562546262028126</v>
      </c>
      <c r="I3" s="11">
        <f t="shared" si="2"/>
        <v>274</v>
      </c>
      <c r="J3" s="37">
        <f t="shared" si="3"/>
        <v>0.0010888051754009505</v>
      </c>
      <c r="K3" s="16">
        <v>6731</v>
      </c>
      <c r="L3" s="16">
        <v>7029.592</v>
      </c>
      <c r="M3" s="37">
        <f t="shared" si="4"/>
        <v>0.04436071906106071</v>
      </c>
      <c r="N3" s="56">
        <f t="shared" si="5"/>
        <v>298.59199999999964</v>
      </c>
    </row>
    <row r="4" spans="1:14" ht="15">
      <c r="A4" s="2">
        <v>3</v>
      </c>
      <c r="B4" s="25" t="s">
        <v>103</v>
      </c>
      <c r="C4" s="16">
        <v>13160</v>
      </c>
      <c r="D4" s="4">
        <v>12444</v>
      </c>
      <c r="E4" s="16">
        <v>12864</v>
      </c>
      <c r="F4" s="100">
        <v>0.16490193564927574</v>
      </c>
      <c r="G4" s="86">
        <f t="shared" si="0"/>
        <v>0.00438791277386081</v>
      </c>
      <c r="H4" s="43">
        <f t="shared" si="1"/>
        <v>-0.022492401215805473</v>
      </c>
      <c r="I4" s="11">
        <f t="shared" si="2"/>
        <v>-296</v>
      </c>
      <c r="J4" s="37">
        <f t="shared" si="3"/>
        <v>-0.0011762274887543115</v>
      </c>
      <c r="K4" s="16">
        <v>12056.11</v>
      </c>
      <c r="L4" s="16">
        <v>11982.54</v>
      </c>
      <c r="M4" s="37">
        <f t="shared" si="4"/>
        <v>-0.006102299995603864</v>
      </c>
      <c r="N4" s="56">
        <f t="shared" si="5"/>
        <v>-73.56999999999971</v>
      </c>
    </row>
    <row r="5" spans="1:14" ht="15">
      <c r="A5" s="2">
        <v>4</v>
      </c>
      <c r="B5" s="25" t="s">
        <v>104</v>
      </c>
      <c r="C5" s="16">
        <v>2606</v>
      </c>
      <c r="D5" s="4">
        <v>2246</v>
      </c>
      <c r="E5" s="16">
        <v>1851</v>
      </c>
      <c r="F5" s="100">
        <v>0.09297769740807715</v>
      </c>
      <c r="G5" s="86">
        <f t="shared" si="0"/>
        <v>0.0006313764415746549</v>
      </c>
      <c r="H5" s="43">
        <f t="shared" si="1"/>
        <v>-0.28971603990790484</v>
      </c>
      <c r="I5" s="11">
        <f t="shared" si="2"/>
        <v>-755</v>
      </c>
      <c r="J5" s="37">
        <f t="shared" si="3"/>
        <v>-0.0030001748446267067</v>
      </c>
      <c r="K5" s="16">
        <v>1988.334</v>
      </c>
      <c r="L5" s="16">
        <v>2095.527</v>
      </c>
      <c r="M5" s="37">
        <f t="shared" si="4"/>
        <v>0.05391096264510891</v>
      </c>
      <c r="N5" s="56">
        <f t="shared" si="5"/>
        <v>107.19299999999998</v>
      </c>
    </row>
    <row r="6" spans="1:14" ht="15">
      <c r="A6" s="2">
        <v>5</v>
      </c>
      <c r="B6" s="25" t="s">
        <v>105</v>
      </c>
      <c r="C6" s="16">
        <v>6420</v>
      </c>
      <c r="D6" s="4">
        <v>6218</v>
      </c>
      <c r="E6" s="16">
        <v>6739</v>
      </c>
      <c r="F6" s="100">
        <v>0.18806161745827984</v>
      </c>
      <c r="G6" s="86">
        <f t="shared" si="0"/>
        <v>0.002298674143582712</v>
      </c>
      <c r="H6" s="43">
        <f t="shared" si="1"/>
        <v>0.04968847352024922</v>
      </c>
      <c r="I6" s="11">
        <f t="shared" si="2"/>
        <v>319</v>
      </c>
      <c r="J6" s="37">
        <f t="shared" si="3"/>
        <v>0.0012676235436237344</v>
      </c>
      <c r="K6" s="16">
        <v>6112.5</v>
      </c>
      <c r="L6" s="16">
        <v>6175.36</v>
      </c>
      <c r="M6" s="37">
        <f t="shared" si="4"/>
        <v>0.010283844580777043</v>
      </c>
      <c r="N6" s="56">
        <f t="shared" si="5"/>
        <v>62.85999999999967</v>
      </c>
    </row>
    <row r="7" spans="1:14" ht="15">
      <c r="A7" s="2">
        <v>6</v>
      </c>
      <c r="B7" s="25" t="s">
        <v>106</v>
      </c>
      <c r="C7" s="16">
        <v>244688</v>
      </c>
      <c r="D7" s="4">
        <v>269260</v>
      </c>
      <c r="E7" s="16">
        <v>268851</v>
      </c>
      <c r="F7" s="100">
        <v>0.2675182242070007</v>
      </c>
      <c r="G7" s="86">
        <f t="shared" si="0"/>
        <v>0.09170512571247301</v>
      </c>
      <c r="H7" s="43">
        <f t="shared" si="1"/>
        <v>0.0987502452102269</v>
      </c>
      <c r="I7" s="11">
        <f t="shared" si="2"/>
        <v>24163</v>
      </c>
      <c r="J7" s="37">
        <f t="shared" si="3"/>
        <v>0.0960175162526028</v>
      </c>
      <c r="K7" s="16">
        <v>260183.1</v>
      </c>
      <c r="L7" s="16">
        <v>258802.9</v>
      </c>
      <c r="M7" s="37">
        <f t="shared" si="4"/>
        <v>-0.005304725787339807</v>
      </c>
      <c r="N7" s="56">
        <f t="shared" si="5"/>
        <v>-1380.2000000000116</v>
      </c>
    </row>
    <row r="8" spans="1:14" ht="15">
      <c r="A8" s="2">
        <v>7</v>
      </c>
      <c r="B8" s="25" t="s">
        <v>107</v>
      </c>
      <c r="C8" s="16">
        <v>118790</v>
      </c>
      <c r="D8" s="4">
        <v>127647</v>
      </c>
      <c r="E8" s="16">
        <v>132238</v>
      </c>
      <c r="F8" s="100">
        <v>0.264424172862119</v>
      </c>
      <c r="G8" s="86">
        <f t="shared" si="0"/>
        <v>0.04510640620256576</v>
      </c>
      <c r="H8" s="43">
        <f t="shared" si="1"/>
        <v>0.11320818250694503</v>
      </c>
      <c r="I8" s="11">
        <f t="shared" si="2"/>
        <v>13448</v>
      </c>
      <c r="J8" s="37">
        <f t="shared" si="3"/>
        <v>0.053438875907999936</v>
      </c>
      <c r="K8" s="16">
        <v>116156.9</v>
      </c>
      <c r="L8" s="16">
        <v>117044.3</v>
      </c>
      <c r="M8" s="37">
        <f t="shared" si="4"/>
        <v>0.00763966669220691</v>
      </c>
      <c r="N8" s="56">
        <f t="shared" si="5"/>
        <v>887.4000000000087</v>
      </c>
    </row>
    <row r="9" spans="1:14" ht="15">
      <c r="A9" s="2">
        <v>8</v>
      </c>
      <c r="B9" s="25" t="s">
        <v>108</v>
      </c>
      <c r="C9" s="16">
        <v>2631</v>
      </c>
      <c r="D9" s="4">
        <v>3497</v>
      </c>
      <c r="E9" s="16">
        <v>3526</v>
      </c>
      <c r="F9" s="100">
        <v>0.13976534009830346</v>
      </c>
      <c r="G9" s="86">
        <f t="shared" si="0"/>
        <v>0.0012027192506711146</v>
      </c>
      <c r="H9" s="43">
        <f t="shared" si="1"/>
        <v>0.34017483846446217</v>
      </c>
      <c r="I9" s="11">
        <f t="shared" si="2"/>
        <v>895</v>
      </c>
      <c r="J9" s="37">
        <f t="shared" si="3"/>
        <v>0.0035564986568753674</v>
      </c>
      <c r="K9" s="16">
        <v>3357.322</v>
      </c>
      <c r="L9" s="16">
        <v>3858.293</v>
      </c>
      <c r="M9" s="37">
        <f t="shared" si="4"/>
        <v>0.14921744175863977</v>
      </c>
      <c r="N9" s="56">
        <f t="shared" si="5"/>
        <v>500.971</v>
      </c>
    </row>
    <row r="10" spans="1:14" ht="15">
      <c r="A10" s="2">
        <v>9</v>
      </c>
      <c r="B10" s="25" t="s">
        <v>109</v>
      </c>
      <c r="C10" s="16">
        <v>30608</v>
      </c>
      <c r="D10" s="4">
        <v>32590</v>
      </c>
      <c r="E10" s="16">
        <v>34121</v>
      </c>
      <c r="F10" s="100">
        <v>0.2624207838552883</v>
      </c>
      <c r="G10" s="86">
        <f t="shared" si="0"/>
        <v>0.011638679396525553</v>
      </c>
      <c r="H10" s="43">
        <f t="shared" si="1"/>
        <v>0.11477391531625719</v>
      </c>
      <c r="I10" s="11">
        <f t="shared" si="2"/>
        <v>3513</v>
      </c>
      <c r="J10" s="37">
        <f t="shared" si="3"/>
        <v>0.013959753945925326</v>
      </c>
      <c r="K10" s="16">
        <v>32670.61</v>
      </c>
      <c r="L10" s="16">
        <v>33202.38</v>
      </c>
      <c r="M10" s="37">
        <f t="shared" si="4"/>
        <v>0.016276708638130626</v>
      </c>
      <c r="N10" s="56">
        <f t="shared" si="5"/>
        <v>531.7699999999968</v>
      </c>
    </row>
    <row r="11" spans="1:14" ht="15">
      <c r="A11" s="2">
        <v>10</v>
      </c>
      <c r="B11" s="25" t="s">
        <v>110</v>
      </c>
      <c r="C11" s="16">
        <v>29771</v>
      </c>
      <c r="D11" s="4">
        <v>31862</v>
      </c>
      <c r="E11" s="16">
        <v>34761</v>
      </c>
      <c r="F11" s="100">
        <v>0.2366351933667808</v>
      </c>
      <c r="G11" s="86">
        <f t="shared" si="0"/>
        <v>0.011856983514628081</v>
      </c>
      <c r="H11" s="43">
        <f t="shared" si="1"/>
        <v>0.16761277753518525</v>
      </c>
      <c r="I11" s="11">
        <f t="shared" si="2"/>
        <v>4990</v>
      </c>
      <c r="J11" s="37">
        <f t="shared" si="3"/>
        <v>0.019828970165148698</v>
      </c>
      <c r="K11" s="16">
        <v>32241.48</v>
      </c>
      <c r="L11" s="16">
        <v>34669.43</v>
      </c>
      <c r="M11" s="37">
        <f t="shared" si="4"/>
        <v>0.07530516589188836</v>
      </c>
      <c r="N11" s="56">
        <f t="shared" si="5"/>
        <v>2427.9500000000007</v>
      </c>
    </row>
    <row r="12" spans="1:14" ht="15">
      <c r="A12" s="2">
        <v>11</v>
      </c>
      <c r="B12" s="25" t="s">
        <v>111</v>
      </c>
      <c r="C12" s="16">
        <v>7760</v>
      </c>
      <c r="D12" s="4">
        <v>8347</v>
      </c>
      <c r="E12" s="16">
        <v>8789</v>
      </c>
      <c r="F12" s="100">
        <v>0.21586638830897703</v>
      </c>
      <c r="G12" s="86">
        <f t="shared" si="0"/>
        <v>0.0029979295218798712</v>
      </c>
      <c r="H12" s="43">
        <f t="shared" si="1"/>
        <v>0.13260309278350516</v>
      </c>
      <c r="I12" s="11">
        <f t="shared" si="2"/>
        <v>1029</v>
      </c>
      <c r="J12" s="37">
        <f t="shared" si="3"/>
        <v>0.004088980020027657</v>
      </c>
      <c r="K12" s="16">
        <v>7904.264</v>
      </c>
      <c r="L12" s="16">
        <v>7916.721</v>
      </c>
      <c r="M12" s="37">
        <f t="shared" si="4"/>
        <v>0.0015759848102238772</v>
      </c>
      <c r="N12" s="56">
        <f t="shared" si="5"/>
        <v>12.456999999999425</v>
      </c>
    </row>
    <row r="13" spans="1:14" ht="15">
      <c r="A13" s="2">
        <v>12</v>
      </c>
      <c r="B13" s="25" t="s">
        <v>112</v>
      </c>
      <c r="C13" s="16">
        <v>1728</v>
      </c>
      <c r="D13" s="4">
        <v>2267</v>
      </c>
      <c r="E13" s="16">
        <v>1926</v>
      </c>
      <c r="F13" s="100">
        <v>0.10475361688241053</v>
      </c>
      <c r="G13" s="86">
        <f t="shared" si="0"/>
        <v>0.0006569589554147948</v>
      </c>
      <c r="H13" s="43">
        <f t="shared" si="1"/>
        <v>0.11458333333333333</v>
      </c>
      <c r="I13" s="11">
        <f t="shared" si="2"/>
        <v>198</v>
      </c>
      <c r="J13" s="37">
        <f t="shared" si="3"/>
        <v>0.000786800820180249</v>
      </c>
      <c r="K13" s="16">
        <v>2192</v>
      </c>
      <c r="L13" s="16">
        <v>2250.42</v>
      </c>
      <c r="M13" s="37">
        <f t="shared" si="4"/>
        <v>0.026651459854014632</v>
      </c>
      <c r="N13" s="56">
        <f t="shared" si="5"/>
        <v>58.42000000000007</v>
      </c>
    </row>
    <row r="14" spans="1:14" ht="15">
      <c r="A14" s="2">
        <v>13</v>
      </c>
      <c r="B14" s="25" t="s">
        <v>113</v>
      </c>
      <c r="C14" s="16">
        <v>1811</v>
      </c>
      <c r="D14" s="4">
        <v>1640</v>
      </c>
      <c r="E14" s="16">
        <v>1665</v>
      </c>
      <c r="F14" s="100">
        <v>0.08761313407703641</v>
      </c>
      <c r="G14" s="86">
        <f t="shared" si="0"/>
        <v>0.0005679318072511077</v>
      </c>
      <c r="H14" s="43">
        <f t="shared" si="1"/>
        <v>-0.08061844284925455</v>
      </c>
      <c r="I14" s="11">
        <f t="shared" si="2"/>
        <v>-146</v>
      </c>
      <c r="J14" s="37">
        <f t="shared" si="3"/>
        <v>-0.000580166261345032</v>
      </c>
      <c r="K14" s="16">
        <v>1423.568</v>
      </c>
      <c r="L14" s="16">
        <v>1424.475</v>
      </c>
      <c r="M14" s="37">
        <f t="shared" si="4"/>
        <v>0.0006371314893281707</v>
      </c>
      <c r="N14" s="56">
        <f t="shared" si="5"/>
        <v>0.9069999999999254</v>
      </c>
    </row>
    <row r="15" spans="1:14" ht="15">
      <c r="A15" s="2">
        <v>14</v>
      </c>
      <c r="B15" s="25" t="s">
        <v>114</v>
      </c>
      <c r="C15" s="16">
        <v>11495</v>
      </c>
      <c r="D15" s="4">
        <v>12641</v>
      </c>
      <c r="E15" s="16">
        <v>13263</v>
      </c>
      <c r="F15" s="100">
        <v>0.263269681210052</v>
      </c>
      <c r="G15" s="86">
        <f t="shared" si="0"/>
        <v>0.004524011747490356</v>
      </c>
      <c r="H15" s="43">
        <f t="shared" si="1"/>
        <v>0.15380600260983035</v>
      </c>
      <c r="I15" s="11">
        <f t="shared" si="2"/>
        <v>1768</v>
      </c>
      <c r="J15" s="37">
        <f t="shared" si="3"/>
        <v>0.007025575000397374</v>
      </c>
      <c r="K15" s="16">
        <v>12655.09</v>
      </c>
      <c r="L15" s="16">
        <v>12976.31</v>
      </c>
      <c r="M15" s="37">
        <f t="shared" si="4"/>
        <v>0.025382672110589442</v>
      </c>
      <c r="N15" s="56">
        <f t="shared" si="5"/>
        <v>321.21999999999935</v>
      </c>
    </row>
    <row r="16" spans="1:14" ht="15">
      <c r="A16" s="2">
        <v>15</v>
      </c>
      <c r="B16" s="25" t="s">
        <v>115</v>
      </c>
      <c r="C16" s="16">
        <v>6386</v>
      </c>
      <c r="D16" s="4">
        <v>6192</v>
      </c>
      <c r="E16" s="16">
        <v>6630</v>
      </c>
      <c r="F16" s="100">
        <v>0.1995965921064515</v>
      </c>
      <c r="G16" s="86">
        <f t="shared" si="0"/>
        <v>0.002261494223468375</v>
      </c>
      <c r="H16" s="43">
        <f t="shared" si="1"/>
        <v>0.038208581271531476</v>
      </c>
      <c r="I16" s="11">
        <f t="shared" si="2"/>
        <v>244</v>
      </c>
      <c r="J16" s="37">
        <f t="shared" si="3"/>
        <v>0.0009695929299190947</v>
      </c>
      <c r="K16" s="16">
        <v>6330.736</v>
      </c>
      <c r="L16" s="16">
        <v>6351.817</v>
      </c>
      <c r="M16" s="37">
        <f t="shared" si="4"/>
        <v>0.003329944575164741</v>
      </c>
      <c r="N16" s="56">
        <f t="shared" si="5"/>
        <v>21.08100000000013</v>
      </c>
    </row>
    <row r="17" spans="1:14" ht="15">
      <c r="A17" s="2">
        <v>16</v>
      </c>
      <c r="B17" s="25" t="s">
        <v>116</v>
      </c>
      <c r="C17" s="16">
        <v>140355</v>
      </c>
      <c r="D17" s="4">
        <v>151566</v>
      </c>
      <c r="E17" s="16">
        <v>155057</v>
      </c>
      <c r="F17" s="100">
        <v>0.2745742122616952</v>
      </c>
      <c r="G17" s="86">
        <f t="shared" si="0"/>
        <v>0.05288997131347448</v>
      </c>
      <c r="H17" s="43">
        <f t="shared" si="1"/>
        <v>0.1047486730077304</v>
      </c>
      <c r="I17" s="11">
        <f t="shared" si="2"/>
        <v>14702</v>
      </c>
      <c r="J17" s="37">
        <f t="shared" si="3"/>
        <v>0.058421947769141516</v>
      </c>
      <c r="K17" s="16">
        <v>149857.4</v>
      </c>
      <c r="L17" s="16">
        <v>150806.2</v>
      </c>
      <c r="M17" s="37">
        <f t="shared" si="4"/>
        <v>0.006331352338957019</v>
      </c>
      <c r="N17" s="56">
        <f t="shared" si="5"/>
        <v>948.8000000000175</v>
      </c>
    </row>
    <row r="18" spans="1:14" ht="15">
      <c r="A18" s="2">
        <v>17</v>
      </c>
      <c r="B18" s="25" t="s">
        <v>117</v>
      </c>
      <c r="C18" s="16">
        <v>14646</v>
      </c>
      <c r="D18" s="4">
        <v>15199</v>
      </c>
      <c r="E18" s="16">
        <v>16042</v>
      </c>
      <c r="F18" s="100">
        <v>0.23691517013232513</v>
      </c>
      <c r="G18" s="86">
        <f t="shared" si="0"/>
        <v>0.005471929160313676</v>
      </c>
      <c r="H18" s="43">
        <f t="shared" si="1"/>
        <v>0.09531612727024444</v>
      </c>
      <c r="I18" s="11">
        <f t="shared" si="2"/>
        <v>1396</v>
      </c>
      <c r="J18" s="37">
        <f t="shared" si="3"/>
        <v>0.005547343156422361</v>
      </c>
      <c r="K18" s="16">
        <v>15291.73</v>
      </c>
      <c r="L18" s="16">
        <v>15323.99</v>
      </c>
      <c r="M18" s="37">
        <f t="shared" si="4"/>
        <v>0.0021096370391054655</v>
      </c>
      <c r="N18" s="56">
        <f t="shared" si="5"/>
        <v>32.26000000000022</v>
      </c>
    </row>
    <row r="19" spans="1:14" ht="15">
      <c r="A19" s="2">
        <v>18</v>
      </c>
      <c r="B19" s="25" t="s">
        <v>118</v>
      </c>
      <c r="C19" s="16">
        <v>3315</v>
      </c>
      <c r="D19" s="4">
        <v>4017</v>
      </c>
      <c r="E19" s="16">
        <v>4019</v>
      </c>
      <c r="F19" s="100">
        <v>0.1828064589492836</v>
      </c>
      <c r="G19" s="86">
        <f t="shared" si="0"/>
        <v>0.0013708816416469682</v>
      </c>
      <c r="H19" s="43">
        <f t="shared" si="1"/>
        <v>0.21236802413273</v>
      </c>
      <c r="I19" s="11">
        <f t="shared" si="2"/>
        <v>704</v>
      </c>
      <c r="J19" s="37">
        <f t="shared" si="3"/>
        <v>0.0027975140273075517</v>
      </c>
      <c r="K19" s="16">
        <v>4014.598</v>
      </c>
      <c r="L19" s="16">
        <v>3976.687</v>
      </c>
      <c r="M19" s="37">
        <f t="shared" si="4"/>
        <v>-0.009443286725096775</v>
      </c>
      <c r="N19" s="56">
        <f t="shared" si="5"/>
        <v>-37.91100000000006</v>
      </c>
    </row>
    <row r="20" spans="1:14" ht="15">
      <c r="A20" s="2">
        <v>19</v>
      </c>
      <c r="B20" s="25" t="s">
        <v>119</v>
      </c>
      <c r="C20" s="16">
        <v>10120</v>
      </c>
      <c r="D20" s="4">
        <v>10678</v>
      </c>
      <c r="E20" s="16">
        <v>10947</v>
      </c>
      <c r="F20" s="100">
        <v>0.2026959468217083</v>
      </c>
      <c r="G20" s="86">
        <f t="shared" si="0"/>
        <v>0.0037340237201068326</v>
      </c>
      <c r="H20" s="43">
        <f t="shared" si="1"/>
        <v>0.0817193675889328</v>
      </c>
      <c r="I20" s="11">
        <f t="shared" si="2"/>
        <v>827</v>
      </c>
      <c r="J20" s="37">
        <f t="shared" si="3"/>
        <v>0.003286284233783161</v>
      </c>
      <c r="K20" s="16">
        <v>10563.15</v>
      </c>
      <c r="L20" s="16">
        <v>10695.17</v>
      </c>
      <c r="M20" s="37">
        <f t="shared" si="4"/>
        <v>0.01249816579334767</v>
      </c>
      <c r="N20" s="56">
        <f t="shared" si="5"/>
        <v>132.02000000000044</v>
      </c>
    </row>
    <row r="21" spans="1:14" ht="15">
      <c r="A21" s="2">
        <v>20</v>
      </c>
      <c r="B21" s="25" t="s">
        <v>120</v>
      </c>
      <c r="C21" s="16">
        <v>45379</v>
      </c>
      <c r="D21" s="4">
        <v>48412</v>
      </c>
      <c r="E21" s="16">
        <v>49415</v>
      </c>
      <c r="F21" s="100">
        <v>0.30144515546554257</v>
      </c>
      <c r="G21" s="86">
        <f t="shared" si="0"/>
        <v>0.016855465618806898</v>
      </c>
      <c r="H21" s="43">
        <f t="shared" si="1"/>
        <v>0.08893981797747857</v>
      </c>
      <c r="I21" s="11">
        <f t="shared" si="2"/>
        <v>4036</v>
      </c>
      <c r="J21" s="37">
        <f t="shared" si="3"/>
        <v>0.01603802075882568</v>
      </c>
      <c r="K21" s="16">
        <v>48444.33</v>
      </c>
      <c r="L21" s="16">
        <v>48931.48</v>
      </c>
      <c r="M21" s="37">
        <f t="shared" si="4"/>
        <v>0.010055872379698542</v>
      </c>
      <c r="N21" s="56">
        <f t="shared" si="5"/>
        <v>487.15000000000146</v>
      </c>
    </row>
    <row r="22" spans="1:14" ht="15">
      <c r="A22" s="2">
        <v>21</v>
      </c>
      <c r="B22" s="25" t="s">
        <v>121</v>
      </c>
      <c r="C22" s="16">
        <v>15926</v>
      </c>
      <c r="D22" s="4">
        <v>15602</v>
      </c>
      <c r="E22" s="16">
        <v>15939</v>
      </c>
      <c r="F22" s="100">
        <v>0.1442782917247497</v>
      </c>
      <c r="G22" s="86">
        <f t="shared" si="0"/>
        <v>0.00543679584130655</v>
      </c>
      <c r="H22" s="43">
        <f t="shared" si="1"/>
        <v>0.0008162752731382645</v>
      </c>
      <c r="I22" s="11">
        <f t="shared" si="2"/>
        <v>13</v>
      </c>
      <c r="J22" s="37">
        <f t="shared" si="3"/>
        <v>5.1658639708804225E-05</v>
      </c>
      <c r="K22" s="16">
        <v>15576.83</v>
      </c>
      <c r="L22" s="16">
        <v>16221.77</v>
      </c>
      <c r="M22" s="37">
        <f t="shared" si="4"/>
        <v>0.0414038029560572</v>
      </c>
      <c r="N22" s="56">
        <f t="shared" si="5"/>
        <v>644.9400000000005</v>
      </c>
    </row>
    <row r="23" spans="1:14" ht="15">
      <c r="A23" s="2">
        <v>22</v>
      </c>
      <c r="B23" s="25" t="s">
        <v>122</v>
      </c>
      <c r="C23" s="16">
        <v>14925</v>
      </c>
      <c r="D23" s="4">
        <v>14706</v>
      </c>
      <c r="E23" s="16">
        <v>16214</v>
      </c>
      <c r="F23" s="100">
        <v>0.30241536883334885</v>
      </c>
      <c r="G23" s="86">
        <f t="shared" si="0"/>
        <v>0.00553059839205373</v>
      </c>
      <c r="H23" s="43">
        <f t="shared" si="1"/>
        <v>0.08636515912897823</v>
      </c>
      <c r="I23" s="11">
        <f t="shared" si="2"/>
        <v>1289</v>
      </c>
      <c r="J23" s="37">
        <f t="shared" si="3"/>
        <v>0.005122152814203741</v>
      </c>
      <c r="K23" s="16">
        <v>14662.44</v>
      </c>
      <c r="L23" s="16">
        <v>14763.06</v>
      </c>
      <c r="M23" s="37">
        <f t="shared" si="4"/>
        <v>0.006862432173635424</v>
      </c>
      <c r="N23" s="56">
        <f t="shared" si="5"/>
        <v>100.61999999999898</v>
      </c>
    </row>
    <row r="24" spans="1:14" ht="15">
      <c r="A24" s="2">
        <v>23</v>
      </c>
      <c r="B24" s="25" t="s">
        <v>123</v>
      </c>
      <c r="C24" s="16">
        <v>9015</v>
      </c>
      <c r="D24" s="4">
        <v>8145</v>
      </c>
      <c r="E24" s="16">
        <v>8979</v>
      </c>
      <c r="F24" s="100">
        <v>0.14538771677002543</v>
      </c>
      <c r="G24" s="86">
        <f t="shared" si="0"/>
        <v>0.0030627385569415595</v>
      </c>
      <c r="H24" s="43">
        <f t="shared" si="1"/>
        <v>-0.003993344425956739</v>
      </c>
      <c r="I24" s="11">
        <f t="shared" si="2"/>
        <v>-36</v>
      </c>
      <c r="J24" s="37">
        <f t="shared" si="3"/>
        <v>-0.00014305469457822706</v>
      </c>
      <c r="K24" s="16">
        <v>8061.046</v>
      </c>
      <c r="L24" s="16">
        <v>8155.334</v>
      </c>
      <c r="M24" s="37">
        <f t="shared" si="4"/>
        <v>0.011696745062613407</v>
      </c>
      <c r="N24" s="56">
        <f t="shared" si="5"/>
        <v>94.28799999999956</v>
      </c>
    </row>
    <row r="25" spans="1:14" ht="15">
      <c r="A25" s="2">
        <v>24</v>
      </c>
      <c r="B25" s="25" t="s">
        <v>124</v>
      </c>
      <c r="C25" s="16">
        <v>4621</v>
      </c>
      <c r="D25" s="4">
        <v>4579</v>
      </c>
      <c r="E25" s="16">
        <v>4891</v>
      </c>
      <c r="F25" s="100">
        <v>0.1742802166476625</v>
      </c>
      <c r="G25" s="86">
        <f t="shared" si="0"/>
        <v>0.0016683210025616624</v>
      </c>
      <c r="H25" s="43">
        <f t="shared" si="1"/>
        <v>0.05842891149101926</v>
      </c>
      <c r="I25" s="11">
        <f t="shared" si="2"/>
        <v>270</v>
      </c>
      <c r="J25" s="37">
        <f t="shared" si="3"/>
        <v>0.001072910209336703</v>
      </c>
      <c r="K25" s="16">
        <v>4148.098</v>
      </c>
      <c r="L25" s="16">
        <v>4321.519</v>
      </c>
      <c r="M25" s="37">
        <f t="shared" si="4"/>
        <v>0.04180735363532884</v>
      </c>
      <c r="N25" s="56">
        <f t="shared" si="5"/>
        <v>173.42100000000028</v>
      </c>
    </row>
    <row r="26" spans="1:14" ht="15">
      <c r="A26" s="2">
        <v>25</v>
      </c>
      <c r="B26" s="25" t="s">
        <v>125</v>
      </c>
      <c r="C26" s="16">
        <v>9634</v>
      </c>
      <c r="D26" s="4">
        <v>9064</v>
      </c>
      <c r="E26" s="16">
        <v>10373</v>
      </c>
      <c r="F26" s="100">
        <v>0.1455206082882074</v>
      </c>
      <c r="G26" s="86">
        <f t="shared" si="0"/>
        <v>0.003538232214183628</v>
      </c>
      <c r="H26" s="43">
        <f t="shared" si="1"/>
        <v>0.07670749429105252</v>
      </c>
      <c r="I26" s="11">
        <f t="shared" si="2"/>
        <v>739</v>
      </c>
      <c r="J26" s="37">
        <f t="shared" si="3"/>
        <v>0.002936594980369717</v>
      </c>
      <c r="K26" s="16">
        <v>9150.661</v>
      </c>
      <c r="L26" s="16">
        <v>9177.691</v>
      </c>
      <c r="M26" s="37">
        <f t="shared" si="4"/>
        <v>0.002953884970714209</v>
      </c>
      <c r="N26" s="56">
        <f t="shared" si="5"/>
        <v>27.030000000000655</v>
      </c>
    </row>
    <row r="27" spans="1:14" ht="15">
      <c r="A27" s="2">
        <v>26</v>
      </c>
      <c r="B27" s="25" t="s">
        <v>126</v>
      </c>
      <c r="C27" s="16">
        <v>33476</v>
      </c>
      <c r="D27" s="4">
        <v>35706</v>
      </c>
      <c r="E27" s="16">
        <v>36927</v>
      </c>
      <c r="F27" s="100">
        <v>0.24490323778700376</v>
      </c>
      <c r="G27" s="86">
        <f t="shared" si="0"/>
        <v>0.012595806514331325</v>
      </c>
      <c r="H27" s="43">
        <f t="shared" si="1"/>
        <v>0.10308878002150794</v>
      </c>
      <c r="I27" s="11">
        <f t="shared" si="2"/>
        <v>3451</v>
      </c>
      <c r="J27" s="37">
        <f t="shared" si="3"/>
        <v>0.01371338197192949</v>
      </c>
      <c r="K27" s="16">
        <v>35296.73</v>
      </c>
      <c r="L27" s="16">
        <v>35800.79</v>
      </c>
      <c r="M27" s="37">
        <f t="shared" si="4"/>
        <v>0.01428064299440763</v>
      </c>
      <c r="N27" s="56">
        <f t="shared" si="5"/>
        <v>504.0599999999977</v>
      </c>
    </row>
    <row r="28" spans="1:14" ht="15">
      <c r="A28" s="2">
        <v>27</v>
      </c>
      <c r="B28" s="25" t="s">
        <v>127</v>
      </c>
      <c r="C28" s="16">
        <v>26818</v>
      </c>
      <c r="D28" s="4">
        <v>28074</v>
      </c>
      <c r="E28" s="16">
        <v>28710</v>
      </c>
      <c r="F28" s="100">
        <v>0.1304928822064251</v>
      </c>
      <c r="G28" s="86">
        <f t="shared" si="0"/>
        <v>0.009792986298005587</v>
      </c>
      <c r="H28" s="43">
        <f t="shared" si="1"/>
        <v>0.07054963084495489</v>
      </c>
      <c r="I28" s="11">
        <f t="shared" si="2"/>
        <v>1892</v>
      </c>
      <c r="J28" s="37">
        <f t="shared" si="3"/>
        <v>0.007518318948389045</v>
      </c>
      <c r="K28" s="16">
        <v>27762.53</v>
      </c>
      <c r="L28" s="16">
        <v>28038.63</v>
      </c>
      <c r="M28" s="37">
        <f t="shared" si="4"/>
        <v>0.009945059041809309</v>
      </c>
      <c r="N28" s="56">
        <f t="shared" si="5"/>
        <v>276.1000000000022</v>
      </c>
    </row>
    <row r="29" spans="1:14" ht="15">
      <c r="A29" s="2">
        <v>28</v>
      </c>
      <c r="B29" s="25" t="s">
        <v>128</v>
      </c>
      <c r="C29" s="16">
        <v>10400</v>
      </c>
      <c r="D29" s="4">
        <v>11270</v>
      </c>
      <c r="E29" s="16">
        <v>11159</v>
      </c>
      <c r="F29" s="100">
        <v>0.250039212171458</v>
      </c>
      <c r="G29" s="86">
        <f t="shared" si="0"/>
        <v>0.003806336959228295</v>
      </c>
      <c r="H29" s="43">
        <f t="shared" si="1"/>
        <v>0.07298076923076922</v>
      </c>
      <c r="I29" s="11">
        <f t="shared" si="2"/>
        <v>759</v>
      </c>
      <c r="J29" s="37">
        <f t="shared" si="3"/>
        <v>0.003016069810690954</v>
      </c>
      <c r="K29" s="16">
        <v>11215.41</v>
      </c>
      <c r="L29" s="16">
        <v>11410.95</v>
      </c>
      <c r="M29" s="37">
        <f t="shared" si="4"/>
        <v>0.01743493996207012</v>
      </c>
      <c r="N29" s="56">
        <f t="shared" si="5"/>
        <v>195.54000000000087</v>
      </c>
    </row>
    <row r="30" spans="1:14" ht="15">
      <c r="A30" s="2">
        <v>29</v>
      </c>
      <c r="B30" s="25" t="s">
        <v>129</v>
      </c>
      <c r="C30" s="16">
        <v>1801</v>
      </c>
      <c r="D30" s="4">
        <v>1869</v>
      </c>
      <c r="E30" s="16">
        <v>1825</v>
      </c>
      <c r="F30" s="100">
        <v>0.12902997737556562</v>
      </c>
      <c r="G30" s="86">
        <f t="shared" si="0"/>
        <v>0.0006225078367767397</v>
      </c>
      <c r="H30" s="43">
        <f t="shared" si="1"/>
        <v>0.013325930038867296</v>
      </c>
      <c r="I30" s="11">
        <f t="shared" si="2"/>
        <v>24</v>
      </c>
      <c r="J30" s="37">
        <f t="shared" si="3"/>
        <v>9.536979638548471E-05</v>
      </c>
      <c r="K30" s="16">
        <v>1737.645</v>
      </c>
      <c r="L30" s="16">
        <v>1728.672</v>
      </c>
      <c r="M30" s="37">
        <f t="shared" si="4"/>
        <v>-0.005163885603791313</v>
      </c>
      <c r="N30" s="56">
        <f t="shared" si="5"/>
        <v>-8.972999999999956</v>
      </c>
    </row>
    <row r="31" spans="1:14" ht="15">
      <c r="A31" s="2">
        <v>30</v>
      </c>
      <c r="B31" s="25" t="s">
        <v>130</v>
      </c>
      <c r="C31" s="16">
        <v>1898</v>
      </c>
      <c r="D31" s="4">
        <v>1322</v>
      </c>
      <c r="E31" s="16">
        <v>1567</v>
      </c>
      <c r="F31" s="100">
        <v>0.1268517768963005</v>
      </c>
      <c r="G31" s="86">
        <f t="shared" si="0"/>
        <v>0.0005345039891666582</v>
      </c>
      <c r="H31" s="43">
        <f t="shared" si="1"/>
        <v>-0.1743940990516333</v>
      </c>
      <c r="I31" s="11">
        <f t="shared" si="2"/>
        <v>-331</v>
      </c>
      <c r="J31" s="37">
        <f t="shared" si="3"/>
        <v>-0.0013153084418164767</v>
      </c>
      <c r="K31" s="16">
        <v>1142.64</v>
      </c>
      <c r="L31" s="16">
        <v>1566.75</v>
      </c>
      <c r="M31" s="37">
        <f t="shared" si="4"/>
        <v>0.3711667716866203</v>
      </c>
      <c r="N31" s="56">
        <f t="shared" si="5"/>
        <v>424.1099999999999</v>
      </c>
    </row>
    <row r="32" spans="1:14" ht="15">
      <c r="A32" s="2">
        <v>31</v>
      </c>
      <c r="B32" s="25" t="s">
        <v>131</v>
      </c>
      <c r="C32" s="16">
        <v>20060</v>
      </c>
      <c r="D32" s="4">
        <v>21864</v>
      </c>
      <c r="E32" s="16">
        <v>22445</v>
      </c>
      <c r="F32" s="100">
        <v>0.17052490826071431</v>
      </c>
      <c r="G32" s="86">
        <f t="shared" si="0"/>
        <v>0.007655993641892561</v>
      </c>
      <c r="H32" s="43">
        <f t="shared" si="1"/>
        <v>0.11889332003988036</v>
      </c>
      <c r="I32" s="11">
        <f t="shared" si="2"/>
        <v>2385</v>
      </c>
      <c r="J32" s="37">
        <f t="shared" si="3"/>
        <v>0.009477373515807543</v>
      </c>
      <c r="K32" s="16">
        <v>21560.29</v>
      </c>
      <c r="L32" s="16">
        <v>21525.1</v>
      </c>
      <c r="M32" s="37">
        <f t="shared" si="4"/>
        <v>-0.001632167285319554</v>
      </c>
      <c r="N32" s="56">
        <f t="shared" si="5"/>
        <v>-35.19000000000233</v>
      </c>
    </row>
    <row r="33" spans="1:14" ht="15">
      <c r="A33" s="2">
        <v>32</v>
      </c>
      <c r="B33" s="25" t="s">
        <v>132</v>
      </c>
      <c r="C33" s="16">
        <v>12569</v>
      </c>
      <c r="D33" s="4">
        <v>10845</v>
      </c>
      <c r="E33" s="16">
        <v>12188</v>
      </c>
      <c r="F33" s="100">
        <v>0.240408702684577</v>
      </c>
      <c r="G33" s="86">
        <f t="shared" si="0"/>
        <v>0.004157329049115015</v>
      </c>
      <c r="H33" s="43">
        <f t="shared" si="1"/>
        <v>-0.030312674039303048</v>
      </c>
      <c r="I33" s="11">
        <f t="shared" si="2"/>
        <v>-381</v>
      </c>
      <c r="J33" s="37">
        <f t="shared" si="3"/>
        <v>-0.0015139955176195698</v>
      </c>
      <c r="K33" s="16">
        <v>11505.56</v>
      </c>
      <c r="L33" s="16">
        <v>9933.333</v>
      </c>
      <c r="M33" s="37">
        <f t="shared" si="4"/>
        <v>-0.1366493243266733</v>
      </c>
      <c r="N33" s="56">
        <f t="shared" si="5"/>
        <v>-1572.226999999999</v>
      </c>
    </row>
    <row r="34" spans="1:14" ht="15">
      <c r="A34" s="2">
        <v>33</v>
      </c>
      <c r="B34" s="25" t="s">
        <v>133</v>
      </c>
      <c r="C34" s="16">
        <v>38347</v>
      </c>
      <c r="D34" s="4">
        <v>40382</v>
      </c>
      <c r="E34" s="16">
        <v>41194</v>
      </c>
      <c r="F34" s="100">
        <v>0.21130654684045572</v>
      </c>
      <c r="G34" s="86">
        <f aca="true" t="shared" si="6" ref="G34:G65">E34/$E$83</f>
        <v>0.014051281001743021</v>
      </c>
      <c r="H34" s="43">
        <f aca="true" t="shared" si="7" ref="H34:H65">(E34-C34)/C34</f>
        <v>0.07424309593970845</v>
      </c>
      <c r="I34" s="11">
        <f aca="true" t="shared" si="8" ref="I34:I65">E34-C34</f>
        <v>2847</v>
      </c>
      <c r="J34" s="37">
        <f aca="true" t="shared" si="9" ref="J34:J65">I34/$I$83</f>
        <v>0.011313242096228124</v>
      </c>
      <c r="K34" s="16">
        <v>40046.16</v>
      </c>
      <c r="L34" s="16">
        <v>40264.08</v>
      </c>
      <c r="M34" s="37">
        <f aca="true" t="shared" si="10" ref="M34:M65">(L34-K34)/K34</f>
        <v>0.005441720254825887</v>
      </c>
      <c r="N34" s="56">
        <f aca="true" t="shared" si="11" ref="N34:N65">L34-K34</f>
        <v>217.91999999999825</v>
      </c>
    </row>
    <row r="35" spans="1:14" ht="15">
      <c r="A35" s="2">
        <v>34</v>
      </c>
      <c r="B35" s="25" t="s">
        <v>134</v>
      </c>
      <c r="C35" s="16">
        <v>913439</v>
      </c>
      <c r="D35" s="4">
        <v>990152</v>
      </c>
      <c r="E35" s="16">
        <v>1003579</v>
      </c>
      <c r="F35" s="100">
        <v>0.2882671438665832</v>
      </c>
      <c r="G35" s="86">
        <f t="shared" si="6"/>
        <v>0.3423209820956513</v>
      </c>
      <c r="H35" s="43">
        <f t="shared" si="7"/>
        <v>0.0986820137962141</v>
      </c>
      <c r="I35" s="11">
        <f t="shared" si="8"/>
        <v>90140</v>
      </c>
      <c r="J35" s="37">
        <f t="shared" si="9"/>
        <v>0.35819306025781633</v>
      </c>
      <c r="K35" s="16">
        <v>984667.7</v>
      </c>
      <c r="L35" s="16">
        <v>994043.3</v>
      </c>
      <c r="M35" s="37">
        <f t="shared" si="10"/>
        <v>0.009521587841258623</v>
      </c>
      <c r="N35" s="56">
        <f t="shared" si="11"/>
        <v>9375.600000000093</v>
      </c>
    </row>
    <row r="36" spans="1:14" ht="15">
      <c r="A36" s="2">
        <v>35</v>
      </c>
      <c r="B36" s="25" t="s">
        <v>135</v>
      </c>
      <c r="C36" s="16">
        <v>206165</v>
      </c>
      <c r="D36" s="4">
        <v>219340</v>
      </c>
      <c r="E36" s="16">
        <v>226745</v>
      </c>
      <c r="F36" s="100">
        <v>0.2936643514051518</v>
      </c>
      <c r="G36" s="86">
        <f t="shared" si="6"/>
        <v>0.07734276134243388</v>
      </c>
      <c r="H36" s="43">
        <f t="shared" si="7"/>
        <v>0.09982295733999466</v>
      </c>
      <c r="I36" s="11">
        <f t="shared" si="8"/>
        <v>20580</v>
      </c>
      <c r="J36" s="37">
        <f t="shared" si="9"/>
        <v>0.08177960040055314</v>
      </c>
      <c r="K36" s="16">
        <v>220024.2</v>
      </c>
      <c r="L36" s="16">
        <v>222478.8</v>
      </c>
      <c r="M36" s="37">
        <f t="shared" si="10"/>
        <v>0.011156045562260773</v>
      </c>
      <c r="N36" s="56">
        <f t="shared" si="11"/>
        <v>2454.5999999999767</v>
      </c>
    </row>
    <row r="37" spans="1:14" ht="15">
      <c r="A37" s="2">
        <v>36</v>
      </c>
      <c r="B37" s="25" t="s">
        <v>136</v>
      </c>
      <c r="C37" s="16">
        <v>2615</v>
      </c>
      <c r="D37" s="4">
        <v>2601</v>
      </c>
      <c r="E37" s="16">
        <v>2365</v>
      </c>
      <c r="F37" s="100">
        <v>0.13133051976899157</v>
      </c>
      <c r="G37" s="86">
        <f t="shared" si="6"/>
        <v>0.0008067019364257477</v>
      </c>
      <c r="H37" s="43">
        <f t="shared" si="7"/>
        <v>-0.09560229445506692</v>
      </c>
      <c r="I37" s="11">
        <f t="shared" si="8"/>
        <v>-250</v>
      </c>
      <c r="J37" s="37">
        <f t="shared" si="9"/>
        <v>-0.000993435379015466</v>
      </c>
      <c r="K37" s="16">
        <v>2372.345</v>
      </c>
      <c r="L37" s="16">
        <v>2691.086</v>
      </c>
      <c r="M37" s="37">
        <f t="shared" si="10"/>
        <v>0.13435693375120397</v>
      </c>
      <c r="N37" s="56">
        <f t="shared" si="11"/>
        <v>318.741</v>
      </c>
    </row>
    <row r="38" spans="1:14" ht="15">
      <c r="A38" s="2">
        <v>37</v>
      </c>
      <c r="B38" s="25" t="s">
        <v>137</v>
      </c>
      <c r="C38" s="16">
        <v>8423</v>
      </c>
      <c r="D38" s="4">
        <v>8381</v>
      </c>
      <c r="E38" s="16">
        <v>8847</v>
      </c>
      <c r="F38" s="100">
        <v>0.21368532921114922</v>
      </c>
      <c r="G38" s="86">
        <f t="shared" si="6"/>
        <v>0.003017713332582913</v>
      </c>
      <c r="H38" s="43">
        <f t="shared" si="7"/>
        <v>0.05033835925442241</v>
      </c>
      <c r="I38" s="11">
        <f t="shared" si="8"/>
        <v>424</v>
      </c>
      <c r="J38" s="37">
        <f t="shared" si="9"/>
        <v>0.00168486640281023</v>
      </c>
      <c r="K38" s="16">
        <v>7988.793</v>
      </c>
      <c r="L38" s="16">
        <v>8013.1</v>
      </c>
      <c r="M38" s="37">
        <f t="shared" si="10"/>
        <v>0.0030426373546042188</v>
      </c>
      <c r="N38" s="56">
        <f t="shared" si="11"/>
        <v>24.3070000000007</v>
      </c>
    </row>
    <row r="39" spans="1:14" ht="15">
      <c r="A39" s="2">
        <v>38</v>
      </c>
      <c r="B39" s="25" t="s">
        <v>138</v>
      </c>
      <c r="C39" s="16">
        <v>29057</v>
      </c>
      <c r="D39" s="4">
        <v>31965</v>
      </c>
      <c r="E39" s="16">
        <v>33298</v>
      </c>
      <c r="F39" s="100">
        <v>0.16882399168504575</v>
      </c>
      <c r="G39" s="86">
        <f t="shared" si="6"/>
        <v>0.011357953944653084</v>
      </c>
      <c r="H39" s="43">
        <f t="shared" si="7"/>
        <v>0.14595450321781325</v>
      </c>
      <c r="I39" s="11">
        <f t="shared" si="8"/>
        <v>4241</v>
      </c>
      <c r="J39" s="37">
        <f t="shared" si="9"/>
        <v>0.016852637769618362</v>
      </c>
      <c r="K39" s="16">
        <v>31227.75</v>
      </c>
      <c r="L39" s="16">
        <v>31642.48</v>
      </c>
      <c r="M39" s="37">
        <f t="shared" si="10"/>
        <v>0.013280815940949943</v>
      </c>
      <c r="N39" s="56">
        <f t="shared" si="11"/>
        <v>414.72999999999956</v>
      </c>
    </row>
    <row r="40" spans="1:14" ht="15">
      <c r="A40" s="2">
        <v>39</v>
      </c>
      <c r="B40" s="25" t="s">
        <v>139</v>
      </c>
      <c r="C40" s="16">
        <v>14318</v>
      </c>
      <c r="D40" s="4">
        <v>14825</v>
      </c>
      <c r="E40" s="16">
        <v>15335</v>
      </c>
      <c r="F40" s="100">
        <v>0.2884850537088248</v>
      </c>
      <c r="G40" s="86">
        <f t="shared" si="6"/>
        <v>0.00523077132984729</v>
      </c>
      <c r="H40" s="43">
        <f t="shared" si="7"/>
        <v>0.07102947339013829</v>
      </c>
      <c r="I40" s="11">
        <f t="shared" si="8"/>
        <v>1017</v>
      </c>
      <c r="J40" s="37">
        <f t="shared" si="9"/>
        <v>0.004041295121834915</v>
      </c>
      <c r="K40" s="16">
        <v>14879.18</v>
      </c>
      <c r="L40" s="16">
        <v>14940.76</v>
      </c>
      <c r="M40" s="37">
        <f t="shared" si="10"/>
        <v>0.004138668932024475</v>
      </c>
      <c r="N40" s="56">
        <f t="shared" si="11"/>
        <v>61.57999999999993</v>
      </c>
    </row>
    <row r="41" spans="1:14" ht="15">
      <c r="A41" s="2">
        <v>40</v>
      </c>
      <c r="B41" s="25" t="s">
        <v>140</v>
      </c>
      <c r="C41" s="16">
        <v>3871</v>
      </c>
      <c r="D41" s="4">
        <v>3546</v>
      </c>
      <c r="E41" s="16">
        <v>3799</v>
      </c>
      <c r="F41" s="100">
        <v>0.16430239598650637</v>
      </c>
      <c r="G41" s="86">
        <f t="shared" si="6"/>
        <v>0.001295839601049224</v>
      </c>
      <c r="H41" s="43">
        <f t="shared" si="7"/>
        <v>-0.018599845001291655</v>
      </c>
      <c r="I41" s="11">
        <f t="shared" si="8"/>
        <v>-72</v>
      </c>
      <c r="J41" s="37">
        <f t="shared" si="9"/>
        <v>-0.0002861093891564541</v>
      </c>
      <c r="K41" s="16">
        <v>3529.907</v>
      </c>
      <c r="L41" s="16">
        <v>3537.519</v>
      </c>
      <c r="M41" s="37">
        <f t="shared" si="10"/>
        <v>0.0021564307501584674</v>
      </c>
      <c r="N41" s="56">
        <f t="shared" si="11"/>
        <v>7.611999999999625</v>
      </c>
    </row>
    <row r="42" spans="1:14" ht="15">
      <c r="A42" s="2">
        <v>41</v>
      </c>
      <c r="B42" s="25" t="s">
        <v>141</v>
      </c>
      <c r="C42" s="16">
        <v>72978</v>
      </c>
      <c r="D42" s="4">
        <v>79582</v>
      </c>
      <c r="E42" s="16">
        <v>80372</v>
      </c>
      <c r="F42" s="100">
        <v>0.20596322634377603</v>
      </c>
      <c r="G42" s="86">
        <f t="shared" si="6"/>
        <v>0.027414904031463082</v>
      </c>
      <c r="H42" s="43">
        <f t="shared" si="7"/>
        <v>0.101318205486585</v>
      </c>
      <c r="I42" s="11">
        <f t="shared" si="8"/>
        <v>7394</v>
      </c>
      <c r="J42" s="37">
        <f t="shared" si="9"/>
        <v>0.029381844769761415</v>
      </c>
      <c r="K42" s="16">
        <v>79318.66</v>
      </c>
      <c r="L42" s="16">
        <v>80370.11</v>
      </c>
      <c r="M42" s="37">
        <f t="shared" si="10"/>
        <v>0.013256023235894266</v>
      </c>
      <c r="N42" s="56">
        <f t="shared" si="11"/>
        <v>1051.449999999997</v>
      </c>
    </row>
    <row r="43" spans="1:14" ht="15">
      <c r="A43" s="2">
        <v>42</v>
      </c>
      <c r="B43" s="25" t="s">
        <v>142</v>
      </c>
      <c r="C43" s="16">
        <v>37655</v>
      </c>
      <c r="D43" s="4">
        <v>35318</v>
      </c>
      <c r="E43" s="16">
        <v>40718</v>
      </c>
      <c r="F43" s="100">
        <v>0.15705469412944534</v>
      </c>
      <c r="G43" s="86">
        <f t="shared" si="6"/>
        <v>0.013888917313904266</v>
      </c>
      <c r="H43" s="43">
        <f t="shared" si="7"/>
        <v>0.08134377904660736</v>
      </c>
      <c r="I43" s="11">
        <f t="shared" si="8"/>
        <v>3063</v>
      </c>
      <c r="J43" s="37">
        <f t="shared" si="9"/>
        <v>0.012171570263697487</v>
      </c>
      <c r="K43" s="16">
        <v>36379.26</v>
      </c>
      <c r="L43" s="16">
        <v>37008.31</v>
      </c>
      <c r="M43" s="37">
        <f t="shared" si="10"/>
        <v>0.017291445730341838</v>
      </c>
      <c r="N43" s="56">
        <f t="shared" si="11"/>
        <v>629.0499999999956</v>
      </c>
    </row>
    <row r="44" spans="1:14" ht="15">
      <c r="A44" s="2">
        <v>43</v>
      </c>
      <c r="B44" s="25" t="s">
        <v>143</v>
      </c>
      <c r="C44" s="16">
        <v>11057</v>
      </c>
      <c r="D44" s="4">
        <v>12258</v>
      </c>
      <c r="E44" s="16">
        <v>12297</v>
      </c>
      <c r="F44" s="100">
        <v>0.15689551781772715</v>
      </c>
      <c r="G44" s="86">
        <f t="shared" si="6"/>
        <v>0.004194508969229353</v>
      </c>
      <c r="H44" s="43">
        <f t="shared" si="7"/>
        <v>0.11214615175906666</v>
      </c>
      <c r="I44" s="11">
        <f t="shared" si="8"/>
        <v>1240</v>
      </c>
      <c r="J44" s="37">
        <f t="shared" si="9"/>
        <v>0.00492743947991671</v>
      </c>
      <c r="K44" s="16">
        <v>12160.23</v>
      </c>
      <c r="L44" s="16">
        <v>12554.56</v>
      </c>
      <c r="M44" s="37">
        <f t="shared" si="10"/>
        <v>0.0324278405918309</v>
      </c>
      <c r="N44" s="56">
        <f t="shared" si="11"/>
        <v>394.3299999999999</v>
      </c>
    </row>
    <row r="45" spans="1:14" ht="15">
      <c r="A45" s="2">
        <v>44</v>
      </c>
      <c r="B45" s="25" t="s">
        <v>144</v>
      </c>
      <c r="C45" s="16">
        <v>14119</v>
      </c>
      <c r="D45" s="4">
        <v>14111</v>
      </c>
      <c r="E45" s="16">
        <v>14818</v>
      </c>
      <c r="F45" s="100">
        <v>0.17170535000405568</v>
      </c>
      <c r="G45" s="86">
        <f t="shared" si="6"/>
        <v>0.005054422534442591</v>
      </c>
      <c r="H45" s="43">
        <f t="shared" si="7"/>
        <v>0.04950775550676394</v>
      </c>
      <c r="I45" s="11">
        <f t="shared" si="8"/>
        <v>699</v>
      </c>
      <c r="J45" s="37">
        <f t="shared" si="9"/>
        <v>0.0027776453197272425</v>
      </c>
      <c r="K45" s="16">
        <v>14205.85</v>
      </c>
      <c r="L45" s="16">
        <v>14384.63</v>
      </c>
      <c r="M45" s="37">
        <f t="shared" si="10"/>
        <v>0.012584956197622729</v>
      </c>
      <c r="N45" s="56">
        <f t="shared" si="11"/>
        <v>178.77999999999884</v>
      </c>
    </row>
    <row r="46" spans="1:14" ht="15">
      <c r="A46" s="2">
        <v>45</v>
      </c>
      <c r="B46" s="25" t="s">
        <v>145</v>
      </c>
      <c r="C46" s="16">
        <v>39287</v>
      </c>
      <c r="D46" s="4">
        <v>42608</v>
      </c>
      <c r="E46" s="16">
        <v>44200</v>
      </c>
      <c r="F46" s="100">
        <v>0.2323417631690996</v>
      </c>
      <c r="G46" s="86">
        <f t="shared" si="6"/>
        <v>0.015076628156455833</v>
      </c>
      <c r="H46" s="43">
        <f t="shared" si="7"/>
        <v>0.1250540891389009</v>
      </c>
      <c r="I46" s="11">
        <f t="shared" si="8"/>
        <v>4913</v>
      </c>
      <c r="J46" s="37">
        <f t="shared" si="9"/>
        <v>0.019522992068411935</v>
      </c>
      <c r="K46" s="16">
        <v>43016.89</v>
      </c>
      <c r="L46" s="16">
        <v>43599.74</v>
      </c>
      <c r="M46" s="37">
        <f t="shared" si="10"/>
        <v>0.013549329112355601</v>
      </c>
      <c r="N46" s="56">
        <f t="shared" si="11"/>
        <v>582.8499999999985</v>
      </c>
    </row>
    <row r="47" spans="1:14" ht="15">
      <c r="A47" s="2">
        <v>46</v>
      </c>
      <c r="B47" s="25" t="s">
        <v>146</v>
      </c>
      <c r="C47" s="16">
        <v>14822</v>
      </c>
      <c r="D47" s="4">
        <v>14734</v>
      </c>
      <c r="E47" s="16">
        <v>16073</v>
      </c>
      <c r="F47" s="100">
        <v>0.13702005046716226</v>
      </c>
      <c r="G47" s="86">
        <f t="shared" si="6"/>
        <v>0.005482503266034267</v>
      </c>
      <c r="H47" s="43">
        <f t="shared" si="7"/>
        <v>0.08440156524085818</v>
      </c>
      <c r="I47" s="11">
        <f t="shared" si="8"/>
        <v>1251</v>
      </c>
      <c r="J47" s="37">
        <f t="shared" si="9"/>
        <v>0.0049711506365933905</v>
      </c>
      <c r="K47" s="16">
        <v>14676.09</v>
      </c>
      <c r="L47" s="16">
        <v>14758.62</v>
      </c>
      <c r="M47" s="37">
        <f t="shared" si="10"/>
        <v>0.005623432399228995</v>
      </c>
      <c r="N47" s="56">
        <f t="shared" si="11"/>
        <v>82.53000000000065</v>
      </c>
    </row>
    <row r="48" spans="1:14" ht="15">
      <c r="A48" s="2">
        <v>47</v>
      </c>
      <c r="B48" s="25" t="s">
        <v>147</v>
      </c>
      <c r="C48" s="16">
        <v>4620</v>
      </c>
      <c r="D48" s="4">
        <v>4389</v>
      </c>
      <c r="E48" s="16">
        <v>4315</v>
      </c>
      <c r="F48" s="100">
        <v>0.0921910052344835</v>
      </c>
      <c r="G48" s="86">
        <f t="shared" si="6"/>
        <v>0.0014718472962693874</v>
      </c>
      <c r="H48" s="43">
        <f t="shared" si="7"/>
        <v>-0.06601731601731602</v>
      </c>
      <c r="I48" s="11">
        <f t="shared" si="8"/>
        <v>-305</v>
      </c>
      <c r="J48" s="37">
        <f t="shared" si="9"/>
        <v>-0.0012119911623988684</v>
      </c>
      <c r="K48" s="16">
        <v>3926.078</v>
      </c>
      <c r="L48" s="16">
        <v>3930.38</v>
      </c>
      <c r="M48" s="37">
        <f t="shared" si="10"/>
        <v>0.0010957500080233085</v>
      </c>
      <c r="N48" s="56">
        <f t="shared" si="11"/>
        <v>4.302000000000135</v>
      </c>
    </row>
    <row r="49" spans="1:14" ht="15">
      <c r="A49" s="2">
        <v>48</v>
      </c>
      <c r="B49" s="25" t="s">
        <v>148</v>
      </c>
      <c r="C49" s="16">
        <v>40757</v>
      </c>
      <c r="D49" s="4">
        <v>41641</v>
      </c>
      <c r="E49" s="16">
        <v>46519</v>
      </c>
      <c r="F49" s="100">
        <v>0.23620539953184425</v>
      </c>
      <c r="G49" s="86">
        <f t="shared" si="6"/>
        <v>0.015867639484392963</v>
      </c>
      <c r="H49" s="43">
        <f t="shared" si="7"/>
        <v>0.14137448781804351</v>
      </c>
      <c r="I49" s="11">
        <f t="shared" si="8"/>
        <v>5762</v>
      </c>
      <c r="J49" s="37">
        <f t="shared" si="9"/>
        <v>0.022896698615548456</v>
      </c>
      <c r="K49" s="16">
        <v>37927.37</v>
      </c>
      <c r="L49" s="16">
        <v>38521.86</v>
      </c>
      <c r="M49" s="37">
        <f t="shared" si="10"/>
        <v>0.015674432474490005</v>
      </c>
      <c r="N49" s="56">
        <f t="shared" si="11"/>
        <v>594.489999999998</v>
      </c>
    </row>
    <row r="50" spans="1:14" ht="15">
      <c r="A50" s="2">
        <v>49</v>
      </c>
      <c r="B50" s="25" t="s">
        <v>149</v>
      </c>
      <c r="C50" s="16">
        <v>2621</v>
      </c>
      <c r="D50" s="4">
        <v>2166</v>
      </c>
      <c r="E50" s="16">
        <v>2151</v>
      </c>
      <c r="F50" s="100">
        <v>0.11912937527691626</v>
      </c>
      <c r="G50" s="86">
        <f t="shared" si="6"/>
        <v>0.0007337064969352149</v>
      </c>
      <c r="H50" s="43">
        <f t="shared" si="7"/>
        <v>-0.1793208698969859</v>
      </c>
      <c r="I50" s="11">
        <f t="shared" si="8"/>
        <v>-470</v>
      </c>
      <c r="J50" s="37">
        <f t="shared" si="9"/>
        <v>-0.0018676585125490758</v>
      </c>
      <c r="K50" s="16">
        <v>1965.711</v>
      </c>
      <c r="L50" s="16">
        <v>2150.115</v>
      </c>
      <c r="M50" s="37">
        <f t="shared" si="10"/>
        <v>0.09381033122366399</v>
      </c>
      <c r="N50" s="56">
        <f t="shared" si="11"/>
        <v>184.40399999999977</v>
      </c>
    </row>
    <row r="51" spans="1:14" ht="15">
      <c r="A51" s="2">
        <v>50</v>
      </c>
      <c r="B51" s="25" t="s">
        <v>150</v>
      </c>
      <c r="C51" s="16">
        <v>6612</v>
      </c>
      <c r="D51" s="4">
        <v>6837</v>
      </c>
      <c r="E51" s="16">
        <v>7058</v>
      </c>
      <c r="F51" s="100">
        <v>0.19442454961159164</v>
      </c>
      <c r="G51" s="86">
        <f t="shared" si="6"/>
        <v>0.0024074851024494404</v>
      </c>
      <c r="H51" s="43">
        <f t="shared" si="7"/>
        <v>0.06745311554748941</v>
      </c>
      <c r="I51" s="11">
        <f t="shared" si="8"/>
        <v>446</v>
      </c>
      <c r="J51" s="37">
        <f t="shared" si="9"/>
        <v>0.001772288716163591</v>
      </c>
      <c r="K51" s="16">
        <v>6720.994</v>
      </c>
      <c r="L51" s="16">
        <v>6858.252</v>
      </c>
      <c r="M51" s="37">
        <f t="shared" si="10"/>
        <v>0.020422276823934188</v>
      </c>
      <c r="N51" s="56">
        <f t="shared" si="11"/>
        <v>137.25800000000072</v>
      </c>
    </row>
    <row r="52" spans="1:14" ht="15">
      <c r="A52" s="2">
        <v>51</v>
      </c>
      <c r="B52" s="25" t="s">
        <v>151</v>
      </c>
      <c r="C52" s="16">
        <v>5805</v>
      </c>
      <c r="D52" s="4">
        <v>5025</v>
      </c>
      <c r="E52" s="16">
        <v>5615</v>
      </c>
      <c r="F52" s="100">
        <v>0.1670932031900964</v>
      </c>
      <c r="G52" s="86">
        <f t="shared" si="6"/>
        <v>0.0019152775361651472</v>
      </c>
      <c r="H52" s="43">
        <f t="shared" si="7"/>
        <v>-0.03273040482342808</v>
      </c>
      <c r="I52" s="11">
        <f t="shared" si="8"/>
        <v>-190</v>
      </c>
      <c r="J52" s="37">
        <f t="shared" si="9"/>
        <v>-0.000755010888051754</v>
      </c>
      <c r="K52" s="16">
        <v>5187.833</v>
      </c>
      <c r="L52" s="16">
        <v>5179.916</v>
      </c>
      <c r="M52" s="37">
        <f t="shared" si="10"/>
        <v>-0.0015260707119908181</v>
      </c>
      <c r="N52" s="56">
        <f t="shared" si="11"/>
        <v>-7.916999999999462</v>
      </c>
    </row>
    <row r="53" spans="1:14" ht="15">
      <c r="A53" s="2">
        <v>52</v>
      </c>
      <c r="B53" s="25" t="s">
        <v>152</v>
      </c>
      <c r="C53" s="16">
        <v>16221</v>
      </c>
      <c r="D53" s="4">
        <v>16644</v>
      </c>
      <c r="E53" s="16">
        <v>17615</v>
      </c>
      <c r="F53" s="100">
        <v>0.26239349341595664</v>
      </c>
      <c r="G53" s="86">
        <f t="shared" si="6"/>
        <v>0.006008479750587545</v>
      </c>
      <c r="H53" s="43">
        <f t="shared" si="7"/>
        <v>0.08593798162875285</v>
      </c>
      <c r="I53" s="11">
        <f t="shared" si="8"/>
        <v>1394</v>
      </c>
      <c r="J53" s="37">
        <f t="shared" si="9"/>
        <v>0.005539395673390238</v>
      </c>
      <c r="K53" s="16">
        <v>16759.95</v>
      </c>
      <c r="L53" s="16">
        <v>17104.13</v>
      </c>
      <c r="M53" s="37">
        <f t="shared" si="10"/>
        <v>0.020535860787174204</v>
      </c>
      <c r="N53" s="56">
        <f t="shared" si="11"/>
        <v>344.1800000000003</v>
      </c>
    </row>
    <row r="54" spans="1:14" ht="15">
      <c r="A54" s="2">
        <v>53</v>
      </c>
      <c r="B54" s="25" t="s">
        <v>153</v>
      </c>
      <c r="C54" s="16">
        <v>7819</v>
      </c>
      <c r="D54" s="4">
        <v>8312</v>
      </c>
      <c r="E54" s="16">
        <v>9520</v>
      </c>
      <c r="F54" s="100">
        <v>0.19724846676611968</v>
      </c>
      <c r="G54" s="86">
        <f t="shared" si="6"/>
        <v>0.0032472737567751024</v>
      </c>
      <c r="H54" s="43">
        <f t="shared" si="7"/>
        <v>0.21754700089525514</v>
      </c>
      <c r="I54" s="11">
        <f t="shared" si="8"/>
        <v>1701</v>
      </c>
      <c r="J54" s="37">
        <f t="shared" si="9"/>
        <v>0.0067593343188212295</v>
      </c>
      <c r="K54" s="16">
        <v>7850.159</v>
      </c>
      <c r="L54" s="16">
        <v>9208.254</v>
      </c>
      <c r="M54" s="37">
        <f t="shared" si="10"/>
        <v>0.17300222836250848</v>
      </c>
      <c r="N54" s="56">
        <f t="shared" si="11"/>
        <v>1358.0950000000012</v>
      </c>
    </row>
    <row r="55" spans="1:14" ht="15">
      <c r="A55" s="2">
        <v>54</v>
      </c>
      <c r="B55" s="25" t="s">
        <v>154</v>
      </c>
      <c r="C55" s="16">
        <v>27974</v>
      </c>
      <c r="D55" s="4">
        <v>30237</v>
      </c>
      <c r="E55" s="16">
        <v>31630</v>
      </c>
      <c r="F55" s="100">
        <v>0.2289424350557699</v>
      </c>
      <c r="G55" s="86">
        <f t="shared" si="6"/>
        <v>0.010788998836848371</v>
      </c>
      <c r="H55" s="43">
        <f t="shared" si="7"/>
        <v>0.13069278615857582</v>
      </c>
      <c r="I55" s="11">
        <f t="shared" si="8"/>
        <v>3656</v>
      </c>
      <c r="J55" s="37">
        <f t="shared" si="9"/>
        <v>0.014527998982722171</v>
      </c>
      <c r="K55" s="16">
        <v>29462.56</v>
      </c>
      <c r="L55" s="16">
        <v>29815.42</v>
      </c>
      <c r="M55" s="37">
        <f t="shared" si="10"/>
        <v>0.011976556008710611</v>
      </c>
      <c r="N55" s="56">
        <f t="shared" si="11"/>
        <v>352.85999999999694</v>
      </c>
    </row>
    <row r="56" spans="1:14" ht="15">
      <c r="A56" s="2">
        <v>55</v>
      </c>
      <c r="B56" s="25" t="s">
        <v>155</v>
      </c>
      <c r="C56" s="16">
        <v>29035</v>
      </c>
      <c r="D56" s="4">
        <v>30582</v>
      </c>
      <c r="E56" s="16">
        <v>32545</v>
      </c>
      <c r="F56" s="100">
        <v>0.23609851644963545</v>
      </c>
      <c r="G56" s="86">
        <f t="shared" si="6"/>
        <v>0.011101105505698079</v>
      </c>
      <c r="H56" s="43">
        <f t="shared" si="7"/>
        <v>0.12088858274496297</v>
      </c>
      <c r="I56" s="11">
        <f t="shared" si="8"/>
        <v>3510</v>
      </c>
      <c r="J56" s="37">
        <f t="shared" si="9"/>
        <v>0.01394783272137714</v>
      </c>
      <c r="K56" s="16">
        <v>30433.92</v>
      </c>
      <c r="L56" s="16">
        <v>31726.41</v>
      </c>
      <c r="M56" s="37">
        <f t="shared" si="10"/>
        <v>0.04246873225664002</v>
      </c>
      <c r="N56" s="56">
        <f t="shared" si="11"/>
        <v>1292.4900000000016</v>
      </c>
    </row>
    <row r="57" spans="1:14" ht="15">
      <c r="A57" s="2">
        <v>56</v>
      </c>
      <c r="B57" s="25" t="s">
        <v>156</v>
      </c>
      <c r="C57" s="16">
        <v>1689</v>
      </c>
      <c r="D57" s="4">
        <v>1499</v>
      </c>
      <c r="E57" s="16">
        <v>1493</v>
      </c>
      <c r="F57" s="100">
        <v>0.08584900235754125</v>
      </c>
      <c r="G57" s="86">
        <f t="shared" si="6"/>
        <v>0.0005092625755110533</v>
      </c>
      <c r="H57" s="43">
        <f t="shared" si="7"/>
        <v>-0.11604499703966845</v>
      </c>
      <c r="I57" s="11">
        <f t="shared" si="8"/>
        <v>-196</v>
      </c>
      <c r="J57" s="37">
        <f t="shared" si="9"/>
        <v>-0.0007788533371481252</v>
      </c>
      <c r="K57" s="16">
        <v>1500.568</v>
      </c>
      <c r="L57" s="16">
        <v>1558.752</v>
      </c>
      <c r="M57" s="37">
        <f t="shared" si="10"/>
        <v>0.0387746506656146</v>
      </c>
      <c r="N57" s="56">
        <f t="shared" si="11"/>
        <v>58.18399999999997</v>
      </c>
    </row>
    <row r="58" spans="1:14" ht="15">
      <c r="A58" s="2">
        <v>57</v>
      </c>
      <c r="B58" s="25" t="s">
        <v>157</v>
      </c>
      <c r="C58" s="16">
        <v>5555</v>
      </c>
      <c r="D58" s="4">
        <v>5341</v>
      </c>
      <c r="E58" s="16">
        <v>5415</v>
      </c>
      <c r="F58" s="100">
        <v>0.24363358229101054</v>
      </c>
      <c r="G58" s="86">
        <f t="shared" si="6"/>
        <v>0.0018470574992581071</v>
      </c>
      <c r="H58" s="43">
        <f t="shared" si="7"/>
        <v>-0.025202520252025202</v>
      </c>
      <c r="I58" s="11">
        <f t="shared" si="8"/>
        <v>-140</v>
      </c>
      <c r="J58" s="37">
        <f t="shared" si="9"/>
        <v>-0.0005563238122486609</v>
      </c>
      <c r="K58" s="16">
        <v>5129.114</v>
      </c>
      <c r="L58" s="16">
        <v>5099.683</v>
      </c>
      <c r="M58" s="37">
        <f t="shared" si="10"/>
        <v>-0.005738028049288744</v>
      </c>
      <c r="N58" s="56">
        <f t="shared" si="11"/>
        <v>-29.430999999999585</v>
      </c>
    </row>
    <row r="59" spans="1:14" ht="15">
      <c r="A59" s="2">
        <v>58</v>
      </c>
      <c r="B59" s="25" t="s">
        <v>158</v>
      </c>
      <c r="C59" s="16">
        <v>10005</v>
      </c>
      <c r="D59" s="4">
        <v>9111</v>
      </c>
      <c r="E59" s="16">
        <v>10280</v>
      </c>
      <c r="F59" s="100">
        <v>0.1504067419675777</v>
      </c>
      <c r="G59" s="86">
        <f t="shared" si="6"/>
        <v>0.0035065098970218545</v>
      </c>
      <c r="H59" s="43">
        <f t="shared" si="7"/>
        <v>0.027486256871564217</v>
      </c>
      <c r="I59" s="11">
        <f t="shared" si="8"/>
        <v>275</v>
      </c>
      <c r="J59" s="37">
        <f t="shared" si="9"/>
        <v>0.0010927789169170123</v>
      </c>
      <c r="K59" s="16">
        <v>9123.13</v>
      </c>
      <c r="L59" s="16">
        <v>9331.889</v>
      </c>
      <c r="M59" s="37">
        <f t="shared" si="10"/>
        <v>0.022882387952380383</v>
      </c>
      <c r="N59" s="56">
        <f t="shared" si="11"/>
        <v>208.75900000000001</v>
      </c>
    </row>
    <row r="60" spans="1:14" ht="15">
      <c r="A60" s="2">
        <v>59</v>
      </c>
      <c r="B60" s="25" t="s">
        <v>159</v>
      </c>
      <c r="C60" s="16">
        <v>53711</v>
      </c>
      <c r="D60" s="4">
        <v>57252</v>
      </c>
      <c r="E60" s="16">
        <v>58660</v>
      </c>
      <c r="F60" s="100">
        <v>0.27851899683781706</v>
      </c>
      <c r="G60" s="86">
        <f t="shared" si="6"/>
        <v>0.020008936824834823</v>
      </c>
      <c r="H60" s="43">
        <f t="shared" si="7"/>
        <v>0.09214127459924411</v>
      </c>
      <c r="I60" s="11">
        <f t="shared" si="8"/>
        <v>4949</v>
      </c>
      <c r="J60" s="37">
        <f t="shared" si="9"/>
        <v>0.01966604676299016</v>
      </c>
      <c r="K60" s="16">
        <v>57269.96</v>
      </c>
      <c r="L60" s="16">
        <v>57702.6</v>
      </c>
      <c r="M60" s="37">
        <f t="shared" si="10"/>
        <v>0.007554396755297182</v>
      </c>
      <c r="N60" s="56">
        <f t="shared" si="11"/>
        <v>432.6399999999994</v>
      </c>
    </row>
    <row r="61" spans="1:14" ht="15">
      <c r="A61" s="2">
        <v>60</v>
      </c>
      <c r="B61" s="25" t="s">
        <v>160</v>
      </c>
      <c r="C61" s="16">
        <v>9491</v>
      </c>
      <c r="D61" s="4">
        <v>8738</v>
      </c>
      <c r="E61" s="16">
        <v>9519</v>
      </c>
      <c r="F61" s="100">
        <v>0.1937197281126623</v>
      </c>
      <c r="G61" s="86">
        <f t="shared" si="6"/>
        <v>0.003246932656590567</v>
      </c>
      <c r="H61" s="43">
        <f t="shared" si="7"/>
        <v>0.002950163312611948</v>
      </c>
      <c r="I61" s="11">
        <f t="shared" si="8"/>
        <v>28</v>
      </c>
      <c r="J61" s="37">
        <f t="shared" si="9"/>
        <v>0.00011126476244973217</v>
      </c>
      <c r="K61" s="16">
        <v>8917.824</v>
      </c>
      <c r="L61" s="16">
        <v>8940.463</v>
      </c>
      <c r="M61" s="37">
        <f t="shared" si="10"/>
        <v>0.0025386237718976303</v>
      </c>
      <c r="N61" s="56">
        <f t="shared" si="11"/>
        <v>22.638999999999214</v>
      </c>
    </row>
    <row r="62" spans="1:14" ht="15">
      <c r="A62" s="2">
        <v>61</v>
      </c>
      <c r="B62" s="25" t="s">
        <v>161</v>
      </c>
      <c r="C62" s="16">
        <v>23974</v>
      </c>
      <c r="D62" s="4">
        <v>22866</v>
      </c>
      <c r="E62" s="16">
        <v>24977</v>
      </c>
      <c r="F62" s="100">
        <v>0.22862033299466367</v>
      </c>
      <c r="G62" s="86">
        <f t="shared" si="6"/>
        <v>0.008519659309135686</v>
      </c>
      <c r="H62" s="43">
        <f t="shared" si="7"/>
        <v>0.04183699007257863</v>
      </c>
      <c r="I62" s="11">
        <f t="shared" si="8"/>
        <v>1003</v>
      </c>
      <c r="J62" s="37">
        <f t="shared" si="9"/>
        <v>0.003985662740610049</v>
      </c>
      <c r="K62" s="16">
        <v>23015.79</v>
      </c>
      <c r="L62" s="16">
        <v>23659.2</v>
      </c>
      <c r="M62" s="37">
        <f t="shared" si="10"/>
        <v>0.02795515600376958</v>
      </c>
      <c r="N62" s="56">
        <f t="shared" si="11"/>
        <v>643.4099999999999</v>
      </c>
    </row>
    <row r="63" spans="1:14" ht="15">
      <c r="A63" s="2">
        <v>62</v>
      </c>
      <c r="B63" s="25" t="s">
        <v>162</v>
      </c>
      <c r="C63" s="16">
        <v>1252</v>
      </c>
      <c r="D63" s="4">
        <v>1456</v>
      </c>
      <c r="E63" s="16">
        <v>1509</v>
      </c>
      <c r="F63" s="100">
        <v>0.1726742190181943</v>
      </c>
      <c r="G63" s="86">
        <f t="shared" si="6"/>
        <v>0.0005147201784636166</v>
      </c>
      <c r="H63" s="43">
        <f t="shared" si="7"/>
        <v>0.20527156549520767</v>
      </c>
      <c r="I63" s="11">
        <f t="shared" si="8"/>
        <v>257</v>
      </c>
      <c r="J63" s="37">
        <f t="shared" si="9"/>
        <v>0.0010212515696278988</v>
      </c>
      <c r="K63" s="16">
        <v>1348.899</v>
      </c>
      <c r="L63" s="16">
        <v>1428.304</v>
      </c>
      <c r="M63" s="37">
        <f t="shared" si="10"/>
        <v>0.058866527442010264</v>
      </c>
      <c r="N63" s="56">
        <f t="shared" si="11"/>
        <v>79.4050000000002</v>
      </c>
    </row>
    <row r="64" spans="1:14" ht="15">
      <c r="A64" s="2">
        <v>63</v>
      </c>
      <c r="B64" s="25" t="s">
        <v>163</v>
      </c>
      <c r="C64" s="16">
        <v>10048</v>
      </c>
      <c r="D64" s="4">
        <v>10353</v>
      </c>
      <c r="E64" s="16">
        <v>8966</v>
      </c>
      <c r="F64" s="100">
        <v>0.09676757865198855</v>
      </c>
      <c r="G64" s="86">
        <f t="shared" si="6"/>
        <v>0.003058304254542602</v>
      </c>
      <c r="H64" s="43">
        <f t="shared" si="7"/>
        <v>-0.10768312101910828</v>
      </c>
      <c r="I64" s="11">
        <f t="shared" si="8"/>
        <v>-1082</v>
      </c>
      <c r="J64" s="37">
        <f t="shared" si="9"/>
        <v>-0.004299588320378936</v>
      </c>
      <c r="K64" s="16">
        <v>10106.04</v>
      </c>
      <c r="L64" s="16">
        <v>10037.05</v>
      </c>
      <c r="M64" s="37">
        <f t="shared" si="10"/>
        <v>-0.006826610620975337</v>
      </c>
      <c r="N64" s="56">
        <f t="shared" si="11"/>
        <v>-68.9900000000016</v>
      </c>
    </row>
    <row r="65" spans="1:14" ht="15">
      <c r="A65" s="2">
        <v>64</v>
      </c>
      <c r="B65" s="25" t="s">
        <v>164</v>
      </c>
      <c r="C65" s="16">
        <v>12057</v>
      </c>
      <c r="D65" s="4">
        <v>12477</v>
      </c>
      <c r="E65" s="16">
        <v>12639</v>
      </c>
      <c r="F65" s="100">
        <v>0.25223013829850927</v>
      </c>
      <c r="G65" s="86">
        <f t="shared" si="6"/>
        <v>0.0043111652323403905</v>
      </c>
      <c r="H65" s="43">
        <f t="shared" si="7"/>
        <v>0.04827071410798706</v>
      </c>
      <c r="I65" s="11">
        <f t="shared" si="8"/>
        <v>582</v>
      </c>
      <c r="J65" s="37">
        <f t="shared" si="9"/>
        <v>0.0023127175623480043</v>
      </c>
      <c r="K65" s="16">
        <v>12464.67</v>
      </c>
      <c r="L65" s="16">
        <v>12513.41</v>
      </c>
      <c r="M65" s="37">
        <f t="shared" si="10"/>
        <v>0.003910251936072097</v>
      </c>
      <c r="N65" s="56">
        <f t="shared" si="11"/>
        <v>48.73999999999978</v>
      </c>
    </row>
    <row r="66" spans="1:14" ht="15">
      <c r="A66" s="2">
        <v>65</v>
      </c>
      <c r="B66" s="25" t="s">
        <v>165</v>
      </c>
      <c r="C66" s="16">
        <v>7307</v>
      </c>
      <c r="D66" s="4">
        <v>5625</v>
      </c>
      <c r="E66" s="16">
        <v>5832</v>
      </c>
      <c r="F66" s="100">
        <v>0.06920201720557698</v>
      </c>
      <c r="G66" s="86">
        <f aca="true" t="shared" si="12" ref="G66:G82">E66/$E$83</f>
        <v>0.0019892962762092853</v>
      </c>
      <c r="H66" s="43">
        <f aca="true" t="shared" si="13" ref="H66:H82">(E66-C66)/C66</f>
        <v>-0.20186122895853292</v>
      </c>
      <c r="I66" s="11">
        <f aca="true" t="shared" si="14" ref="I66:I82">E66-C66</f>
        <v>-1475</v>
      </c>
      <c r="J66" s="37">
        <f aca="true" t="shared" si="15" ref="J66:J82">I66/$I$83</f>
        <v>-0.005861268736191248</v>
      </c>
      <c r="K66" s="16">
        <v>5071.895</v>
      </c>
      <c r="L66" s="16">
        <v>5539.839</v>
      </c>
      <c r="M66" s="37">
        <f aca="true" t="shared" si="16" ref="M66:M82">(L66-K66)/K66</f>
        <v>0.0922621623673202</v>
      </c>
      <c r="N66" s="56">
        <f aca="true" t="shared" si="17" ref="N66:N82">L66-K66</f>
        <v>467.9439999999995</v>
      </c>
    </row>
    <row r="67" spans="1:14" ht="15">
      <c r="A67" s="2">
        <v>66</v>
      </c>
      <c r="B67" s="25" t="s">
        <v>166</v>
      </c>
      <c r="C67" s="16">
        <v>4854</v>
      </c>
      <c r="D67" s="4">
        <v>4660</v>
      </c>
      <c r="E67" s="16">
        <v>5030</v>
      </c>
      <c r="F67" s="100">
        <v>0.1325009219746062</v>
      </c>
      <c r="G67" s="86">
        <f t="shared" si="12"/>
        <v>0.001715733928212055</v>
      </c>
      <c r="H67" s="43">
        <f t="shared" si="13"/>
        <v>0.036258755665430575</v>
      </c>
      <c r="I67" s="11">
        <f t="shared" si="14"/>
        <v>176</v>
      </c>
      <c r="J67" s="37">
        <f t="shared" si="15"/>
        <v>0.0006993785068268879</v>
      </c>
      <c r="K67" s="16">
        <v>4633.15</v>
      </c>
      <c r="L67" s="16">
        <v>4903.901</v>
      </c>
      <c r="M67" s="37">
        <f t="shared" si="16"/>
        <v>0.05843777991215485</v>
      </c>
      <c r="N67" s="56">
        <f t="shared" si="17"/>
        <v>270.7510000000002</v>
      </c>
    </row>
    <row r="68" spans="1:14" ht="15">
      <c r="A68" s="2">
        <v>67</v>
      </c>
      <c r="B68" s="25" t="s">
        <v>167</v>
      </c>
      <c r="C68" s="16">
        <v>13930</v>
      </c>
      <c r="D68" s="4">
        <v>13981</v>
      </c>
      <c r="E68" s="16">
        <v>14826</v>
      </c>
      <c r="F68" s="100">
        <v>0.1760431261725522</v>
      </c>
      <c r="G68" s="86">
        <f t="shared" si="12"/>
        <v>0.005057151335918873</v>
      </c>
      <c r="H68" s="43">
        <f t="shared" si="13"/>
        <v>0.06432160804020101</v>
      </c>
      <c r="I68" s="11">
        <f t="shared" si="14"/>
        <v>896</v>
      </c>
      <c r="J68" s="37">
        <f t="shared" si="15"/>
        <v>0.0035604723983914295</v>
      </c>
      <c r="K68" s="16">
        <v>13951.39</v>
      </c>
      <c r="L68" s="16">
        <v>14088.82</v>
      </c>
      <c r="M68" s="37">
        <f t="shared" si="16"/>
        <v>0.009850631370780997</v>
      </c>
      <c r="N68" s="56">
        <f t="shared" si="17"/>
        <v>137.4300000000003</v>
      </c>
    </row>
    <row r="69" spans="1:14" ht="15">
      <c r="A69" s="2">
        <v>68</v>
      </c>
      <c r="B69" s="25" t="s">
        <v>168</v>
      </c>
      <c r="C69" s="16">
        <v>5644</v>
      </c>
      <c r="D69" s="4">
        <v>5377</v>
      </c>
      <c r="E69" s="16">
        <v>5522</v>
      </c>
      <c r="F69" s="100">
        <v>0.14781700886045454</v>
      </c>
      <c r="G69" s="86">
        <f t="shared" si="12"/>
        <v>0.0018835552190033735</v>
      </c>
      <c r="H69" s="43">
        <f t="shared" si="13"/>
        <v>-0.02161587526576896</v>
      </c>
      <c r="I69" s="11">
        <f t="shared" si="14"/>
        <v>-122</v>
      </c>
      <c r="J69" s="37">
        <f t="shared" si="15"/>
        <v>-0.00048479646495954733</v>
      </c>
      <c r="K69" s="16">
        <v>5411.138</v>
      </c>
      <c r="L69" s="16">
        <v>4967.336</v>
      </c>
      <c r="M69" s="37">
        <f t="shared" si="16"/>
        <v>-0.08201638915880535</v>
      </c>
      <c r="N69" s="56">
        <f t="shared" si="17"/>
        <v>-443.8019999999997</v>
      </c>
    </row>
    <row r="70" spans="1:14" ht="15">
      <c r="A70" s="2">
        <v>69</v>
      </c>
      <c r="B70" s="25" t="s">
        <v>169</v>
      </c>
      <c r="C70" s="16">
        <v>647</v>
      </c>
      <c r="D70" s="4">
        <v>725</v>
      </c>
      <c r="E70" s="16">
        <v>738</v>
      </c>
      <c r="F70" s="100">
        <v>0.11178430778551954</v>
      </c>
      <c r="G70" s="86">
        <f t="shared" si="12"/>
        <v>0.0002517319361869775</v>
      </c>
      <c r="H70" s="43">
        <f t="shared" si="13"/>
        <v>0.14064914992272023</v>
      </c>
      <c r="I70" s="11">
        <f t="shared" si="14"/>
        <v>91</v>
      </c>
      <c r="J70" s="37">
        <f t="shared" si="15"/>
        <v>0.00036161047796162953</v>
      </c>
      <c r="K70" s="16">
        <v>696.4403</v>
      </c>
      <c r="L70" s="16">
        <v>714.2466</v>
      </c>
      <c r="M70" s="37">
        <f t="shared" si="16"/>
        <v>0.0255675899283829</v>
      </c>
      <c r="N70" s="56">
        <f t="shared" si="17"/>
        <v>17.806299999999965</v>
      </c>
    </row>
    <row r="71" spans="1:14" ht="15">
      <c r="A71" s="2">
        <v>70</v>
      </c>
      <c r="B71" s="25" t="s">
        <v>170</v>
      </c>
      <c r="C71" s="16">
        <v>8526</v>
      </c>
      <c r="D71" s="4">
        <v>9791</v>
      </c>
      <c r="E71" s="16">
        <v>10119</v>
      </c>
      <c r="F71" s="100">
        <v>0.2808648828688798</v>
      </c>
      <c r="G71" s="86">
        <f t="shared" si="12"/>
        <v>0.003451592767311687</v>
      </c>
      <c r="H71" s="43">
        <f t="shared" si="13"/>
        <v>0.1868402533427164</v>
      </c>
      <c r="I71" s="11">
        <f t="shared" si="14"/>
        <v>1593</v>
      </c>
      <c r="J71" s="37">
        <f t="shared" si="15"/>
        <v>0.006330170235086548</v>
      </c>
      <c r="K71" s="16">
        <v>9779.606</v>
      </c>
      <c r="L71" s="16">
        <v>9975.833</v>
      </c>
      <c r="M71" s="37">
        <f t="shared" si="16"/>
        <v>0.020064918770756283</v>
      </c>
      <c r="N71" s="56">
        <f t="shared" si="17"/>
        <v>196.22700000000077</v>
      </c>
    </row>
    <row r="72" spans="1:14" ht="15">
      <c r="A72" s="2">
        <v>71</v>
      </c>
      <c r="B72" s="25" t="s">
        <v>171</v>
      </c>
      <c r="C72" s="16">
        <v>3406</v>
      </c>
      <c r="D72" s="4">
        <v>3658</v>
      </c>
      <c r="E72" s="16">
        <v>3599</v>
      </c>
      <c r="F72" s="100">
        <v>0.13363285311154016</v>
      </c>
      <c r="G72" s="86">
        <f t="shared" si="12"/>
        <v>0.0012276195641421842</v>
      </c>
      <c r="H72" s="43">
        <f t="shared" si="13"/>
        <v>0.056664709336465065</v>
      </c>
      <c r="I72" s="11">
        <f t="shared" si="14"/>
        <v>193</v>
      </c>
      <c r="J72" s="37">
        <f t="shared" si="15"/>
        <v>0.0007669321125999396</v>
      </c>
      <c r="K72" s="16">
        <v>3537.518</v>
      </c>
      <c r="L72" s="16">
        <v>3584.97</v>
      </c>
      <c r="M72" s="37">
        <f t="shared" si="16"/>
        <v>0.013413924678263056</v>
      </c>
      <c r="N72" s="56">
        <f t="shared" si="17"/>
        <v>47.45199999999977</v>
      </c>
    </row>
    <row r="73" spans="1:14" ht="15">
      <c r="A73" s="2">
        <v>72</v>
      </c>
      <c r="B73" s="25" t="s">
        <v>172</v>
      </c>
      <c r="C73" s="16">
        <v>4378</v>
      </c>
      <c r="D73" s="4">
        <v>4344</v>
      </c>
      <c r="E73" s="16">
        <v>4690</v>
      </c>
      <c r="F73" s="100">
        <v>0.11421196181570231</v>
      </c>
      <c r="G73" s="86">
        <f t="shared" si="12"/>
        <v>0.0015997598654700872</v>
      </c>
      <c r="H73" s="43">
        <f t="shared" si="13"/>
        <v>0.07126541799908634</v>
      </c>
      <c r="I73" s="11">
        <f t="shared" si="14"/>
        <v>312</v>
      </c>
      <c r="J73" s="37">
        <f t="shared" si="15"/>
        <v>0.0012398073530113013</v>
      </c>
      <c r="K73" s="16">
        <v>4327.111</v>
      </c>
      <c r="L73" s="16">
        <v>4482.101</v>
      </c>
      <c r="M73" s="37">
        <f t="shared" si="16"/>
        <v>0.03581835548013439</v>
      </c>
      <c r="N73" s="56">
        <f t="shared" si="17"/>
        <v>154.98999999999978</v>
      </c>
    </row>
    <row r="74" spans="1:14" ht="15">
      <c r="A74" s="2">
        <v>73</v>
      </c>
      <c r="B74" s="25" t="s">
        <v>173</v>
      </c>
      <c r="C74" s="16">
        <v>2082</v>
      </c>
      <c r="D74" s="4">
        <v>2045</v>
      </c>
      <c r="E74" s="16">
        <v>1896</v>
      </c>
      <c r="F74" s="100">
        <v>0.08010477840212937</v>
      </c>
      <c r="G74" s="86">
        <f t="shared" si="12"/>
        <v>0.0006467259498787389</v>
      </c>
      <c r="H74" s="43">
        <f t="shared" si="13"/>
        <v>-0.0893371757925072</v>
      </c>
      <c r="I74" s="11">
        <f t="shared" si="14"/>
        <v>-186</v>
      </c>
      <c r="J74" s="37">
        <f t="shared" si="15"/>
        <v>-0.0007391159219875066</v>
      </c>
      <c r="K74" s="16">
        <v>1919.055</v>
      </c>
      <c r="L74" s="16">
        <v>1968.632</v>
      </c>
      <c r="M74" s="37">
        <f t="shared" si="16"/>
        <v>0.025834069372686033</v>
      </c>
      <c r="N74" s="56">
        <f t="shared" si="17"/>
        <v>49.577</v>
      </c>
    </row>
    <row r="75" spans="1:14" ht="15">
      <c r="A75" s="2">
        <v>74</v>
      </c>
      <c r="B75" s="25" t="s">
        <v>174</v>
      </c>
      <c r="C75" s="16">
        <v>4918</v>
      </c>
      <c r="D75" s="4">
        <v>5565</v>
      </c>
      <c r="E75" s="16">
        <v>5809</v>
      </c>
      <c r="F75" s="100">
        <v>0.240160410120721</v>
      </c>
      <c r="G75" s="86">
        <f t="shared" si="12"/>
        <v>0.001981450971964976</v>
      </c>
      <c r="H75" s="43">
        <f t="shared" si="13"/>
        <v>0.18117120780805204</v>
      </c>
      <c r="I75" s="11">
        <f t="shared" si="14"/>
        <v>891</v>
      </c>
      <c r="J75" s="37">
        <f t="shared" si="15"/>
        <v>0.00354060369081112</v>
      </c>
      <c r="K75" s="16">
        <v>5604.665</v>
      </c>
      <c r="L75" s="16">
        <v>5811.578</v>
      </c>
      <c r="M75" s="37">
        <f t="shared" si="16"/>
        <v>0.03691799599083986</v>
      </c>
      <c r="N75" s="56">
        <f t="shared" si="17"/>
        <v>206.91300000000047</v>
      </c>
    </row>
    <row r="76" spans="1:14" ht="15">
      <c r="A76" s="2">
        <v>75</v>
      </c>
      <c r="B76" s="25" t="s">
        <v>175</v>
      </c>
      <c r="C76" s="16">
        <v>1093</v>
      </c>
      <c r="D76" s="4">
        <v>1166</v>
      </c>
      <c r="E76" s="16">
        <v>1089</v>
      </c>
      <c r="F76" s="100">
        <v>0.1535100084578517</v>
      </c>
      <c r="G76" s="86">
        <f t="shared" si="12"/>
        <v>0.0003714581009588326</v>
      </c>
      <c r="H76" s="43">
        <f t="shared" si="13"/>
        <v>-0.0036596523330283625</v>
      </c>
      <c r="I76" s="11">
        <f t="shared" si="14"/>
        <v>-4</v>
      </c>
      <c r="J76" s="37">
        <f t="shared" si="15"/>
        <v>-1.5894966064247452E-05</v>
      </c>
      <c r="K76" s="16">
        <v>1069.875</v>
      </c>
      <c r="L76" s="16">
        <v>1132.977</v>
      </c>
      <c r="M76" s="37">
        <f t="shared" si="16"/>
        <v>0.058980722046968186</v>
      </c>
      <c r="N76" s="56">
        <f t="shared" si="17"/>
        <v>63.10200000000009</v>
      </c>
    </row>
    <row r="77" spans="1:14" ht="15">
      <c r="A77" s="2">
        <v>76</v>
      </c>
      <c r="B77" s="25" t="s">
        <v>176</v>
      </c>
      <c r="C77" s="16">
        <v>1797</v>
      </c>
      <c r="D77" s="4">
        <v>1943</v>
      </c>
      <c r="E77" s="16">
        <v>1951</v>
      </c>
      <c r="F77" s="100">
        <v>0.1515928515928516</v>
      </c>
      <c r="G77" s="86">
        <f t="shared" si="12"/>
        <v>0.0006654864600281749</v>
      </c>
      <c r="H77" s="43">
        <f t="shared" si="13"/>
        <v>0.08569838619922092</v>
      </c>
      <c r="I77" s="11">
        <f t="shared" si="14"/>
        <v>154</v>
      </c>
      <c r="J77" s="37">
        <f t="shared" si="15"/>
        <v>0.0006119561934735269</v>
      </c>
      <c r="K77" s="16">
        <v>1866.488</v>
      </c>
      <c r="L77" s="16">
        <v>1901.029</v>
      </c>
      <c r="M77" s="37">
        <f t="shared" si="16"/>
        <v>0.018505878419791576</v>
      </c>
      <c r="N77" s="56">
        <f t="shared" si="17"/>
        <v>34.54099999999994</v>
      </c>
    </row>
    <row r="78" spans="1:14" ht="15">
      <c r="A78" s="2">
        <v>77</v>
      </c>
      <c r="B78" s="25" t="s">
        <v>177</v>
      </c>
      <c r="C78" s="16">
        <v>7445</v>
      </c>
      <c r="D78" s="4">
        <v>8572</v>
      </c>
      <c r="E78" s="16">
        <v>8676</v>
      </c>
      <c r="F78" s="100">
        <v>0.2337095601109824</v>
      </c>
      <c r="G78" s="86">
        <f t="shared" si="12"/>
        <v>0.0029593852010273937</v>
      </c>
      <c r="H78" s="43">
        <f t="shared" si="13"/>
        <v>0.1653458697112156</v>
      </c>
      <c r="I78" s="11">
        <f t="shared" si="14"/>
        <v>1231</v>
      </c>
      <c r="J78" s="37">
        <f t="shared" si="15"/>
        <v>0.004891675806272154</v>
      </c>
      <c r="K78" s="16">
        <v>8439.122</v>
      </c>
      <c r="L78" s="16">
        <v>8576.325</v>
      </c>
      <c r="M78" s="37">
        <f t="shared" si="16"/>
        <v>0.016257970912140072</v>
      </c>
      <c r="N78" s="56">
        <f t="shared" si="17"/>
        <v>137.20300000000134</v>
      </c>
    </row>
    <row r="79" spans="1:14" ht="15">
      <c r="A79" s="2">
        <v>78</v>
      </c>
      <c r="B79" s="25" t="s">
        <v>178</v>
      </c>
      <c r="C79" s="16">
        <v>4919</v>
      </c>
      <c r="D79" s="4">
        <v>5899</v>
      </c>
      <c r="E79" s="16">
        <v>5884</v>
      </c>
      <c r="F79" s="100">
        <v>0.18133070356559525</v>
      </c>
      <c r="G79" s="86">
        <f t="shared" si="12"/>
        <v>0.002007033485805116</v>
      </c>
      <c r="H79" s="43">
        <f t="shared" si="13"/>
        <v>0.19617808497662126</v>
      </c>
      <c r="I79" s="11">
        <f t="shared" si="14"/>
        <v>965</v>
      </c>
      <c r="J79" s="37">
        <f t="shared" si="15"/>
        <v>0.003834660562999698</v>
      </c>
      <c r="K79" s="16">
        <v>5887.053</v>
      </c>
      <c r="L79" s="16">
        <v>5910.225</v>
      </c>
      <c r="M79" s="37">
        <f t="shared" si="16"/>
        <v>0.003936095020717578</v>
      </c>
      <c r="N79" s="56">
        <f t="shared" si="17"/>
        <v>23.17200000000048</v>
      </c>
    </row>
    <row r="80" spans="1:14" ht="15">
      <c r="A80" s="2">
        <v>79</v>
      </c>
      <c r="B80" s="25" t="s">
        <v>179</v>
      </c>
      <c r="C80" s="16">
        <v>1235</v>
      </c>
      <c r="D80" s="4">
        <v>1425</v>
      </c>
      <c r="E80" s="16">
        <v>1710</v>
      </c>
      <c r="F80" s="100">
        <v>0.17860873198245247</v>
      </c>
      <c r="G80" s="86">
        <f t="shared" si="12"/>
        <v>0.0005832813155551917</v>
      </c>
      <c r="H80" s="43">
        <f t="shared" si="13"/>
        <v>0.38461538461538464</v>
      </c>
      <c r="I80" s="11">
        <f t="shared" si="14"/>
        <v>475</v>
      </c>
      <c r="J80" s="37">
        <f t="shared" si="15"/>
        <v>0.001887527220129385</v>
      </c>
      <c r="K80" s="16">
        <v>1381.323</v>
      </c>
      <c r="L80" s="16">
        <v>1504.274</v>
      </c>
      <c r="M80" s="37">
        <f t="shared" si="16"/>
        <v>0.08900959442505467</v>
      </c>
      <c r="N80" s="56">
        <f t="shared" si="17"/>
        <v>122.9509999999998</v>
      </c>
    </row>
    <row r="81" spans="1:14" ht="15">
      <c r="A81" s="2">
        <v>80</v>
      </c>
      <c r="B81" s="25" t="s">
        <v>180</v>
      </c>
      <c r="C81" s="16">
        <v>7426</v>
      </c>
      <c r="D81" s="4">
        <v>8416</v>
      </c>
      <c r="E81" s="16">
        <v>8183</v>
      </c>
      <c r="F81" s="100">
        <v>0.17330622445305716</v>
      </c>
      <c r="G81" s="86">
        <f t="shared" si="12"/>
        <v>0.00279122281005154</v>
      </c>
      <c r="H81" s="43">
        <f t="shared" si="13"/>
        <v>0.1019391327767304</v>
      </c>
      <c r="I81" s="11">
        <f t="shared" si="14"/>
        <v>757</v>
      </c>
      <c r="J81" s="37">
        <f t="shared" si="15"/>
        <v>0.0030081223276588304</v>
      </c>
      <c r="K81" s="16">
        <v>8320.333</v>
      </c>
      <c r="L81" s="16">
        <v>8381.593</v>
      </c>
      <c r="M81" s="37">
        <f t="shared" si="16"/>
        <v>0.007362686084799757</v>
      </c>
      <c r="N81" s="56">
        <f t="shared" si="17"/>
        <v>61.26000000000022</v>
      </c>
    </row>
    <row r="82" spans="1:14" ht="15.75" thickBot="1">
      <c r="A82" s="50">
        <v>81</v>
      </c>
      <c r="B82" s="51" t="s">
        <v>181</v>
      </c>
      <c r="C82" s="16">
        <v>17238</v>
      </c>
      <c r="D82" s="4">
        <v>17684</v>
      </c>
      <c r="E82" s="16">
        <v>18278</v>
      </c>
      <c r="F82" s="100">
        <v>0.28849219502186024</v>
      </c>
      <c r="G82" s="86">
        <f t="shared" si="12"/>
        <v>0.006234629172934382</v>
      </c>
      <c r="H82" s="43">
        <f t="shared" si="13"/>
        <v>0.06033182503770739</v>
      </c>
      <c r="I82" s="70">
        <f t="shared" si="14"/>
        <v>1040</v>
      </c>
      <c r="J82" s="37">
        <f t="shared" si="15"/>
        <v>0.004132691176704338</v>
      </c>
      <c r="K82" s="16">
        <v>17401.59</v>
      </c>
      <c r="L82" s="16">
        <v>17525.27</v>
      </c>
      <c r="M82" s="37">
        <f t="shared" si="16"/>
        <v>0.007107396508020261</v>
      </c>
      <c r="N82" s="56">
        <f t="shared" si="17"/>
        <v>123.68000000000029</v>
      </c>
    </row>
    <row r="83" spans="1:14" ht="15.75" thickBot="1">
      <c r="A83" s="129" t="s">
        <v>182</v>
      </c>
      <c r="B83" s="130"/>
      <c r="C83" s="57">
        <v>2680038</v>
      </c>
      <c r="D83" s="91">
        <v>2854478</v>
      </c>
      <c r="E83" s="57">
        <v>2931690</v>
      </c>
      <c r="F83" s="126">
        <v>0.24254733399718245</v>
      </c>
      <c r="G83" s="87">
        <f>E83/$E$83</f>
        <v>1</v>
      </c>
      <c r="H83" s="45">
        <f>(E83-C83)/C83</f>
        <v>0.0938986686009676</v>
      </c>
      <c r="I83" s="58">
        <f>E83-C83</f>
        <v>251652</v>
      </c>
      <c r="J83" s="39">
        <f>I83/$I$83</f>
        <v>1</v>
      </c>
      <c r="K83" s="57">
        <v>2816581</v>
      </c>
      <c r="L83" s="57">
        <v>2845242</v>
      </c>
      <c r="M83" s="39">
        <f>(L83-K83)/K83</f>
        <v>0.010175812447786873</v>
      </c>
      <c r="N83" s="60">
        <f>L83-K83</f>
        <v>28661</v>
      </c>
    </row>
    <row r="84" spans="10:14" ht="15">
      <c r="J84" s="65"/>
      <c r="K84" s="66"/>
      <c r="L84" s="66"/>
      <c r="M84" s="65"/>
      <c r="N84" s="66"/>
    </row>
    <row r="85" spans="10:14" ht="15">
      <c r="J85" s="65"/>
      <c r="K85" s="66"/>
      <c r="L85" s="66"/>
      <c r="M85" s="65"/>
      <c r="N85" s="66"/>
    </row>
    <row r="86" spans="10:14" ht="15">
      <c r="J86" s="65"/>
      <c r="K86" s="66"/>
      <c r="L86" s="66"/>
      <c r="M86" s="65"/>
      <c r="N86" s="66"/>
    </row>
    <row r="87" spans="10:14" ht="15">
      <c r="J87" s="65"/>
      <c r="K87" s="66"/>
      <c r="L87" s="66"/>
      <c r="M87" s="65"/>
      <c r="N87" s="66"/>
    </row>
    <row r="88" spans="10:14" ht="15">
      <c r="J88" s="65"/>
      <c r="K88" s="66"/>
      <c r="L88" s="66"/>
      <c r="M88" s="65"/>
      <c r="N88" s="66"/>
    </row>
    <row r="89" spans="10:14" ht="15">
      <c r="J89" s="65"/>
      <c r="K89" s="66"/>
      <c r="L89" s="66"/>
      <c r="M89" s="65"/>
      <c r="N89" s="66"/>
    </row>
  </sheetData>
  <sheetProtection/>
  <autoFilter ref="A1:N89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45.75" thickBot="1">
      <c r="A1" s="29" t="s">
        <v>183</v>
      </c>
      <c r="B1" s="80">
        <v>40695</v>
      </c>
      <c r="C1" s="79">
        <v>41030</v>
      </c>
      <c r="D1" s="80">
        <v>41061</v>
      </c>
      <c r="E1" s="17" t="s">
        <v>298</v>
      </c>
      <c r="F1" s="17" t="s">
        <v>310</v>
      </c>
      <c r="G1" s="46" t="s">
        <v>311</v>
      </c>
    </row>
    <row r="2" spans="1:7" ht="15">
      <c r="A2" s="34" t="s">
        <v>184</v>
      </c>
      <c r="B2" s="4">
        <v>744</v>
      </c>
      <c r="C2" s="15">
        <v>892</v>
      </c>
      <c r="D2" s="4">
        <v>897</v>
      </c>
      <c r="E2" s="37">
        <f aca="true" t="shared" si="0" ref="E2:E33">D2/$D$83</f>
        <v>0.02090032154340836</v>
      </c>
      <c r="F2" s="38">
        <f aca="true" t="shared" si="1" ref="F2:F33">(D2-B2)/B2</f>
        <v>0.2056451612903226</v>
      </c>
      <c r="G2" s="15">
        <f aca="true" t="shared" si="2" ref="G2:G33">D2-B2</f>
        <v>153</v>
      </c>
    </row>
    <row r="3" spans="1:7" ht="15">
      <c r="A3" s="34" t="s">
        <v>185</v>
      </c>
      <c r="B3" s="4">
        <v>121</v>
      </c>
      <c r="C3" s="16">
        <v>111</v>
      </c>
      <c r="D3" s="4">
        <v>198</v>
      </c>
      <c r="E3" s="37">
        <f t="shared" si="0"/>
        <v>0.0046134489025583675</v>
      </c>
      <c r="F3" s="38">
        <f t="shared" si="1"/>
        <v>0.6363636363636364</v>
      </c>
      <c r="G3" s="16">
        <f t="shared" si="2"/>
        <v>77</v>
      </c>
    </row>
    <row r="4" spans="1:7" ht="15">
      <c r="A4" s="34" t="s">
        <v>186</v>
      </c>
      <c r="B4" s="4">
        <v>245</v>
      </c>
      <c r="C4" s="16">
        <v>152</v>
      </c>
      <c r="D4" s="4">
        <v>215</v>
      </c>
      <c r="E4" s="37">
        <f t="shared" si="0"/>
        <v>0.005009553101262873</v>
      </c>
      <c r="F4" s="38">
        <f t="shared" si="1"/>
        <v>-0.12244897959183673</v>
      </c>
      <c r="G4" s="16">
        <f t="shared" si="2"/>
        <v>-30</v>
      </c>
    </row>
    <row r="5" spans="1:7" ht="15">
      <c r="A5" s="34" t="s">
        <v>187</v>
      </c>
      <c r="B5" s="4">
        <v>15</v>
      </c>
      <c r="C5" s="16">
        <v>22</v>
      </c>
      <c r="D5" s="4">
        <v>77</v>
      </c>
      <c r="E5" s="37">
        <f t="shared" si="0"/>
        <v>0.0017941190176615873</v>
      </c>
      <c r="F5" s="38">
        <f t="shared" si="1"/>
        <v>4.133333333333334</v>
      </c>
      <c r="G5" s="16">
        <f t="shared" si="2"/>
        <v>62</v>
      </c>
    </row>
    <row r="6" spans="1:7" ht="15">
      <c r="A6" s="34" t="s">
        <v>188</v>
      </c>
      <c r="B6" s="4">
        <v>57</v>
      </c>
      <c r="C6" s="16">
        <v>79</v>
      </c>
      <c r="D6" s="4">
        <v>111</v>
      </c>
      <c r="E6" s="37">
        <f t="shared" si="0"/>
        <v>0.0025863274150705997</v>
      </c>
      <c r="F6" s="38">
        <f t="shared" si="1"/>
        <v>0.9473684210526315</v>
      </c>
      <c r="G6" s="16">
        <f t="shared" si="2"/>
        <v>54</v>
      </c>
    </row>
    <row r="7" spans="1:7" ht="15">
      <c r="A7" s="34" t="s">
        <v>189</v>
      </c>
      <c r="B7" s="4">
        <v>84</v>
      </c>
      <c r="C7" s="16">
        <v>65</v>
      </c>
      <c r="D7" s="4">
        <v>195</v>
      </c>
      <c r="E7" s="37">
        <f t="shared" si="0"/>
        <v>0.004543548161610513</v>
      </c>
      <c r="F7" s="38">
        <f t="shared" si="1"/>
        <v>1.3214285714285714</v>
      </c>
      <c r="G7" s="16">
        <f t="shared" si="2"/>
        <v>111</v>
      </c>
    </row>
    <row r="8" spans="1:7" ht="15">
      <c r="A8" s="34" t="s">
        <v>190</v>
      </c>
      <c r="B8" s="4">
        <v>2377</v>
      </c>
      <c r="C8" s="16">
        <v>2625</v>
      </c>
      <c r="D8" s="4">
        <v>3185</v>
      </c>
      <c r="E8" s="37">
        <f t="shared" si="0"/>
        <v>0.07421128663963839</v>
      </c>
      <c r="F8" s="38">
        <f t="shared" si="1"/>
        <v>0.33992427429533023</v>
      </c>
      <c r="G8" s="16">
        <f t="shared" si="2"/>
        <v>808</v>
      </c>
    </row>
    <row r="9" spans="1:7" ht="15">
      <c r="A9" s="34" t="s">
        <v>191</v>
      </c>
      <c r="B9" s="4">
        <v>926</v>
      </c>
      <c r="C9" s="16">
        <v>1116</v>
      </c>
      <c r="D9" s="4">
        <v>1248</v>
      </c>
      <c r="E9" s="37">
        <f t="shared" si="0"/>
        <v>0.029078708234307284</v>
      </c>
      <c r="F9" s="38">
        <f t="shared" si="1"/>
        <v>0.34773218142548595</v>
      </c>
      <c r="G9" s="16">
        <f t="shared" si="2"/>
        <v>322</v>
      </c>
    </row>
    <row r="10" spans="1:7" ht="15">
      <c r="A10" s="34" t="s">
        <v>192</v>
      </c>
      <c r="B10" s="4">
        <v>11</v>
      </c>
      <c r="C10" s="16">
        <v>9</v>
      </c>
      <c r="D10" s="4">
        <v>38</v>
      </c>
      <c r="E10" s="37">
        <f t="shared" si="0"/>
        <v>0.0008854093853394846</v>
      </c>
      <c r="F10" s="38">
        <f t="shared" si="1"/>
        <v>2.4545454545454546</v>
      </c>
      <c r="G10" s="16">
        <f t="shared" si="2"/>
        <v>27</v>
      </c>
    </row>
    <row r="11" spans="1:7" ht="15">
      <c r="A11" s="34" t="s">
        <v>193</v>
      </c>
      <c r="B11" s="4">
        <v>64</v>
      </c>
      <c r="C11" s="16">
        <v>100</v>
      </c>
      <c r="D11" s="4">
        <v>125</v>
      </c>
      <c r="E11" s="37">
        <f t="shared" si="0"/>
        <v>0.002912530872827252</v>
      </c>
      <c r="F11" s="38">
        <f t="shared" si="1"/>
        <v>0.953125</v>
      </c>
      <c r="G11" s="16">
        <f t="shared" si="2"/>
        <v>61</v>
      </c>
    </row>
    <row r="12" spans="1:7" ht="15">
      <c r="A12" s="34" t="s">
        <v>194</v>
      </c>
      <c r="B12" s="4">
        <v>292</v>
      </c>
      <c r="C12" s="16">
        <v>284</v>
      </c>
      <c r="D12" s="4">
        <v>389</v>
      </c>
      <c r="E12" s="37">
        <f t="shared" si="0"/>
        <v>0.009063796076238409</v>
      </c>
      <c r="F12" s="38">
        <f t="shared" si="1"/>
        <v>0.3321917808219178</v>
      </c>
      <c r="G12" s="16">
        <f t="shared" si="2"/>
        <v>97</v>
      </c>
    </row>
    <row r="13" spans="1:7" ht="15">
      <c r="A13" s="34" t="s">
        <v>195</v>
      </c>
      <c r="B13" s="4">
        <v>303</v>
      </c>
      <c r="C13" s="16">
        <v>618</v>
      </c>
      <c r="D13" s="4">
        <v>482</v>
      </c>
      <c r="E13" s="37">
        <f t="shared" si="0"/>
        <v>0.011230719045621883</v>
      </c>
      <c r="F13" s="38">
        <f t="shared" si="1"/>
        <v>0.5907590759075908</v>
      </c>
      <c r="G13" s="16">
        <f t="shared" si="2"/>
        <v>179</v>
      </c>
    </row>
    <row r="14" spans="1:7" ht="15">
      <c r="A14" s="34" t="s">
        <v>196</v>
      </c>
      <c r="B14" s="4">
        <v>67</v>
      </c>
      <c r="C14" s="16">
        <v>75</v>
      </c>
      <c r="D14" s="4">
        <v>95</v>
      </c>
      <c r="E14" s="37">
        <f t="shared" si="0"/>
        <v>0.0022135234633487116</v>
      </c>
      <c r="F14" s="38">
        <f t="shared" si="1"/>
        <v>0.417910447761194</v>
      </c>
      <c r="G14" s="16">
        <f t="shared" si="2"/>
        <v>28</v>
      </c>
    </row>
    <row r="15" spans="1:7" ht="15">
      <c r="A15" s="34" t="s">
        <v>197</v>
      </c>
      <c r="B15" s="4">
        <v>116</v>
      </c>
      <c r="C15" s="16">
        <v>82</v>
      </c>
      <c r="D15" s="4">
        <v>156</v>
      </c>
      <c r="E15" s="37">
        <f t="shared" si="0"/>
        <v>0.0036348385292884105</v>
      </c>
      <c r="F15" s="38">
        <f t="shared" si="1"/>
        <v>0.3448275862068966</v>
      </c>
      <c r="G15" s="16">
        <f t="shared" si="2"/>
        <v>40</v>
      </c>
    </row>
    <row r="16" spans="1:7" ht="15">
      <c r="A16" s="34" t="s">
        <v>198</v>
      </c>
      <c r="B16" s="4">
        <v>12</v>
      </c>
      <c r="C16" s="16">
        <v>5</v>
      </c>
      <c r="D16" s="4">
        <v>18</v>
      </c>
      <c r="E16" s="37">
        <f t="shared" si="0"/>
        <v>0.00041940444568712426</v>
      </c>
      <c r="F16" s="38">
        <f t="shared" si="1"/>
        <v>0.5</v>
      </c>
      <c r="G16" s="16">
        <f t="shared" si="2"/>
        <v>6</v>
      </c>
    </row>
    <row r="17" spans="1:7" ht="15">
      <c r="A17" s="34" t="s">
        <v>199</v>
      </c>
      <c r="B17" s="4">
        <v>107</v>
      </c>
      <c r="C17" s="16">
        <v>176</v>
      </c>
      <c r="D17" s="4">
        <v>183</v>
      </c>
      <c r="E17" s="37">
        <f t="shared" si="0"/>
        <v>0.004263945197819097</v>
      </c>
      <c r="F17" s="38">
        <f t="shared" si="1"/>
        <v>0.7102803738317757</v>
      </c>
      <c r="G17" s="16">
        <f t="shared" si="2"/>
        <v>76</v>
      </c>
    </row>
    <row r="18" spans="1:7" ht="15">
      <c r="A18" s="34" t="s">
        <v>200</v>
      </c>
      <c r="B18" s="4">
        <v>66</v>
      </c>
      <c r="C18" s="16">
        <v>39</v>
      </c>
      <c r="D18" s="4">
        <v>110</v>
      </c>
      <c r="E18" s="37">
        <f t="shared" si="0"/>
        <v>0.0025630271680879817</v>
      </c>
      <c r="F18" s="38">
        <f t="shared" si="1"/>
        <v>0.6666666666666666</v>
      </c>
      <c r="G18" s="16">
        <f t="shared" si="2"/>
        <v>44</v>
      </c>
    </row>
    <row r="19" spans="1:7" ht="15">
      <c r="A19" s="34" t="s">
        <v>201</v>
      </c>
      <c r="B19" s="4">
        <v>63</v>
      </c>
      <c r="C19" s="16">
        <v>17</v>
      </c>
      <c r="D19" s="4">
        <v>60</v>
      </c>
      <c r="E19" s="37">
        <f t="shared" si="0"/>
        <v>0.001398014818957081</v>
      </c>
      <c r="F19" s="38">
        <f t="shared" si="1"/>
        <v>-0.047619047619047616</v>
      </c>
      <c r="G19" s="16">
        <f t="shared" si="2"/>
        <v>-3</v>
      </c>
    </row>
    <row r="20" spans="1:7" ht="15">
      <c r="A20" s="34" t="s">
        <v>202</v>
      </c>
      <c r="B20" s="4">
        <v>186</v>
      </c>
      <c r="C20" s="16">
        <v>118</v>
      </c>
      <c r="D20" s="4">
        <v>226</v>
      </c>
      <c r="E20" s="37">
        <f t="shared" si="0"/>
        <v>0.005265855818071672</v>
      </c>
      <c r="F20" s="38">
        <f t="shared" si="1"/>
        <v>0.21505376344086022</v>
      </c>
      <c r="G20" s="16">
        <f t="shared" si="2"/>
        <v>40</v>
      </c>
    </row>
    <row r="21" spans="1:7" ht="15">
      <c r="A21" s="34" t="s">
        <v>203</v>
      </c>
      <c r="B21" s="4">
        <v>41</v>
      </c>
      <c r="C21" s="16">
        <v>57</v>
      </c>
      <c r="D21" s="4">
        <v>59</v>
      </c>
      <c r="E21" s="37">
        <f t="shared" si="0"/>
        <v>0.001374714571974463</v>
      </c>
      <c r="F21" s="38">
        <f t="shared" si="1"/>
        <v>0.43902439024390244</v>
      </c>
      <c r="G21" s="16">
        <f t="shared" si="2"/>
        <v>18</v>
      </c>
    </row>
    <row r="22" spans="1:7" ht="15">
      <c r="A22" s="34" t="s">
        <v>204</v>
      </c>
      <c r="B22" s="4">
        <v>2034</v>
      </c>
      <c r="C22" s="16">
        <v>2420</v>
      </c>
      <c r="D22" s="4">
        <v>2495</v>
      </c>
      <c r="E22" s="37">
        <f t="shared" si="0"/>
        <v>0.05813411622163195</v>
      </c>
      <c r="F22" s="38">
        <f t="shared" si="1"/>
        <v>0.22664700098328416</v>
      </c>
      <c r="G22" s="16">
        <f t="shared" si="2"/>
        <v>461</v>
      </c>
    </row>
    <row r="23" spans="1:7" ht="15">
      <c r="A23" s="34" t="s">
        <v>205</v>
      </c>
      <c r="B23" s="4">
        <v>95</v>
      </c>
      <c r="C23" s="16">
        <v>152</v>
      </c>
      <c r="D23" s="4">
        <v>151</v>
      </c>
      <c r="E23" s="37">
        <f t="shared" si="0"/>
        <v>0.0035183372943753204</v>
      </c>
      <c r="F23" s="38">
        <f t="shared" si="1"/>
        <v>0.5894736842105263</v>
      </c>
      <c r="G23" s="16">
        <f t="shared" si="2"/>
        <v>56</v>
      </c>
    </row>
    <row r="24" spans="1:7" ht="15">
      <c r="A24" s="34" t="s">
        <v>206</v>
      </c>
      <c r="B24" s="4">
        <v>46</v>
      </c>
      <c r="C24" s="16">
        <v>45</v>
      </c>
      <c r="D24" s="4">
        <v>88</v>
      </c>
      <c r="E24" s="37">
        <f t="shared" si="0"/>
        <v>0.0020504217344703853</v>
      </c>
      <c r="F24" s="38">
        <f t="shared" si="1"/>
        <v>0.9130434782608695</v>
      </c>
      <c r="G24" s="16">
        <f t="shared" si="2"/>
        <v>42</v>
      </c>
    </row>
    <row r="25" spans="1:7" ht="15">
      <c r="A25" s="34" t="s">
        <v>207</v>
      </c>
      <c r="B25" s="4">
        <v>138</v>
      </c>
      <c r="C25" s="16">
        <v>186</v>
      </c>
      <c r="D25" s="4">
        <v>169</v>
      </c>
      <c r="E25" s="37">
        <f t="shared" si="0"/>
        <v>0.003937741740062444</v>
      </c>
      <c r="F25" s="38">
        <f t="shared" si="1"/>
        <v>0.2246376811594203</v>
      </c>
      <c r="G25" s="16">
        <f t="shared" si="2"/>
        <v>31</v>
      </c>
    </row>
    <row r="26" spans="1:7" ht="15">
      <c r="A26" s="34" t="s">
        <v>208</v>
      </c>
      <c r="B26" s="4">
        <v>763</v>
      </c>
      <c r="C26" s="16">
        <v>621</v>
      </c>
      <c r="D26" s="4">
        <v>626</v>
      </c>
      <c r="E26" s="37">
        <f t="shared" si="0"/>
        <v>0.014585954611118878</v>
      </c>
      <c r="F26" s="38">
        <f t="shared" si="1"/>
        <v>-0.17955439056356487</v>
      </c>
      <c r="G26" s="16">
        <f t="shared" si="2"/>
        <v>-137</v>
      </c>
    </row>
    <row r="27" spans="1:7" ht="15">
      <c r="A27" s="34" t="s">
        <v>121</v>
      </c>
      <c r="B27" s="4">
        <v>202</v>
      </c>
      <c r="C27" s="16">
        <v>290</v>
      </c>
      <c r="D27" s="4">
        <v>313</v>
      </c>
      <c r="E27" s="37">
        <f t="shared" si="0"/>
        <v>0.007292977305559439</v>
      </c>
      <c r="F27" s="38">
        <f t="shared" si="1"/>
        <v>0.5495049504950495</v>
      </c>
      <c r="G27" s="16">
        <f t="shared" si="2"/>
        <v>111</v>
      </c>
    </row>
    <row r="28" spans="1:7" ht="15">
      <c r="A28" s="34" t="s">
        <v>209</v>
      </c>
      <c r="B28" s="4">
        <v>213</v>
      </c>
      <c r="C28" s="16">
        <v>240</v>
      </c>
      <c r="D28" s="4">
        <v>264</v>
      </c>
      <c r="E28" s="37">
        <f t="shared" si="0"/>
        <v>0.006151265203411156</v>
      </c>
      <c r="F28" s="38">
        <f t="shared" si="1"/>
        <v>0.23943661971830985</v>
      </c>
      <c r="G28" s="16">
        <f t="shared" si="2"/>
        <v>51</v>
      </c>
    </row>
    <row r="29" spans="1:7" ht="15">
      <c r="A29" s="34" t="s">
        <v>210</v>
      </c>
      <c r="B29" s="4">
        <v>227</v>
      </c>
      <c r="C29" s="16">
        <v>126</v>
      </c>
      <c r="D29" s="4">
        <v>135</v>
      </c>
      <c r="E29" s="37">
        <f t="shared" si="0"/>
        <v>0.003145533342653432</v>
      </c>
      <c r="F29" s="38">
        <f t="shared" si="1"/>
        <v>-0.4052863436123348</v>
      </c>
      <c r="G29" s="16">
        <f t="shared" si="2"/>
        <v>-92</v>
      </c>
    </row>
    <row r="30" spans="1:7" ht="15">
      <c r="A30" s="34" t="s">
        <v>211</v>
      </c>
      <c r="B30" s="4">
        <v>138</v>
      </c>
      <c r="C30" s="16">
        <v>143</v>
      </c>
      <c r="D30" s="4">
        <v>262</v>
      </c>
      <c r="E30" s="37">
        <f t="shared" si="0"/>
        <v>0.0061046647094459205</v>
      </c>
      <c r="F30" s="38">
        <f t="shared" si="1"/>
        <v>0.8985507246376812</v>
      </c>
      <c r="G30" s="16">
        <f t="shared" si="2"/>
        <v>124</v>
      </c>
    </row>
    <row r="31" spans="1:7" ht="15">
      <c r="A31" s="34" t="s">
        <v>212</v>
      </c>
      <c r="B31" s="4">
        <v>46</v>
      </c>
      <c r="C31" s="16">
        <v>50</v>
      </c>
      <c r="D31" s="4">
        <v>223</v>
      </c>
      <c r="E31" s="37">
        <f t="shared" si="0"/>
        <v>0.005195955077123817</v>
      </c>
      <c r="F31" s="38">
        <f t="shared" si="1"/>
        <v>3.847826086956522</v>
      </c>
      <c r="G31" s="16">
        <f t="shared" si="2"/>
        <v>177</v>
      </c>
    </row>
    <row r="32" spans="1:7" ht="15">
      <c r="A32" s="34" t="s">
        <v>213</v>
      </c>
      <c r="B32" s="4">
        <v>192</v>
      </c>
      <c r="C32" s="16">
        <v>187</v>
      </c>
      <c r="D32" s="4">
        <v>255</v>
      </c>
      <c r="E32" s="37">
        <f t="shared" si="0"/>
        <v>0.005941562980567594</v>
      </c>
      <c r="F32" s="38">
        <f t="shared" si="1"/>
        <v>0.328125</v>
      </c>
      <c r="G32" s="16">
        <f t="shared" si="2"/>
        <v>63</v>
      </c>
    </row>
    <row r="33" spans="1:7" ht="15">
      <c r="A33" s="34" t="s">
        <v>214</v>
      </c>
      <c r="B33" s="4">
        <v>308</v>
      </c>
      <c r="C33" s="16">
        <v>307</v>
      </c>
      <c r="D33" s="4">
        <v>333</v>
      </c>
      <c r="E33" s="37">
        <f t="shared" si="0"/>
        <v>0.007758982245211799</v>
      </c>
      <c r="F33" s="38">
        <f t="shared" si="1"/>
        <v>0.08116883116883117</v>
      </c>
      <c r="G33" s="16">
        <f t="shared" si="2"/>
        <v>25</v>
      </c>
    </row>
    <row r="34" spans="1:7" ht="15">
      <c r="A34" s="34" t="s">
        <v>215</v>
      </c>
      <c r="B34" s="4">
        <v>515</v>
      </c>
      <c r="C34" s="16">
        <v>493</v>
      </c>
      <c r="D34" s="4">
        <v>523</v>
      </c>
      <c r="E34" s="37">
        <f aca="true" t="shared" si="3" ref="E34:E65">D34/$D$83</f>
        <v>0.012186029171909222</v>
      </c>
      <c r="F34" s="38">
        <f aca="true" t="shared" si="4" ref="F34:F65">(D34-B34)/B34</f>
        <v>0.015533980582524271</v>
      </c>
      <c r="G34" s="16">
        <f aca="true" t="shared" si="5" ref="G34:G65">D34-B34</f>
        <v>8</v>
      </c>
    </row>
    <row r="35" spans="1:7" ht="15">
      <c r="A35" s="34" t="s">
        <v>216</v>
      </c>
      <c r="B35" s="4">
        <v>142</v>
      </c>
      <c r="C35" s="16">
        <v>124</v>
      </c>
      <c r="D35" s="4">
        <v>289</v>
      </c>
      <c r="E35" s="37">
        <f t="shared" si="3"/>
        <v>0.006733771377976607</v>
      </c>
      <c r="F35" s="38">
        <f t="shared" si="4"/>
        <v>1.0352112676056338</v>
      </c>
      <c r="G35" s="16">
        <f t="shared" si="5"/>
        <v>147</v>
      </c>
    </row>
    <row r="36" spans="1:7" ht="15">
      <c r="A36" s="34" t="s">
        <v>217</v>
      </c>
      <c r="B36" s="4">
        <v>40</v>
      </c>
      <c r="C36" s="16">
        <v>35</v>
      </c>
      <c r="D36" s="4">
        <v>108</v>
      </c>
      <c r="E36" s="37">
        <f t="shared" si="3"/>
        <v>0.002516426674122746</v>
      </c>
      <c r="F36" s="38">
        <f t="shared" si="4"/>
        <v>1.7</v>
      </c>
      <c r="G36" s="16">
        <f t="shared" si="5"/>
        <v>68</v>
      </c>
    </row>
    <row r="37" spans="1:7" ht="15">
      <c r="A37" s="34" t="s">
        <v>218</v>
      </c>
      <c r="B37" s="4">
        <v>26</v>
      </c>
      <c r="C37" s="16">
        <v>11</v>
      </c>
      <c r="D37" s="4">
        <v>35</v>
      </c>
      <c r="E37" s="37">
        <f t="shared" si="3"/>
        <v>0.0008155086443916306</v>
      </c>
      <c r="F37" s="38">
        <f t="shared" si="4"/>
        <v>0.34615384615384615</v>
      </c>
      <c r="G37" s="16">
        <f t="shared" si="5"/>
        <v>9</v>
      </c>
    </row>
    <row r="38" spans="1:7" ht="15">
      <c r="A38" s="34" t="s">
        <v>219</v>
      </c>
      <c r="B38" s="4">
        <v>285</v>
      </c>
      <c r="C38" s="16">
        <v>240</v>
      </c>
      <c r="D38" s="4">
        <v>306</v>
      </c>
      <c r="E38" s="37">
        <f t="shared" si="3"/>
        <v>0.0071298755766811125</v>
      </c>
      <c r="F38" s="38">
        <f t="shared" si="4"/>
        <v>0.07368421052631578</v>
      </c>
      <c r="G38" s="16">
        <f t="shared" si="5"/>
        <v>21</v>
      </c>
    </row>
    <row r="39" spans="1:7" ht="15">
      <c r="A39" s="34" t="s">
        <v>220</v>
      </c>
      <c r="B39" s="4">
        <v>17</v>
      </c>
      <c r="C39" s="16">
        <v>23</v>
      </c>
      <c r="D39" s="4">
        <v>24</v>
      </c>
      <c r="E39" s="37">
        <f t="shared" si="3"/>
        <v>0.0005592059275828324</v>
      </c>
      <c r="F39" s="38">
        <f t="shared" si="4"/>
        <v>0.4117647058823529</v>
      </c>
      <c r="G39" s="16">
        <f t="shared" si="5"/>
        <v>7</v>
      </c>
    </row>
    <row r="40" spans="1:7" ht="15">
      <c r="A40" s="34" t="s">
        <v>221</v>
      </c>
      <c r="B40" s="4">
        <v>112</v>
      </c>
      <c r="C40" s="16">
        <v>98</v>
      </c>
      <c r="D40" s="4">
        <v>118</v>
      </c>
      <c r="E40" s="37">
        <f t="shared" si="3"/>
        <v>0.002749429143948926</v>
      </c>
      <c r="F40" s="38">
        <f t="shared" si="4"/>
        <v>0.05357142857142857</v>
      </c>
      <c r="G40" s="16">
        <f t="shared" si="5"/>
        <v>6</v>
      </c>
    </row>
    <row r="41" spans="1:7" ht="15">
      <c r="A41" s="34" t="s">
        <v>222</v>
      </c>
      <c r="B41" s="4">
        <v>11104</v>
      </c>
      <c r="C41" s="16">
        <v>12653</v>
      </c>
      <c r="D41" s="4">
        <v>13885</v>
      </c>
      <c r="E41" s="37">
        <f t="shared" si="3"/>
        <v>0.32352392935365115</v>
      </c>
      <c r="F41" s="38">
        <f t="shared" si="4"/>
        <v>0.25045028818443804</v>
      </c>
      <c r="G41" s="16">
        <f t="shared" si="5"/>
        <v>2781</v>
      </c>
    </row>
    <row r="42" spans="1:7" ht="15">
      <c r="A42" s="34" t="s">
        <v>223</v>
      </c>
      <c r="B42" s="4">
        <v>2266</v>
      </c>
      <c r="C42" s="16">
        <v>3061</v>
      </c>
      <c r="D42" s="4">
        <v>2933</v>
      </c>
      <c r="E42" s="37">
        <f t="shared" si="3"/>
        <v>0.06833962440001864</v>
      </c>
      <c r="F42" s="38">
        <f t="shared" si="4"/>
        <v>0.294351279788173</v>
      </c>
      <c r="G42" s="16">
        <f t="shared" si="5"/>
        <v>667</v>
      </c>
    </row>
    <row r="43" spans="1:7" ht="15">
      <c r="A43" s="34" t="s">
        <v>224</v>
      </c>
      <c r="B43" s="4">
        <v>393</v>
      </c>
      <c r="C43" s="16">
        <v>280</v>
      </c>
      <c r="D43" s="4">
        <v>367</v>
      </c>
      <c r="E43" s="37">
        <f t="shared" si="3"/>
        <v>0.008551190642620813</v>
      </c>
      <c r="F43" s="38">
        <f t="shared" si="4"/>
        <v>-0.06615776081424936</v>
      </c>
      <c r="G43" s="16">
        <f t="shared" si="5"/>
        <v>-26</v>
      </c>
    </row>
    <row r="44" spans="1:7" ht="15">
      <c r="A44" s="34" t="s">
        <v>225</v>
      </c>
      <c r="B44" s="4">
        <v>127</v>
      </c>
      <c r="C44" s="16">
        <v>72</v>
      </c>
      <c r="D44" s="4">
        <v>96</v>
      </c>
      <c r="E44" s="37">
        <f t="shared" si="3"/>
        <v>0.0022368237103313295</v>
      </c>
      <c r="F44" s="38">
        <f t="shared" si="4"/>
        <v>-0.2440944881889764</v>
      </c>
      <c r="G44" s="16">
        <f t="shared" si="5"/>
        <v>-31</v>
      </c>
    </row>
    <row r="45" spans="1:7" ht="15">
      <c r="A45" s="34" t="s">
        <v>226</v>
      </c>
      <c r="B45" s="4">
        <v>67</v>
      </c>
      <c r="C45" s="16">
        <v>89</v>
      </c>
      <c r="D45" s="4">
        <v>107</v>
      </c>
      <c r="E45" s="37">
        <f t="shared" si="3"/>
        <v>0.0024931264271401275</v>
      </c>
      <c r="F45" s="38">
        <f t="shared" si="4"/>
        <v>0.5970149253731343</v>
      </c>
      <c r="G45" s="16">
        <f t="shared" si="5"/>
        <v>40</v>
      </c>
    </row>
    <row r="46" spans="1:7" ht="15">
      <c r="A46" s="34" t="s">
        <v>227</v>
      </c>
      <c r="B46" s="4">
        <v>29</v>
      </c>
      <c r="C46" s="16">
        <v>41</v>
      </c>
      <c r="D46" s="4">
        <v>56</v>
      </c>
      <c r="E46" s="37">
        <f t="shared" si="3"/>
        <v>0.0013048138310266088</v>
      </c>
      <c r="F46" s="38">
        <f t="shared" si="4"/>
        <v>0.9310344827586207</v>
      </c>
      <c r="G46" s="16">
        <f t="shared" si="5"/>
        <v>27</v>
      </c>
    </row>
    <row r="47" spans="1:7" ht="15">
      <c r="A47" s="34" t="s">
        <v>228</v>
      </c>
      <c r="B47" s="4">
        <v>125</v>
      </c>
      <c r="C47" s="16">
        <v>91</v>
      </c>
      <c r="D47" s="4">
        <v>174</v>
      </c>
      <c r="E47" s="37">
        <f t="shared" si="3"/>
        <v>0.004054242974975535</v>
      </c>
      <c r="F47" s="38">
        <f t="shared" si="4"/>
        <v>0.392</v>
      </c>
      <c r="G47" s="16">
        <f t="shared" si="5"/>
        <v>49</v>
      </c>
    </row>
    <row r="48" spans="1:7" ht="15">
      <c r="A48" s="34" t="s">
        <v>229</v>
      </c>
      <c r="B48" s="4">
        <v>619</v>
      </c>
      <c r="C48" s="16">
        <v>637</v>
      </c>
      <c r="D48" s="4">
        <v>611</v>
      </c>
      <c r="E48" s="37">
        <f t="shared" si="3"/>
        <v>0.014236450906379608</v>
      </c>
      <c r="F48" s="38">
        <f t="shared" si="4"/>
        <v>-0.012924071082390954</v>
      </c>
      <c r="G48" s="16">
        <f t="shared" si="5"/>
        <v>-8</v>
      </c>
    </row>
    <row r="49" spans="1:7" ht="15">
      <c r="A49" s="34" t="s">
        <v>231</v>
      </c>
      <c r="B49" s="4">
        <v>53</v>
      </c>
      <c r="C49" s="16">
        <v>64</v>
      </c>
      <c r="D49" s="4">
        <v>106</v>
      </c>
      <c r="E49" s="37">
        <f t="shared" si="3"/>
        <v>0.0024698261801575096</v>
      </c>
      <c r="F49" s="38">
        <f t="shared" si="4"/>
        <v>1</v>
      </c>
      <c r="G49" s="16">
        <f t="shared" si="5"/>
        <v>53</v>
      </c>
    </row>
    <row r="50" spans="1:7" ht="15">
      <c r="A50" s="34" t="s">
        <v>139</v>
      </c>
      <c r="B50" s="4">
        <v>149</v>
      </c>
      <c r="C50" s="16">
        <v>188</v>
      </c>
      <c r="D50" s="4">
        <v>202</v>
      </c>
      <c r="E50" s="37">
        <f t="shared" si="3"/>
        <v>0.004706649890488839</v>
      </c>
      <c r="F50" s="38">
        <f t="shared" si="4"/>
        <v>0.35570469798657717</v>
      </c>
      <c r="G50" s="16">
        <f t="shared" si="5"/>
        <v>53</v>
      </c>
    </row>
    <row r="51" spans="1:7" ht="15">
      <c r="A51" s="34" t="s">
        <v>232</v>
      </c>
      <c r="B51" s="4">
        <v>30</v>
      </c>
      <c r="C51" s="16">
        <v>56</v>
      </c>
      <c r="D51" s="4">
        <v>56</v>
      </c>
      <c r="E51" s="37">
        <f t="shared" si="3"/>
        <v>0.0013048138310266088</v>
      </c>
      <c r="F51" s="38">
        <f t="shared" si="4"/>
        <v>0.8666666666666667</v>
      </c>
      <c r="G51" s="16">
        <f t="shared" si="5"/>
        <v>26</v>
      </c>
    </row>
    <row r="52" spans="1:7" ht="15">
      <c r="A52" s="34" t="s">
        <v>230</v>
      </c>
      <c r="B52" s="4">
        <v>14</v>
      </c>
      <c r="C52" s="16">
        <v>16</v>
      </c>
      <c r="D52" s="4">
        <v>34</v>
      </c>
      <c r="E52" s="37">
        <f t="shared" si="3"/>
        <v>0.0007922083974090126</v>
      </c>
      <c r="F52" s="38">
        <f t="shared" si="4"/>
        <v>1.4285714285714286</v>
      </c>
      <c r="G52" s="16">
        <f t="shared" si="5"/>
        <v>20</v>
      </c>
    </row>
    <row r="53" spans="1:7" ht="15">
      <c r="A53" s="34" t="s">
        <v>233</v>
      </c>
      <c r="B53" s="4">
        <v>976</v>
      </c>
      <c r="C53" s="16">
        <v>1183</v>
      </c>
      <c r="D53" s="4">
        <v>1274</v>
      </c>
      <c r="E53" s="37">
        <f t="shared" si="3"/>
        <v>0.02968451465585535</v>
      </c>
      <c r="F53" s="38">
        <f t="shared" si="4"/>
        <v>0.305327868852459</v>
      </c>
      <c r="G53" s="16">
        <f t="shared" si="5"/>
        <v>298</v>
      </c>
    </row>
    <row r="54" spans="1:7" ht="15">
      <c r="A54" s="34" t="s">
        <v>234</v>
      </c>
      <c r="B54" s="4">
        <v>461</v>
      </c>
      <c r="C54" s="16">
        <v>431</v>
      </c>
      <c r="D54" s="4">
        <v>596</v>
      </c>
      <c r="E54" s="37">
        <f t="shared" si="3"/>
        <v>0.013886947201640337</v>
      </c>
      <c r="F54" s="38">
        <f t="shared" si="4"/>
        <v>0.2928416485900217</v>
      </c>
      <c r="G54" s="16">
        <f t="shared" si="5"/>
        <v>135</v>
      </c>
    </row>
    <row r="55" spans="1:7" ht="15">
      <c r="A55" s="34" t="s">
        <v>235</v>
      </c>
      <c r="B55" s="4">
        <v>255</v>
      </c>
      <c r="C55" s="16">
        <v>189</v>
      </c>
      <c r="D55" s="4">
        <v>204</v>
      </c>
      <c r="E55" s="37">
        <f t="shared" si="3"/>
        <v>0.004753250384454075</v>
      </c>
      <c r="F55" s="38">
        <f t="shared" si="4"/>
        <v>-0.2</v>
      </c>
      <c r="G55" s="16">
        <f t="shared" si="5"/>
        <v>-51</v>
      </c>
    </row>
    <row r="56" spans="1:7" ht="15">
      <c r="A56" s="34" t="s">
        <v>236</v>
      </c>
      <c r="B56" s="4">
        <v>226</v>
      </c>
      <c r="C56" s="16">
        <v>199</v>
      </c>
      <c r="D56" s="4">
        <v>235</v>
      </c>
      <c r="E56" s="37">
        <f t="shared" si="3"/>
        <v>0.005475558040915234</v>
      </c>
      <c r="F56" s="38">
        <f t="shared" si="4"/>
        <v>0.03982300884955752</v>
      </c>
      <c r="G56" s="16">
        <f t="shared" si="5"/>
        <v>9</v>
      </c>
    </row>
    <row r="57" spans="1:7" ht="15">
      <c r="A57" s="34" t="s">
        <v>237</v>
      </c>
      <c r="B57" s="4">
        <v>574</v>
      </c>
      <c r="C57" s="16">
        <v>834</v>
      </c>
      <c r="D57" s="4">
        <v>707</v>
      </c>
      <c r="E57" s="37">
        <f t="shared" si="3"/>
        <v>0.01647327461671094</v>
      </c>
      <c r="F57" s="38">
        <f t="shared" si="4"/>
        <v>0.23170731707317074</v>
      </c>
      <c r="G57" s="16">
        <f t="shared" si="5"/>
        <v>133</v>
      </c>
    </row>
    <row r="58" spans="1:7" ht="15">
      <c r="A58" s="34" t="s">
        <v>238</v>
      </c>
      <c r="B58" s="4">
        <v>52</v>
      </c>
      <c r="C58" s="16">
        <v>46</v>
      </c>
      <c r="D58" s="4">
        <v>80</v>
      </c>
      <c r="E58" s="37">
        <f t="shared" si="3"/>
        <v>0.0018640197586094413</v>
      </c>
      <c r="F58" s="38">
        <f t="shared" si="4"/>
        <v>0.5384615384615384</v>
      </c>
      <c r="G58" s="16">
        <f t="shared" si="5"/>
        <v>28</v>
      </c>
    </row>
    <row r="59" spans="1:7" ht="15">
      <c r="A59" s="34" t="s">
        <v>239</v>
      </c>
      <c r="B59" s="4">
        <v>411</v>
      </c>
      <c r="C59" s="16">
        <v>487</v>
      </c>
      <c r="D59" s="4">
        <v>664</v>
      </c>
      <c r="E59" s="37">
        <f t="shared" si="3"/>
        <v>0.015471363996458362</v>
      </c>
      <c r="F59" s="38">
        <f t="shared" si="4"/>
        <v>0.6155717761557178</v>
      </c>
      <c r="G59" s="16">
        <f t="shared" si="5"/>
        <v>253</v>
      </c>
    </row>
    <row r="60" spans="1:7" ht="15">
      <c r="A60" s="34" t="s">
        <v>240</v>
      </c>
      <c r="B60" s="4">
        <v>246</v>
      </c>
      <c r="C60" s="16">
        <v>258</v>
      </c>
      <c r="D60" s="4">
        <v>317</v>
      </c>
      <c r="E60" s="37">
        <f t="shared" si="3"/>
        <v>0.007386178293489911</v>
      </c>
      <c r="F60" s="38">
        <f t="shared" si="4"/>
        <v>0.2886178861788618</v>
      </c>
      <c r="G60" s="16">
        <f t="shared" si="5"/>
        <v>71</v>
      </c>
    </row>
    <row r="61" spans="1:7" ht="15">
      <c r="A61" s="34" t="s">
        <v>241</v>
      </c>
      <c r="B61" s="4">
        <v>82</v>
      </c>
      <c r="C61" s="16">
        <v>29</v>
      </c>
      <c r="D61" s="4">
        <v>95</v>
      </c>
      <c r="E61" s="37">
        <f t="shared" si="3"/>
        <v>0.0022135234633487116</v>
      </c>
      <c r="F61" s="38">
        <f t="shared" si="4"/>
        <v>0.15853658536585366</v>
      </c>
      <c r="G61" s="16">
        <f t="shared" si="5"/>
        <v>13</v>
      </c>
    </row>
    <row r="62" spans="1:7" ht="15">
      <c r="A62" s="34" t="s">
        <v>242</v>
      </c>
      <c r="B62" s="4">
        <v>64</v>
      </c>
      <c r="C62" s="16">
        <v>58</v>
      </c>
      <c r="D62" s="4">
        <v>114</v>
      </c>
      <c r="E62" s="37">
        <f t="shared" si="3"/>
        <v>0.002656228156018454</v>
      </c>
      <c r="F62" s="38">
        <f t="shared" si="4"/>
        <v>0.78125</v>
      </c>
      <c r="G62" s="16">
        <f t="shared" si="5"/>
        <v>50</v>
      </c>
    </row>
    <row r="63" spans="1:7" ht="15">
      <c r="A63" s="34" t="s">
        <v>243</v>
      </c>
      <c r="B63" s="4">
        <v>49</v>
      </c>
      <c r="C63" s="16">
        <v>56</v>
      </c>
      <c r="D63" s="4">
        <v>75</v>
      </c>
      <c r="E63" s="37">
        <f t="shared" si="3"/>
        <v>0.0017475185236963512</v>
      </c>
      <c r="F63" s="38">
        <f t="shared" si="4"/>
        <v>0.5306122448979592</v>
      </c>
      <c r="G63" s="16">
        <f t="shared" si="5"/>
        <v>26</v>
      </c>
    </row>
    <row r="64" spans="1:7" ht="15">
      <c r="A64" s="34" t="s">
        <v>244</v>
      </c>
      <c r="B64" s="4">
        <v>204</v>
      </c>
      <c r="C64" s="16">
        <v>135</v>
      </c>
      <c r="D64" s="4">
        <v>263</v>
      </c>
      <c r="E64" s="37">
        <f t="shared" si="3"/>
        <v>0.006127964956428538</v>
      </c>
      <c r="F64" s="38">
        <f t="shared" si="4"/>
        <v>0.28921568627450983</v>
      </c>
      <c r="G64" s="16">
        <f t="shared" si="5"/>
        <v>59</v>
      </c>
    </row>
    <row r="65" spans="1:7" ht="15">
      <c r="A65" s="34" t="s">
        <v>245</v>
      </c>
      <c r="B65" s="4">
        <v>142</v>
      </c>
      <c r="C65" s="16">
        <v>208</v>
      </c>
      <c r="D65" s="4">
        <v>173</v>
      </c>
      <c r="E65" s="37">
        <f t="shared" si="3"/>
        <v>0.004030942727992917</v>
      </c>
      <c r="F65" s="38">
        <f t="shared" si="4"/>
        <v>0.21830985915492956</v>
      </c>
      <c r="G65" s="16">
        <f t="shared" si="5"/>
        <v>31</v>
      </c>
    </row>
    <row r="66" spans="1:7" ht="15">
      <c r="A66" s="34" t="s">
        <v>246</v>
      </c>
      <c r="B66" s="4">
        <v>71</v>
      </c>
      <c r="C66" s="16">
        <v>108</v>
      </c>
      <c r="D66" s="4">
        <v>106</v>
      </c>
      <c r="E66" s="37">
        <f aca="true" t="shared" si="6" ref="E66:E82">D66/$D$83</f>
        <v>0.0024698261801575096</v>
      </c>
      <c r="F66" s="38">
        <f aca="true" t="shared" si="7" ref="F66:F82">(D66-B66)/B66</f>
        <v>0.49295774647887325</v>
      </c>
      <c r="G66" s="16">
        <f aca="true" t="shared" si="8" ref="G66:G82">D66-B66</f>
        <v>35</v>
      </c>
    </row>
    <row r="67" spans="1:7" ht="15">
      <c r="A67" s="34" t="s">
        <v>247</v>
      </c>
      <c r="B67" s="4">
        <v>393</v>
      </c>
      <c r="C67" s="16">
        <v>428</v>
      </c>
      <c r="D67" s="4">
        <v>418</v>
      </c>
      <c r="E67" s="37">
        <f t="shared" si="6"/>
        <v>0.009739503238734331</v>
      </c>
      <c r="F67" s="38">
        <f t="shared" si="7"/>
        <v>0.06361323155216285</v>
      </c>
      <c r="G67" s="16">
        <f t="shared" si="8"/>
        <v>25</v>
      </c>
    </row>
    <row r="68" spans="1:7" ht="15">
      <c r="A68" s="34" t="s">
        <v>248</v>
      </c>
      <c r="B68" s="4">
        <v>341</v>
      </c>
      <c r="C68" s="16">
        <v>321</v>
      </c>
      <c r="D68" s="4">
        <v>430</v>
      </c>
      <c r="E68" s="37">
        <f t="shared" si="6"/>
        <v>0.010019106202525746</v>
      </c>
      <c r="F68" s="38">
        <f t="shared" si="7"/>
        <v>0.26099706744868034</v>
      </c>
      <c r="G68" s="16">
        <f t="shared" si="8"/>
        <v>89</v>
      </c>
    </row>
    <row r="69" spans="1:7" ht="15">
      <c r="A69" s="34" t="s">
        <v>249</v>
      </c>
      <c r="B69" s="4">
        <v>42</v>
      </c>
      <c r="C69" s="16">
        <v>20</v>
      </c>
      <c r="D69" s="4">
        <v>67</v>
      </c>
      <c r="E69" s="37">
        <f t="shared" si="6"/>
        <v>0.001561116547835407</v>
      </c>
      <c r="F69" s="38">
        <f t="shared" si="7"/>
        <v>0.5952380952380952</v>
      </c>
      <c r="G69" s="16">
        <f t="shared" si="8"/>
        <v>25</v>
      </c>
    </row>
    <row r="70" spans="1:7" ht="15">
      <c r="A70" s="34" t="s">
        <v>250</v>
      </c>
      <c r="B70" s="4">
        <v>60</v>
      </c>
      <c r="C70" s="16">
        <v>124</v>
      </c>
      <c r="D70" s="4">
        <v>148</v>
      </c>
      <c r="E70" s="37">
        <f t="shared" si="6"/>
        <v>0.003448436553427466</v>
      </c>
      <c r="F70" s="38">
        <f t="shared" si="7"/>
        <v>1.4666666666666666</v>
      </c>
      <c r="G70" s="16">
        <f t="shared" si="8"/>
        <v>88</v>
      </c>
    </row>
    <row r="71" spans="1:7" ht="15">
      <c r="A71" s="34" t="s">
        <v>251</v>
      </c>
      <c r="B71" s="4">
        <v>118</v>
      </c>
      <c r="C71" s="16">
        <v>147</v>
      </c>
      <c r="D71" s="4">
        <v>447</v>
      </c>
      <c r="E71" s="37">
        <f t="shared" si="6"/>
        <v>0.010415210401230253</v>
      </c>
      <c r="F71" s="38">
        <f t="shared" si="7"/>
        <v>2.788135593220339</v>
      </c>
      <c r="G71" s="16">
        <f t="shared" si="8"/>
        <v>329</v>
      </c>
    </row>
    <row r="72" spans="1:7" ht="15">
      <c r="A72" s="34" t="s">
        <v>252</v>
      </c>
      <c r="B72" s="4">
        <v>157</v>
      </c>
      <c r="C72" s="16">
        <v>170</v>
      </c>
      <c r="D72" s="4">
        <v>406</v>
      </c>
      <c r="E72" s="37">
        <f t="shared" si="6"/>
        <v>0.009459900274942914</v>
      </c>
      <c r="F72" s="38">
        <f t="shared" si="7"/>
        <v>1.585987261146497</v>
      </c>
      <c r="G72" s="16">
        <f t="shared" si="8"/>
        <v>249</v>
      </c>
    </row>
    <row r="73" spans="1:7" ht="15">
      <c r="A73" s="34" t="s">
        <v>253</v>
      </c>
      <c r="B73" s="4">
        <v>22</v>
      </c>
      <c r="C73" s="16">
        <v>31</v>
      </c>
      <c r="D73" s="4">
        <v>21</v>
      </c>
      <c r="E73" s="37">
        <f t="shared" si="6"/>
        <v>0.0004893051866349783</v>
      </c>
      <c r="F73" s="38">
        <f t="shared" si="7"/>
        <v>-0.045454545454545456</v>
      </c>
      <c r="G73" s="16">
        <f t="shared" si="8"/>
        <v>-1</v>
      </c>
    </row>
    <row r="74" spans="1:7" ht="15">
      <c r="A74" s="34" t="s">
        <v>254</v>
      </c>
      <c r="B74" s="4">
        <v>629</v>
      </c>
      <c r="C74" s="16">
        <v>860</v>
      </c>
      <c r="D74" s="4">
        <v>931</v>
      </c>
      <c r="E74" s="37">
        <f t="shared" si="6"/>
        <v>0.021692529940817374</v>
      </c>
      <c r="F74" s="38">
        <f t="shared" si="7"/>
        <v>0.48012718600953896</v>
      </c>
      <c r="G74" s="16">
        <f t="shared" si="8"/>
        <v>302</v>
      </c>
    </row>
    <row r="75" spans="1:7" ht="15">
      <c r="A75" s="34" t="s">
        <v>255</v>
      </c>
      <c r="B75" s="4">
        <v>112</v>
      </c>
      <c r="C75" s="16">
        <v>159</v>
      </c>
      <c r="D75" s="4">
        <v>153</v>
      </c>
      <c r="E75" s="37">
        <f t="shared" si="6"/>
        <v>0.0035649377883405563</v>
      </c>
      <c r="F75" s="38">
        <f t="shared" si="7"/>
        <v>0.36607142857142855</v>
      </c>
      <c r="G75" s="16">
        <f t="shared" si="8"/>
        <v>41</v>
      </c>
    </row>
    <row r="76" spans="1:7" ht="15">
      <c r="A76" s="34" t="s">
        <v>256</v>
      </c>
      <c r="B76" s="4">
        <v>345</v>
      </c>
      <c r="C76" s="16">
        <v>325</v>
      </c>
      <c r="D76" s="4">
        <v>534</v>
      </c>
      <c r="E76" s="37">
        <f t="shared" si="6"/>
        <v>0.01244233188871802</v>
      </c>
      <c r="F76" s="38">
        <f t="shared" si="7"/>
        <v>0.5478260869565217</v>
      </c>
      <c r="G76" s="16">
        <f t="shared" si="8"/>
        <v>189</v>
      </c>
    </row>
    <row r="77" spans="1:7" ht="15">
      <c r="A77" s="34" t="s">
        <v>257</v>
      </c>
      <c r="B77" s="4">
        <v>16</v>
      </c>
      <c r="C77" s="16">
        <v>9</v>
      </c>
      <c r="D77" s="4">
        <v>27</v>
      </c>
      <c r="E77" s="37">
        <f t="shared" si="6"/>
        <v>0.0006291066685306865</v>
      </c>
      <c r="F77" s="38">
        <f t="shared" si="7"/>
        <v>0.6875</v>
      </c>
      <c r="G77" s="16">
        <f t="shared" si="8"/>
        <v>11</v>
      </c>
    </row>
    <row r="78" spans="1:7" ht="15">
      <c r="A78" s="34" t="s">
        <v>258</v>
      </c>
      <c r="B78" s="4">
        <v>189</v>
      </c>
      <c r="C78" s="16">
        <v>199</v>
      </c>
      <c r="D78" s="4">
        <v>279</v>
      </c>
      <c r="E78" s="37">
        <f t="shared" si="6"/>
        <v>0.006500768908150426</v>
      </c>
      <c r="F78" s="38">
        <f t="shared" si="7"/>
        <v>0.47619047619047616</v>
      </c>
      <c r="G78" s="16">
        <f t="shared" si="8"/>
        <v>90</v>
      </c>
    </row>
    <row r="79" spans="1:7" ht="15">
      <c r="A79" s="34" t="s">
        <v>259</v>
      </c>
      <c r="B79" s="4">
        <v>92</v>
      </c>
      <c r="C79" s="16">
        <v>83</v>
      </c>
      <c r="D79" s="4">
        <v>171</v>
      </c>
      <c r="E79" s="37">
        <f t="shared" si="6"/>
        <v>0.003984342234027681</v>
      </c>
      <c r="F79" s="38">
        <f t="shared" si="7"/>
        <v>0.8586956521739131</v>
      </c>
      <c r="G79" s="16">
        <f t="shared" si="8"/>
        <v>79</v>
      </c>
    </row>
    <row r="80" spans="1:7" ht="15">
      <c r="A80" s="34" t="s">
        <v>260</v>
      </c>
      <c r="B80" s="4">
        <v>150</v>
      </c>
      <c r="C80" s="16">
        <v>113</v>
      </c>
      <c r="D80" s="4">
        <v>136</v>
      </c>
      <c r="E80" s="37">
        <f t="shared" si="6"/>
        <v>0.0031688335896360503</v>
      </c>
      <c r="F80" s="38">
        <f t="shared" si="7"/>
        <v>-0.09333333333333334</v>
      </c>
      <c r="G80" s="16">
        <f t="shared" si="8"/>
        <v>-14</v>
      </c>
    </row>
    <row r="81" spans="1:7" ht="15">
      <c r="A81" s="34" t="s">
        <v>261</v>
      </c>
      <c r="B81" s="4">
        <v>92</v>
      </c>
      <c r="C81" s="16">
        <v>114</v>
      </c>
      <c r="D81" s="4">
        <v>115</v>
      </c>
      <c r="E81" s="37">
        <f t="shared" si="6"/>
        <v>0.0026795284030010718</v>
      </c>
      <c r="F81" s="38">
        <f t="shared" si="7"/>
        <v>0.25</v>
      </c>
      <c r="G81" s="16">
        <f t="shared" si="8"/>
        <v>23</v>
      </c>
    </row>
    <row r="82" spans="1:7" ht="15.75" thickBot="1">
      <c r="A82" s="34" t="s">
        <v>262</v>
      </c>
      <c r="B82" s="4">
        <v>213</v>
      </c>
      <c r="C82" s="16">
        <v>188</v>
      </c>
      <c r="D82" s="4">
        <v>321</v>
      </c>
      <c r="E82" s="37">
        <f t="shared" si="6"/>
        <v>0.007479379281420383</v>
      </c>
      <c r="F82" s="38">
        <f t="shared" si="7"/>
        <v>0.5070422535211268</v>
      </c>
      <c r="G82" s="16">
        <f t="shared" si="8"/>
        <v>108</v>
      </c>
    </row>
    <row r="83" spans="1:7" ht="15.75" thickBot="1">
      <c r="A83" s="36" t="s">
        <v>182</v>
      </c>
      <c r="B83" s="58">
        <v>33196</v>
      </c>
      <c r="C83" s="57">
        <v>37193</v>
      </c>
      <c r="D83" s="72">
        <v>42918</v>
      </c>
      <c r="E83" s="39">
        <f>D83/$D$83</f>
        <v>1</v>
      </c>
      <c r="F83" s="40">
        <f>(D83-B83)/B83</f>
        <v>0.2928666104349922</v>
      </c>
      <c r="G83" s="57">
        <f>D83-B83</f>
        <v>9722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3" t="s">
        <v>183</v>
      </c>
      <c r="B1" s="80">
        <v>40695</v>
      </c>
      <c r="C1" s="79">
        <v>41030</v>
      </c>
      <c r="D1" s="80">
        <v>41061</v>
      </c>
      <c r="E1" s="17" t="s">
        <v>298</v>
      </c>
      <c r="F1" s="17" t="s">
        <v>312</v>
      </c>
      <c r="G1" s="14" t="s">
        <v>313</v>
      </c>
    </row>
    <row r="2" spans="1:7" ht="15">
      <c r="A2" s="33" t="s">
        <v>184</v>
      </c>
      <c r="B2" s="15">
        <v>619</v>
      </c>
      <c r="C2" s="4">
        <v>704</v>
      </c>
      <c r="D2" s="16">
        <v>697</v>
      </c>
      <c r="E2" s="37">
        <f aca="true" t="shared" si="0" ref="E2:E33">D2/$D$83</f>
        <v>0.025178816559497146</v>
      </c>
      <c r="F2" s="38">
        <f aca="true" t="shared" si="1" ref="F2:F33">(D2-B2)/B2</f>
        <v>0.1260096930533118</v>
      </c>
      <c r="G2" s="15">
        <f aca="true" t="shared" si="2" ref="G2:G33">D2-B2</f>
        <v>78</v>
      </c>
    </row>
    <row r="3" spans="1:7" ht="15">
      <c r="A3" s="33" t="s">
        <v>185</v>
      </c>
      <c r="B3" s="16">
        <v>73</v>
      </c>
      <c r="C3" s="4">
        <v>72</v>
      </c>
      <c r="D3" s="16">
        <v>115</v>
      </c>
      <c r="E3" s="37">
        <f t="shared" si="0"/>
        <v>0.004154324109529658</v>
      </c>
      <c r="F3" s="38">
        <f t="shared" si="1"/>
        <v>0.5753424657534246</v>
      </c>
      <c r="G3" s="16">
        <f t="shared" si="2"/>
        <v>42</v>
      </c>
    </row>
    <row r="4" spans="1:7" ht="15">
      <c r="A4" s="33" t="s">
        <v>186</v>
      </c>
      <c r="B4" s="16">
        <v>207</v>
      </c>
      <c r="C4" s="4">
        <v>113</v>
      </c>
      <c r="D4" s="16">
        <v>160</v>
      </c>
      <c r="E4" s="37">
        <f t="shared" si="0"/>
        <v>0.005779929195867351</v>
      </c>
      <c r="F4" s="38">
        <f t="shared" si="1"/>
        <v>-0.22705314009661837</v>
      </c>
      <c r="G4" s="16">
        <f t="shared" si="2"/>
        <v>-47</v>
      </c>
    </row>
    <row r="5" spans="1:7" ht="15">
      <c r="A5" s="33" t="s">
        <v>187</v>
      </c>
      <c r="B5" s="16">
        <v>10</v>
      </c>
      <c r="C5" s="4">
        <v>18</v>
      </c>
      <c r="D5" s="16">
        <v>49</v>
      </c>
      <c r="E5" s="37">
        <f t="shared" si="0"/>
        <v>0.0017701033162343762</v>
      </c>
      <c r="F5" s="38">
        <f t="shared" si="1"/>
        <v>3.9</v>
      </c>
      <c r="G5" s="16">
        <f t="shared" si="2"/>
        <v>39</v>
      </c>
    </row>
    <row r="6" spans="1:7" ht="15">
      <c r="A6" s="33" t="s">
        <v>188</v>
      </c>
      <c r="B6" s="16">
        <v>47</v>
      </c>
      <c r="C6" s="4">
        <v>66</v>
      </c>
      <c r="D6" s="16">
        <v>86</v>
      </c>
      <c r="E6" s="37">
        <f t="shared" si="0"/>
        <v>0.003106711942778701</v>
      </c>
      <c r="F6" s="38">
        <f t="shared" si="1"/>
        <v>0.8297872340425532</v>
      </c>
      <c r="G6" s="16">
        <f t="shared" si="2"/>
        <v>39</v>
      </c>
    </row>
    <row r="7" spans="1:7" ht="15">
      <c r="A7" s="33" t="s">
        <v>189</v>
      </c>
      <c r="B7" s="16">
        <v>66</v>
      </c>
      <c r="C7" s="4">
        <v>52</v>
      </c>
      <c r="D7" s="16">
        <v>103</v>
      </c>
      <c r="E7" s="37">
        <f t="shared" si="0"/>
        <v>0.003720829419839607</v>
      </c>
      <c r="F7" s="38">
        <f t="shared" si="1"/>
        <v>0.5606060606060606</v>
      </c>
      <c r="G7" s="16">
        <f t="shared" si="2"/>
        <v>37</v>
      </c>
    </row>
    <row r="8" spans="1:7" ht="15">
      <c r="A8" s="33" t="s">
        <v>190</v>
      </c>
      <c r="B8" s="16">
        <v>1573</v>
      </c>
      <c r="C8" s="4">
        <v>1547</v>
      </c>
      <c r="D8" s="16">
        <v>1856</v>
      </c>
      <c r="E8" s="37">
        <f t="shared" si="0"/>
        <v>0.06704717867206127</v>
      </c>
      <c r="F8" s="38">
        <f t="shared" si="1"/>
        <v>0.17991099809281627</v>
      </c>
      <c r="G8" s="16">
        <f t="shared" si="2"/>
        <v>283</v>
      </c>
    </row>
    <row r="9" spans="1:7" ht="15">
      <c r="A9" s="33" t="s">
        <v>191</v>
      </c>
      <c r="B9" s="16">
        <v>600</v>
      </c>
      <c r="C9" s="4">
        <v>667</v>
      </c>
      <c r="D9" s="16">
        <v>684</v>
      </c>
      <c r="E9" s="37">
        <f t="shared" si="0"/>
        <v>0.024709197312332926</v>
      </c>
      <c r="F9" s="38">
        <f t="shared" si="1"/>
        <v>0.14</v>
      </c>
      <c r="G9" s="16">
        <f t="shared" si="2"/>
        <v>84</v>
      </c>
    </row>
    <row r="10" spans="1:7" ht="15">
      <c r="A10" s="33" t="s">
        <v>192</v>
      </c>
      <c r="B10" s="16">
        <v>7</v>
      </c>
      <c r="C10" s="4">
        <v>4</v>
      </c>
      <c r="D10" s="16">
        <v>22</v>
      </c>
      <c r="E10" s="37">
        <f t="shared" si="0"/>
        <v>0.0007947402644317607</v>
      </c>
      <c r="F10" s="38">
        <f t="shared" si="1"/>
        <v>2.142857142857143</v>
      </c>
      <c r="G10" s="16">
        <f t="shared" si="2"/>
        <v>15</v>
      </c>
    </row>
    <row r="11" spans="1:7" ht="15">
      <c r="A11" s="33" t="s">
        <v>193</v>
      </c>
      <c r="B11" s="16">
        <v>52</v>
      </c>
      <c r="C11" s="4">
        <v>77</v>
      </c>
      <c r="D11" s="16">
        <v>89</v>
      </c>
      <c r="E11" s="37">
        <f t="shared" si="0"/>
        <v>0.0032150856152012137</v>
      </c>
      <c r="F11" s="38">
        <f t="shared" si="1"/>
        <v>0.7115384615384616</v>
      </c>
      <c r="G11" s="16">
        <f t="shared" si="2"/>
        <v>37</v>
      </c>
    </row>
    <row r="12" spans="1:7" ht="15">
      <c r="A12" s="33" t="s">
        <v>194</v>
      </c>
      <c r="B12" s="16">
        <v>183</v>
      </c>
      <c r="C12" s="4">
        <v>166</v>
      </c>
      <c r="D12" s="16">
        <v>262</v>
      </c>
      <c r="E12" s="37">
        <f t="shared" si="0"/>
        <v>0.009464634058232786</v>
      </c>
      <c r="F12" s="38">
        <f t="shared" si="1"/>
        <v>0.43169398907103823</v>
      </c>
      <c r="G12" s="16">
        <f t="shared" si="2"/>
        <v>79</v>
      </c>
    </row>
    <row r="13" spans="1:7" ht="15">
      <c r="A13" s="33" t="s">
        <v>195</v>
      </c>
      <c r="B13" s="16">
        <v>238</v>
      </c>
      <c r="C13" s="4">
        <v>336</v>
      </c>
      <c r="D13" s="16">
        <v>370</v>
      </c>
      <c r="E13" s="37">
        <f t="shared" si="0"/>
        <v>0.013366086265443248</v>
      </c>
      <c r="F13" s="38">
        <f t="shared" si="1"/>
        <v>0.5546218487394958</v>
      </c>
      <c r="G13" s="16">
        <f t="shared" si="2"/>
        <v>132</v>
      </c>
    </row>
    <row r="14" spans="1:7" ht="15">
      <c r="A14" s="33" t="s">
        <v>196</v>
      </c>
      <c r="B14" s="16">
        <v>60</v>
      </c>
      <c r="C14" s="4">
        <v>60</v>
      </c>
      <c r="D14" s="16">
        <v>65</v>
      </c>
      <c r="E14" s="37">
        <f t="shared" si="0"/>
        <v>0.0023480962358211114</v>
      </c>
      <c r="F14" s="38">
        <f t="shared" si="1"/>
        <v>0.08333333333333333</v>
      </c>
      <c r="G14" s="16">
        <f t="shared" si="2"/>
        <v>5</v>
      </c>
    </row>
    <row r="15" spans="1:7" ht="15">
      <c r="A15" s="33" t="s">
        <v>197</v>
      </c>
      <c r="B15" s="16">
        <v>99</v>
      </c>
      <c r="C15" s="4">
        <v>64</v>
      </c>
      <c r="D15" s="16">
        <v>139</v>
      </c>
      <c r="E15" s="37">
        <f t="shared" si="0"/>
        <v>0.005021313488909761</v>
      </c>
      <c r="F15" s="38">
        <f t="shared" si="1"/>
        <v>0.40404040404040403</v>
      </c>
      <c r="G15" s="16">
        <f t="shared" si="2"/>
        <v>40</v>
      </c>
    </row>
    <row r="16" spans="1:7" ht="15">
      <c r="A16" s="33" t="s">
        <v>198</v>
      </c>
      <c r="B16" s="16">
        <v>6</v>
      </c>
      <c r="C16" s="4">
        <v>4</v>
      </c>
      <c r="D16" s="16">
        <v>14</v>
      </c>
      <c r="E16" s="37">
        <f t="shared" si="0"/>
        <v>0.0005057438046383931</v>
      </c>
      <c r="F16" s="38">
        <f t="shared" si="1"/>
        <v>1.3333333333333333</v>
      </c>
      <c r="G16" s="16">
        <f t="shared" si="2"/>
        <v>8</v>
      </c>
    </row>
    <row r="17" spans="1:7" ht="15">
      <c r="A17" s="33" t="s">
        <v>199</v>
      </c>
      <c r="B17" s="16">
        <v>78</v>
      </c>
      <c r="C17" s="4">
        <v>113</v>
      </c>
      <c r="D17" s="16">
        <v>127</v>
      </c>
      <c r="E17" s="37">
        <f t="shared" si="0"/>
        <v>0.00458781879921971</v>
      </c>
      <c r="F17" s="38">
        <f t="shared" si="1"/>
        <v>0.6282051282051282</v>
      </c>
      <c r="G17" s="16">
        <f t="shared" si="2"/>
        <v>49</v>
      </c>
    </row>
    <row r="18" spans="1:7" ht="15">
      <c r="A18" s="33" t="s">
        <v>200</v>
      </c>
      <c r="B18" s="16">
        <v>65</v>
      </c>
      <c r="C18" s="4">
        <v>28</v>
      </c>
      <c r="D18" s="16">
        <v>76</v>
      </c>
      <c r="E18" s="37">
        <f t="shared" si="0"/>
        <v>0.0027454663680369917</v>
      </c>
      <c r="F18" s="38">
        <f t="shared" si="1"/>
        <v>0.16923076923076924</v>
      </c>
      <c r="G18" s="16">
        <f t="shared" si="2"/>
        <v>11</v>
      </c>
    </row>
    <row r="19" spans="1:7" ht="15">
      <c r="A19" s="33" t="s">
        <v>201</v>
      </c>
      <c r="B19" s="16">
        <v>51</v>
      </c>
      <c r="C19" s="4">
        <v>12</v>
      </c>
      <c r="D19" s="16">
        <v>40</v>
      </c>
      <c r="E19" s="37">
        <f t="shared" si="0"/>
        <v>0.0014449822989668377</v>
      </c>
      <c r="F19" s="38">
        <f t="shared" si="1"/>
        <v>-0.21568627450980393</v>
      </c>
      <c r="G19" s="16">
        <f t="shared" si="2"/>
        <v>-11</v>
      </c>
    </row>
    <row r="20" spans="1:7" ht="15">
      <c r="A20" s="33" t="s">
        <v>202</v>
      </c>
      <c r="B20" s="16">
        <v>102</v>
      </c>
      <c r="C20" s="4">
        <v>59</v>
      </c>
      <c r="D20" s="16">
        <v>116</v>
      </c>
      <c r="E20" s="37">
        <f t="shared" si="0"/>
        <v>0.004190448667003829</v>
      </c>
      <c r="F20" s="38">
        <f t="shared" si="1"/>
        <v>0.13725490196078433</v>
      </c>
      <c r="G20" s="16">
        <f t="shared" si="2"/>
        <v>14</v>
      </c>
    </row>
    <row r="21" spans="1:7" ht="15">
      <c r="A21" s="33" t="s">
        <v>203</v>
      </c>
      <c r="B21" s="16">
        <v>32</v>
      </c>
      <c r="C21" s="4">
        <v>40</v>
      </c>
      <c r="D21" s="16">
        <v>43</v>
      </c>
      <c r="E21" s="37">
        <f t="shared" si="0"/>
        <v>0.0015533559713893504</v>
      </c>
      <c r="F21" s="38">
        <f t="shared" si="1"/>
        <v>0.34375</v>
      </c>
      <c r="G21" s="16">
        <f t="shared" si="2"/>
        <v>11</v>
      </c>
    </row>
    <row r="22" spans="1:7" ht="15">
      <c r="A22" s="33" t="s">
        <v>204</v>
      </c>
      <c r="B22" s="16">
        <v>1338</v>
      </c>
      <c r="C22" s="4">
        <v>1598</v>
      </c>
      <c r="D22" s="16">
        <v>1599</v>
      </c>
      <c r="E22" s="37">
        <f t="shared" si="0"/>
        <v>0.057763167401199335</v>
      </c>
      <c r="F22" s="38">
        <f t="shared" si="1"/>
        <v>0.19506726457399104</v>
      </c>
      <c r="G22" s="16">
        <f t="shared" si="2"/>
        <v>261</v>
      </c>
    </row>
    <row r="23" spans="1:7" ht="15">
      <c r="A23" s="33" t="s">
        <v>205</v>
      </c>
      <c r="B23" s="16">
        <v>71</v>
      </c>
      <c r="C23" s="4">
        <v>94</v>
      </c>
      <c r="D23" s="16">
        <v>104</v>
      </c>
      <c r="E23" s="37">
        <f t="shared" si="0"/>
        <v>0.003756953977313778</v>
      </c>
      <c r="F23" s="38">
        <f t="shared" si="1"/>
        <v>0.4647887323943662</v>
      </c>
      <c r="G23" s="16">
        <f t="shared" si="2"/>
        <v>33</v>
      </c>
    </row>
    <row r="24" spans="1:7" ht="15">
      <c r="A24" s="33" t="s">
        <v>206</v>
      </c>
      <c r="B24" s="16">
        <v>40</v>
      </c>
      <c r="C24" s="4">
        <v>26</v>
      </c>
      <c r="D24" s="16">
        <v>56</v>
      </c>
      <c r="E24" s="37">
        <f t="shared" si="0"/>
        <v>0.0020229752185535726</v>
      </c>
      <c r="F24" s="38">
        <f t="shared" si="1"/>
        <v>0.4</v>
      </c>
      <c r="G24" s="16">
        <f t="shared" si="2"/>
        <v>16</v>
      </c>
    </row>
    <row r="25" spans="1:7" ht="15">
      <c r="A25" s="33" t="s">
        <v>207</v>
      </c>
      <c r="B25" s="16">
        <v>87</v>
      </c>
      <c r="C25" s="4">
        <v>114</v>
      </c>
      <c r="D25" s="16">
        <v>88</v>
      </c>
      <c r="E25" s="37">
        <f t="shared" si="0"/>
        <v>0.003178961057727043</v>
      </c>
      <c r="F25" s="38">
        <f t="shared" si="1"/>
        <v>0.011494252873563218</v>
      </c>
      <c r="G25" s="16">
        <f t="shared" si="2"/>
        <v>1</v>
      </c>
    </row>
    <row r="26" spans="1:7" ht="15">
      <c r="A26" s="33" t="s">
        <v>208</v>
      </c>
      <c r="B26" s="16">
        <v>486</v>
      </c>
      <c r="C26" s="4">
        <v>375</v>
      </c>
      <c r="D26" s="16">
        <v>379</v>
      </c>
      <c r="E26" s="37">
        <f t="shared" si="0"/>
        <v>0.013691207282710787</v>
      </c>
      <c r="F26" s="38">
        <f t="shared" si="1"/>
        <v>-0.22016460905349794</v>
      </c>
      <c r="G26" s="16">
        <f t="shared" si="2"/>
        <v>-107</v>
      </c>
    </row>
    <row r="27" spans="1:7" ht="15">
      <c r="A27" s="33" t="s">
        <v>121</v>
      </c>
      <c r="B27" s="16">
        <v>179</v>
      </c>
      <c r="C27" s="4">
        <v>243</v>
      </c>
      <c r="D27" s="16">
        <v>262</v>
      </c>
      <c r="E27" s="37">
        <f t="shared" si="0"/>
        <v>0.009464634058232786</v>
      </c>
      <c r="F27" s="38">
        <f t="shared" si="1"/>
        <v>0.46368715083798884</v>
      </c>
      <c r="G27" s="16">
        <f t="shared" si="2"/>
        <v>83</v>
      </c>
    </row>
    <row r="28" spans="1:7" ht="15">
      <c r="A28" s="33" t="s">
        <v>209</v>
      </c>
      <c r="B28" s="16">
        <v>161</v>
      </c>
      <c r="C28" s="4">
        <v>164</v>
      </c>
      <c r="D28" s="16">
        <v>172</v>
      </c>
      <c r="E28" s="37">
        <f t="shared" si="0"/>
        <v>0.006213423885557402</v>
      </c>
      <c r="F28" s="38">
        <f t="shared" si="1"/>
        <v>0.06832298136645963</v>
      </c>
      <c r="G28" s="16">
        <f t="shared" si="2"/>
        <v>11</v>
      </c>
    </row>
    <row r="29" spans="1:7" ht="15">
      <c r="A29" s="33" t="s">
        <v>210</v>
      </c>
      <c r="B29" s="16">
        <v>174</v>
      </c>
      <c r="C29" s="4">
        <v>103</v>
      </c>
      <c r="D29" s="16">
        <v>100</v>
      </c>
      <c r="E29" s="37">
        <f t="shared" si="0"/>
        <v>0.003612455747417094</v>
      </c>
      <c r="F29" s="38">
        <f t="shared" si="1"/>
        <v>-0.42528735632183906</v>
      </c>
      <c r="G29" s="16">
        <f t="shared" si="2"/>
        <v>-74</v>
      </c>
    </row>
    <row r="30" spans="1:7" ht="15">
      <c r="A30" s="33" t="s">
        <v>211</v>
      </c>
      <c r="B30" s="16">
        <v>82</v>
      </c>
      <c r="C30" s="4">
        <v>84</v>
      </c>
      <c r="D30" s="16">
        <v>144</v>
      </c>
      <c r="E30" s="37">
        <f t="shared" si="0"/>
        <v>0.0052019362762806155</v>
      </c>
      <c r="F30" s="38">
        <f t="shared" si="1"/>
        <v>0.7560975609756098</v>
      </c>
      <c r="G30" s="16">
        <f t="shared" si="2"/>
        <v>62</v>
      </c>
    </row>
    <row r="31" spans="1:7" ht="15">
      <c r="A31" s="33" t="s">
        <v>212</v>
      </c>
      <c r="B31" s="16">
        <v>32</v>
      </c>
      <c r="C31" s="4">
        <v>39</v>
      </c>
      <c r="D31" s="16">
        <v>177</v>
      </c>
      <c r="E31" s="37">
        <f t="shared" si="0"/>
        <v>0.006394046672928257</v>
      </c>
      <c r="F31" s="38">
        <f t="shared" si="1"/>
        <v>4.53125</v>
      </c>
      <c r="G31" s="16">
        <f t="shared" si="2"/>
        <v>145</v>
      </c>
    </row>
    <row r="32" spans="1:7" ht="15">
      <c r="A32" s="33" t="s">
        <v>213</v>
      </c>
      <c r="B32" s="16">
        <v>90</v>
      </c>
      <c r="C32" s="4">
        <v>105</v>
      </c>
      <c r="D32" s="16">
        <v>135</v>
      </c>
      <c r="E32" s="37">
        <f t="shared" si="0"/>
        <v>0.004876815259013077</v>
      </c>
      <c r="F32" s="38">
        <f t="shared" si="1"/>
        <v>0.5</v>
      </c>
      <c r="G32" s="16">
        <f t="shared" si="2"/>
        <v>45</v>
      </c>
    </row>
    <row r="33" spans="1:7" ht="15">
      <c r="A33" s="33" t="s">
        <v>214</v>
      </c>
      <c r="B33" s="16">
        <v>195</v>
      </c>
      <c r="C33" s="4">
        <v>191</v>
      </c>
      <c r="D33" s="16">
        <v>208</v>
      </c>
      <c r="E33" s="37">
        <f t="shared" si="0"/>
        <v>0.007513907954627556</v>
      </c>
      <c r="F33" s="38">
        <f t="shared" si="1"/>
        <v>0.06666666666666667</v>
      </c>
      <c r="G33" s="16">
        <f t="shared" si="2"/>
        <v>13</v>
      </c>
    </row>
    <row r="34" spans="1:7" ht="15">
      <c r="A34" s="33" t="s">
        <v>215</v>
      </c>
      <c r="B34" s="16">
        <v>441</v>
      </c>
      <c r="C34" s="4">
        <v>380</v>
      </c>
      <c r="D34" s="16">
        <v>409</v>
      </c>
      <c r="E34" s="37">
        <f aca="true" t="shared" si="3" ref="E34:E65">D34/$D$83</f>
        <v>0.014774944006935915</v>
      </c>
      <c r="F34" s="38">
        <f aca="true" t="shared" si="4" ref="F34:F65">(D34-B34)/B34</f>
        <v>-0.07256235827664399</v>
      </c>
      <c r="G34" s="16">
        <f aca="true" t="shared" si="5" ref="G34:G65">D34-B34</f>
        <v>-32</v>
      </c>
    </row>
    <row r="35" spans="1:7" ht="15">
      <c r="A35" s="33" t="s">
        <v>216</v>
      </c>
      <c r="B35" s="16">
        <v>119</v>
      </c>
      <c r="C35" s="4">
        <v>106</v>
      </c>
      <c r="D35" s="16">
        <v>199</v>
      </c>
      <c r="E35" s="37">
        <f t="shared" si="3"/>
        <v>0.007188786937360018</v>
      </c>
      <c r="F35" s="38">
        <f t="shared" si="4"/>
        <v>0.6722689075630253</v>
      </c>
      <c r="G35" s="16">
        <f t="shared" si="5"/>
        <v>80</v>
      </c>
    </row>
    <row r="36" spans="1:7" ht="15">
      <c r="A36" s="33" t="s">
        <v>217</v>
      </c>
      <c r="B36" s="16">
        <v>23</v>
      </c>
      <c r="C36" s="4">
        <v>20</v>
      </c>
      <c r="D36" s="16">
        <v>58</v>
      </c>
      <c r="E36" s="37">
        <f t="shared" si="3"/>
        <v>0.0020952243335019146</v>
      </c>
      <c r="F36" s="38">
        <f t="shared" si="4"/>
        <v>1.5217391304347827</v>
      </c>
      <c r="G36" s="16">
        <f t="shared" si="5"/>
        <v>35</v>
      </c>
    </row>
    <row r="37" spans="1:7" ht="15">
      <c r="A37" s="33" t="s">
        <v>218</v>
      </c>
      <c r="B37" s="16">
        <v>19</v>
      </c>
      <c r="C37" s="4">
        <v>6</v>
      </c>
      <c r="D37" s="16">
        <v>15</v>
      </c>
      <c r="E37" s="37">
        <f t="shared" si="3"/>
        <v>0.0005418683621125641</v>
      </c>
      <c r="F37" s="38">
        <f t="shared" si="4"/>
        <v>-0.21052631578947367</v>
      </c>
      <c r="G37" s="16">
        <f t="shared" si="5"/>
        <v>-4</v>
      </c>
    </row>
    <row r="38" spans="1:7" ht="15">
      <c r="A38" s="33" t="s">
        <v>219</v>
      </c>
      <c r="B38" s="16">
        <v>213</v>
      </c>
      <c r="C38" s="4">
        <v>169</v>
      </c>
      <c r="D38" s="16">
        <v>208</v>
      </c>
      <c r="E38" s="37">
        <f t="shared" si="3"/>
        <v>0.007513907954627556</v>
      </c>
      <c r="F38" s="38">
        <f t="shared" si="4"/>
        <v>-0.023474178403755867</v>
      </c>
      <c r="G38" s="16">
        <f t="shared" si="5"/>
        <v>-5</v>
      </c>
    </row>
    <row r="39" spans="1:7" ht="15">
      <c r="A39" s="33" t="s">
        <v>220</v>
      </c>
      <c r="B39" s="16">
        <v>14</v>
      </c>
      <c r="C39" s="4">
        <v>18</v>
      </c>
      <c r="D39" s="16">
        <v>20</v>
      </c>
      <c r="E39" s="37">
        <f t="shared" si="3"/>
        <v>0.0007224911494834188</v>
      </c>
      <c r="F39" s="38">
        <f t="shared" si="4"/>
        <v>0.42857142857142855</v>
      </c>
      <c r="G39" s="16">
        <f t="shared" si="5"/>
        <v>6</v>
      </c>
    </row>
    <row r="40" spans="1:7" ht="15">
      <c r="A40" s="33" t="s">
        <v>221</v>
      </c>
      <c r="B40" s="16">
        <v>104</v>
      </c>
      <c r="C40" s="4">
        <v>76</v>
      </c>
      <c r="D40" s="16">
        <v>98</v>
      </c>
      <c r="E40" s="37">
        <f t="shared" si="3"/>
        <v>0.0035402066324687525</v>
      </c>
      <c r="F40" s="38">
        <f t="shared" si="4"/>
        <v>-0.057692307692307696</v>
      </c>
      <c r="G40" s="16">
        <f t="shared" si="5"/>
        <v>-6</v>
      </c>
    </row>
    <row r="41" spans="1:7" ht="15">
      <c r="A41" s="33" t="s">
        <v>222</v>
      </c>
      <c r="B41" s="16">
        <v>7465</v>
      </c>
      <c r="C41" s="4">
        <v>7873</v>
      </c>
      <c r="D41" s="16">
        <v>8308</v>
      </c>
      <c r="E41" s="37">
        <f t="shared" si="3"/>
        <v>0.3001228234954122</v>
      </c>
      <c r="F41" s="38">
        <f t="shared" si="4"/>
        <v>0.11292699263228399</v>
      </c>
      <c r="G41" s="16">
        <f t="shared" si="5"/>
        <v>843</v>
      </c>
    </row>
    <row r="42" spans="1:7" ht="15">
      <c r="A42" s="33" t="s">
        <v>223</v>
      </c>
      <c r="B42" s="16">
        <v>1518</v>
      </c>
      <c r="C42" s="4">
        <v>2014</v>
      </c>
      <c r="D42" s="16">
        <v>1917</v>
      </c>
      <c r="E42" s="37">
        <f t="shared" si="3"/>
        <v>0.0692507766779857</v>
      </c>
      <c r="F42" s="38">
        <f t="shared" si="4"/>
        <v>0.2628458498023715</v>
      </c>
      <c r="G42" s="16">
        <f t="shared" si="5"/>
        <v>399</v>
      </c>
    </row>
    <row r="43" spans="1:7" ht="15">
      <c r="A43" s="33" t="s">
        <v>224</v>
      </c>
      <c r="B43" s="16">
        <v>328</v>
      </c>
      <c r="C43" s="4">
        <v>192</v>
      </c>
      <c r="D43" s="16">
        <v>260</v>
      </c>
      <c r="E43" s="37">
        <f t="shared" si="3"/>
        <v>0.009392384943284445</v>
      </c>
      <c r="F43" s="38">
        <f t="shared" si="4"/>
        <v>-0.2073170731707317</v>
      </c>
      <c r="G43" s="16">
        <f t="shared" si="5"/>
        <v>-68</v>
      </c>
    </row>
    <row r="44" spans="1:7" ht="15">
      <c r="A44" s="33" t="s">
        <v>225</v>
      </c>
      <c r="B44" s="16">
        <v>89</v>
      </c>
      <c r="C44" s="4">
        <v>38</v>
      </c>
      <c r="D44" s="16">
        <v>60</v>
      </c>
      <c r="E44" s="37">
        <f t="shared" si="3"/>
        <v>0.0021674734484502566</v>
      </c>
      <c r="F44" s="38">
        <f t="shared" si="4"/>
        <v>-0.3258426966292135</v>
      </c>
      <c r="G44" s="16">
        <f t="shared" si="5"/>
        <v>-29</v>
      </c>
    </row>
    <row r="45" spans="1:7" ht="15">
      <c r="A45" s="33" t="s">
        <v>226</v>
      </c>
      <c r="B45" s="16">
        <v>43</v>
      </c>
      <c r="C45" s="4">
        <v>61</v>
      </c>
      <c r="D45" s="16">
        <v>74</v>
      </c>
      <c r="E45" s="37">
        <f t="shared" si="3"/>
        <v>0.0026732172530886497</v>
      </c>
      <c r="F45" s="38">
        <f t="shared" si="4"/>
        <v>0.7209302325581395</v>
      </c>
      <c r="G45" s="16">
        <f t="shared" si="5"/>
        <v>31</v>
      </c>
    </row>
    <row r="46" spans="1:7" ht="15">
      <c r="A46" s="33" t="s">
        <v>227</v>
      </c>
      <c r="B46" s="16">
        <v>21</v>
      </c>
      <c r="C46" s="4">
        <v>32</v>
      </c>
      <c r="D46" s="16">
        <v>49</v>
      </c>
      <c r="E46" s="37">
        <f t="shared" si="3"/>
        <v>0.0017701033162343762</v>
      </c>
      <c r="F46" s="38">
        <f t="shared" si="4"/>
        <v>1.3333333333333333</v>
      </c>
      <c r="G46" s="16">
        <f t="shared" si="5"/>
        <v>28</v>
      </c>
    </row>
    <row r="47" spans="1:7" ht="15">
      <c r="A47" s="33" t="s">
        <v>228</v>
      </c>
      <c r="B47" s="16">
        <v>83</v>
      </c>
      <c r="C47" s="4">
        <v>57</v>
      </c>
      <c r="D47" s="16">
        <v>88</v>
      </c>
      <c r="E47" s="37">
        <f t="shared" si="3"/>
        <v>0.003178961057727043</v>
      </c>
      <c r="F47" s="38">
        <f t="shared" si="4"/>
        <v>0.060240963855421686</v>
      </c>
      <c r="G47" s="16">
        <f t="shared" si="5"/>
        <v>5</v>
      </c>
    </row>
    <row r="48" spans="1:7" ht="15">
      <c r="A48" s="33" t="s">
        <v>229</v>
      </c>
      <c r="B48" s="16">
        <v>449</v>
      </c>
      <c r="C48" s="4">
        <v>427</v>
      </c>
      <c r="D48" s="16">
        <v>442</v>
      </c>
      <c r="E48" s="37">
        <f t="shared" si="3"/>
        <v>0.015967054403583557</v>
      </c>
      <c r="F48" s="38">
        <f t="shared" si="4"/>
        <v>-0.015590200445434299</v>
      </c>
      <c r="G48" s="16">
        <f t="shared" si="5"/>
        <v>-7</v>
      </c>
    </row>
    <row r="49" spans="1:7" ht="15">
      <c r="A49" s="33" t="s">
        <v>231</v>
      </c>
      <c r="B49" s="16">
        <v>34</v>
      </c>
      <c r="C49" s="4">
        <v>50</v>
      </c>
      <c r="D49" s="16">
        <v>61</v>
      </c>
      <c r="E49" s="37">
        <f t="shared" si="3"/>
        <v>0.0022035980059244274</v>
      </c>
      <c r="F49" s="38">
        <f t="shared" si="4"/>
        <v>0.7941176470588235</v>
      </c>
      <c r="G49" s="16">
        <f t="shared" si="5"/>
        <v>27</v>
      </c>
    </row>
    <row r="50" spans="1:7" ht="15">
      <c r="A50" s="33" t="s">
        <v>139</v>
      </c>
      <c r="B50" s="16">
        <v>115</v>
      </c>
      <c r="C50" s="4">
        <v>121</v>
      </c>
      <c r="D50" s="16">
        <v>152</v>
      </c>
      <c r="E50" s="37">
        <f t="shared" si="3"/>
        <v>0.0054909327360739835</v>
      </c>
      <c r="F50" s="38">
        <f t="shared" si="4"/>
        <v>0.3217391304347826</v>
      </c>
      <c r="G50" s="16">
        <f t="shared" si="5"/>
        <v>37</v>
      </c>
    </row>
    <row r="51" spans="1:7" ht="15">
      <c r="A51" s="33" t="s">
        <v>232</v>
      </c>
      <c r="B51" s="16">
        <v>21</v>
      </c>
      <c r="C51" s="4">
        <v>44</v>
      </c>
      <c r="D51" s="16">
        <v>42</v>
      </c>
      <c r="E51" s="37">
        <f t="shared" si="3"/>
        <v>0.0015172314139151794</v>
      </c>
      <c r="F51" s="38">
        <f t="shared" si="4"/>
        <v>1</v>
      </c>
      <c r="G51" s="16">
        <f t="shared" si="5"/>
        <v>21</v>
      </c>
    </row>
    <row r="52" spans="1:7" ht="15">
      <c r="A52" s="33" t="s">
        <v>230</v>
      </c>
      <c r="B52" s="16">
        <v>10</v>
      </c>
      <c r="C52" s="4">
        <v>7</v>
      </c>
      <c r="D52" s="16">
        <v>28</v>
      </c>
      <c r="E52" s="37">
        <f t="shared" si="3"/>
        <v>0.0010114876092767863</v>
      </c>
      <c r="F52" s="38">
        <f t="shared" si="4"/>
        <v>1.8</v>
      </c>
      <c r="G52" s="16">
        <f t="shared" si="5"/>
        <v>18</v>
      </c>
    </row>
    <row r="53" spans="1:7" ht="15">
      <c r="A53" s="33" t="s">
        <v>233</v>
      </c>
      <c r="B53" s="16">
        <v>754</v>
      </c>
      <c r="C53" s="4">
        <v>823</v>
      </c>
      <c r="D53" s="16">
        <v>920</v>
      </c>
      <c r="E53" s="37">
        <f t="shared" si="3"/>
        <v>0.033234592876237264</v>
      </c>
      <c r="F53" s="38">
        <f t="shared" si="4"/>
        <v>0.22015915119363394</v>
      </c>
      <c r="G53" s="16">
        <f t="shared" si="5"/>
        <v>166</v>
      </c>
    </row>
    <row r="54" spans="1:7" ht="15">
      <c r="A54" s="33" t="s">
        <v>234</v>
      </c>
      <c r="B54" s="16">
        <v>271</v>
      </c>
      <c r="C54" s="4">
        <v>268</v>
      </c>
      <c r="D54" s="16">
        <v>403</v>
      </c>
      <c r="E54" s="37">
        <f t="shared" si="3"/>
        <v>0.01455819666209089</v>
      </c>
      <c r="F54" s="38">
        <f t="shared" si="4"/>
        <v>0.4870848708487085</v>
      </c>
      <c r="G54" s="16">
        <f t="shared" si="5"/>
        <v>132</v>
      </c>
    </row>
    <row r="55" spans="1:7" ht="15">
      <c r="A55" s="33" t="s">
        <v>235</v>
      </c>
      <c r="B55" s="16">
        <v>139</v>
      </c>
      <c r="C55" s="4">
        <v>112</v>
      </c>
      <c r="D55" s="16">
        <v>119</v>
      </c>
      <c r="E55" s="37">
        <f t="shared" si="3"/>
        <v>0.004298822339426342</v>
      </c>
      <c r="F55" s="38">
        <f t="shared" si="4"/>
        <v>-0.14388489208633093</v>
      </c>
      <c r="G55" s="16">
        <f t="shared" si="5"/>
        <v>-20</v>
      </c>
    </row>
    <row r="56" spans="1:7" ht="15">
      <c r="A56" s="33" t="s">
        <v>236</v>
      </c>
      <c r="B56" s="16">
        <v>158</v>
      </c>
      <c r="C56" s="4">
        <v>143</v>
      </c>
      <c r="D56" s="16">
        <v>162</v>
      </c>
      <c r="E56" s="37">
        <f t="shared" si="3"/>
        <v>0.005852178310815692</v>
      </c>
      <c r="F56" s="38">
        <f t="shared" si="4"/>
        <v>0.02531645569620253</v>
      </c>
      <c r="G56" s="16">
        <f t="shared" si="5"/>
        <v>4</v>
      </c>
    </row>
    <row r="57" spans="1:7" ht="15">
      <c r="A57" s="33" t="s">
        <v>237</v>
      </c>
      <c r="B57" s="16">
        <v>395</v>
      </c>
      <c r="C57" s="4">
        <v>574</v>
      </c>
      <c r="D57" s="16">
        <v>466</v>
      </c>
      <c r="E57" s="37">
        <f t="shared" si="3"/>
        <v>0.01683404378296366</v>
      </c>
      <c r="F57" s="38">
        <f t="shared" si="4"/>
        <v>0.17974683544303796</v>
      </c>
      <c r="G57" s="16">
        <f t="shared" si="5"/>
        <v>71</v>
      </c>
    </row>
    <row r="58" spans="1:7" ht="15">
      <c r="A58" s="33" t="s">
        <v>238</v>
      </c>
      <c r="B58" s="16">
        <v>38</v>
      </c>
      <c r="C58" s="4">
        <v>39</v>
      </c>
      <c r="D58" s="16">
        <v>70</v>
      </c>
      <c r="E58" s="37">
        <f t="shared" si="3"/>
        <v>0.0025287190231919657</v>
      </c>
      <c r="F58" s="38">
        <f t="shared" si="4"/>
        <v>0.8421052631578947</v>
      </c>
      <c r="G58" s="16">
        <f t="shared" si="5"/>
        <v>32</v>
      </c>
    </row>
    <row r="59" spans="1:7" ht="15">
      <c r="A59" s="33" t="s">
        <v>239</v>
      </c>
      <c r="B59" s="16">
        <v>332</v>
      </c>
      <c r="C59" s="4">
        <v>372</v>
      </c>
      <c r="D59" s="16">
        <v>486</v>
      </c>
      <c r="E59" s="37">
        <f t="shared" si="3"/>
        <v>0.017556534932447077</v>
      </c>
      <c r="F59" s="38">
        <f t="shared" si="4"/>
        <v>0.463855421686747</v>
      </c>
      <c r="G59" s="16">
        <f t="shared" si="5"/>
        <v>154</v>
      </c>
    </row>
    <row r="60" spans="1:7" ht="15">
      <c r="A60" s="33" t="s">
        <v>240</v>
      </c>
      <c r="B60" s="16">
        <v>149</v>
      </c>
      <c r="C60" s="4">
        <v>144</v>
      </c>
      <c r="D60" s="16">
        <v>200</v>
      </c>
      <c r="E60" s="37">
        <f t="shared" si="3"/>
        <v>0.007224911494834188</v>
      </c>
      <c r="F60" s="38">
        <f t="shared" si="4"/>
        <v>0.3422818791946309</v>
      </c>
      <c r="G60" s="16">
        <f t="shared" si="5"/>
        <v>51</v>
      </c>
    </row>
    <row r="61" spans="1:7" ht="15">
      <c r="A61" s="33" t="s">
        <v>241</v>
      </c>
      <c r="B61" s="16">
        <v>76</v>
      </c>
      <c r="C61" s="4">
        <v>20</v>
      </c>
      <c r="D61" s="16">
        <v>70</v>
      </c>
      <c r="E61" s="37">
        <f t="shared" si="3"/>
        <v>0.0025287190231919657</v>
      </c>
      <c r="F61" s="38">
        <f t="shared" si="4"/>
        <v>-0.07894736842105263</v>
      </c>
      <c r="G61" s="16">
        <f t="shared" si="5"/>
        <v>-6</v>
      </c>
    </row>
    <row r="62" spans="1:7" ht="15">
      <c r="A62" s="33" t="s">
        <v>242</v>
      </c>
      <c r="B62" s="16">
        <v>55</v>
      </c>
      <c r="C62" s="4">
        <v>45</v>
      </c>
      <c r="D62" s="16">
        <v>87</v>
      </c>
      <c r="E62" s="37">
        <f t="shared" si="3"/>
        <v>0.003142836500252872</v>
      </c>
      <c r="F62" s="38">
        <f t="shared" si="4"/>
        <v>0.5818181818181818</v>
      </c>
      <c r="G62" s="16">
        <f t="shared" si="5"/>
        <v>32</v>
      </c>
    </row>
    <row r="63" spans="1:7" ht="15">
      <c r="A63" s="33" t="s">
        <v>243</v>
      </c>
      <c r="B63" s="16">
        <v>39</v>
      </c>
      <c r="C63" s="4">
        <v>36</v>
      </c>
      <c r="D63" s="16">
        <v>65</v>
      </c>
      <c r="E63" s="37">
        <f t="shared" si="3"/>
        <v>0.0023480962358211114</v>
      </c>
      <c r="F63" s="38">
        <f t="shared" si="4"/>
        <v>0.6666666666666666</v>
      </c>
      <c r="G63" s="16">
        <f t="shared" si="5"/>
        <v>26</v>
      </c>
    </row>
    <row r="64" spans="1:7" ht="15">
      <c r="A64" s="33" t="s">
        <v>244</v>
      </c>
      <c r="B64" s="16">
        <v>186</v>
      </c>
      <c r="C64" s="4">
        <v>113</v>
      </c>
      <c r="D64" s="16">
        <v>181</v>
      </c>
      <c r="E64" s="37">
        <f t="shared" si="3"/>
        <v>0.00653854490282494</v>
      </c>
      <c r="F64" s="38">
        <f t="shared" si="4"/>
        <v>-0.026881720430107527</v>
      </c>
      <c r="G64" s="16">
        <f t="shared" si="5"/>
        <v>-5</v>
      </c>
    </row>
    <row r="65" spans="1:7" ht="15">
      <c r="A65" s="33" t="s">
        <v>245</v>
      </c>
      <c r="B65" s="16">
        <v>78</v>
      </c>
      <c r="C65" s="4">
        <v>117</v>
      </c>
      <c r="D65" s="16">
        <v>129</v>
      </c>
      <c r="E65" s="37">
        <f t="shared" si="3"/>
        <v>0.0046600679141680515</v>
      </c>
      <c r="F65" s="38">
        <f t="shared" si="4"/>
        <v>0.6538461538461539</v>
      </c>
      <c r="G65" s="16">
        <f t="shared" si="5"/>
        <v>51</v>
      </c>
    </row>
    <row r="66" spans="1:7" ht="15">
      <c r="A66" s="33" t="s">
        <v>246</v>
      </c>
      <c r="B66" s="16">
        <v>61</v>
      </c>
      <c r="C66" s="4">
        <v>89</v>
      </c>
      <c r="D66" s="16">
        <v>86</v>
      </c>
      <c r="E66" s="37">
        <f aca="true" t="shared" si="6" ref="E66:E83">D66/$D$83</f>
        <v>0.003106711942778701</v>
      </c>
      <c r="F66" s="38">
        <f aca="true" t="shared" si="7" ref="F66:F83">(D66-B66)/B66</f>
        <v>0.4098360655737705</v>
      </c>
      <c r="G66" s="16">
        <f aca="true" t="shared" si="8" ref="G66:G83">D66-B66</f>
        <v>25</v>
      </c>
    </row>
    <row r="67" spans="1:7" ht="15">
      <c r="A67" s="33" t="s">
        <v>247</v>
      </c>
      <c r="B67" s="16">
        <v>294</v>
      </c>
      <c r="C67" s="4">
        <v>306</v>
      </c>
      <c r="D67" s="16">
        <v>324</v>
      </c>
      <c r="E67" s="37">
        <f t="shared" si="6"/>
        <v>0.011704356621631384</v>
      </c>
      <c r="F67" s="38">
        <f t="shared" si="7"/>
        <v>0.10204081632653061</v>
      </c>
      <c r="G67" s="16">
        <f t="shared" si="8"/>
        <v>30</v>
      </c>
    </row>
    <row r="68" spans="1:7" ht="15">
      <c r="A68" s="33" t="s">
        <v>248</v>
      </c>
      <c r="B68" s="16">
        <v>302</v>
      </c>
      <c r="C68" s="4">
        <v>263</v>
      </c>
      <c r="D68" s="16">
        <v>377</v>
      </c>
      <c r="E68" s="37">
        <f t="shared" si="6"/>
        <v>0.013618958167762445</v>
      </c>
      <c r="F68" s="38">
        <f t="shared" si="7"/>
        <v>0.24834437086092714</v>
      </c>
      <c r="G68" s="16">
        <f t="shared" si="8"/>
        <v>75</v>
      </c>
    </row>
    <row r="69" spans="1:7" ht="15">
      <c r="A69" s="33" t="s">
        <v>249</v>
      </c>
      <c r="B69" s="16">
        <v>26</v>
      </c>
      <c r="C69" s="4">
        <v>16</v>
      </c>
      <c r="D69" s="16">
        <v>38</v>
      </c>
      <c r="E69" s="37">
        <f t="shared" si="6"/>
        <v>0.0013727331840184959</v>
      </c>
      <c r="F69" s="38">
        <f t="shared" si="7"/>
        <v>0.46153846153846156</v>
      </c>
      <c r="G69" s="16">
        <f t="shared" si="8"/>
        <v>12</v>
      </c>
    </row>
    <row r="70" spans="1:7" ht="15">
      <c r="A70" s="33" t="s">
        <v>250</v>
      </c>
      <c r="B70" s="16">
        <v>51</v>
      </c>
      <c r="C70" s="4">
        <v>110</v>
      </c>
      <c r="D70" s="16">
        <v>115</v>
      </c>
      <c r="E70" s="37">
        <f t="shared" si="6"/>
        <v>0.004154324109529658</v>
      </c>
      <c r="F70" s="38">
        <f t="shared" si="7"/>
        <v>1.2549019607843137</v>
      </c>
      <c r="G70" s="16">
        <f t="shared" si="8"/>
        <v>64</v>
      </c>
    </row>
    <row r="71" spans="1:7" ht="15">
      <c r="A71" s="33" t="s">
        <v>251</v>
      </c>
      <c r="B71" s="16">
        <v>103</v>
      </c>
      <c r="C71" s="4">
        <v>115</v>
      </c>
      <c r="D71" s="16">
        <v>259</v>
      </c>
      <c r="E71" s="37">
        <f t="shared" si="6"/>
        <v>0.009356260385810274</v>
      </c>
      <c r="F71" s="38">
        <f t="shared" si="7"/>
        <v>1.5145631067961165</v>
      </c>
      <c r="G71" s="16">
        <f t="shared" si="8"/>
        <v>156</v>
      </c>
    </row>
    <row r="72" spans="1:7" ht="15">
      <c r="A72" s="33" t="s">
        <v>252</v>
      </c>
      <c r="B72" s="16">
        <v>122</v>
      </c>
      <c r="C72" s="4">
        <v>114</v>
      </c>
      <c r="D72" s="16">
        <v>249</v>
      </c>
      <c r="E72" s="37">
        <f t="shared" si="6"/>
        <v>0.008995014811068564</v>
      </c>
      <c r="F72" s="38">
        <f t="shared" si="7"/>
        <v>1.040983606557377</v>
      </c>
      <c r="G72" s="16">
        <f t="shared" si="8"/>
        <v>127</v>
      </c>
    </row>
    <row r="73" spans="1:7" ht="15">
      <c r="A73" s="33" t="s">
        <v>253</v>
      </c>
      <c r="B73" s="16">
        <v>15</v>
      </c>
      <c r="C73" s="4">
        <v>16</v>
      </c>
      <c r="D73" s="16">
        <v>10</v>
      </c>
      <c r="E73" s="37">
        <f t="shared" si="6"/>
        <v>0.0003612455747417094</v>
      </c>
      <c r="F73" s="38">
        <f t="shared" si="7"/>
        <v>-0.3333333333333333</v>
      </c>
      <c r="G73" s="16">
        <f t="shared" si="8"/>
        <v>-5</v>
      </c>
    </row>
    <row r="74" spans="1:7" ht="15">
      <c r="A74" s="33" t="s">
        <v>254</v>
      </c>
      <c r="B74" s="16">
        <v>385</v>
      </c>
      <c r="C74" s="4">
        <v>517</v>
      </c>
      <c r="D74" s="16">
        <v>617</v>
      </c>
      <c r="E74" s="37">
        <f t="shared" si="6"/>
        <v>0.02228885196156347</v>
      </c>
      <c r="F74" s="38">
        <f t="shared" si="7"/>
        <v>0.6025974025974026</v>
      </c>
      <c r="G74" s="16">
        <f t="shared" si="8"/>
        <v>232</v>
      </c>
    </row>
    <row r="75" spans="1:7" ht="15">
      <c r="A75" s="33" t="s">
        <v>255</v>
      </c>
      <c r="B75" s="16">
        <v>94</v>
      </c>
      <c r="C75" s="4">
        <v>126</v>
      </c>
      <c r="D75" s="16">
        <v>128</v>
      </c>
      <c r="E75" s="37">
        <f t="shared" si="6"/>
        <v>0.00462394335669388</v>
      </c>
      <c r="F75" s="38">
        <f t="shared" si="7"/>
        <v>0.3617021276595745</v>
      </c>
      <c r="G75" s="16">
        <f t="shared" si="8"/>
        <v>34</v>
      </c>
    </row>
    <row r="76" spans="1:7" ht="15">
      <c r="A76" s="33" t="s">
        <v>256</v>
      </c>
      <c r="B76" s="16">
        <v>228</v>
      </c>
      <c r="C76" s="4">
        <v>205</v>
      </c>
      <c r="D76" s="16">
        <v>318</v>
      </c>
      <c r="E76" s="37">
        <f t="shared" si="6"/>
        <v>0.011487609276786359</v>
      </c>
      <c r="F76" s="38">
        <f t="shared" si="7"/>
        <v>0.39473684210526316</v>
      </c>
      <c r="G76" s="16">
        <f t="shared" si="8"/>
        <v>90</v>
      </c>
    </row>
    <row r="77" spans="1:7" ht="15">
      <c r="A77" s="33" t="s">
        <v>257</v>
      </c>
      <c r="B77" s="16">
        <v>17</v>
      </c>
      <c r="C77" s="4">
        <v>6</v>
      </c>
      <c r="D77" s="16">
        <v>21</v>
      </c>
      <c r="E77" s="37">
        <f t="shared" si="6"/>
        <v>0.0007586157069575897</v>
      </c>
      <c r="F77" s="38">
        <f t="shared" si="7"/>
        <v>0.23529411764705882</v>
      </c>
      <c r="G77" s="16">
        <f t="shared" si="8"/>
        <v>4</v>
      </c>
    </row>
    <row r="78" spans="1:7" ht="15">
      <c r="A78" s="33" t="s">
        <v>258</v>
      </c>
      <c r="B78" s="16">
        <v>158</v>
      </c>
      <c r="C78" s="4">
        <v>172</v>
      </c>
      <c r="D78" s="16">
        <v>228</v>
      </c>
      <c r="E78" s="37">
        <f t="shared" si="6"/>
        <v>0.008236399104110975</v>
      </c>
      <c r="F78" s="38">
        <f t="shared" si="7"/>
        <v>0.4430379746835443</v>
      </c>
      <c r="G78" s="16">
        <f t="shared" si="8"/>
        <v>70</v>
      </c>
    </row>
    <row r="79" spans="1:7" ht="15">
      <c r="A79" s="33" t="s">
        <v>259</v>
      </c>
      <c r="B79" s="16">
        <v>74</v>
      </c>
      <c r="C79" s="4">
        <v>58</v>
      </c>
      <c r="D79" s="16">
        <v>138</v>
      </c>
      <c r="E79" s="37">
        <f t="shared" si="6"/>
        <v>0.00498518893143559</v>
      </c>
      <c r="F79" s="38">
        <f t="shared" si="7"/>
        <v>0.8648648648648649</v>
      </c>
      <c r="G79" s="16">
        <f t="shared" si="8"/>
        <v>64</v>
      </c>
    </row>
    <row r="80" spans="1:7" ht="15">
      <c r="A80" s="33" t="s">
        <v>260</v>
      </c>
      <c r="B80" s="16">
        <v>104</v>
      </c>
      <c r="C80" s="4">
        <v>69</v>
      </c>
      <c r="D80" s="16">
        <v>72</v>
      </c>
      <c r="E80" s="37">
        <f t="shared" si="6"/>
        <v>0.0026009681381403077</v>
      </c>
      <c r="F80" s="38">
        <f t="shared" si="7"/>
        <v>-0.3076923076923077</v>
      </c>
      <c r="G80" s="16">
        <f t="shared" si="8"/>
        <v>-32</v>
      </c>
    </row>
    <row r="81" spans="1:7" ht="15">
      <c r="A81" s="33" t="s">
        <v>261</v>
      </c>
      <c r="B81" s="16">
        <v>71</v>
      </c>
      <c r="C81" s="4">
        <v>84</v>
      </c>
      <c r="D81" s="16">
        <v>74</v>
      </c>
      <c r="E81" s="37">
        <f t="shared" si="6"/>
        <v>0.0026732172530886497</v>
      </c>
      <c r="F81" s="38">
        <f t="shared" si="7"/>
        <v>0.04225352112676056</v>
      </c>
      <c r="G81" s="16">
        <f t="shared" si="8"/>
        <v>3</v>
      </c>
    </row>
    <row r="82" spans="1:7" ht="15.75" thickBot="1">
      <c r="A82" s="33" t="s">
        <v>262</v>
      </c>
      <c r="B82" s="16">
        <v>161</v>
      </c>
      <c r="C82" s="4">
        <v>142</v>
      </c>
      <c r="D82" s="16">
        <v>245</v>
      </c>
      <c r="E82" s="37">
        <f t="shared" si="6"/>
        <v>0.00885051658117188</v>
      </c>
      <c r="F82" s="38">
        <f t="shared" si="7"/>
        <v>0.5217391304347826</v>
      </c>
      <c r="G82" s="16">
        <f t="shared" si="8"/>
        <v>84</v>
      </c>
    </row>
    <row r="83" spans="1:7" ht="15.75" thickBot="1">
      <c r="A83" s="35" t="s">
        <v>182</v>
      </c>
      <c r="B83" s="57">
        <v>23148</v>
      </c>
      <c r="C83" s="91">
        <v>24243</v>
      </c>
      <c r="D83" s="57">
        <v>27682</v>
      </c>
      <c r="E83" s="39">
        <f t="shared" si="6"/>
        <v>1</v>
      </c>
      <c r="F83" s="39">
        <f t="shared" si="7"/>
        <v>0.19587005356834283</v>
      </c>
      <c r="G83" s="57">
        <f t="shared" si="8"/>
        <v>4534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2.57421875" style="0" customWidth="1"/>
    <col min="3" max="3" width="18.8515625" style="0" customWidth="1"/>
  </cols>
  <sheetData>
    <row r="1" spans="1:3" ht="75.75" thickBot="1">
      <c r="A1" s="22" t="s">
        <v>0</v>
      </c>
      <c r="B1" s="22" t="s">
        <v>267</v>
      </c>
      <c r="C1" s="22" t="s">
        <v>268</v>
      </c>
    </row>
    <row r="2" spans="1:4" ht="15">
      <c r="A2" s="63">
        <v>39722</v>
      </c>
      <c r="B2" s="122">
        <v>0.22645685232878826</v>
      </c>
      <c r="C2" s="122">
        <v>0.2324151334592664</v>
      </c>
      <c r="D2" s="92"/>
    </row>
    <row r="3" spans="1:4" ht="15">
      <c r="A3" s="63">
        <v>39753</v>
      </c>
      <c r="B3" s="122">
        <v>0.2274872287752957</v>
      </c>
      <c r="C3" s="122">
        <v>0.2326715732012304</v>
      </c>
      <c r="D3" s="92"/>
    </row>
    <row r="4" spans="1:4" ht="15">
      <c r="A4" s="63">
        <v>39783</v>
      </c>
      <c r="B4" s="122">
        <v>0.23042877822521418</v>
      </c>
      <c r="C4" s="122">
        <v>0.23172249815816656</v>
      </c>
      <c r="D4" s="92"/>
    </row>
    <row r="5" spans="1:4" ht="15">
      <c r="A5" s="63">
        <v>39814</v>
      </c>
      <c r="B5" s="122">
        <v>0.23536168034683602</v>
      </c>
      <c r="C5" s="122">
        <v>0.23131916700450794</v>
      </c>
      <c r="D5" s="92"/>
    </row>
    <row r="6" spans="1:4" ht="15">
      <c r="A6" s="63">
        <v>39845</v>
      </c>
      <c r="B6" s="122">
        <v>0.23670968119976704</v>
      </c>
      <c r="C6" s="122">
        <v>0.2321917546489446</v>
      </c>
      <c r="D6" s="92"/>
    </row>
    <row r="7" spans="1:4" ht="15">
      <c r="A7" s="63">
        <v>39873</v>
      </c>
      <c r="B7" s="122">
        <v>0.23721361379481237</v>
      </c>
      <c r="C7" s="122">
        <v>0.2308409536836477</v>
      </c>
      <c r="D7" s="92"/>
    </row>
    <row r="8" spans="1:4" ht="15">
      <c r="A8" s="63">
        <v>39904</v>
      </c>
      <c r="B8" s="122">
        <v>0.23647000671405904</v>
      </c>
      <c r="C8" s="122">
        <v>0.2308560380292295</v>
      </c>
      <c r="D8" s="92"/>
    </row>
    <row r="9" spans="1:4" ht="15">
      <c r="A9" s="63">
        <v>39934</v>
      </c>
      <c r="B9" s="122">
        <v>0.23470216811458944</v>
      </c>
      <c r="C9" s="122">
        <v>0.2311998725952613</v>
      </c>
      <c r="D9" s="92"/>
    </row>
    <row r="10" spans="1:4" ht="15">
      <c r="A10" s="63">
        <v>39965</v>
      </c>
      <c r="B10" s="122">
        <v>0.2345513033379982</v>
      </c>
      <c r="C10" s="122">
        <v>0.23225496931461817</v>
      </c>
      <c r="D10" s="92"/>
    </row>
    <row r="11" spans="1:4" ht="15">
      <c r="A11" s="63">
        <v>39995</v>
      </c>
      <c r="B11" s="122">
        <v>0.23114660266677792</v>
      </c>
      <c r="C11" s="122">
        <v>0.2336047820500126</v>
      </c>
      <c r="D11" s="92"/>
    </row>
    <row r="12" spans="1:4" ht="15">
      <c r="A12" s="63">
        <v>40026</v>
      </c>
      <c r="B12" s="122">
        <v>0.229076352137914</v>
      </c>
      <c r="C12" s="122">
        <v>0.23571888215890588</v>
      </c>
      <c r="D12" s="92"/>
    </row>
    <row r="13" spans="1:4" ht="15">
      <c r="A13" s="63">
        <v>40057</v>
      </c>
      <c r="B13" s="122">
        <v>0.23377973994132653</v>
      </c>
      <c r="C13" s="122">
        <v>0.2358983358424727</v>
      </c>
      <c r="D13" s="92"/>
    </row>
    <row r="14" spans="1:4" ht="15">
      <c r="A14" s="63">
        <v>40087</v>
      </c>
      <c r="B14" s="122">
        <v>0.2346934026943763</v>
      </c>
      <c r="C14" s="122">
        <v>0.23636394814228526</v>
      </c>
      <c r="D14" s="92"/>
    </row>
    <row r="15" spans="1:4" ht="15">
      <c r="A15" s="63">
        <v>40118</v>
      </c>
      <c r="B15" s="122">
        <v>0.23747265062169806</v>
      </c>
      <c r="C15" s="122">
        <v>0.23767601904944083</v>
      </c>
      <c r="D15" s="92"/>
    </row>
    <row r="16" spans="1:4" ht="15">
      <c r="A16" s="63">
        <v>40148</v>
      </c>
      <c r="B16" s="122">
        <v>0.23913662174998965</v>
      </c>
      <c r="C16" s="122">
        <v>0.2386199789596232</v>
      </c>
      <c r="D16" s="92"/>
    </row>
    <row r="17" spans="1:4" ht="15">
      <c r="A17" s="63">
        <v>40179</v>
      </c>
      <c r="B17" s="122">
        <v>0.2422480266403274</v>
      </c>
      <c r="C17" s="122">
        <v>0.2385971128804357</v>
      </c>
      <c r="D17" s="92"/>
    </row>
    <row r="18" spans="1:4" ht="15">
      <c r="A18" s="63">
        <v>40210</v>
      </c>
      <c r="B18" s="122">
        <v>0.23973201239130335</v>
      </c>
      <c r="C18" s="122">
        <v>0.23692918704572943</v>
      </c>
      <c r="D18" s="92"/>
    </row>
    <row r="19" spans="1:4" ht="15">
      <c r="A19" s="63">
        <v>40238</v>
      </c>
      <c r="B19" s="122">
        <v>0.2425300206785525</v>
      </c>
      <c r="C19" s="122">
        <v>0.23958480225402998</v>
      </c>
      <c r="D19" s="92"/>
    </row>
    <row r="20" spans="1:4" ht="15">
      <c r="A20" s="63">
        <v>40269</v>
      </c>
      <c r="B20" s="122">
        <v>0.24122461122033315</v>
      </c>
      <c r="C20" s="122">
        <v>0.23993519982887787</v>
      </c>
      <c r="D20" s="92"/>
    </row>
    <row r="21" spans="1:4" ht="15">
      <c r="A21" s="63">
        <v>40299</v>
      </c>
      <c r="B21" s="122">
        <v>0.23962430875490873</v>
      </c>
      <c r="C21" s="122">
        <v>0.23947542114776868</v>
      </c>
      <c r="D21" s="92"/>
    </row>
    <row r="22" spans="1:4" ht="15">
      <c r="A22" s="63">
        <v>40330</v>
      </c>
      <c r="B22" s="122">
        <v>0.2410910029198183</v>
      </c>
      <c r="C22" s="122">
        <v>0.2395058903067763</v>
      </c>
      <c r="D22" s="92"/>
    </row>
    <row r="23" spans="1:4" ht="15">
      <c r="A23" s="63">
        <v>40360</v>
      </c>
      <c r="B23" s="122">
        <v>0.23630332404349869</v>
      </c>
      <c r="C23" s="122">
        <v>0.23982319124613805</v>
      </c>
      <c r="D23" s="92"/>
    </row>
    <row r="24" spans="1:4" ht="15">
      <c r="A24" s="63">
        <v>40391</v>
      </c>
      <c r="B24" s="122">
        <v>0.23365646268600096</v>
      </c>
      <c r="C24" s="122">
        <v>0.24062384729070888</v>
      </c>
      <c r="D24" s="92"/>
    </row>
    <row r="25" spans="1:4" ht="15">
      <c r="A25" s="63">
        <v>40422</v>
      </c>
      <c r="B25" s="122">
        <v>0.23743672616152017</v>
      </c>
      <c r="C25" s="122">
        <v>0.24007814057491456</v>
      </c>
      <c r="D25" s="92"/>
    </row>
    <row r="26" spans="1:4" ht="15">
      <c r="A26" s="63">
        <v>40452</v>
      </c>
      <c r="B26" s="122">
        <v>0.23926347030514908</v>
      </c>
      <c r="C26" s="122">
        <v>0.23941444261568812</v>
      </c>
      <c r="D26" s="92"/>
    </row>
    <row r="27" spans="1:4" ht="15">
      <c r="A27" s="63">
        <v>40483</v>
      </c>
      <c r="B27" s="122">
        <v>0.24172171470712586</v>
      </c>
      <c r="C27" s="122">
        <v>0.23958858116663234</v>
      </c>
      <c r="D27" s="92"/>
    </row>
    <row r="28" spans="1:4" ht="15">
      <c r="A28" s="63">
        <v>40513</v>
      </c>
      <c r="B28" s="122">
        <v>0.2424198045820826</v>
      </c>
      <c r="C28" s="122">
        <v>0.24056394344628468</v>
      </c>
      <c r="D28" s="92"/>
    </row>
    <row r="29" spans="1:4" ht="15">
      <c r="A29" s="63">
        <v>40544</v>
      </c>
      <c r="B29" s="122">
        <v>0.24513811962784732</v>
      </c>
      <c r="C29" s="122">
        <v>0.24167098404095294</v>
      </c>
      <c r="D29" s="92"/>
    </row>
    <row r="30" spans="1:4" ht="15">
      <c r="A30" s="63">
        <v>40575</v>
      </c>
      <c r="B30" s="122">
        <v>0.24666992175354233</v>
      </c>
      <c r="C30" s="122">
        <v>0.24324770057561979</v>
      </c>
      <c r="D30" s="92"/>
    </row>
    <row r="31" spans="1:4" ht="15">
      <c r="A31" s="63">
        <v>40603</v>
      </c>
      <c r="B31" s="122">
        <v>0.24543636901711408</v>
      </c>
      <c r="C31" s="122">
        <v>0.24299108301139788</v>
      </c>
      <c r="D31" s="92"/>
    </row>
    <row r="32" spans="1:4" ht="15">
      <c r="A32" s="63">
        <v>40634</v>
      </c>
      <c r="B32" s="122">
        <v>0.2443101043095221</v>
      </c>
      <c r="C32" s="122">
        <v>0.24361286629993098</v>
      </c>
      <c r="D32" s="92"/>
    </row>
    <row r="33" spans="1:4" ht="15">
      <c r="A33" s="63">
        <v>40664</v>
      </c>
      <c r="B33" s="122">
        <v>0.24326266438614272</v>
      </c>
      <c r="C33" s="122">
        <v>0.24413011480134733</v>
      </c>
      <c r="D33" s="92"/>
    </row>
    <row r="34" spans="1:4" ht="15">
      <c r="A34" s="63">
        <v>40695</v>
      </c>
      <c r="B34" s="122">
        <v>0.24262720252357683</v>
      </c>
      <c r="C34" s="122">
        <v>0.24298752783286492</v>
      </c>
      <c r="D34" s="92"/>
    </row>
    <row r="35" spans="1:4" ht="15">
      <c r="A35" s="63">
        <v>40725</v>
      </c>
      <c r="B35" s="122">
        <v>0.23806624873913979</v>
      </c>
      <c r="C35" s="122">
        <v>0.24167818705710015</v>
      </c>
      <c r="D35" s="92"/>
    </row>
    <row r="36" spans="1:4" ht="15">
      <c r="A36" s="63">
        <v>40756</v>
      </c>
      <c r="B36" s="122">
        <v>0.23427765214212362</v>
      </c>
      <c r="C36" s="122">
        <v>0.2390849661617611</v>
      </c>
      <c r="D36" s="92"/>
    </row>
    <row r="37" spans="1:4" ht="15">
      <c r="A37" s="63">
        <v>40787</v>
      </c>
      <c r="B37" s="122">
        <v>0.23677602790989402</v>
      </c>
      <c r="C37" s="122">
        <v>0.23968701532347456</v>
      </c>
      <c r="D37" s="92"/>
    </row>
    <row r="38" spans="1:4" ht="15">
      <c r="A38" s="63">
        <v>40817</v>
      </c>
      <c r="B38" s="122">
        <v>0.23965770007386633</v>
      </c>
      <c r="C38" s="122">
        <v>0.24010529263247368</v>
      </c>
      <c r="D38" s="92"/>
    </row>
    <row r="39" spans="1:7" ht="15">
      <c r="A39" s="63">
        <v>40848</v>
      </c>
      <c r="B39" s="122">
        <v>0.24180406185580713</v>
      </c>
      <c r="C39" s="122">
        <v>0.24001649224880506</v>
      </c>
      <c r="D39" s="92"/>
      <c r="G39" s="93"/>
    </row>
    <row r="40" spans="1:4" ht="15">
      <c r="A40" s="63">
        <v>40878</v>
      </c>
      <c r="B40" s="122">
        <v>0.24292428776915545</v>
      </c>
      <c r="C40" s="122">
        <v>0.24061935820384797</v>
      </c>
      <c r="D40" s="92"/>
    </row>
    <row r="41" spans="1:4" ht="15">
      <c r="A41" s="63">
        <v>40909</v>
      </c>
      <c r="B41" s="122">
        <v>0.24509552677580726</v>
      </c>
      <c r="C41" s="122">
        <v>0.24137738981872967</v>
      </c>
      <c r="D41" s="92"/>
    </row>
    <row r="42" spans="1:3" ht="15">
      <c r="A42" s="63">
        <v>40940</v>
      </c>
      <c r="B42" s="122">
        <v>0.2470967034041066</v>
      </c>
      <c r="C42" s="122">
        <v>0.24188433844710358</v>
      </c>
    </row>
    <row r="43" spans="1:3" ht="15">
      <c r="A43" s="63">
        <v>40969</v>
      </c>
      <c r="B43" s="123">
        <v>0.2445764511217256</v>
      </c>
      <c r="C43" s="123">
        <v>0.2420166093428012</v>
      </c>
    </row>
    <row r="44" spans="1:3" ht="15">
      <c r="A44" s="63">
        <v>41000</v>
      </c>
      <c r="B44" s="124">
        <v>0.242585643006356</v>
      </c>
      <c r="C44" s="124">
        <v>0.24205825607790046</v>
      </c>
    </row>
    <row r="45" spans="1:3" ht="15">
      <c r="A45" s="63">
        <v>41030</v>
      </c>
      <c r="B45" s="123">
        <v>0.24147970632728236</v>
      </c>
      <c r="C45" s="123">
        <v>0.24254658930659073</v>
      </c>
    </row>
    <row r="46" spans="1:3" ht="15">
      <c r="A46" s="63">
        <v>41061</v>
      </c>
      <c r="B46" s="123">
        <v>0.24254733399718245</v>
      </c>
      <c r="C46" s="125">
        <v>0.2433162561798783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9.57421875" style="0" customWidth="1"/>
    <col min="2" max="2" width="32.00390625" style="0" customWidth="1"/>
    <col min="3" max="3" width="15.57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57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57421875" style="0" customWidth="1"/>
    <col min="15" max="15" width="17.421875" style="0" customWidth="1"/>
    <col min="16" max="16" width="17.28125" style="0" customWidth="1"/>
    <col min="17" max="17" width="15.8515625" style="0" customWidth="1"/>
    <col min="23" max="23" width="10.140625" style="0" bestFit="1" customWidth="1"/>
  </cols>
  <sheetData>
    <row r="1" spans="1:17" ht="30.75" thickBot="1">
      <c r="A1" s="22" t="s">
        <v>0</v>
      </c>
      <c r="B1" s="95" t="s">
        <v>270</v>
      </c>
      <c r="C1" s="95" t="s">
        <v>272</v>
      </c>
      <c r="D1" s="95" t="s">
        <v>271</v>
      </c>
      <c r="E1" s="95" t="s">
        <v>273</v>
      </c>
      <c r="F1" s="96" t="s">
        <v>282</v>
      </c>
      <c r="G1" s="96" t="s">
        <v>283</v>
      </c>
      <c r="H1" s="96" t="s">
        <v>284</v>
      </c>
      <c r="I1" s="96" t="s">
        <v>285</v>
      </c>
      <c r="J1" s="97" t="s">
        <v>278</v>
      </c>
      <c r="K1" s="97" t="s">
        <v>279</v>
      </c>
      <c r="L1" s="97" t="s">
        <v>281</v>
      </c>
      <c r="M1" s="97" t="s">
        <v>280</v>
      </c>
      <c r="N1" s="22" t="s">
        <v>275</v>
      </c>
      <c r="O1" s="22" t="s">
        <v>276</v>
      </c>
      <c r="P1" s="22" t="s">
        <v>274</v>
      </c>
      <c r="Q1" s="22" t="s">
        <v>277</v>
      </c>
    </row>
    <row r="2" spans="1:24" ht="15">
      <c r="A2" s="63">
        <v>39722</v>
      </c>
      <c r="B2" s="16">
        <v>9119936</v>
      </c>
      <c r="C2" s="4">
        <v>8804147</v>
      </c>
      <c r="D2" s="98">
        <f aca="true" t="shared" si="0" ref="D2:D46">(B2/$B$2)*100</f>
        <v>100</v>
      </c>
      <c r="E2" s="98">
        <f>(C2/$C$2)*100</f>
        <v>100</v>
      </c>
      <c r="F2" s="16">
        <v>1910373</v>
      </c>
      <c r="G2" s="16">
        <v>1935527</v>
      </c>
      <c r="H2" s="98">
        <f>(F2/$F$2)*100</f>
        <v>100</v>
      </c>
      <c r="I2" s="98">
        <f>(G2/$G$2)*100</f>
        <v>100</v>
      </c>
      <c r="J2" s="16">
        <v>1137405</v>
      </c>
      <c r="K2" s="94">
        <v>1136981</v>
      </c>
      <c r="L2" s="98">
        <f>(J2/$J$2)*100</f>
        <v>100</v>
      </c>
      <c r="M2" s="98">
        <f>(K2/$K$2)*100</f>
        <v>100</v>
      </c>
      <c r="N2" s="56">
        <v>2444205</v>
      </c>
      <c r="O2" s="4">
        <v>2427053</v>
      </c>
      <c r="P2" s="98">
        <f>(N2/$N$2)*100</f>
        <v>100</v>
      </c>
      <c r="Q2" s="98">
        <f>(O2/$O$2)*100</f>
        <v>100</v>
      </c>
      <c r="W2" s="12"/>
      <c r="X2" s="66"/>
    </row>
    <row r="3" spans="1:24" ht="15">
      <c r="A3" s="63">
        <v>39753</v>
      </c>
      <c r="B3" s="16">
        <v>9022823</v>
      </c>
      <c r="C3" s="4">
        <v>8804450</v>
      </c>
      <c r="D3" s="98">
        <f t="shared" si="0"/>
        <v>98.93515700110176</v>
      </c>
      <c r="E3" s="98">
        <f aca="true" t="shared" si="1" ref="E3:E46">(C3/$C$2)*100</f>
        <v>100.00344155998305</v>
      </c>
      <c r="F3" s="16">
        <v>1911654</v>
      </c>
      <c r="G3" s="16">
        <v>1927812</v>
      </c>
      <c r="H3" s="98">
        <f aca="true" t="shared" si="2" ref="H3:H46">(F3/$F$2)*100</f>
        <v>100.06705496779948</v>
      </c>
      <c r="I3" s="98">
        <f aca="true" t="shared" si="3" ref="I3:I42">(G3/$G$2)*100</f>
        <v>99.6014005487911</v>
      </c>
      <c r="J3" s="16">
        <v>1140518</v>
      </c>
      <c r="K3" s="94">
        <v>1142104</v>
      </c>
      <c r="L3" s="98">
        <f aca="true" t="shared" si="4" ref="L3:L46">(J3/$J$2)*100</f>
        <v>100.27369318756291</v>
      </c>
      <c r="M3" s="98">
        <f aca="true" t="shared" si="5" ref="M3:M46">(K3/$K$2)*100</f>
        <v>100.45057920932716</v>
      </c>
      <c r="N3" s="56">
        <v>2457221</v>
      </c>
      <c r="O3" s="4">
        <v>2445098</v>
      </c>
      <c r="P3" s="98">
        <f aca="true" t="shared" si="6" ref="P3:P46">(N3/$N$2)*100</f>
        <v>100.53252489050632</v>
      </c>
      <c r="Q3" s="98">
        <f aca="true" t="shared" si="7" ref="Q3:Q46">(O3/$O$2)*100</f>
        <v>100.74349427062369</v>
      </c>
      <c r="W3" s="12"/>
      <c r="X3" s="66"/>
    </row>
    <row r="4" spans="1:24" ht="15">
      <c r="A4" s="63">
        <v>39783</v>
      </c>
      <c r="B4" s="16">
        <v>8802989</v>
      </c>
      <c r="C4" s="4">
        <v>8765722</v>
      </c>
      <c r="D4" s="98">
        <f t="shared" si="0"/>
        <v>96.5246795591548</v>
      </c>
      <c r="E4" s="98">
        <f t="shared" si="1"/>
        <v>99.5635579460452</v>
      </c>
      <c r="F4" s="16">
        <v>1897864</v>
      </c>
      <c r="G4" s="16">
        <v>1917455</v>
      </c>
      <c r="H4" s="98">
        <f t="shared" si="2"/>
        <v>99.34520640733511</v>
      </c>
      <c r="I4" s="98">
        <f t="shared" si="3"/>
        <v>99.06630080593037</v>
      </c>
      <c r="J4" s="16">
        <v>1141467</v>
      </c>
      <c r="K4" s="94">
        <v>1150181</v>
      </c>
      <c r="L4" s="98">
        <f t="shared" si="4"/>
        <v>100.35712872723437</v>
      </c>
      <c r="M4" s="98">
        <f t="shared" si="5"/>
        <v>101.16096926861576</v>
      </c>
      <c r="N4" s="56">
        <v>2464205</v>
      </c>
      <c r="O4" s="4">
        <v>2455449</v>
      </c>
      <c r="P4" s="98">
        <f t="shared" si="6"/>
        <v>100.81826197066121</v>
      </c>
      <c r="Q4" s="98">
        <f t="shared" si="7"/>
        <v>101.1699785707193</v>
      </c>
      <c r="W4" s="12"/>
      <c r="X4" s="66"/>
    </row>
    <row r="5" spans="1:24" ht="15">
      <c r="A5" s="63">
        <v>39814</v>
      </c>
      <c r="B5" s="16">
        <v>8481011</v>
      </c>
      <c r="C5" s="4">
        <v>8751644</v>
      </c>
      <c r="D5" s="98">
        <f t="shared" si="0"/>
        <v>92.99419425750357</v>
      </c>
      <c r="E5" s="98">
        <f t="shared" si="1"/>
        <v>99.40365602709723</v>
      </c>
      <c r="F5" s="16">
        <v>1912296</v>
      </c>
      <c r="G5" s="16">
        <v>1913044</v>
      </c>
      <c r="H5" s="98">
        <f t="shared" si="2"/>
        <v>100.10066097039687</v>
      </c>
      <c r="I5" s="98">
        <f t="shared" si="3"/>
        <v>98.83840421755934</v>
      </c>
      <c r="J5" s="16">
        <v>1144082</v>
      </c>
      <c r="K5" s="94">
        <v>1156266</v>
      </c>
      <c r="L5" s="98">
        <f t="shared" si="4"/>
        <v>100.58703803834166</v>
      </c>
      <c r="M5" s="98">
        <f t="shared" si="5"/>
        <v>101.69615851100413</v>
      </c>
      <c r="N5" s="56">
        <v>2467890</v>
      </c>
      <c r="O5" s="4">
        <v>2466194</v>
      </c>
      <c r="P5" s="98">
        <f t="shared" si="6"/>
        <v>100.96902673875555</v>
      </c>
      <c r="Q5" s="98">
        <f t="shared" si="7"/>
        <v>101.61269655009595</v>
      </c>
      <c r="W5" s="12"/>
      <c r="X5" s="66"/>
    </row>
    <row r="6" spans="1:24" ht="15">
      <c r="A6" s="63">
        <v>39845</v>
      </c>
      <c r="B6" s="16">
        <v>8362290</v>
      </c>
      <c r="C6" s="4">
        <v>8740586</v>
      </c>
      <c r="D6" s="98">
        <f t="shared" si="0"/>
        <v>91.69241977136681</v>
      </c>
      <c r="E6" s="98">
        <f t="shared" si="1"/>
        <v>99.27805612514193</v>
      </c>
      <c r="F6" s="16">
        <v>1918636</v>
      </c>
      <c r="G6" s="16">
        <v>1905045</v>
      </c>
      <c r="H6" s="98">
        <f t="shared" si="2"/>
        <v>100.4325333324958</v>
      </c>
      <c r="I6" s="98">
        <f t="shared" si="3"/>
        <v>98.42513175998062</v>
      </c>
      <c r="J6" s="16">
        <v>1146634</v>
      </c>
      <c r="K6" s="94">
        <v>1149616</v>
      </c>
      <c r="L6" s="98">
        <f t="shared" si="4"/>
        <v>100.81140842531904</v>
      </c>
      <c r="M6" s="98">
        <f t="shared" si="5"/>
        <v>101.1112762658303</v>
      </c>
      <c r="N6" s="56">
        <v>2472895</v>
      </c>
      <c r="O6" s="4">
        <v>2468077</v>
      </c>
      <c r="P6" s="98">
        <f t="shared" si="6"/>
        <v>101.17379679691352</v>
      </c>
      <c r="Q6" s="98">
        <f t="shared" si="7"/>
        <v>101.690280352345</v>
      </c>
      <c r="W6" s="12"/>
      <c r="X6" s="66"/>
    </row>
    <row r="7" spans="1:24" ht="15">
      <c r="A7" s="63">
        <v>39873</v>
      </c>
      <c r="B7" s="16">
        <v>8410234</v>
      </c>
      <c r="C7" s="4">
        <v>8726961</v>
      </c>
      <c r="D7" s="98">
        <f t="shared" si="0"/>
        <v>92.2181252149138</v>
      </c>
      <c r="E7" s="98">
        <f t="shared" si="1"/>
        <v>99.12329950874287</v>
      </c>
      <c r="F7" s="16">
        <v>1916016</v>
      </c>
      <c r="G7" s="16">
        <v>1897468</v>
      </c>
      <c r="H7" s="98">
        <f t="shared" si="2"/>
        <v>100.29538734058741</v>
      </c>
      <c r="I7" s="98">
        <f t="shared" si="3"/>
        <v>98.0336621498951</v>
      </c>
      <c r="J7" s="16">
        <v>1150295</v>
      </c>
      <c r="K7" s="94">
        <v>1149150</v>
      </c>
      <c r="L7" s="98">
        <f t="shared" si="4"/>
        <v>101.13328146086926</v>
      </c>
      <c r="M7" s="98">
        <f t="shared" si="5"/>
        <v>101.07029053255947</v>
      </c>
      <c r="N7" s="56">
        <v>2279020</v>
      </c>
      <c r="O7" s="4">
        <v>2281658</v>
      </c>
      <c r="P7" s="98">
        <f t="shared" si="6"/>
        <v>93.24176981881635</v>
      </c>
      <c r="Q7" s="98">
        <f t="shared" si="7"/>
        <v>94.0094015252242</v>
      </c>
      <c r="W7" s="12"/>
      <c r="X7" s="66"/>
    </row>
    <row r="8" spans="1:24" ht="15">
      <c r="A8" s="63">
        <v>39904</v>
      </c>
      <c r="B8" s="16">
        <v>8503053</v>
      </c>
      <c r="C8" s="4">
        <v>8728444</v>
      </c>
      <c r="D8" s="98">
        <f t="shared" si="0"/>
        <v>93.23588455006701</v>
      </c>
      <c r="E8" s="98">
        <f t="shared" si="1"/>
        <v>99.14014384357735</v>
      </c>
      <c r="F8" s="16">
        <v>1931510</v>
      </c>
      <c r="G8" s="16">
        <v>1891810</v>
      </c>
      <c r="H8" s="98">
        <f t="shared" si="2"/>
        <v>101.10643314159067</v>
      </c>
      <c r="I8" s="98">
        <f t="shared" si="3"/>
        <v>97.74133866383677</v>
      </c>
      <c r="J8" s="16">
        <v>1149546</v>
      </c>
      <c r="K8" s="94">
        <v>1143026</v>
      </c>
      <c r="L8" s="98">
        <f t="shared" si="4"/>
        <v>101.06742980732457</v>
      </c>
      <c r="M8" s="98">
        <f t="shared" si="5"/>
        <v>100.53167115369561</v>
      </c>
      <c r="N8" s="56">
        <v>2271908</v>
      </c>
      <c r="O8" s="4">
        <v>2285810</v>
      </c>
      <c r="P8" s="98">
        <f t="shared" si="6"/>
        <v>92.95079586204922</v>
      </c>
      <c r="Q8" s="98">
        <f t="shared" si="7"/>
        <v>94.18047319114993</v>
      </c>
      <c r="W8" s="12"/>
      <c r="X8" s="66"/>
    </row>
    <row r="9" spans="1:24" ht="15">
      <c r="A9" s="63">
        <v>39934</v>
      </c>
      <c r="B9" s="16">
        <v>8674726</v>
      </c>
      <c r="C9" s="4">
        <v>8734369</v>
      </c>
      <c r="D9" s="98">
        <f t="shared" si="0"/>
        <v>95.11827714580453</v>
      </c>
      <c r="E9" s="98">
        <f t="shared" si="1"/>
        <v>99.20744167492887</v>
      </c>
      <c r="F9" s="16">
        <v>1945342</v>
      </c>
      <c r="G9" s="16">
        <v>1886925</v>
      </c>
      <c r="H9" s="98">
        <f t="shared" si="2"/>
        <v>101.83048022558945</v>
      </c>
      <c r="I9" s="98">
        <f t="shared" si="3"/>
        <v>97.48895262117242</v>
      </c>
      <c r="J9" s="16">
        <v>1153672</v>
      </c>
      <c r="K9" s="94">
        <v>1144029</v>
      </c>
      <c r="L9" s="98">
        <f t="shared" si="4"/>
        <v>101.4301853781195</v>
      </c>
      <c r="M9" s="98">
        <f t="shared" si="5"/>
        <v>100.61988722766695</v>
      </c>
      <c r="N9" s="56">
        <v>2270276</v>
      </c>
      <c r="O9" s="4">
        <v>2291389</v>
      </c>
      <c r="P9" s="98">
        <f t="shared" si="6"/>
        <v>92.88402568524326</v>
      </c>
      <c r="Q9" s="98">
        <f t="shared" si="7"/>
        <v>94.41034044167968</v>
      </c>
      <c r="W9" s="12"/>
      <c r="X9" s="66"/>
    </row>
    <row r="10" spans="1:24" ht="15">
      <c r="A10" s="63">
        <v>39965</v>
      </c>
      <c r="B10" s="16">
        <v>8922743</v>
      </c>
      <c r="C10" s="4">
        <v>8781544</v>
      </c>
      <c r="D10" s="98">
        <f t="shared" si="0"/>
        <v>97.83778087916406</v>
      </c>
      <c r="E10" s="98">
        <f t="shared" si="1"/>
        <v>99.74326871189226</v>
      </c>
      <c r="F10" s="16">
        <v>1894680</v>
      </c>
      <c r="G10" s="16">
        <v>1874129</v>
      </c>
      <c r="H10" s="98">
        <f t="shared" si="2"/>
        <v>99.17853738510752</v>
      </c>
      <c r="I10" s="98">
        <f t="shared" si="3"/>
        <v>96.82784068628337</v>
      </c>
      <c r="J10" s="16">
        <v>1158562</v>
      </c>
      <c r="K10" s="94">
        <v>1152739</v>
      </c>
      <c r="L10" s="98">
        <f t="shared" si="4"/>
        <v>101.86011139391861</v>
      </c>
      <c r="M10" s="98">
        <f t="shared" si="5"/>
        <v>101.3859510405187</v>
      </c>
      <c r="N10" s="56">
        <v>2271485</v>
      </c>
      <c r="O10" s="4">
        <v>2260429</v>
      </c>
      <c r="P10" s="98">
        <f t="shared" si="6"/>
        <v>92.93348962136973</v>
      </c>
      <c r="Q10" s="98">
        <f t="shared" si="7"/>
        <v>93.13471934893882</v>
      </c>
      <c r="W10" s="12"/>
      <c r="X10" s="66"/>
    </row>
    <row r="11" spans="1:61" ht="15">
      <c r="A11" s="63">
        <v>39995</v>
      </c>
      <c r="B11" s="16">
        <v>9013349</v>
      </c>
      <c r="C11" s="4">
        <v>8786190</v>
      </c>
      <c r="D11" s="98">
        <f t="shared" si="0"/>
        <v>98.83127469315575</v>
      </c>
      <c r="E11" s="98">
        <f t="shared" si="1"/>
        <v>99.79603929829885</v>
      </c>
      <c r="F11" s="16">
        <v>1830370</v>
      </c>
      <c r="G11" s="16">
        <v>1865500</v>
      </c>
      <c r="H11" s="98">
        <f t="shared" si="2"/>
        <v>95.81217908753945</v>
      </c>
      <c r="I11" s="98">
        <f t="shared" si="3"/>
        <v>96.38201895401097</v>
      </c>
      <c r="J11" s="16">
        <v>1049015</v>
      </c>
      <c r="K11" s="94">
        <v>1046228</v>
      </c>
      <c r="L11" s="98">
        <f t="shared" si="4"/>
        <v>92.22880152628132</v>
      </c>
      <c r="M11" s="98">
        <f t="shared" si="5"/>
        <v>92.01807242161479</v>
      </c>
      <c r="N11" s="56">
        <v>2260614</v>
      </c>
      <c r="O11" s="4">
        <v>2263220</v>
      </c>
      <c r="P11" s="98">
        <f t="shared" si="6"/>
        <v>92.48872332721683</v>
      </c>
      <c r="Q11" s="98">
        <f t="shared" si="7"/>
        <v>93.2497147775512</v>
      </c>
      <c r="W11" s="12"/>
      <c r="X11" s="66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</row>
    <row r="12" spans="1:61" ht="15">
      <c r="A12" s="63">
        <v>40026</v>
      </c>
      <c r="B12" s="16">
        <v>8977653</v>
      </c>
      <c r="C12" s="4">
        <v>8829806</v>
      </c>
      <c r="D12" s="98">
        <f t="shared" si="0"/>
        <v>98.43986843767325</v>
      </c>
      <c r="E12" s="98">
        <f t="shared" si="1"/>
        <v>100.29144220331622</v>
      </c>
      <c r="F12" s="16">
        <v>1786003</v>
      </c>
      <c r="G12" s="16">
        <v>1797733</v>
      </c>
      <c r="H12" s="98">
        <f t="shared" si="2"/>
        <v>93.4897530482267</v>
      </c>
      <c r="I12" s="98">
        <f t="shared" si="3"/>
        <v>92.88080197279604</v>
      </c>
      <c r="J12" s="16">
        <v>1053385</v>
      </c>
      <c r="K12" s="94">
        <v>1053953</v>
      </c>
      <c r="L12" s="98">
        <f t="shared" si="4"/>
        <v>92.61300943815088</v>
      </c>
      <c r="M12" s="98">
        <f t="shared" si="5"/>
        <v>92.69750330040696</v>
      </c>
      <c r="N12" s="56">
        <v>2248048</v>
      </c>
      <c r="O12" s="4">
        <v>2257364</v>
      </c>
      <c r="P12" s="98">
        <f t="shared" si="6"/>
        <v>91.97460933105039</v>
      </c>
      <c r="Q12" s="98">
        <f t="shared" si="7"/>
        <v>93.00843450884673</v>
      </c>
      <c r="W12" s="12"/>
      <c r="X12" s="66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</row>
    <row r="13" spans="1:61" ht="15">
      <c r="A13" s="63">
        <v>40057</v>
      </c>
      <c r="B13" s="16">
        <v>8950211</v>
      </c>
      <c r="C13" s="4">
        <v>8860941</v>
      </c>
      <c r="D13" s="98">
        <f t="shared" si="0"/>
        <v>98.13896720327861</v>
      </c>
      <c r="E13" s="98">
        <f t="shared" si="1"/>
        <v>100.64508236857017</v>
      </c>
      <c r="F13" s="16">
        <v>1820914</v>
      </c>
      <c r="G13" s="16">
        <v>1856079</v>
      </c>
      <c r="H13" s="98">
        <f t="shared" si="2"/>
        <v>95.31719721750673</v>
      </c>
      <c r="I13" s="98">
        <f t="shared" si="3"/>
        <v>95.89527813355225</v>
      </c>
      <c r="J13" s="16">
        <v>1059182</v>
      </c>
      <c r="K13" s="94">
        <v>1059927</v>
      </c>
      <c r="L13" s="98">
        <f t="shared" si="4"/>
        <v>93.12267837753483</v>
      </c>
      <c r="M13" s="98">
        <f t="shared" si="5"/>
        <v>93.2229298466729</v>
      </c>
      <c r="N13" s="56">
        <v>2262750</v>
      </c>
      <c r="O13" s="4">
        <v>2264851</v>
      </c>
      <c r="P13" s="98">
        <f t="shared" si="6"/>
        <v>92.57611370568344</v>
      </c>
      <c r="Q13" s="98">
        <f t="shared" si="7"/>
        <v>93.31691561741751</v>
      </c>
      <c r="W13" s="12"/>
      <c r="X13" s="66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</row>
    <row r="14" spans="1:24" ht="15">
      <c r="A14" s="63">
        <v>40087</v>
      </c>
      <c r="B14" s="16">
        <v>9046769</v>
      </c>
      <c r="C14" s="4">
        <v>8922411</v>
      </c>
      <c r="D14" s="98">
        <f t="shared" si="0"/>
        <v>99.19772463315532</v>
      </c>
      <c r="E14" s="98">
        <f t="shared" si="1"/>
        <v>101.34327607206014</v>
      </c>
      <c r="F14" s="16">
        <v>1831341</v>
      </c>
      <c r="G14" s="16">
        <v>1850731</v>
      </c>
      <c r="H14" s="98">
        <f t="shared" si="2"/>
        <v>95.86300685782305</v>
      </c>
      <c r="I14" s="98">
        <f t="shared" si="3"/>
        <v>95.61897095726384</v>
      </c>
      <c r="J14" s="16">
        <v>1061647</v>
      </c>
      <c r="K14" s="94">
        <v>1061311</v>
      </c>
      <c r="L14" s="98">
        <f t="shared" si="4"/>
        <v>93.33939977404707</v>
      </c>
      <c r="M14" s="98">
        <f t="shared" si="5"/>
        <v>93.34465571544291</v>
      </c>
      <c r="N14" s="56">
        <v>2279402</v>
      </c>
      <c r="O14" s="4">
        <v>2263022</v>
      </c>
      <c r="P14" s="98">
        <f t="shared" si="6"/>
        <v>93.25739862245597</v>
      </c>
      <c r="Q14" s="98">
        <f t="shared" si="7"/>
        <v>93.24155673567903</v>
      </c>
      <c r="W14" s="12"/>
      <c r="X14" s="66"/>
    </row>
    <row r="15" spans="1:24" ht="15">
      <c r="A15" s="63">
        <v>40118</v>
      </c>
      <c r="B15" s="16">
        <v>8975981</v>
      </c>
      <c r="C15" s="4">
        <v>8970776</v>
      </c>
      <c r="D15" s="98">
        <f t="shared" si="0"/>
        <v>98.42153497568404</v>
      </c>
      <c r="E15" s="98">
        <f t="shared" si="1"/>
        <v>101.89261946671269</v>
      </c>
      <c r="F15" s="16">
        <v>1833978</v>
      </c>
      <c r="G15" s="16">
        <v>1845276</v>
      </c>
      <c r="H15" s="98">
        <f t="shared" si="2"/>
        <v>96.00104272830488</v>
      </c>
      <c r="I15" s="98">
        <f t="shared" si="3"/>
        <v>95.33713557082903</v>
      </c>
      <c r="J15" s="16">
        <v>1066653</v>
      </c>
      <c r="K15" s="94">
        <v>1068190</v>
      </c>
      <c r="L15" s="98">
        <f t="shared" si="4"/>
        <v>93.7795244437997</v>
      </c>
      <c r="M15" s="98">
        <f t="shared" si="5"/>
        <v>93.9496790183829</v>
      </c>
      <c r="N15" s="56">
        <v>2266276</v>
      </c>
      <c r="O15" s="4">
        <v>2255227</v>
      </c>
      <c r="P15" s="98">
        <f t="shared" si="6"/>
        <v>92.72037329111102</v>
      </c>
      <c r="Q15" s="98">
        <f t="shared" si="7"/>
        <v>92.92038533975155</v>
      </c>
      <c r="W15" s="12"/>
      <c r="X15" s="66"/>
    </row>
    <row r="16" spans="1:24" ht="15">
      <c r="A16" s="63">
        <v>40148</v>
      </c>
      <c r="B16" s="16">
        <v>9030202</v>
      </c>
      <c r="C16" s="4">
        <v>9065423</v>
      </c>
      <c r="D16" s="98">
        <f t="shared" si="0"/>
        <v>99.01606765661514</v>
      </c>
      <c r="E16" s="98">
        <f t="shared" si="1"/>
        <v>102.96764695091984</v>
      </c>
      <c r="F16" s="16">
        <v>1832133</v>
      </c>
      <c r="G16" s="16">
        <v>1839231</v>
      </c>
      <c r="H16" s="98">
        <f t="shared" si="2"/>
        <v>95.9044647301862</v>
      </c>
      <c r="I16" s="98">
        <f t="shared" si="3"/>
        <v>95.02481753031603</v>
      </c>
      <c r="J16" s="16">
        <v>1016692</v>
      </c>
      <c r="K16" s="94">
        <v>1024525</v>
      </c>
      <c r="L16" s="98">
        <f t="shared" si="4"/>
        <v>89.38698176990606</v>
      </c>
      <c r="M16" s="98">
        <f t="shared" si="5"/>
        <v>90.10924544913239</v>
      </c>
      <c r="N16" s="56">
        <v>2241418</v>
      </c>
      <c r="O16" s="4">
        <v>2233677</v>
      </c>
      <c r="P16" s="98">
        <f t="shared" si="6"/>
        <v>91.70335548777618</v>
      </c>
      <c r="Q16" s="98">
        <f t="shared" si="7"/>
        <v>92.03247724709762</v>
      </c>
      <c r="W16" s="12"/>
      <c r="X16" s="66"/>
    </row>
    <row r="17" spans="1:24" ht="15">
      <c r="A17" s="63">
        <v>40179</v>
      </c>
      <c r="B17" s="16">
        <v>8874966</v>
      </c>
      <c r="C17" s="4">
        <v>9132423</v>
      </c>
      <c r="D17" s="98">
        <f t="shared" si="0"/>
        <v>97.31390658881817</v>
      </c>
      <c r="E17" s="98">
        <f t="shared" si="1"/>
        <v>103.7286519636712</v>
      </c>
      <c r="F17" s="16">
        <v>1829450</v>
      </c>
      <c r="G17" s="16">
        <v>1830917</v>
      </c>
      <c r="H17" s="98">
        <f t="shared" si="2"/>
        <v>95.76402095297621</v>
      </c>
      <c r="I17" s="98">
        <f t="shared" si="3"/>
        <v>94.59527043539046</v>
      </c>
      <c r="J17" s="16">
        <v>1023665</v>
      </c>
      <c r="K17" s="94">
        <v>1034641</v>
      </c>
      <c r="L17" s="98">
        <f t="shared" si="4"/>
        <v>90.00004395971531</v>
      </c>
      <c r="M17" s="98">
        <f t="shared" si="5"/>
        <v>90.99897007953518</v>
      </c>
      <c r="N17" s="56">
        <v>2224741</v>
      </c>
      <c r="O17" s="4">
        <v>2223590</v>
      </c>
      <c r="P17" s="98">
        <f t="shared" si="6"/>
        <v>91.02104774354032</v>
      </c>
      <c r="Q17" s="98">
        <f t="shared" si="7"/>
        <v>91.6168703361649</v>
      </c>
      <c r="W17" s="12"/>
      <c r="X17" s="66"/>
    </row>
    <row r="18" spans="1:24" ht="15">
      <c r="A18" s="63">
        <v>40210</v>
      </c>
      <c r="B18" s="16">
        <v>8900113</v>
      </c>
      <c r="C18" s="4">
        <v>9224539</v>
      </c>
      <c r="D18" s="98">
        <f t="shared" si="0"/>
        <v>97.58964317293454</v>
      </c>
      <c r="E18" s="98">
        <f t="shared" si="1"/>
        <v>104.77493163165039</v>
      </c>
      <c r="F18" s="16">
        <v>1836308</v>
      </c>
      <c r="G18" s="16">
        <v>1829691</v>
      </c>
      <c r="H18" s="98">
        <f t="shared" si="2"/>
        <v>96.12300843866618</v>
      </c>
      <c r="I18" s="98">
        <f t="shared" si="3"/>
        <v>94.53192851352628</v>
      </c>
      <c r="J18" s="16">
        <v>1036251</v>
      </c>
      <c r="K18" s="94">
        <v>1038932</v>
      </c>
      <c r="L18" s="98">
        <f t="shared" si="4"/>
        <v>91.10659791367192</v>
      </c>
      <c r="M18" s="98">
        <f t="shared" si="5"/>
        <v>91.37637304405263</v>
      </c>
      <c r="N18" s="56">
        <v>2232394</v>
      </c>
      <c r="O18" s="4">
        <v>2228300</v>
      </c>
      <c r="P18" s="98">
        <f t="shared" si="6"/>
        <v>91.33415568661385</v>
      </c>
      <c r="Q18" s="98">
        <f t="shared" si="7"/>
        <v>91.81093284736674</v>
      </c>
      <c r="W18" s="12"/>
      <c r="X18" s="66"/>
    </row>
    <row r="19" spans="1:24" ht="15">
      <c r="A19" s="63">
        <v>40238</v>
      </c>
      <c r="B19" s="16">
        <v>9136036</v>
      </c>
      <c r="C19" s="4">
        <v>9318064</v>
      </c>
      <c r="D19" s="98">
        <f t="shared" si="0"/>
        <v>100.17653632657071</v>
      </c>
      <c r="E19" s="98">
        <f t="shared" si="1"/>
        <v>105.83721512146491</v>
      </c>
      <c r="F19" s="16">
        <v>1836519</v>
      </c>
      <c r="G19" s="16">
        <v>1825744</v>
      </c>
      <c r="H19" s="98">
        <f t="shared" si="2"/>
        <v>96.13405340213666</v>
      </c>
      <c r="I19" s="98">
        <f t="shared" si="3"/>
        <v>94.32800472429473</v>
      </c>
      <c r="J19" s="16">
        <v>1044023</v>
      </c>
      <c r="K19" s="94">
        <v>1042930</v>
      </c>
      <c r="L19" s="98">
        <f t="shared" si="4"/>
        <v>91.78990772855755</v>
      </c>
      <c r="M19" s="98">
        <f t="shared" si="5"/>
        <v>91.72800600889549</v>
      </c>
      <c r="N19" s="56">
        <v>2233661</v>
      </c>
      <c r="O19" s="4">
        <v>2236354</v>
      </c>
      <c r="P19" s="98">
        <f t="shared" si="6"/>
        <v>91.38599258245523</v>
      </c>
      <c r="Q19" s="98">
        <f t="shared" si="7"/>
        <v>92.14277562129875</v>
      </c>
      <c r="W19" s="12"/>
      <c r="X19" s="66"/>
    </row>
    <row r="20" spans="1:24" ht="15">
      <c r="A20" s="63">
        <v>40269</v>
      </c>
      <c r="B20" s="16">
        <v>9361665</v>
      </c>
      <c r="C20" s="4">
        <v>9406145</v>
      </c>
      <c r="D20" s="98">
        <f t="shared" si="0"/>
        <v>102.65055588109391</v>
      </c>
      <c r="E20" s="98">
        <f t="shared" si="1"/>
        <v>106.83766411442244</v>
      </c>
      <c r="F20" s="16">
        <v>1840882</v>
      </c>
      <c r="G20" s="16">
        <v>1822859</v>
      </c>
      <c r="H20" s="98">
        <f t="shared" si="2"/>
        <v>96.36243812072303</v>
      </c>
      <c r="I20" s="98">
        <f t="shared" si="3"/>
        <v>94.1789497124039</v>
      </c>
      <c r="J20" s="16">
        <v>1049270</v>
      </c>
      <c r="K20" s="94">
        <v>1043193</v>
      </c>
      <c r="L20" s="98">
        <f t="shared" si="4"/>
        <v>92.25122098109293</v>
      </c>
      <c r="M20" s="98">
        <f t="shared" si="5"/>
        <v>91.75113744205048</v>
      </c>
      <c r="N20" s="56">
        <v>2228659</v>
      </c>
      <c r="O20" s="4">
        <v>2242413</v>
      </c>
      <c r="P20" s="98">
        <f t="shared" si="6"/>
        <v>91.18134526359286</v>
      </c>
      <c r="Q20" s="98">
        <f t="shared" si="7"/>
        <v>92.3924199430338</v>
      </c>
      <c r="W20" s="12"/>
      <c r="X20" s="66"/>
    </row>
    <row r="21" spans="1:24" ht="15">
      <c r="A21" s="63">
        <v>40299</v>
      </c>
      <c r="B21" s="16">
        <v>9604589</v>
      </c>
      <c r="C21" s="4">
        <v>9507051</v>
      </c>
      <c r="D21" s="98">
        <f t="shared" si="0"/>
        <v>105.31421492431525</v>
      </c>
      <c r="E21" s="98">
        <f t="shared" si="1"/>
        <v>107.98378309676112</v>
      </c>
      <c r="F21" s="16">
        <v>1850444</v>
      </c>
      <c r="G21" s="16">
        <v>1825454</v>
      </c>
      <c r="H21" s="98">
        <f t="shared" si="2"/>
        <v>96.8629686453902</v>
      </c>
      <c r="I21" s="98">
        <f t="shared" si="3"/>
        <v>94.31302172483257</v>
      </c>
      <c r="J21" s="16">
        <v>1047511</v>
      </c>
      <c r="K21" s="94">
        <v>1038610</v>
      </c>
      <c r="L21" s="98">
        <f t="shared" si="4"/>
        <v>92.09657070260813</v>
      </c>
      <c r="M21" s="98">
        <f t="shared" si="5"/>
        <v>91.34805243007578</v>
      </c>
      <c r="N21" s="56">
        <v>2220139</v>
      </c>
      <c r="O21" s="4">
        <v>2240932</v>
      </c>
      <c r="P21" s="98">
        <f t="shared" si="6"/>
        <v>90.83276566409118</v>
      </c>
      <c r="Q21" s="98">
        <f t="shared" si="7"/>
        <v>92.33139943791916</v>
      </c>
      <c r="W21" s="12"/>
      <c r="X21" s="66"/>
    </row>
    <row r="22" spans="1:24" ht="15">
      <c r="A22" s="63">
        <v>40330</v>
      </c>
      <c r="B22" s="16">
        <v>9743072</v>
      </c>
      <c r="C22" s="4">
        <v>9543301</v>
      </c>
      <c r="D22" s="98">
        <f t="shared" si="0"/>
        <v>106.83267952757562</v>
      </c>
      <c r="E22" s="98">
        <f t="shared" si="1"/>
        <v>108.39552088351093</v>
      </c>
      <c r="F22" s="16">
        <v>1849129</v>
      </c>
      <c r="G22" s="16">
        <v>1830854</v>
      </c>
      <c r="H22" s="98">
        <f t="shared" si="2"/>
        <v>96.7941339204438</v>
      </c>
      <c r="I22" s="98">
        <f t="shared" si="3"/>
        <v>94.5920155079211</v>
      </c>
      <c r="J22" s="16">
        <v>1054916</v>
      </c>
      <c r="K22" s="94">
        <v>1049534</v>
      </c>
      <c r="L22" s="98">
        <f t="shared" si="4"/>
        <v>92.74761408645118</v>
      </c>
      <c r="M22" s="98">
        <f t="shared" si="5"/>
        <v>92.30884245207264</v>
      </c>
      <c r="N22" s="56">
        <v>2250200</v>
      </c>
      <c r="O22" s="4">
        <v>2239499</v>
      </c>
      <c r="P22" s="98">
        <f t="shared" si="6"/>
        <v>92.06265431909353</v>
      </c>
      <c r="Q22" s="98">
        <f t="shared" si="7"/>
        <v>92.27235663992505</v>
      </c>
      <c r="W22" s="12"/>
      <c r="X22" s="66"/>
    </row>
    <row r="23" spans="1:24" ht="15">
      <c r="A23" s="63">
        <v>40360</v>
      </c>
      <c r="B23" s="16">
        <v>9976855</v>
      </c>
      <c r="C23" s="4">
        <v>9679380</v>
      </c>
      <c r="D23" s="98">
        <f t="shared" si="0"/>
        <v>109.39610760426388</v>
      </c>
      <c r="E23" s="98">
        <f t="shared" si="1"/>
        <v>109.94114478097651</v>
      </c>
      <c r="F23" s="16">
        <v>1859828.0926363636</v>
      </c>
      <c r="G23" s="16">
        <v>1878956</v>
      </c>
      <c r="H23" s="98">
        <f t="shared" si="2"/>
        <v>97.35418646705976</v>
      </c>
      <c r="I23" s="98">
        <f t="shared" si="3"/>
        <v>97.0772301290553</v>
      </c>
      <c r="J23" s="16">
        <v>1068099</v>
      </c>
      <c r="K23" s="94">
        <v>1065217</v>
      </c>
      <c r="L23" s="98">
        <f t="shared" si="4"/>
        <v>93.90665594049614</v>
      </c>
      <c r="M23" s="98">
        <f t="shared" si="5"/>
        <v>93.6881970762924</v>
      </c>
      <c r="N23" s="56">
        <v>2238883</v>
      </c>
      <c r="O23" s="4">
        <v>2241637</v>
      </c>
      <c r="P23" s="98">
        <f t="shared" si="6"/>
        <v>91.59964078299488</v>
      </c>
      <c r="Q23" s="98">
        <f t="shared" si="7"/>
        <v>92.36044701125192</v>
      </c>
      <c r="W23" s="12"/>
      <c r="X23" s="66"/>
    </row>
    <row r="24" spans="1:24" ht="15">
      <c r="A24" s="63">
        <v>40391</v>
      </c>
      <c r="B24" s="16">
        <v>9937919</v>
      </c>
      <c r="C24" s="4">
        <v>9781299</v>
      </c>
      <c r="D24" s="98">
        <f t="shared" si="0"/>
        <v>108.96917478368269</v>
      </c>
      <c r="E24" s="98">
        <f t="shared" si="1"/>
        <v>111.09876970477663</v>
      </c>
      <c r="F24" s="16">
        <v>1861234</v>
      </c>
      <c r="G24" s="16">
        <v>1868437</v>
      </c>
      <c r="H24" s="98">
        <f t="shared" si="2"/>
        <v>97.42777981053962</v>
      </c>
      <c r="I24" s="98">
        <f t="shared" si="3"/>
        <v>96.53376057270191</v>
      </c>
      <c r="J24" s="16">
        <v>1075781</v>
      </c>
      <c r="K24" s="94">
        <v>1076392</v>
      </c>
      <c r="L24" s="98">
        <f t="shared" si="4"/>
        <v>94.58205300662473</v>
      </c>
      <c r="M24" s="98">
        <f t="shared" si="5"/>
        <v>94.6710631048364</v>
      </c>
      <c r="N24" s="56">
        <v>2244536</v>
      </c>
      <c r="O24" s="4">
        <v>2253698</v>
      </c>
      <c r="P24" s="98">
        <f t="shared" si="6"/>
        <v>91.83092252900227</v>
      </c>
      <c r="Q24" s="98">
        <f t="shared" si="7"/>
        <v>92.85738712751638</v>
      </c>
      <c r="W24" s="12"/>
      <c r="X24" s="66"/>
    </row>
    <row r="25" spans="1:24" ht="15">
      <c r="A25" s="63">
        <v>40422</v>
      </c>
      <c r="B25" s="16">
        <v>9959685</v>
      </c>
      <c r="C25" s="4">
        <v>9856586</v>
      </c>
      <c r="D25" s="98">
        <f t="shared" si="0"/>
        <v>109.20783873921923</v>
      </c>
      <c r="E25" s="98">
        <f t="shared" si="1"/>
        <v>111.95390081514995</v>
      </c>
      <c r="F25" s="16">
        <v>1817693.7794</v>
      </c>
      <c r="G25" s="16">
        <v>1856080</v>
      </c>
      <c r="H25" s="98">
        <f t="shared" si="2"/>
        <v>95.14863219905223</v>
      </c>
      <c r="I25" s="98">
        <f t="shared" si="3"/>
        <v>95.89532979906764</v>
      </c>
      <c r="J25" s="16">
        <v>1083929</v>
      </c>
      <c r="K25" s="94">
        <v>1084783</v>
      </c>
      <c r="L25" s="98">
        <f t="shared" si="4"/>
        <v>95.29842052742866</v>
      </c>
      <c r="M25" s="98">
        <f t="shared" si="5"/>
        <v>95.40907016036327</v>
      </c>
      <c r="N25" s="56">
        <v>2246536</v>
      </c>
      <c r="O25" s="4">
        <v>2248595</v>
      </c>
      <c r="P25" s="98">
        <f t="shared" si="6"/>
        <v>91.9127487260684</v>
      </c>
      <c r="Q25" s="98">
        <f t="shared" si="7"/>
        <v>92.64713213926518</v>
      </c>
      <c r="W25" s="12"/>
      <c r="X25" s="66"/>
    </row>
    <row r="26" spans="1:24" ht="15">
      <c r="A26" s="63">
        <v>40452</v>
      </c>
      <c r="B26" s="16">
        <v>9992591</v>
      </c>
      <c r="C26" s="4">
        <v>9943006</v>
      </c>
      <c r="D26" s="98">
        <f t="shared" si="0"/>
        <v>109.56865267475561</v>
      </c>
      <c r="E26" s="98">
        <f t="shared" si="1"/>
        <v>112.9354836987615</v>
      </c>
      <c r="F26" s="16">
        <v>1824281.3330515001</v>
      </c>
      <c r="G26" s="16">
        <v>1855286</v>
      </c>
      <c r="H26" s="98">
        <f t="shared" si="2"/>
        <v>95.49346295469525</v>
      </c>
      <c r="I26" s="98">
        <f t="shared" si="3"/>
        <v>95.85430737985055</v>
      </c>
      <c r="J26" s="16">
        <v>1089543</v>
      </c>
      <c r="K26" s="94">
        <v>1089318</v>
      </c>
      <c r="L26" s="98">
        <f t="shared" si="4"/>
        <v>95.79200021100664</v>
      </c>
      <c r="M26" s="98">
        <f t="shared" si="5"/>
        <v>95.80793346590664</v>
      </c>
      <c r="N26" s="56">
        <v>2263440</v>
      </c>
      <c r="O26" s="4">
        <v>2247281</v>
      </c>
      <c r="P26" s="98">
        <f t="shared" si="6"/>
        <v>92.60434374367125</v>
      </c>
      <c r="Q26" s="98">
        <f t="shared" si="7"/>
        <v>92.59299240684072</v>
      </c>
      <c r="W26" s="12"/>
      <c r="X26" s="66"/>
    </row>
    <row r="27" spans="1:24" ht="15">
      <c r="A27" s="63">
        <v>40483</v>
      </c>
      <c r="B27" s="16">
        <v>9914976</v>
      </c>
      <c r="C27" s="4">
        <v>10031879</v>
      </c>
      <c r="D27" s="98">
        <f t="shared" si="0"/>
        <v>108.71760503582482</v>
      </c>
      <c r="E27" s="98">
        <f t="shared" si="1"/>
        <v>113.94492845246677</v>
      </c>
      <c r="F27" s="16">
        <v>1832451.5024645755</v>
      </c>
      <c r="G27" s="16">
        <v>1852879</v>
      </c>
      <c r="H27" s="98">
        <f t="shared" si="2"/>
        <v>95.92113699599896</v>
      </c>
      <c r="I27" s="98">
        <f t="shared" si="3"/>
        <v>95.7299484843146</v>
      </c>
      <c r="J27" s="16">
        <v>1095643</v>
      </c>
      <c r="K27" s="94">
        <v>1097382</v>
      </c>
      <c r="L27" s="98">
        <f t="shared" si="4"/>
        <v>96.32830873787262</v>
      </c>
      <c r="M27" s="98">
        <f t="shared" si="5"/>
        <v>96.51718014637008</v>
      </c>
      <c r="N27" s="56">
        <v>2260300</v>
      </c>
      <c r="O27" s="4">
        <v>2249615</v>
      </c>
      <c r="P27" s="98">
        <f t="shared" si="6"/>
        <v>92.47587661427744</v>
      </c>
      <c r="Q27" s="98">
        <f t="shared" si="7"/>
        <v>92.68915841557643</v>
      </c>
      <c r="W27" s="12"/>
      <c r="X27" s="66"/>
    </row>
    <row r="28" spans="1:24" ht="15">
      <c r="A28" s="63">
        <v>40513</v>
      </c>
      <c r="B28" s="16">
        <v>10030810</v>
      </c>
      <c r="C28" s="4">
        <v>10139883</v>
      </c>
      <c r="D28" s="98">
        <f t="shared" si="0"/>
        <v>109.98772359806033</v>
      </c>
      <c r="E28" s="98">
        <f t="shared" si="1"/>
        <v>115.17166853302199</v>
      </c>
      <c r="F28" s="16">
        <v>1862191.7550279992</v>
      </c>
      <c r="G28" s="16">
        <v>1862442</v>
      </c>
      <c r="H28" s="98">
        <f t="shared" si="2"/>
        <v>97.47791426218855</v>
      </c>
      <c r="I28" s="98">
        <f t="shared" si="3"/>
        <v>96.22402580795824</v>
      </c>
      <c r="J28" s="16">
        <v>1101131</v>
      </c>
      <c r="K28" s="94">
        <v>1109819</v>
      </c>
      <c r="L28" s="98">
        <f t="shared" si="4"/>
        <v>96.81081057319074</v>
      </c>
      <c r="M28" s="98">
        <f t="shared" si="5"/>
        <v>97.61104187317115</v>
      </c>
      <c r="N28" s="56">
        <v>2282510</v>
      </c>
      <c r="O28" s="4">
        <v>2274394</v>
      </c>
      <c r="P28" s="98">
        <f t="shared" si="6"/>
        <v>93.38455653269673</v>
      </c>
      <c r="Q28" s="98">
        <f t="shared" si="7"/>
        <v>93.71010851431757</v>
      </c>
      <c r="W28" s="12"/>
      <c r="X28" s="66"/>
    </row>
    <row r="29" spans="1:24" ht="15">
      <c r="A29" s="63">
        <v>40544</v>
      </c>
      <c r="B29" s="16">
        <v>9960858</v>
      </c>
      <c r="C29" s="4">
        <v>10237696</v>
      </c>
      <c r="D29" s="98">
        <f t="shared" si="0"/>
        <v>109.22070067158367</v>
      </c>
      <c r="E29" s="98">
        <f t="shared" si="1"/>
        <v>116.2826563436526</v>
      </c>
      <c r="F29" s="16">
        <v>1876534.0000000005</v>
      </c>
      <c r="G29" s="16">
        <v>1864716</v>
      </c>
      <c r="H29" s="98">
        <f t="shared" si="2"/>
        <v>98.22867052664587</v>
      </c>
      <c r="I29" s="98">
        <f t="shared" si="3"/>
        <v>96.34151318994775</v>
      </c>
      <c r="J29" s="16">
        <v>1115031</v>
      </c>
      <c r="K29" s="94">
        <v>1127164</v>
      </c>
      <c r="L29" s="98">
        <f t="shared" si="4"/>
        <v>98.03289065900009</v>
      </c>
      <c r="M29" s="98">
        <f t="shared" si="5"/>
        <v>99.1365730825757</v>
      </c>
      <c r="N29" s="56">
        <v>2287487</v>
      </c>
      <c r="O29" s="4">
        <v>2285886</v>
      </c>
      <c r="P29" s="98">
        <f t="shared" si="6"/>
        <v>93.58818102409577</v>
      </c>
      <c r="Q29" s="98">
        <f t="shared" si="7"/>
        <v>94.18360456075743</v>
      </c>
      <c r="W29" s="12"/>
      <c r="X29" s="66"/>
    </row>
    <row r="30" spans="1:24" ht="15">
      <c r="A30" s="63">
        <v>40575</v>
      </c>
      <c r="B30" s="16">
        <v>9970036</v>
      </c>
      <c r="C30" s="4">
        <v>10344322</v>
      </c>
      <c r="D30" s="98">
        <f t="shared" si="0"/>
        <v>109.32133734271821</v>
      </c>
      <c r="E30" s="98">
        <f t="shared" si="1"/>
        <v>117.49374470916945</v>
      </c>
      <c r="F30" s="16">
        <v>1883401.7738148256</v>
      </c>
      <c r="G30" s="16">
        <v>1864519</v>
      </c>
      <c r="H30" s="98">
        <f t="shared" si="2"/>
        <v>98.58816963047664</v>
      </c>
      <c r="I30" s="98">
        <f t="shared" si="3"/>
        <v>96.33133508341656</v>
      </c>
      <c r="J30" s="16">
        <v>1144364</v>
      </c>
      <c r="K30" s="94">
        <v>1147346</v>
      </c>
      <c r="L30" s="98">
        <f t="shared" si="4"/>
        <v>100.61183131778037</v>
      </c>
      <c r="M30" s="98">
        <f t="shared" si="5"/>
        <v>100.91162473251532</v>
      </c>
      <c r="N30" s="56">
        <v>2301439</v>
      </c>
      <c r="O30" s="4">
        <v>2296936</v>
      </c>
      <c r="P30" s="98">
        <f t="shared" si="6"/>
        <v>94.15900057482904</v>
      </c>
      <c r="Q30" s="98">
        <f t="shared" si="7"/>
        <v>94.63888922079575</v>
      </c>
      <c r="W30" s="12"/>
      <c r="X30" s="66"/>
    </row>
    <row r="31" spans="1:24" ht="15">
      <c r="A31" s="63">
        <v>40603</v>
      </c>
      <c r="B31" s="16">
        <v>10252034</v>
      </c>
      <c r="C31" s="4">
        <v>10417974</v>
      </c>
      <c r="D31" s="98">
        <f t="shared" si="0"/>
        <v>112.41344237503421</v>
      </c>
      <c r="E31" s="98">
        <f t="shared" si="1"/>
        <v>118.33030502557489</v>
      </c>
      <c r="F31" s="16">
        <v>1901118.795957645</v>
      </c>
      <c r="G31" s="16">
        <v>1871372</v>
      </c>
      <c r="H31" s="98">
        <f t="shared" si="2"/>
        <v>99.51558130049185</v>
      </c>
      <c r="I31" s="98">
        <f t="shared" si="3"/>
        <v>96.68539886036206</v>
      </c>
      <c r="J31" s="16">
        <v>1157888</v>
      </c>
      <c r="K31" s="94">
        <v>1156611</v>
      </c>
      <c r="L31" s="98">
        <f t="shared" si="4"/>
        <v>101.80085369767144</v>
      </c>
      <c r="M31" s="98">
        <f t="shared" si="5"/>
        <v>101.72650202597933</v>
      </c>
      <c r="N31" s="56">
        <v>2306477</v>
      </c>
      <c r="O31" s="4">
        <v>2309221</v>
      </c>
      <c r="P31" s="98">
        <f t="shared" si="6"/>
        <v>94.3651207652386</v>
      </c>
      <c r="Q31" s="98">
        <f t="shared" si="7"/>
        <v>95.14505863695601</v>
      </c>
      <c r="W31" s="12"/>
      <c r="X31" s="66"/>
    </row>
    <row r="32" spans="1:24" ht="15">
      <c r="A32" s="63">
        <v>40634</v>
      </c>
      <c r="B32" s="16">
        <v>10511792</v>
      </c>
      <c r="C32" s="4">
        <v>10518015</v>
      </c>
      <c r="D32" s="98">
        <f t="shared" si="0"/>
        <v>115.26168604691962</v>
      </c>
      <c r="E32" s="98">
        <f t="shared" si="1"/>
        <v>119.46659909245041</v>
      </c>
      <c r="F32" s="16">
        <v>1906281.7196028521</v>
      </c>
      <c r="G32" s="16">
        <v>1875428</v>
      </c>
      <c r="H32" s="98">
        <f t="shared" si="2"/>
        <v>99.78583866097627</v>
      </c>
      <c r="I32" s="98">
        <f t="shared" si="3"/>
        <v>96.89495419077079</v>
      </c>
      <c r="J32" s="16">
        <v>1195761</v>
      </c>
      <c r="K32" s="94">
        <v>1188629</v>
      </c>
      <c r="L32" s="98">
        <f t="shared" si="4"/>
        <v>105.13062629406411</v>
      </c>
      <c r="M32" s="98">
        <f t="shared" si="5"/>
        <v>104.54255612011107</v>
      </c>
      <c r="N32" s="56">
        <v>2305863</v>
      </c>
      <c r="O32" s="4">
        <v>2320340</v>
      </c>
      <c r="P32" s="98">
        <f t="shared" si="6"/>
        <v>94.3400001227393</v>
      </c>
      <c r="Q32" s="98">
        <f t="shared" si="7"/>
        <v>95.6031862509801</v>
      </c>
      <c r="W32" s="12"/>
      <c r="X32" s="66"/>
    </row>
    <row r="33" spans="1:24" ht="15">
      <c r="A33" s="63">
        <v>40664</v>
      </c>
      <c r="B33" s="16">
        <v>10771209</v>
      </c>
      <c r="C33" s="4">
        <v>10593687</v>
      </c>
      <c r="D33" s="98">
        <f t="shared" si="0"/>
        <v>118.1061906574783</v>
      </c>
      <c r="E33" s="98">
        <f t="shared" si="1"/>
        <v>120.32610314207612</v>
      </c>
      <c r="F33" s="16">
        <v>1885039.9718485156</v>
      </c>
      <c r="G33" s="16">
        <v>1871871</v>
      </c>
      <c r="H33" s="98">
        <f t="shared" si="2"/>
        <v>98.67392241455022</v>
      </c>
      <c r="I33" s="98">
        <f t="shared" si="3"/>
        <v>96.71117995254006</v>
      </c>
      <c r="J33" s="16">
        <v>1218210</v>
      </c>
      <c r="K33" s="94">
        <v>1207532</v>
      </c>
      <c r="L33" s="98">
        <f t="shared" si="4"/>
        <v>107.10432959236155</v>
      </c>
      <c r="M33" s="98">
        <f t="shared" si="5"/>
        <v>106.20511688409921</v>
      </c>
      <c r="N33" s="56">
        <v>2312097</v>
      </c>
      <c r="O33" s="4">
        <v>2333977</v>
      </c>
      <c r="P33" s="98">
        <f t="shared" si="6"/>
        <v>94.5950523789944</v>
      </c>
      <c r="Q33" s="98">
        <f t="shared" si="7"/>
        <v>96.16506108436857</v>
      </c>
      <c r="W33" s="12"/>
      <c r="X33" s="66"/>
    </row>
    <row r="34" spans="1:24" ht="15">
      <c r="A34" s="63">
        <v>40695</v>
      </c>
      <c r="B34" s="16">
        <v>11045909</v>
      </c>
      <c r="C34" s="4">
        <v>10710806</v>
      </c>
      <c r="D34" s="98">
        <f t="shared" si="0"/>
        <v>121.1182731984084</v>
      </c>
      <c r="E34" s="98">
        <f t="shared" si="1"/>
        <v>121.65637397921685</v>
      </c>
      <c r="F34" s="16">
        <v>1889623.9999999995</v>
      </c>
      <c r="G34" s="16">
        <v>1877378</v>
      </c>
      <c r="H34" s="98">
        <f t="shared" si="2"/>
        <v>98.91387702820337</v>
      </c>
      <c r="I34" s="98">
        <f t="shared" si="3"/>
        <v>96.99570194577497</v>
      </c>
      <c r="J34" s="16">
        <v>1199684</v>
      </c>
      <c r="K34" s="94">
        <v>1193332</v>
      </c>
      <c r="L34" s="98">
        <f t="shared" si="4"/>
        <v>105.47553422044038</v>
      </c>
      <c r="M34" s="98">
        <f t="shared" si="5"/>
        <v>104.95619539816407</v>
      </c>
      <c r="N34" s="56">
        <v>2370549</v>
      </c>
      <c r="O34" s="4">
        <v>2359552</v>
      </c>
      <c r="P34" s="98">
        <f t="shared" si="6"/>
        <v>96.98650481444886</v>
      </c>
      <c r="Q34" s="98">
        <f t="shared" si="7"/>
        <v>97.21880815952515</v>
      </c>
      <c r="W34" s="12"/>
      <c r="X34" s="66"/>
    </row>
    <row r="35" spans="1:24" ht="15">
      <c r="A35" s="63">
        <v>40725</v>
      </c>
      <c r="B35" s="16">
        <v>11112453</v>
      </c>
      <c r="C35" s="4">
        <v>10771478</v>
      </c>
      <c r="D35" s="98">
        <f t="shared" si="0"/>
        <v>121.84792744159607</v>
      </c>
      <c r="E35" s="98">
        <f t="shared" si="1"/>
        <v>122.34550377225642</v>
      </c>
      <c r="F35" s="16">
        <v>1868398.0000000002</v>
      </c>
      <c r="G35" s="16">
        <v>1882841</v>
      </c>
      <c r="H35" s="98">
        <f t="shared" si="2"/>
        <v>97.80278511055172</v>
      </c>
      <c r="I35" s="98">
        <f t="shared" si="3"/>
        <v>97.27795065633288</v>
      </c>
      <c r="J35" s="16">
        <v>1184844</v>
      </c>
      <c r="K35" s="94">
        <v>1181521</v>
      </c>
      <c r="L35" s="98">
        <f t="shared" si="4"/>
        <v>104.1708098698353</v>
      </c>
      <c r="M35" s="98">
        <f t="shared" si="5"/>
        <v>103.91739175940495</v>
      </c>
      <c r="N35" s="56">
        <v>2376533</v>
      </c>
      <c r="O35" s="4">
        <v>2379737</v>
      </c>
      <c r="P35" s="98">
        <f t="shared" si="6"/>
        <v>97.2313287960707</v>
      </c>
      <c r="Q35" s="98">
        <f t="shared" si="7"/>
        <v>98.05047520593905</v>
      </c>
      <c r="W35" s="12"/>
      <c r="X35" s="66"/>
    </row>
    <row r="36" spans="1:24" ht="15">
      <c r="A36" s="63">
        <v>40756</v>
      </c>
      <c r="B36" s="16">
        <v>10886860</v>
      </c>
      <c r="C36" s="4">
        <v>10832121</v>
      </c>
      <c r="D36" s="98">
        <f t="shared" si="0"/>
        <v>119.3743026266851</v>
      </c>
      <c r="E36" s="98">
        <f t="shared" si="1"/>
        <v>123.0343041750666</v>
      </c>
      <c r="F36" s="16">
        <v>1876833</v>
      </c>
      <c r="G36" s="16">
        <v>1883509</v>
      </c>
      <c r="H36" s="98">
        <f t="shared" si="2"/>
        <v>98.2443219203789</v>
      </c>
      <c r="I36" s="98">
        <f t="shared" si="3"/>
        <v>97.31246322061124</v>
      </c>
      <c r="J36" s="16">
        <v>1166692</v>
      </c>
      <c r="K36" s="94">
        <v>1167327</v>
      </c>
      <c r="L36" s="98">
        <f t="shared" si="4"/>
        <v>102.57489636497115</v>
      </c>
      <c r="M36" s="98">
        <f t="shared" si="5"/>
        <v>102.66899798677373</v>
      </c>
      <c r="N36" s="56">
        <v>2509484</v>
      </c>
      <c r="O36" s="4">
        <v>2519911</v>
      </c>
      <c r="P36" s="98">
        <f t="shared" si="6"/>
        <v>102.67076615913967</v>
      </c>
      <c r="Q36" s="98">
        <f t="shared" si="7"/>
        <v>103.8259568291257</v>
      </c>
      <c r="W36" s="12"/>
      <c r="X36" s="66"/>
    </row>
    <row r="37" spans="1:24" ht="15">
      <c r="A37" s="63">
        <v>40787</v>
      </c>
      <c r="B37" s="16">
        <v>11061597</v>
      </c>
      <c r="C37" s="4">
        <v>10946734</v>
      </c>
      <c r="D37" s="98">
        <f t="shared" si="0"/>
        <v>121.29029194941718</v>
      </c>
      <c r="E37" s="98">
        <f t="shared" si="1"/>
        <v>124.33611115307366</v>
      </c>
      <c r="F37" s="16">
        <v>1864766</v>
      </c>
      <c r="G37" s="16">
        <v>1891086</v>
      </c>
      <c r="H37" s="98">
        <f t="shared" si="2"/>
        <v>97.61266517062374</v>
      </c>
      <c r="I37" s="98">
        <f t="shared" si="3"/>
        <v>97.70393283069676</v>
      </c>
      <c r="J37" s="16">
        <v>1155959</v>
      </c>
      <c r="K37" s="94">
        <v>1156902</v>
      </c>
      <c r="L37" s="98">
        <f t="shared" si="4"/>
        <v>101.63125711597891</v>
      </c>
      <c r="M37" s="98">
        <f t="shared" si="5"/>
        <v>101.75209612121927</v>
      </c>
      <c r="N37" s="56">
        <v>2537648</v>
      </c>
      <c r="O37" s="4">
        <v>2539979</v>
      </c>
      <c r="P37" s="98">
        <f t="shared" si="6"/>
        <v>103.8230426662248</v>
      </c>
      <c r="Q37" s="98">
        <f t="shared" si="7"/>
        <v>104.6528032144333</v>
      </c>
      <c r="W37" s="12"/>
      <c r="X37" s="66"/>
    </row>
    <row r="38" spans="1:24" ht="15">
      <c r="A38" s="63">
        <v>40817</v>
      </c>
      <c r="B38" s="16">
        <v>11078121</v>
      </c>
      <c r="C38" s="4">
        <v>11021089</v>
      </c>
      <c r="D38" s="98">
        <f t="shared" si="0"/>
        <v>121.47147743142057</v>
      </c>
      <c r="E38" s="98">
        <f t="shared" si="1"/>
        <v>125.1806563429711</v>
      </c>
      <c r="F38" s="16">
        <v>1869097</v>
      </c>
      <c r="G38" s="16">
        <v>1891819</v>
      </c>
      <c r="H38" s="98">
        <f t="shared" si="2"/>
        <v>97.8393748236601</v>
      </c>
      <c r="I38" s="98">
        <f t="shared" si="3"/>
        <v>97.74180365347526</v>
      </c>
      <c r="J38" s="16">
        <v>1154076</v>
      </c>
      <c r="K38" s="94">
        <v>1153856</v>
      </c>
      <c r="L38" s="98">
        <f t="shared" si="4"/>
        <v>101.46570482809554</v>
      </c>
      <c r="M38" s="98">
        <f t="shared" si="5"/>
        <v>101.48419366726445</v>
      </c>
      <c r="N38" s="56">
        <v>2579366</v>
      </c>
      <c r="O38" s="4">
        <v>2560647</v>
      </c>
      <c r="P38" s="98">
        <f t="shared" si="6"/>
        <v>105.52985531082703</v>
      </c>
      <c r="Q38" s="98">
        <f t="shared" si="7"/>
        <v>105.50437093874751</v>
      </c>
      <c r="W38" s="12"/>
      <c r="X38" s="66"/>
    </row>
    <row r="39" spans="1:23" ht="15">
      <c r="A39" s="63">
        <v>40848</v>
      </c>
      <c r="B39" s="16">
        <v>10984191</v>
      </c>
      <c r="C39" s="4">
        <v>11110691</v>
      </c>
      <c r="D39" s="98">
        <f t="shared" si="0"/>
        <v>120.44153599323504</v>
      </c>
      <c r="E39" s="98">
        <f t="shared" si="1"/>
        <v>126.19838128554646</v>
      </c>
      <c r="F39" s="4">
        <v>1878909</v>
      </c>
      <c r="G39" s="16">
        <v>1896559</v>
      </c>
      <c r="H39" s="98">
        <f t="shared" si="2"/>
        <v>98.35299179793684</v>
      </c>
      <c r="I39" s="98">
        <f t="shared" si="3"/>
        <v>97.98669819640853</v>
      </c>
      <c r="J39" s="16">
        <v>1142647</v>
      </c>
      <c r="K39" s="94">
        <v>1144511</v>
      </c>
      <c r="L39" s="98">
        <f t="shared" si="4"/>
        <v>100.46087365538222</v>
      </c>
      <c r="M39" s="98">
        <f t="shared" si="5"/>
        <v>100.6622801964149</v>
      </c>
      <c r="N39" s="16">
        <v>2543634</v>
      </c>
      <c r="O39" s="4">
        <v>2531355</v>
      </c>
      <c r="P39" s="98">
        <f t="shared" si="6"/>
        <v>104.0679484740437</v>
      </c>
      <c r="Q39" s="98">
        <f t="shared" si="7"/>
        <v>104.29747516844503</v>
      </c>
      <c r="W39" s="66"/>
    </row>
    <row r="40" spans="1:23" ht="15">
      <c r="A40" s="63">
        <v>40878</v>
      </c>
      <c r="B40" s="16">
        <v>11030939</v>
      </c>
      <c r="C40" s="4">
        <v>11181054</v>
      </c>
      <c r="D40" s="98">
        <f t="shared" si="0"/>
        <v>120.95412730966532</v>
      </c>
      <c r="E40" s="98">
        <f t="shared" si="1"/>
        <v>126.99758420662444</v>
      </c>
      <c r="F40" s="4">
        <v>1880740</v>
      </c>
      <c r="G40" s="16">
        <v>1895142</v>
      </c>
      <c r="H40" s="98">
        <f t="shared" si="2"/>
        <v>98.4488369548774</v>
      </c>
      <c r="I40" s="98">
        <f t="shared" si="3"/>
        <v>97.91348816110548</v>
      </c>
      <c r="J40" s="16">
        <v>1121777</v>
      </c>
      <c r="K40" s="94">
        <v>1130736</v>
      </c>
      <c r="L40" s="98">
        <f t="shared" si="4"/>
        <v>98.62599513805549</v>
      </c>
      <c r="M40" s="98">
        <f t="shared" si="5"/>
        <v>99.4507384028405</v>
      </c>
      <c r="N40" s="16">
        <v>2554200</v>
      </c>
      <c r="O40" s="4">
        <v>2544704</v>
      </c>
      <c r="P40" s="98">
        <f t="shared" si="6"/>
        <v>104.50023627314403</v>
      </c>
      <c r="Q40" s="98">
        <f t="shared" si="7"/>
        <v>104.84748375911033</v>
      </c>
      <c r="W40" s="66"/>
    </row>
    <row r="41" spans="1:17" ht="15">
      <c r="A41" s="63">
        <v>40909</v>
      </c>
      <c r="B41" s="16">
        <v>10957242</v>
      </c>
      <c r="C41" s="4">
        <v>11275647</v>
      </c>
      <c r="D41" s="98">
        <f t="shared" si="0"/>
        <v>120.14604049852981</v>
      </c>
      <c r="E41" s="98">
        <f t="shared" si="1"/>
        <v>128.0719983435079</v>
      </c>
      <c r="F41" s="4">
        <v>1900471</v>
      </c>
      <c r="G41" s="16">
        <v>1900043</v>
      </c>
      <c r="H41" s="98">
        <f t="shared" si="2"/>
        <v>99.4816719038638</v>
      </c>
      <c r="I41" s="98">
        <f t="shared" si="3"/>
        <v>98.166700852016</v>
      </c>
      <c r="J41" s="16">
        <v>1139504</v>
      </c>
      <c r="K41" s="94">
        <v>1152042</v>
      </c>
      <c r="L41" s="98">
        <f t="shared" si="4"/>
        <v>100.18454288490028</v>
      </c>
      <c r="M41" s="98">
        <f t="shared" si="5"/>
        <v>101.32464834504711</v>
      </c>
      <c r="N41" s="16">
        <v>2563237</v>
      </c>
      <c r="O41" s="4">
        <v>2560886</v>
      </c>
      <c r="P41" s="98">
        <f t="shared" si="6"/>
        <v>104.8699679445873</v>
      </c>
      <c r="Q41" s="98">
        <f t="shared" si="7"/>
        <v>105.51421827211848</v>
      </c>
    </row>
    <row r="42" spans="1:17" ht="15">
      <c r="A42" s="63">
        <v>40940</v>
      </c>
      <c r="B42" s="16">
        <v>10845430</v>
      </c>
      <c r="C42" s="4">
        <v>11335798</v>
      </c>
      <c r="D42" s="98">
        <f t="shared" si="0"/>
        <v>118.92002312296927</v>
      </c>
      <c r="E42" s="98">
        <f t="shared" si="1"/>
        <v>128.75521047070205</v>
      </c>
      <c r="F42" s="4">
        <v>1921116</v>
      </c>
      <c r="G42" s="16">
        <v>1905768</v>
      </c>
      <c r="H42" s="98">
        <f t="shared" si="2"/>
        <v>100.56235091262282</v>
      </c>
      <c r="I42" s="98">
        <f t="shared" si="3"/>
        <v>98.46248592760524</v>
      </c>
      <c r="J42" s="16">
        <v>1138592</v>
      </c>
      <c r="K42" s="94">
        <v>1141619</v>
      </c>
      <c r="L42" s="98">
        <f t="shared" si="4"/>
        <v>100.10436036416228</v>
      </c>
      <c r="M42" s="98">
        <f t="shared" si="5"/>
        <v>100.40792238392726</v>
      </c>
      <c r="N42" s="16">
        <v>2576419</v>
      </c>
      <c r="O42" s="4">
        <v>2570898</v>
      </c>
      <c r="P42" s="98">
        <f t="shared" si="6"/>
        <v>105.4092844094501</v>
      </c>
      <c r="Q42" s="98">
        <f t="shared" si="7"/>
        <v>105.9267350156754</v>
      </c>
    </row>
    <row r="43" spans="1:17" ht="15">
      <c r="A43" s="63">
        <v>40969</v>
      </c>
      <c r="B43" s="16">
        <v>11257343</v>
      </c>
      <c r="C43" s="4">
        <v>11444042</v>
      </c>
      <c r="D43" s="98">
        <f t="shared" si="0"/>
        <v>123.43664473084021</v>
      </c>
      <c r="E43" s="98">
        <f t="shared" si="1"/>
        <v>129.98467653936265</v>
      </c>
      <c r="F43" s="4">
        <v>1932074</v>
      </c>
      <c r="G43" s="16">
        <v>1908583</v>
      </c>
      <c r="H43" s="98">
        <f t="shared" si="2"/>
        <v>101.1359561719099</v>
      </c>
      <c r="I43" s="98">
        <f>(G43/$G$2)*100</f>
        <v>98.607924353419</v>
      </c>
      <c r="J43" s="16">
        <v>1136096</v>
      </c>
      <c r="K43" s="94">
        <v>1134834</v>
      </c>
      <c r="L43" s="98">
        <f t="shared" si="4"/>
        <v>99.8849134653004</v>
      </c>
      <c r="M43" s="98">
        <f t="shared" si="5"/>
        <v>99.81116658941531</v>
      </c>
      <c r="N43" s="16">
        <v>2574644</v>
      </c>
      <c r="O43" s="4">
        <v>2577484</v>
      </c>
      <c r="P43" s="98">
        <f t="shared" si="6"/>
        <v>105.33666365955392</v>
      </c>
      <c r="Q43" s="98">
        <f t="shared" si="7"/>
        <v>106.19809291350457</v>
      </c>
    </row>
    <row r="44" spans="1:17" ht="15">
      <c r="A44" s="63">
        <v>41000</v>
      </c>
      <c r="B44" s="16">
        <v>11521869</v>
      </c>
      <c r="C44" s="4">
        <v>11520550</v>
      </c>
      <c r="D44" s="98">
        <f t="shared" si="0"/>
        <v>126.3371694713647</v>
      </c>
      <c r="E44" s="98">
        <f t="shared" si="1"/>
        <v>130.85367611422208</v>
      </c>
      <c r="F44" s="4">
        <v>1937480</v>
      </c>
      <c r="G44" s="16">
        <v>1912937</v>
      </c>
      <c r="H44" s="98">
        <f t="shared" si="2"/>
        <v>101.4189375582674</v>
      </c>
      <c r="I44" s="98">
        <f>(G44/$G$2)*100</f>
        <v>98.83287600741298</v>
      </c>
      <c r="J44" s="16">
        <v>1121103</v>
      </c>
      <c r="K44" s="94">
        <v>1114447</v>
      </c>
      <c r="L44" s="98">
        <f t="shared" si="4"/>
        <v>98.56673744180833</v>
      </c>
      <c r="M44" s="98">
        <f t="shared" si="5"/>
        <v>98.01808473492521</v>
      </c>
      <c r="N44" s="16">
        <v>2569269</v>
      </c>
      <c r="O44" s="4">
        <v>2585339</v>
      </c>
      <c r="P44" s="98">
        <f t="shared" si="6"/>
        <v>105.11675575493872</v>
      </c>
      <c r="Q44" s="98">
        <f t="shared" si="7"/>
        <v>106.52173644333271</v>
      </c>
    </row>
    <row r="45" spans="1:17" ht="15">
      <c r="A45" s="63">
        <v>41030</v>
      </c>
      <c r="B45" s="16">
        <v>11820778</v>
      </c>
      <c r="C45" s="4">
        <v>11612537</v>
      </c>
      <c r="D45" s="98">
        <f t="shared" si="0"/>
        <v>129.61470343651536</v>
      </c>
      <c r="E45" s="98">
        <f t="shared" si="1"/>
        <v>131.89849056359463</v>
      </c>
      <c r="F45" s="4">
        <v>1931182</v>
      </c>
      <c r="G45" s="16">
        <v>1920137</v>
      </c>
      <c r="H45" s="98">
        <f t="shared" si="2"/>
        <v>101.0892637197029</v>
      </c>
      <c r="I45" s="98">
        <f>(G45/$G$2)*100</f>
        <v>99.20486771819768</v>
      </c>
      <c r="J45" s="16">
        <v>1113613</v>
      </c>
      <c r="K45" s="16">
        <v>1103867</v>
      </c>
      <c r="L45" s="98">
        <f t="shared" si="4"/>
        <v>97.90822090636141</v>
      </c>
      <c r="M45" s="98">
        <f t="shared" si="5"/>
        <v>97.08755027568623</v>
      </c>
      <c r="N45" s="16">
        <v>2574350</v>
      </c>
      <c r="O45" s="16">
        <v>2598600</v>
      </c>
      <c r="P45" s="98">
        <f t="shared" si="6"/>
        <v>105.32463520858522</v>
      </c>
      <c r="Q45" s="98">
        <f t="shared" si="7"/>
        <v>107.06811923761039</v>
      </c>
    </row>
    <row r="46" spans="1:17" ht="15">
      <c r="A46" s="63">
        <v>41061</v>
      </c>
      <c r="B46" s="16">
        <v>12087084</v>
      </c>
      <c r="C46" s="4">
        <v>11693596</v>
      </c>
      <c r="D46" s="98">
        <f t="shared" si="0"/>
        <v>132.53474585786566</v>
      </c>
      <c r="E46" s="98">
        <f t="shared" si="1"/>
        <v>132.8191816879023</v>
      </c>
      <c r="F46" s="4">
        <v>1935759</v>
      </c>
      <c r="G46" s="4">
        <v>1924726</v>
      </c>
      <c r="H46" s="98">
        <f t="shared" si="2"/>
        <v>101.32885043915508</v>
      </c>
      <c r="I46" s="98">
        <f>(G46/$G$2)*100</f>
        <v>99.44196076830755</v>
      </c>
      <c r="J46" s="4">
        <v>1104403</v>
      </c>
      <c r="K46" s="4">
        <v>1098542</v>
      </c>
      <c r="L46" s="98">
        <f t="shared" si="4"/>
        <v>97.09848295022442</v>
      </c>
      <c r="M46" s="98">
        <f t="shared" si="5"/>
        <v>96.61920471846055</v>
      </c>
      <c r="N46" s="99">
        <v>2610813</v>
      </c>
      <c r="O46" s="4">
        <v>2599005</v>
      </c>
      <c r="P46" s="98">
        <f t="shared" si="6"/>
        <v>106.81644952039619</v>
      </c>
      <c r="Q46" s="98">
        <f t="shared" si="7"/>
        <v>107.08480614143984</v>
      </c>
    </row>
    <row r="47" ht="15">
      <c r="A47" s="101"/>
    </row>
    <row r="48" ht="15">
      <c r="A48" s="101"/>
    </row>
    <row r="50" spans="3:14" ht="15">
      <c r="C50" s="93"/>
      <c r="F50" s="93"/>
      <c r="G50" s="93"/>
      <c r="H50" s="93"/>
      <c r="I50" s="93"/>
      <c r="J50" s="93"/>
      <c r="L50" s="93"/>
      <c r="M50" s="93"/>
      <c r="N50" s="9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B8" sqref="B8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3.57421875" style="0" bestFit="1" customWidth="1"/>
    <col min="4" max="4" width="12.00390625" style="0" customWidth="1"/>
    <col min="5" max="5" width="13.5742187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1</v>
      </c>
      <c r="B1" s="20" t="s">
        <v>99</v>
      </c>
      <c r="C1" s="80">
        <v>40695</v>
      </c>
      <c r="D1" s="79">
        <v>41030</v>
      </c>
      <c r="E1" s="80">
        <v>41061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4" ht="15">
      <c r="A2" s="1" t="s">
        <v>2</v>
      </c>
      <c r="B2" s="7" t="s">
        <v>3</v>
      </c>
      <c r="C2" s="15">
        <v>84409</v>
      </c>
      <c r="D2" s="4">
        <v>88659</v>
      </c>
      <c r="E2" s="16">
        <v>91441</v>
      </c>
      <c r="F2" s="42">
        <f aca="true" t="shared" si="0" ref="F2:F33">E2/$E$90</f>
        <v>0.007565182801741098</v>
      </c>
      <c r="G2" s="18">
        <f aca="true" t="shared" si="1" ref="G2:G33">(E2-C2)/C2</f>
        <v>0.08330865192100369</v>
      </c>
      <c r="H2" s="11">
        <f aca="true" t="shared" si="2" ref="H2:H33">E2-C2</f>
        <v>7032</v>
      </c>
      <c r="I2" s="47">
        <f aca="true" t="shared" si="3" ref="I2:I33">H2/$H$90</f>
        <v>0.006753907844502605</v>
      </c>
      <c r="J2" s="102">
        <v>88285.69</v>
      </c>
      <c r="K2" s="15">
        <v>88316.11</v>
      </c>
      <c r="L2" s="47">
        <f aca="true" t="shared" si="4" ref="L2:L33">(K2-J2)/J2</f>
        <v>0.00034456320157885445</v>
      </c>
      <c r="M2" s="16">
        <f aca="true" t="shared" si="5" ref="M2:M33">K2-J2</f>
        <v>30.419999999998254</v>
      </c>
      <c r="N2" s="4"/>
    </row>
    <row r="3" spans="1:14" ht="15">
      <c r="A3" s="5" t="s">
        <v>4</v>
      </c>
      <c r="B3" s="8" t="s">
        <v>5</v>
      </c>
      <c r="C3" s="16">
        <v>33472</v>
      </c>
      <c r="D3" s="4">
        <v>34854</v>
      </c>
      <c r="E3" s="16">
        <v>36434</v>
      </c>
      <c r="F3" s="43">
        <f t="shared" si="0"/>
        <v>0.003014291949985621</v>
      </c>
      <c r="G3" s="19">
        <f t="shared" si="1"/>
        <v>0.08849187380497132</v>
      </c>
      <c r="H3" s="11">
        <f t="shared" si="2"/>
        <v>2962</v>
      </c>
      <c r="I3" s="37">
        <f t="shared" si="3"/>
        <v>0.0028448627752299086</v>
      </c>
      <c r="J3" s="11">
        <v>33938</v>
      </c>
      <c r="K3" s="16">
        <v>34329.65</v>
      </c>
      <c r="L3" s="37">
        <f t="shared" si="4"/>
        <v>0.011540161470917598</v>
      </c>
      <c r="M3" s="16">
        <f t="shared" si="5"/>
        <v>391.65000000000146</v>
      </c>
      <c r="N3" s="4"/>
    </row>
    <row r="4" spans="1:14" ht="15">
      <c r="A4" s="5" t="s">
        <v>6</v>
      </c>
      <c r="B4" s="8" t="s">
        <v>7</v>
      </c>
      <c r="C4" s="16">
        <v>7477</v>
      </c>
      <c r="D4" s="4">
        <v>8560</v>
      </c>
      <c r="E4" s="16">
        <v>8991</v>
      </c>
      <c r="F4" s="43">
        <f t="shared" si="0"/>
        <v>0.0007438518670011725</v>
      </c>
      <c r="G4" s="19">
        <f t="shared" si="1"/>
        <v>0.2024876287280995</v>
      </c>
      <c r="H4" s="11">
        <f t="shared" si="2"/>
        <v>1514</v>
      </c>
      <c r="I4" s="37">
        <f t="shared" si="3"/>
        <v>0.0014541263476360842</v>
      </c>
      <c r="J4" s="11">
        <v>8737.151</v>
      </c>
      <c r="K4" s="16">
        <v>8849.803</v>
      </c>
      <c r="L4" s="37">
        <f t="shared" si="4"/>
        <v>0.012893447761175245</v>
      </c>
      <c r="M4" s="16">
        <f t="shared" si="5"/>
        <v>112.65200000000004</v>
      </c>
      <c r="N4" s="4"/>
    </row>
    <row r="5" spans="1:14" ht="15">
      <c r="A5" s="5" t="s">
        <v>8</v>
      </c>
      <c r="B5" s="8" t="s">
        <v>9</v>
      </c>
      <c r="C5" s="16">
        <v>50248</v>
      </c>
      <c r="D5" s="4">
        <v>56848</v>
      </c>
      <c r="E5" s="16">
        <v>51386</v>
      </c>
      <c r="F5" s="43">
        <f t="shared" si="0"/>
        <v>0.004251314874621538</v>
      </c>
      <c r="G5" s="19">
        <f t="shared" si="1"/>
        <v>0.022647667568858464</v>
      </c>
      <c r="H5" s="11">
        <f t="shared" si="2"/>
        <v>1138</v>
      </c>
      <c r="I5" s="37">
        <f t="shared" si="3"/>
        <v>0.0010929958940619972</v>
      </c>
      <c r="J5" s="11">
        <v>56238.48</v>
      </c>
      <c r="K5" s="16">
        <v>52591.83</v>
      </c>
      <c r="L5" s="37">
        <f t="shared" si="4"/>
        <v>-0.06484261310049634</v>
      </c>
      <c r="M5" s="16">
        <f t="shared" si="5"/>
        <v>-3646.6500000000015</v>
      </c>
      <c r="N5" s="4"/>
    </row>
    <row r="6" spans="1:14" ht="15">
      <c r="A6" s="5" t="s">
        <v>10</v>
      </c>
      <c r="B6" s="8" t="s">
        <v>11</v>
      </c>
      <c r="C6" s="16">
        <v>3488</v>
      </c>
      <c r="D6" s="4">
        <v>3582</v>
      </c>
      <c r="E6" s="16">
        <v>3584</v>
      </c>
      <c r="F6" s="43">
        <f t="shared" si="0"/>
        <v>0.0002965148583396955</v>
      </c>
      <c r="G6" s="19">
        <f t="shared" si="1"/>
        <v>0.027522935779816515</v>
      </c>
      <c r="H6" s="11">
        <f t="shared" si="2"/>
        <v>96</v>
      </c>
      <c r="I6" s="37">
        <f t="shared" si="3"/>
        <v>9.220352006146901E-05</v>
      </c>
      <c r="J6" s="11">
        <v>3648.45</v>
      </c>
      <c r="K6" s="16">
        <v>3645.013</v>
      </c>
      <c r="L6" s="37">
        <f t="shared" si="4"/>
        <v>-0.0009420438816483434</v>
      </c>
      <c r="M6" s="16">
        <f t="shared" si="5"/>
        <v>-3.436999999999898</v>
      </c>
      <c r="N6" s="4"/>
    </row>
    <row r="7" spans="1:14" ht="15">
      <c r="A7" s="5" t="s">
        <v>12</v>
      </c>
      <c r="B7" s="8" t="s">
        <v>13</v>
      </c>
      <c r="C7" s="16">
        <v>22729</v>
      </c>
      <c r="D7" s="4">
        <v>23398</v>
      </c>
      <c r="E7" s="16">
        <v>24293</v>
      </c>
      <c r="F7" s="43">
        <f t="shared" si="0"/>
        <v>0.0020098313207718255</v>
      </c>
      <c r="G7" s="19">
        <f t="shared" si="1"/>
        <v>0.068810770381451</v>
      </c>
      <c r="H7" s="11">
        <f t="shared" si="2"/>
        <v>1564</v>
      </c>
      <c r="I7" s="37">
        <f t="shared" si="3"/>
        <v>0.001502149014334766</v>
      </c>
      <c r="J7" s="11">
        <v>23333.04</v>
      </c>
      <c r="K7" s="16">
        <v>23456.08</v>
      </c>
      <c r="L7" s="37">
        <f t="shared" si="4"/>
        <v>0.005273209148915052</v>
      </c>
      <c r="M7" s="16">
        <f t="shared" si="5"/>
        <v>123.04000000000087</v>
      </c>
      <c r="N7" s="4"/>
    </row>
    <row r="8" spans="1:14" ht="15">
      <c r="A8" s="5" t="s">
        <v>14</v>
      </c>
      <c r="B8" s="8" t="s">
        <v>15</v>
      </c>
      <c r="C8" s="16">
        <v>60553</v>
      </c>
      <c r="D8" s="4">
        <v>65325</v>
      </c>
      <c r="E8" s="16">
        <v>65970</v>
      </c>
      <c r="F8" s="43">
        <f t="shared" si="0"/>
        <v>0.00545789207719579</v>
      </c>
      <c r="G8" s="19">
        <f t="shared" si="1"/>
        <v>0.08945882119795881</v>
      </c>
      <c r="H8" s="11">
        <f t="shared" si="2"/>
        <v>5417</v>
      </c>
      <c r="I8" s="37">
        <f t="shared" si="3"/>
        <v>0.005202775710135184</v>
      </c>
      <c r="J8" s="11">
        <v>62248</v>
      </c>
      <c r="K8" s="16">
        <v>62061.43</v>
      </c>
      <c r="L8" s="37">
        <f t="shared" si="4"/>
        <v>-0.0029972047294692153</v>
      </c>
      <c r="M8" s="16">
        <f t="shared" si="5"/>
        <v>-186.5699999999997</v>
      </c>
      <c r="N8" s="4"/>
    </row>
    <row r="9" spans="1:14" ht="15">
      <c r="A9" s="5" t="s">
        <v>16</v>
      </c>
      <c r="B9" s="8" t="s">
        <v>17</v>
      </c>
      <c r="C9" s="16">
        <v>5126</v>
      </c>
      <c r="D9" s="4">
        <v>5449</v>
      </c>
      <c r="E9" s="16">
        <v>6001</v>
      </c>
      <c r="F9" s="43">
        <f t="shared" si="0"/>
        <v>0.000496480375250143</v>
      </c>
      <c r="G9" s="19">
        <f t="shared" si="1"/>
        <v>0.1706984003121342</v>
      </c>
      <c r="H9" s="11">
        <f t="shared" si="2"/>
        <v>875</v>
      </c>
      <c r="I9" s="37">
        <f t="shared" si="3"/>
        <v>0.0008403966672269311</v>
      </c>
      <c r="J9" s="11">
        <v>5302.548</v>
      </c>
      <c r="K9" s="16">
        <v>5018.537</v>
      </c>
      <c r="L9" s="37">
        <f t="shared" si="4"/>
        <v>-0.05356123131747219</v>
      </c>
      <c r="M9" s="16">
        <f t="shared" si="5"/>
        <v>-284.0109999999995</v>
      </c>
      <c r="N9" s="4"/>
    </row>
    <row r="10" spans="1:14" ht="15">
      <c r="A10" s="5">
        <v>10</v>
      </c>
      <c r="B10" s="8" t="s">
        <v>18</v>
      </c>
      <c r="C10" s="16">
        <v>369808</v>
      </c>
      <c r="D10" s="4">
        <v>392510</v>
      </c>
      <c r="E10" s="16">
        <v>400085</v>
      </c>
      <c r="F10" s="43">
        <f t="shared" si="0"/>
        <v>0.03310020845391659</v>
      </c>
      <c r="G10" s="19">
        <f t="shared" si="1"/>
        <v>0.08187221477090814</v>
      </c>
      <c r="H10" s="11">
        <f t="shared" si="2"/>
        <v>30277</v>
      </c>
      <c r="I10" s="37">
        <f t="shared" si="3"/>
        <v>0.029079645592719763</v>
      </c>
      <c r="J10" s="11">
        <v>393713.8</v>
      </c>
      <c r="K10" s="16">
        <v>398031.8</v>
      </c>
      <c r="L10" s="37">
        <f t="shared" si="4"/>
        <v>0.010967357506899682</v>
      </c>
      <c r="M10" s="16">
        <f t="shared" si="5"/>
        <v>4318</v>
      </c>
      <c r="N10" s="4"/>
    </row>
    <row r="11" spans="1:14" ht="15">
      <c r="A11" s="5">
        <v>11</v>
      </c>
      <c r="B11" s="8" t="s">
        <v>19</v>
      </c>
      <c r="C11" s="16">
        <v>12425</v>
      </c>
      <c r="D11" s="4">
        <v>12897</v>
      </c>
      <c r="E11" s="16">
        <v>13087</v>
      </c>
      <c r="F11" s="43">
        <f t="shared" si="0"/>
        <v>0.0010827259908179673</v>
      </c>
      <c r="G11" s="19">
        <f t="shared" si="1"/>
        <v>0.05327967806841046</v>
      </c>
      <c r="H11" s="11">
        <f t="shared" si="2"/>
        <v>662</v>
      </c>
      <c r="I11" s="37">
        <f t="shared" si="3"/>
        <v>0.0006358201070905468</v>
      </c>
      <c r="J11" s="11">
        <v>12935.55</v>
      </c>
      <c r="K11" s="16">
        <v>12949.1</v>
      </c>
      <c r="L11" s="37">
        <f t="shared" si="4"/>
        <v>0.0010475008793596786</v>
      </c>
      <c r="M11" s="16">
        <f t="shared" si="5"/>
        <v>13.550000000001091</v>
      </c>
      <c r="N11" s="4"/>
    </row>
    <row r="12" spans="1:14" ht="15">
      <c r="A12" s="5">
        <v>12</v>
      </c>
      <c r="B12" s="8" t="s">
        <v>20</v>
      </c>
      <c r="C12" s="16">
        <v>4925</v>
      </c>
      <c r="D12" s="4">
        <v>3896</v>
      </c>
      <c r="E12" s="16">
        <v>4050</v>
      </c>
      <c r="F12" s="43">
        <f t="shared" si="0"/>
        <v>0.00033506840855908673</v>
      </c>
      <c r="G12" s="19">
        <f t="shared" si="1"/>
        <v>-0.17766497461928935</v>
      </c>
      <c r="H12" s="11">
        <f t="shared" si="2"/>
        <v>-875</v>
      </c>
      <c r="I12" s="37">
        <f t="shared" si="3"/>
        <v>-0.0008403966672269311</v>
      </c>
      <c r="J12" s="11">
        <v>3431.13</v>
      </c>
      <c r="K12" s="16">
        <v>3802.233</v>
      </c>
      <c r="L12" s="37">
        <f t="shared" si="4"/>
        <v>0.10815766234447545</v>
      </c>
      <c r="M12" s="16">
        <f t="shared" si="5"/>
        <v>371.10300000000007</v>
      </c>
      <c r="N12" s="4"/>
    </row>
    <row r="13" spans="1:14" ht="15">
      <c r="A13" s="5">
        <v>13</v>
      </c>
      <c r="B13" s="8" t="s">
        <v>21</v>
      </c>
      <c r="C13" s="16">
        <v>370438</v>
      </c>
      <c r="D13" s="4">
        <v>410015</v>
      </c>
      <c r="E13" s="16">
        <v>413089</v>
      </c>
      <c r="F13" s="43">
        <f t="shared" si="0"/>
        <v>0.03417606761068261</v>
      </c>
      <c r="G13" s="19">
        <f t="shared" si="1"/>
        <v>0.11513667604295455</v>
      </c>
      <c r="H13" s="11">
        <f t="shared" si="2"/>
        <v>42651</v>
      </c>
      <c r="I13" s="37">
        <f t="shared" si="3"/>
        <v>0.04096429514730953</v>
      </c>
      <c r="J13" s="11">
        <v>409355.9</v>
      </c>
      <c r="K13" s="16">
        <v>412421.2</v>
      </c>
      <c r="L13" s="37">
        <f t="shared" si="4"/>
        <v>0.007488105093880382</v>
      </c>
      <c r="M13" s="16">
        <f t="shared" si="5"/>
        <v>3065.2999999999884</v>
      </c>
      <c r="N13" s="4"/>
    </row>
    <row r="14" spans="1:14" ht="15">
      <c r="A14" s="5">
        <v>14</v>
      </c>
      <c r="B14" s="8" t="s">
        <v>22</v>
      </c>
      <c r="C14" s="16">
        <v>400739</v>
      </c>
      <c r="D14" s="4">
        <v>446677</v>
      </c>
      <c r="E14" s="16">
        <v>448289</v>
      </c>
      <c r="F14" s="43">
        <f t="shared" si="0"/>
        <v>0.03708826711223319</v>
      </c>
      <c r="G14" s="19">
        <f t="shared" si="1"/>
        <v>0.11865578344009442</v>
      </c>
      <c r="H14" s="11">
        <f t="shared" si="2"/>
        <v>47550</v>
      </c>
      <c r="I14" s="37">
        <f t="shared" si="3"/>
        <v>0.04566955603044637</v>
      </c>
      <c r="J14" s="11">
        <v>438595.1</v>
      </c>
      <c r="K14" s="16">
        <v>443704.1</v>
      </c>
      <c r="L14" s="37">
        <f t="shared" si="4"/>
        <v>0.011648556949222644</v>
      </c>
      <c r="M14" s="16">
        <f t="shared" si="5"/>
        <v>5109</v>
      </c>
      <c r="N14" s="4"/>
    </row>
    <row r="15" spans="1:14" ht="15">
      <c r="A15" s="5">
        <v>15</v>
      </c>
      <c r="B15" s="8" t="s">
        <v>23</v>
      </c>
      <c r="C15" s="16">
        <v>50448</v>
      </c>
      <c r="D15" s="4">
        <v>59106</v>
      </c>
      <c r="E15" s="16">
        <v>59190</v>
      </c>
      <c r="F15" s="43">
        <f t="shared" si="0"/>
        <v>0.004896962741385764</v>
      </c>
      <c r="G15" s="19">
        <f t="shared" si="1"/>
        <v>0.1732873453853473</v>
      </c>
      <c r="H15" s="11">
        <f t="shared" si="2"/>
        <v>8742</v>
      </c>
      <c r="I15" s="37">
        <f t="shared" si="3"/>
        <v>0.008396283045597521</v>
      </c>
      <c r="J15" s="11">
        <v>58025.49</v>
      </c>
      <c r="K15" s="16">
        <v>58642.51</v>
      </c>
      <c r="L15" s="37">
        <f t="shared" si="4"/>
        <v>0.010633602577074387</v>
      </c>
      <c r="M15" s="16">
        <f t="shared" si="5"/>
        <v>617.0200000000041</v>
      </c>
      <c r="N15" s="4"/>
    </row>
    <row r="16" spans="1:14" ht="15">
      <c r="A16" s="5">
        <v>16</v>
      </c>
      <c r="B16" s="8" t="s">
        <v>24</v>
      </c>
      <c r="C16" s="16">
        <v>63643</v>
      </c>
      <c r="D16" s="4">
        <v>66517</v>
      </c>
      <c r="E16" s="16">
        <v>66646</v>
      </c>
      <c r="F16" s="43">
        <f t="shared" si="0"/>
        <v>0.005513819544896023</v>
      </c>
      <c r="G16" s="19">
        <f t="shared" si="1"/>
        <v>0.047185079270304665</v>
      </c>
      <c r="H16" s="11">
        <f t="shared" si="2"/>
        <v>3003</v>
      </c>
      <c r="I16" s="37">
        <f t="shared" si="3"/>
        <v>0.0028842413619228277</v>
      </c>
      <c r="J16" s="11">
        <v>66656.64</v>
      </c>
      <c r="K16" s="16">
        <v>66769.08</v>
      </c>
      <c r="L16" s="37">
        <f t="shared" si="4"/>
        <v>0.0016868537027969355</v>
      </c>
      <c r="M16" s="16">
        <f t="shared" si="5"/>
        <v>112.44000000000233</v>
      </c>
      <c r="N16" s="4"/>
    </row>
    <row r="17" spans="1:14" ht="15">
      <c r="A17" s="5">
        <v>17</v>
      </c>
      <c r="B17" s="8" t="s">
        <v>25</v>
      </c>
      <c r="C17" s="16">
        <v>38023</v>
      </c>
      <c r="D17" s="4">
        <v>39581</v>
      </c>
      <c r="E17" s="16">
        <v>39826</v>
      </c>
      <c r="F17" s="43">
        <f t="shared" si="0"/>
        <v>0.0032949220837714044</v>
      </c>
      <c r="G17" s="19">
        <f t="shared" si="1"/>
        <v>0.04741866764852852</v>
      </c>
      <c r="H17" s="11">
        <f t="shared" si="2"/>
        <v>1803</v>
      </c>
      <c r="I17" s="37">
        <f t="shared" si="3"/>
        <v>0.001731697361154465</v>
      </c>
      <c r="J17" s="11">
        <v>39834.41</v>
      </c>
      <c r="K17" s="16">
        <v>39909.47</v>
      </c>
      <c r="L17" s="37">
        <f t="shared" si="4"/>
        <v>0.0018843005331319748</v>
      </c>
      <c r="M17" s="16">
        <f t="shared" si="5"/>
        <v>75.05999999999767</v>
      </c>
      <c r="N17" s="4"/>
    </row>
    <row r="18" spans="1:14" ht="15">
      <c r="A18" s="5">
        <v>18</v>
      </c>
      <c r="B18" s="8" t="s">
        <v>26</v>
      </c>
      <c r="C18" s="16">
        <v>68042</v>
      </c>
      <c r="D18" s="4">
        <v>70947</v>
      </c>
      <c r="E18" s="16">
        <v>71731</v>
      </c>
      <c r="F18" s="43">
        <f t="shared" si="0"/>
        <v>0.0059345165467535425</v>
      </c>
      <c r="G18" s="19">
        <f t="shared" si="1"/>
        <v>0.054216513330002054</v>
      </c>
      <c r="H18" s="11">
        <f t="shared" si="2"/>
        <v>3689</v>
      </c>
      <c r="I18" s="37">
        <f t="shared" si="3"/>
        <v>0.0035431123490287414</v>
      </c>
      <c r="J18" s="11">
        <v>71094.84</v>
      </c>
      <c r="K18" s="16">
        <v>71702.37</v>
      </c>
      <c r="L18" s="37">
        <f t="shared" si="4"/>
        <v>0.00854534590696032</v>
      </c>
      <c r="M18" s="16">
        <f t="shared" si="5"/>
        <v>607.5299999999988</v>
      </c>
      <c r="N18" s="4"/>
    </row>
    <row r="19" spans="1:14" ht="15">
      <c r="A19" s="5">
        <v>19</v>
      </c>
      <c r="B19" s="8" t="s">
        <v>27</v>
      </c>
      <c r="C19" s="16">
        <v>8551</v>
      </c>
      <c r="D19" s="4">
        <v>9111</v>
      </c>
      <c r="E19" s="16">
        <v>9219</v>
      </c>
      <c r="F19" s="43">
        <f t="shared" si="0"/>
        <v>0.0007627149774089433</v>
      </c>
      <c r="G19" s="19">
        <f t="shared" si="1"/>
        <v>0.0781195181850076</v>
      </c>
      <c r="H19" s="11">
        <f t="shared" si="2"/>
        <v>668</v>
      </c>
      <c r="I19" s="37">
        <f t="shared" si="3"/>
        <v>0.0006415828270943886</v>
      </c>
      <c r="J19" s="11">
        <v>9053.727</v>
      </c>
      <c r="K19" s="16">
        <v>9129.996</v>
      </c>
      <c r="L19" s="37">
        <f t="shared" si="4"/>
        <v>0.008424044595115183</v>
      </c>
      <c r="M19" s="16">
        <f t="shared" si="5"/>
        <v>76.26899999999841</v>
      </c>
      <c r="N19" s="4"/>
    </row>
    <row r="20" spans="1:14" ht="15">
      <c r="A20" s="5">
        <v>20</v>
      </c>
      <c r="B20" s="8" t="s">
        <v>28</v>
      </c>
      <c r="C20" s="16">
        <v>77684</v>
      </c>
      <c r="D20" s="4">
        <v>78974</v>
      </c>
      <c r="E20" s="16">
        <v>80342</v>
      </c>
      <c r="F20" s="43">
        <f t="shared" si="0"/>
        <v>0.00664692989640843</v>
      </c>
      <c r="G20" s="19">
        <f t="shared" si="1"/>
        <v>0.03421553987951187</v>
      </c>
      <c r="H20" s="11">
        <f t="shared" si="2"/>
        <v>2658</v>
      </c>
      <c r="I20" s="37">
        <f t="shared" si="3"/>
        <v>0.0025528849617019234</v>
      </c>
      <c r="J20" s="11">
        <v>79063.91</v>
      </c>
      <c r="K20" s="16">
        <v>79685.41</v>
      </c>
      <c r="L20" s="37">
        <f t="shared" si="4"/>
        <v>0.007860729377031821</v>
      </c>
      <c r="M20" s="16">
        <f t="shared" si="5"/>
        <v>621.5</v>
      </c>
      <c r="N20" s="4"/>
    </row>
    <row r="21" spans="1:14" ht="15">
      <c r="A21" s="5">
        <v>21</v>
      </c>
      <c r="B21" s="8" t="s">
        <v>29</v>
      </c>
      <c r="C21" s="16">
        <v>9892</v>
      </c>
      <c r="D21" s="4">
        <v>10277</v>
      </c>
      <c r="E21" s="16">
        <v>10396</v>
      </c>
      <c r="F21" s="43">
        <f t="shared" si="0"/>
        <v>0.0008600916482420409</v>
      </c>
      <c r="G21" s="19">
        <f t="shared" si="1"/>
        <v>0.0509502628386575</v>
      </c>
      <c r="H21" s="11">
        <f t="shared" si="2"/>
        <v>504</v>
      </c>
      <c r="I21" s="37">
        <f t="shared" si="3"/>
        <v>0.0004840684803227123</v>
      </c>
      <c r="J21" s="11">
        <v>10296.78</v>
      </c>
      <c r="K21" s="16">
        <v>10329.55</v>
      </c>
      <c r="L21" s="37">
        <f t="shared" si="4"/>
        <v>0.0031825483306430376</v>
      </c>
      <c r="M21" s="16">
        <f t="shared" si="5"/>
        <v>32.76999999999862</v>
      </c>
      <c r="N21" s="4"/>
    </row>
    <row r="22" spans="1:14" ht="15">
      <c r="A22" s="5">
        <v>22</v>
      </c>
      <c r="B22" s="8" t="s">
        <v>30</v>
      </c>
      <c r="C22" s="16">
        <v>154511</v>
      </c>
      <c r="D22" s="4">
        <v>166417</v>
      </c>
      <c r="E22" s="16">
        <v>167452</v>
      </c>
      <c r="F22" s="43">
        <f t="shared" si="0"/>
        <v>0.013853796333342269</v>
      </c>
      <c r="G22" s="19">
        <f t="shared" si="1"/>
        <v>0.08375455469189896</v>
      </c>
      <c r="H22" s="11">
        <f t="shared" si="2"/>
        <v>12941</v>
      </c>
      <c r="I22" s="37">
        <f t="shared" si="3"/>
        <v>0.012429226594952818</v>
      </c>
      <c r="J22" s="11">
        <v>165826.2</v>
      </c>
      <c r="K22" s="16">
        <v>166727.2</v>
      </c>
      <c r="L22" s="37">
        <f t="shared" si="4"/>
        <v>0.0054333995472368056</v>
      </c>
      <c r="M22" s="16">
        <f t="shared" si="5"/>
        <v>901</v>
      </c>
      <c r="N22" s="4"/>
    </row>
    <row r="23" spans="1:14" ht="15">
      <c r="A23" s="5">
        <v>23</v>
      </c>
      <c r="B23" s="8" t="s">
        <v>31</v>
      </c>
      <c r="C23" s="16">
        <v>199527</v>
      </c>
      <c r="D23" s="4">
        <v>209169</v>
      </c>
      <c r="E23" s="16">
        <v>211561</v>
      </c>
      <c r="F23" s="43">
        <f t="shared" si="0"/>
        <v>0.017503063600782454</v>
      </c>
      <c r="G23" s="19">
        <f t="shared" si="1"/>
        <v>0.06031263939216246</v>
      </c>
      <c r="H23" s="11">
        <f t="shared" si="2"/>
        <v>12034</v>
      </c>
      <c r="I23" s="37">
        <f t="shared" si="3"/>
        <v>0.01155809542103873</v>
      </c>
      <c r="J23" s="11">
        <v>203774.8</v>
      </c>
      <c r="K23" s="16">
        <v>204876.5</v>
      </c>
      <c r="L23" s="37">
        <f t="shared" si="4"/>
        <v>0.005406458502228989</v>
      </c>
      <c r="M23" s="16">
        <f t="shared" si="5"/>
        <v>1101.7000000000116</v>
      </c>
      <c r="N23" s="4"/>
    </row>
    <row r="24" spans="1:14" ht="15">
      <c r="A24" s="5">
        <v>24</v>
      </c>
      <c r="B24" s="8" t="s">
        <v>32</v>
      </c>
      <c r="C24" s="16">
        <v>154263</v>
      </c>
      <c r="D24" s="4">
        <v>164912</v>
      </c>
      <c r="E24" s="16">
        <v>166259</v>
      </c>
      <c r="F24" s="43">
        <f t="shared" si="0"/>
        <v>0.013755095935463011</v>
      </c>
      <c r="G24" s="19">
        <f t="shared" si="1"/>
        <v>0.0777633003377349</v>
      </c>
      <c r="H24" s="11">
        <f t="shared" si="2"/>
        <v>11996</v>
      </c>
      <c r="I24" s="37">
        <f t="shared" si="3"/>
        <v>0.011521598194347732</v>
      </c>
      <c r="J24" s="11">
        <v>165797.4</v>
      </c>
      <c r="K24" s="16">
        <v>165965</v>
      </c>
      <c r="L24" s="37">
        <f t="shared" si="4"/>
        <v>0.0010108723055971072</v>
      </c>
      <c r="M24" s="16">
        <f t="shared" si="5"/>
        <v>167.60000000000582</v>
      </c>
      <c r="N24" s="4"/>
    </row>
    <row r="25" spans="1:14" ht="15">
      <c r="A25" s="5">
        <v>25</v>
      </c>
      <c r="B25" s="8" t="s">
        <v>33</v>
      </c>
      <c r="C25" s="16">
        <v>350243</v>
      </c>
      <c r="D25" s="4">
        <v>362450</v>
      </c>
      <c r="E25" s="16">
        <v>371232</v>
      </c>
      <c r="F25" s="43">
        <f t="shared" si="0"/>
        <v>0.030713114924989352</v>
      </c>
      <c r="G25" s="19">
        <f t="shared" si="1"/>
        <v>0.05992696499287638</v>
      </c>
      <c r="H25" s="11">
        <f t="shared" si="2"/>
        <v>20989</v>
      </c>
      <c r="I25" s="37">
        <f t="shared" si="3"/>
        <v>0.020158955026772635</v>
      </c>
      <c r="J25" s="11">
        <v>366299.3</v>
      </c>
      <c r="K25" s="16">
        <v>367974.8</v>
      </c>
      <c r="L25" s="37">
        <f t="shared" si="4"/>
        <v>0.004574128315287526</v>
      </c>
      <c r="M25" s="16">
        <f t="shared" si="5"/>
        <v>1675.5</v>
      </c>
      <c r="N25" s="4"/>
    </row>
    <row r="26" spans="1:14" ht="15">
      <c r="A26" s="5">
        <v>26</v>
      </c>
      <c r="B26" s="8" t="s">
        <v>34</v>
      </c>
      <c r="C26" s="16">
        <v>37676</v>
      </c>
      <c r="D26" s="4">
        <v>39178</v>
      </c>
      <c r="E26" s="16">
        <v>39733</v>
      </c>
      <c r="F26" s="43">
        <f t="shared" si="0"/>
        <v>0.003287227920315603</v>
      </c>
      <c r="G26" s="19">
        <f t="shared" si="1"/>
        <v>0.054597090986304275</v>
      </c>
      <c r="H26" s="11">
        <f t="shared" si="2"/>
        <v>2057</v>
      </c>
      <c r="I26" s="37">
        <f t="shared" si="3"/>
        <v>0.0019756525079837684</v>
      </c>
      <c r="J26" s="11">
        <v>40050.54</v>
      </c>
      <c r="K26" s="16">
        <v>40190.51</v>
      </c>
      <c r="L26" s="37">
        <f t="shared" si="4"/>
        <v>0.003494834276891177</v>
      </c>
      <c r="M26" s="16">
        <f t="shared" si="5"/>
        <v>139.97000000000116</v>
      </c>
      <c r="N26" s="4"/>
    </row>
    <row r="27" spans="1:14" ht="15">
      <c r="A27" s="5">
        <v>27</v>
      </c>
      <c r="B27" s="8" t="s">
        <v>35</v>
      </c>
      <c r="C27" s="16">
        <v>83573</v>
      </c>
      <c r="D27" s="4">
        <v>91847</v>
      </c>
      <c r="E27" s="16">
        <v>92441</v>
      </c>
      <c r="F27" s="43">
        <f t="shared" si="0"/>
        <v>0.007647915742126058</v>
      </c>
      <c r="G27" s="19">
        <f t="shared" si="1"/>
        <v>0.10611082526653345</v>
      </c>
      <c r="H27" s="11">
        <f t="shared" si="2"/>
        <v>8868</v>
      </c>
      <c r="I27" s="37">
        <f t="shared" si="3"/>
        <v>0.0085173001656782</v>
      </c>
      <c r="J27" s="11">
        <v>91229.31</v>
      </c>
      <c r="K27" s="16">
        <v>92167.82</v>
      </c>
      <c r="L27" s="37">
        <f t="shared" si="4"/>
        <v>0.01028737365217395</v>
      </c>
      <c r="M27" s="16">
        <f t="shared" si="5"/>
        <v>938.5100000000093</v>
      </c>
      <c r="N27" s="4"/>
    </row>
    <row r="28" spans="1:14" ht="15">
      <c r="A28" s="5">
        <v>28</v>
      </c>
      <c r="B28" s="8" t="s">
        <v>36</v>
      </c>
      <c r="C28" s="16">
        <v>170501</v>
      </c>
      <c r="D28" s="4">
        <v>176772</v>
      </c>
      <c r="E28" s="16">
        <v>179553</v>
      </c>
      <c r="F28" s="43">
        <f t="shared" si="0"/>
        <v>0.014854947644940665</v>
      </c>
      <c r="G28" s="19">
        <f t="shared" si="1"/>
        <v>0.05309059770910435</v>
      </c>
      <c r="H28" s="11">
        <f t="shared" si="2"/>
        <v>9052</v>
      </c>
      <c r="I28" s="37">
        <f t="shared" si="3"/>
        <v>0.008694023579129349</v>
      </c>
      <c r="J28" s="11">
        <v>176155</v>
      </c>
      <c r="K28" s="16">
        <v>176533.6</v>
      </c>
      <c r="L28" s="37">
        <f t="shared" si="4"/>
        <v>0.0021492435639068196</v>
      </c>
      <c r="M28" s="16">
        <f t="shared" si="5"/>
        <v>378.6000000000058</v>
      </c>
      <c r="N28" s="4"/>
    </row>
    <row r="29" spans="1:14" ht="15">
      <c r="A29" s="5">
        <v>29</v>
      </c>
      <c r="B29" s="8" t="s">
        <v>37</v>
      </c>
      <c r="C29" s="16">
        <v>90127</v>
      </c>
      <c r="D29" s="4">
        <v>103503</v>
      </c>
      <c r="E29" s="16">
        <v>103447</v>
      </c>
      <c r="F29" s="43">
        <f t="shared" si="0"/>
        <v>0.008558474484002924</v>
      </c>
      <c r="G29" s="19">
        <f t="shared" si="1"/>
        <v>0.14779144984299933</v>
      </c>
      <c r="H29" s="11">
        <f t="shared" si="2"/>
        <v>13320</v>
      </c>
      <c r="I29" s="37">
        <f t="shared" si="3"/>
        <v>0.012793238408528826</v>
      </c>
      <c r="J29" s="11">
        <v>104333.9</v>
      </c>
      <c r="K29" s="16">
        <v>105415</v>
      </c>
      <c r="L29" s="37">
        <f t="shared" si="4"/>
        <v>0.010361924551847538</v>
      </c>
      <c r="M29" s="16">
        <f t="shared" si="5"/>
        <v>1081.1000000000058</v>
      </c>
      <c r="N29" s="4"/>
    </row>
    <row r="30" spans="1:14" ht="15">
      <c r="A30" s="5">
        <v>30</v>
      </c>
      <c r="B30" s="8" t="s">
        <v>38</v>
      </c>
      <c r="C30" s="16">
        <v>37483</v>
      </c>
      <c r="D30" s="4">
        <v>35224</v>
      </c>
      <c r="E30" s="16">
        <v>35717</v>
      </c>
      <c r="F30" s="43">
        <f t="shared" si="0"/>
        <v>0.002954972431729605</v>
      </c>
      <c r="G30" s="19">
        <f t="shared" si="1"/>
        <v>-0.047114691993703814</v>
      </c>
      <c r="H30" s="11">
        <f t="shared" si="2"/>
        <v>-1766</v>
      </c>
      <c r="I30" s="37">
        <f t="shared" si="3"/>
        <v>-0.0016961605877974404</v>
      </c>
      <c r="J30" s="11">
        <v>34208.27</v>
      </c>
      <c r="K30" s="16">
        <v>34324.66</v>
      </c>
      <c r="L30" s="37">
        <f t="shared" si="4"/>
        <v>0.003402393631715568</v>
      </c>
      <c r="M30" s="16">
        <f t="shared" si="5"/>
        <v>116.3900000000067</v>
      </c>
      <c r="N30" s="4"/>
    </row>
    <row r="31" spans="1:14" ht="15">
      <c r="A31" s="5">
        <v>31</v>
      </c>
      <c r="B31" s="8" t="s">
        <v>39</v>
      </c>
      <c r="C31" s="16">
        <v>109764</v>
      </c>
      <c r="D31" s="4">
        <v>125206</v>
      </c>
      <c r="E31" s="16">
        <v>127149</v>
      </c>
      <c r="F31" s="43">
        <f t="shared" si="0"/>
        <v>0.010519410637007238</v>
      </c>
      <c r="G31" s="19">
        <f t="shared" si="1"/>
        <v>0.15838526292773586</v>
      </c>
      <c r="H31" s="11">
        <f t="shared" si="2"/>
        <v>17385</v>
      </c>
      <c r="I31" s="37">
        <f t="shared" si="3"/>
        <v>0.016697481211131654</v>
      </c>
      <c r="J31" s="11">
        <v>123697.5</v>
      </c>
      <c r="K31" s="16">
        <v>121815.5</v>
      </c>
      <c r="L31" s="37">
        <f t="shared" si="4"/>
        <v>-0.015214535459487864</v>
      </c>
      <c r="M31" s="16">
        <f t="shared" si="5"/>
        <v>-1882</v>
      </c>
      <c r="N31" s="4"/>
    </row>
    <row r="32" spans="1:14" ht="15">
      <c r="A32" s="5">
        <v>32</v>
      </c>
      <c r="B32" s="8" t="s">
        <v>40</v>
      </c>
      <c r="C32" s="16">
        <v>33871</v>
      </c>
      <c r="D32" s="4">
        <v>37709</v>
      </c>
      <c r="E32" s="16">
        <v>37858</v>
      </c>
      <c r="F32" s="43">
        <f t="shared" si="0"/>
        <v>0.0031321036570938036</v>
      </c>
      <c r="G32" s="19">
        <f t="shared" si="1"/>
        <v>0.11771131646541289</v>
      </c>
      <c r="H32" s="11">
        <f t="shared" si="2"/>
        <v>3987</v>
      </c>
      <c r="I32" s="37">
        <f t="shared" si="3"/>
        <v>0.003829327442552885</v>
      </c>
      <c r="J32" s="11">
        <v>37007.4</v>
      </c>
      <c r="K32" s="16">
        <v>37354.51</v>
      </c>
      <c r="L32" s="37">
        <f t="shared" si="4"/>
        <v>0.009379475456260115</v>
      </c>
      <c r="M32" s="16">
        <f t="shared" si="5"/>
        <v>347.1100000000006</v>
      </c>
      <c r="N32" s="4"/>
    </row>
    <row r="33" spans="1:14" ht="15">
      <c r="A33" s="5">
        <v>33</v>
      </c>
      <c r="B33" s="8" t="s">
        <v>41</v>
      </c>
      <c r="C33" s="16">
        <v>155316</v>
      </c>
      <c r="D33" s="4">
        <v>162101</v>
      </c>
      <c r="E33" s="16">
        <v>165188</v>
      </c>
      <c r="F33" s="43">
        <f t="shared" si="0"/>
        <v>0.013666488956310719</v>
      </c>
      <c r="G33" s="19">
        <f t="shared" si="1"/>
        <v>0.06356074068350975</v>
      </c>
      <c r="H33" s="11">
        <f t="shared" si="2"/>
        <v>9872</v>
      </c>
      <c r="I33" s="37">
        <f t="shared" si="3"/>
        <v>0.00948159531298773</v>
      </c>
      <c r="J33" s="11">
        <v>162408.8</v>
      </c>
      <c r="K33" s="16">
        <v>164386.2</v>
      </c>
      <c r="L33" s="37">
        <f t="shared" si="4"/>
        <v>0.012175448621010828</v>
      </c>
      <c r="M33" s="16">
        <f t="shared" si="5"/>
        <v>1977.4000000000233</v>
      </c>
      <c r="N33" s="4"/>
    </row>
    <row r="34" spans="1:14" ht="15">
      <c r="A34" s="5">
        <v>35</v>
      </c>
      <c r="B34" s="8" t="s">
        <v>42</v>
      </c>
      <c r="C34" s="16">
        <v>101325</v>
      </c>
      <c r="D34" s="4">
        <v>101892</v>
      </c>
      <c r="E34" s="16">
        <v>100461</v>
      </c>
      <c r="F34" s="43">
        <f aca="true" t="shared" si="6" ref="F34:F65">E34/$E$90</f>
        <v>0.008311433924013435</v>
      </c>
      <c r="G34" s="19">
        <f aca="true" t="shared" si="7" ref="G34:G65">(E34-C34)/C34</f>
        <v>-0.008527017024426351</v>
      </c>
      <c r="H34" s="11">
        <f aca="true" t="shared" si="8" ref="H34:H65">E34-C34</f>
        <v>-864</v>
      </c>
      <c r="I34" s="37">
        <f aca="true" t="shared" si="9" ref="I34:I65">H34/$H$90</f>
        <v>-0.0008298316805532211</v>
      </c>
      <c r="J34" s="11">
        <v>100597.8</v>
      </c>
      <c r="K34" s="16">
        <v>100313.4</v>
      </c>
      <c r="L34" s="37">
        <f aca="true" t="shared" si="10" ref="L34:L65">(K34-J34)/J34</f>
        <v>-0.0028270995985996586</v>
      </c>
      <c r="M34" s="16">
        <f aca="true" t="shared" si="11" ref="M34:M65">K34-J34</f>
        <v>-284.40000000000873</v>
      </c>
      <c r="N34" s="4"/>
    </row>
    <row r="35" spans="1:14" ht="15">
      <c r="A35" s="5">
        <v>36</v>
      </c>
      <c r="B35" s="8" t="s">
        <v>43</v>
      </c>
      <c r="C35" s="16">
        <v>19339</v>
      </c>
      <c r="D35" s="4">
        <v>17675</v>
      </c>
      <c r="E35" s="16">
        <v>17715</v>
      </c>
      <c r="F35" s="43">
        <f t="shared" si="6"/>
        <v>0.0014656140389195608</v>
      </c>
      <c r="G35" s="19">
        <f t="shared" si="7"/>
        <v>-0.08397538652463933</v>
      </c>
      <c r="H35" s="11">
        <f t="shared" si="8"/>
        <v>-1624</v>
      </c>
      <c r="I35" s="37">
        <f t="shared" si="9"/>
        <v>-0.001559776214373184</v>
      </c>
      <c r="J35" s="11">
        <v>17140.91</v>
      </c>
      <c r="K35" s="16">
        <v>16723.46</v>
      </c>
      <c r="L35" s="37">
        <f t="shared" si="10"/>
        <v>-0.024354016210341268</v>
      </c>
      <c r="M35" s="16">
        <f t="shared" si="11"/>
        <v>-417.4500000000007</v>
      </c>
      <c r="N35" s="4"/>
    </row>
    <row r="36" spans="1:14" ht="15">
      <c r="A36" s="5">
        <v>37</v>
      </c>
      <c r="B36" s="8" t="s">
        <v>44</v>
      </c>
      <c r="C36" s="16">
        <v>3624</v>
      </c>
      <c r="D36" s="4">
        <v>3160</v>
      </c>
      <c r="E36" s="16">
        <v>3405</v>
      </c>
      <c r="F36" s="43">
        <f t="shared" si="6"/>
        <v>0.0002817056620107877</v>
      </c>
      <c r="G36" s="19">
        <f t="shared" si="7"/>
        <v>-0.060430463576158944</v>
      </c>
      <c r="H36" s="11">
        <f t="shared" si="8"/>
        <v>-219</v>
      </c>
      <c r="I36" s="37">
        <f t="shared" si="9"/>
        <v>-0.00021033928014022618</v>
      </c>
      <c r="J36" s="11">
        <v>3171.537</v>
      </c>
      <c r="K36" s="16">
        <v>3287.895</v>
      </c>
      <c r="L36" s="37">
        <f t="shared" si="10"/>
        <v>0.036688205119473676</v>
      </c>
      <c r="M36" s="16">
        <f t="shared" si="11"/>
        <v>116.35800000000017</v>
      </c>
      <c r="N36" s="4"/>
    </row>
    <row r="37" spans="1:14" ht="15">
      <c r="A37" s="5">
        <v>38</v>
      </c>
      <c r="B37" s="8" t="s">
        <v>45</v>
      </c>
      <c r="C37" s="16">
        <v>57933</v>
      </c>
      <c r="D37" s="4">
        <v>51504</v>
      </c>
      <c r="E37" s="16">
        <v>51258</v>
      </c>
      <c r="F37" s="43">
        <f t="shared" si="6"/>
        <v>0.004240725058252263</v>
      </c>
      <c r="G37" s="19">
        <f t="shared" si="7"/>
        <v>-0.11521930505929263</v>
      </c>
      <c r="H37" s="11">
        <f t="shared" si="8"/>
        <v>-6675</v>
      </c>
      <c r="I37" s="37">
        <f t="shared" si="9"/>
        <v>-0.006411026004274017</v>
      </c>
      <c r="J37" s="11">
        <v>51219.51</v>
      </c>
      <c r="K37" s="16">
        <v>50684.4</v>
      </c>
      <c r="L37" s="37">
        <f t="shared" si="10"/>
        <v>-0.010447386162030847</v>
      </c>
      <c r="M37" s="16">
        <f t="shared" si="11"/>
        <v>-535.1100000000006</v>
      </c>
      <c r="N37" s="4"/>
    </row>
    <row r="38" spans="1:14" ht="15">
      <c r="A38" s="5">
        <v>39</v>
      </c>
      <c r="B38" s="8" t="s">
        <v>46</v>
      </c>
      <c r="C38" s="16">
        <v>2716</v>
      </c>
      <c r="D38" s="4">
        <v>2693</v>
      </c>
      <c r="E38" s="16">
        <v>2740</v>
      </c>
      <c r="F38" s="43">
        <f t="shared" si="6"/>
        <v>0.00022668825665478953</v>
      </c>
      <c r="G38" s="19">
        <f t="shared" si="7"/>
        <v>0.008836524300441826</v>
      </c>
      <c r="H38" s="11">
        <f t="shared" si="8"/>
        <v>24</v>
      </c>
      <c r="I38" s="37">
        <f t="shared" si="9"/>
        <v>2.3050880015367253E-05</v>
      </c>
      <c r="J38" s="11">
        <v>2629.672</v>
      </c>
      <c r="K38" s="16">
        <v>2680.649</v>
      </c>
      <c r="L38" s="37">
        <f t="shared" si="10"/>
        <v>0.019385307369131913</v>
      </c>
      <c r="M38" s="16">
        <f t="shared" si="11"/>
        <v>50.97699999999986</v>
      </c>
      <c r="N38" s="4"/>
    </row>
    <row r="39" spans="1:14" ht="15">
      <c r="A39" s="5">
        <v>41</v>
      </c>
      <c r="B39" s="8" t="s">
        <v>47</v>
      </c>
      <c r="C39" s="16">
        <v>924647</v>
      </c>
      <c r="D39" s="4">
        <v>1049714</v>
      </c>
      <c r="E39" s="16">
        <v>1069635</v>
      </c>
      <c r="F39" s="43">
        <f t="shared" si="6"/>
        <v>0.08849404868866635</v>
      </c>
      <c r="G39" s="19">
        <f t="shared" si="7"/>
        <v>0.1568036234368359</v>
      </c>
      <c r="H39" s="11">
        <f t="shared" si="8"/>
        <v>144988</v>
      </c>
      <c r="I39" s="37">
        <f t="shared" si="9"/>
        <v>0.13925420798616947</v>
      </c>
      <c r="J39" s="11">
        <v>1004890</v>
      </c>
      <c r="K39" s="16">
        <v>1015197</v>
      </c>
      <c r="L39" s="37">
        <f t="shared" si="10"/>
        <v>0.010256844032680195</v>
      </c>
      <c r="M39" s="16">
        <f t="shared" si="11"/>
        <v>10307</v>
      </c>
      <c r="N39" s="4"/>
    </row>
    <row r="40" spans="1:14" ht="15">
      <c r="A40" s="5">
        <v>42</v>
      </c>
      <c r="B40" s="8" t="s">
        <v>48</v>
      </c>
      <c r="C40" s="16">
        <v>310764</v>
      </c>
      <c r="D40" s="4">
        <v>307278</v>
      </c>
      <c r="E40" s="16">
        <v>322610</v>
      </c>
      <c r="F40" s="43">
        <f t="shared" si="6"/>
        <v>0.026690473897591844</v>
      </c>
      <c r="G40" s="19">
        <f t="shared" si="7"/>
        <v>0.0381189584379143</v>
      </c>
      <c r="H40" s="11">
        <f t="shared" si="8"/>
        <v>11846</v>
      </c>
      <c r="I40" s="37">
        <f t="shared" si="9"/>
        <v>0.011377530194251686</v>
      </c>
      <c r="J40" s="11">
        <v>300509</v>
      </c>
      <c r="K40" s="16">
        <v>301129.2</v>
      </c>
      <c r="L40" s="37">
        <f t="shared" si="10"/>
        <v>0.002063831698884265</v>
      </c>
      <c r="M40" s="16">
        <f t="shared" si="11"/>
        <v>620.2000000000116</v>
      </c>
      <c r="N40" s="4"/>
    </row>
    <row r="41" spans="1:14" ht="15">
      <c r="A41" s="5">
        <v>43</v>
      </c>
      <c r="B41" s="8" t="s">
        <v>49</v>
      </c>
      <c r="C41" s="16">
        <v>385965</v>
      </c>
      <c r="D41" s="4">
        <v>427612</v>
      </c>
      <c r="E41" s="16">
        <v>443681</v>
      </c>
      <c r="F41" s="43">
        <f t="shared" si="6"/>
        <v>0.0367070337229393</v>
      </c>
      <c r="G41" s="19">
        <f t="shared" si="7"/>
        <v>0.14953687510525565</v>
      </c>
      <c r="H41" s="11">
        <f t="shared" si="8"/>
        <v>57716</v>
      </c>
      <c r="I41" s="37">
        <f t="shared" si="9"/>
        <v>0.05543352462362235</v>
      </c>
      <c r="J41" s="11">
        <v>427499.6</v>
      </c>
      <c r="K41" s="16">
        <v>432485.7</v>
      </c>
      <c r="L41" s="37">
        <f t="shared" si="10"/>
        <v>0.011663402725990937</v>
      </c>
      <c r="M41" s="16">
        <f t="shared" si="11"/>
        <v>4986.100000000035</v>
      </c>
      <c r="N41" s="4"/>
    </row>
    <row r="42" spans="1:14" ht="15">
      <c r="A42" s="5">
        <v>45</v>
      </c>
      <c r="B42" s="8" t="s">
        <v>50</v>
      </c>
      <c r="C42" s="16">
        <v>108480</v>
      </c>
      <c r="D42" s="4">
        <v>126563</v>
      </c>
      <c r="E42" s="16">
        <v>127158</v>
      </c>
      <c r="F42" s="43">
        <f t="shared" si="6"/>
        <v>0.010520155233470703</v>
      </c>
      <c r="G42" s="19">
        <f t="shared" si="7"/>
        <v>0.17217920353982302</v>
      </c>
      <c r="H42" s="11">
        <f t="shared" si="8"/>
        <v>18678</v>
      </c>
      <c r="I42" s="37">
        <f t="shared" si="9"/>
        <v>0.017939347371959565</v>
      </c>
      <c r="J42" s="11">
        <v>125581.1</v>
      </c>
      <c r="K42" s="16">
        <v>126879</v>
      </c>
      <c r="L42" s="37">
        <f t="shared" si="10"/>
        <v>0.010335153936380508</v>
      </c>
      <c r="M42" s="16">
        <f t="shared" si="11"/>
        <v>1297.8999999999942</v>
      </c>
      <c r="N42" s="4"/>
    </row>
    <row r="43" spans="1:14" ht="15">
      <c r="A43" s="5">
        <v>46</v>
      </c>
      <c r="B43" s="8" t="s">
        <v>51</v>
      </c>
      <c r="C43" s="16">
        <v>460884</v>
      </c>
      <c r="D43" s="4">
        <v>503610</v>
      </c>
      <c r="E43" s="16">
        <v>504846</v>
      </c>
      <c r="F43" s="43">
        <f t="shared" si="6"/>
        <v>0.04176739402158536</v>
      </c>
      <c r="G43" s="19">
        <f t="shared" si="7"/>
        <v>0.09538625771343766</v>
      </c>
      <c r="H43" s="11">
        <f t="shared" si="8"/>
        <v>43962</v>
      </c>
      <c r="I43" s="37">
        <f t="shared" si="9"/>
        <v>0.04222344946814897</v>
      </c>
      <c r="J43" s="11">
        <v>500599.9</v>
      </c>
      <c r="K43" s="16">
        <v>503456.7</v>
      </c>
      <c r="L43" s="37">
        <f t="shared" si="10"/>
        <v>0.005706753037705337</v>
      </c>
      <c r="M43" s="16">
        <f t="shared" si="11"/>
        <v>2856.7999999999884</v>
      </c>
      <c r="N43" s="4"/>
    </row>
    <row r="44" spans="1:14" ht="15">
      <c r="A44" s="5">
        <v>47</v>
      </c>
      <c r="B44" s="8" t="s">
        <v>52</v>
      </c>
      <c r="C44" s="16">
        <v>1022462</v>
      </c>
      <c r="D44" s="4">
        <v>1125300</v>
      </c>
      <c r="E44" s="16">
        <v>1142851</v>
      </c>
      <c r="F44" s="43">
        <f t="shared" si="6"/>
        <v>0.09455142365189155</v>
      </c>
      <c r="G44" s="19">
        <f t="shared" si="7"/>
        <v>0.11774422912538558</v>
      </c>
      <c r="H44" s="11">
        <f t="shared" si="8"/>
        <v>120389</v>
      </c>
      <c r="I44" s="37">
        <f t="shared" si="9"/>
        <v>0.115628016423752</v>
      </c>
      <c r="J44" s="11">
        <v>1125107</v>
      </c>
      <c r="K44" s="16">
        <v>1134180</v>
      </c>
      <c r="L44" s="37">
        <f t="shared" si="10"/>
        <v>0.008064121901294722</v>
      </c>
      <c r="M44" s="16">
        <f t="shared" si="11"/>
        <v>9073</v>
      </c>
      <c r="N44" s="4"/>
    </row>
    <row r="45" spans="1:14" ht="15">
      <c r="A45" s="5">
        <v>49</v>
      </c>
      <c r="B45" s="8" t="s">
        <v>53</v>
      </c>
      <c r="C45" s="16">
        <v>538169</v>
      </c>
      <c r="D45" s="4">
        <v>592043</v>
      </c>
      <c r="E45" s="16">
        <v>599139</v>
      </c>
      <c r="F45" s="43">
        <f t="shared" si="6"/>
        <v>0.04956853116930436</v>
      </c>
      <c r="G45" s="19">
        <f t="shared" si="7"/>
        <v>0.1132915496804907</v>
      </c>
      <c r="H45" s="11">
        <f t="shared" si="8"/>
        <v>60970</v>
      </c>
      <c r="I45" s="37">
        <f t="shared" si="9"/>
        <v>0.05855883977237256</v>
      </c>
      <c r="J45" s="11">
        <v>590466</v>
      </c>
      <c r="K45" s="16">
        <v>593319.2</v>
      </c>
      <c r="L45" s="37">
        <f t="shared" si="10"/>
        <v>0.004832115651028092</v>
      </c>
      <c r="M45" s="16">
        <f t="shared" si="11"/>
        <v>2853.1999999999534</v>
      </c>
      <c r="N45" s="4"/>
    </row>
    <row r="46" spans="1:14" ht="15">
      <c r="A46" s="5">
        <v>50</v>
      </c>
      <c r="B46" s="8" t="s">
        <v>54</v>
      </c>
      <c r="C46" s="16">
        <v>26753</v>
      </c>
      <c r="D46" s="4">
        <v>27253</v>
      </c>
      <c r="E46" s="16">
        <v>28555</v>
      </c>
      <c r="F46" s="43">
        <f t="shared" si="6"/>
        <v>0.0023624391126925237</v>
      </c>
      <c r="G46" s="19">
        <f t="shared" si="7"/>
        <v>0.06735693193286735</v>
      </c>
      <c r="H46" s="11">
        <f t="shared" si="8"/>
        <v>1802</v>
      </c>
      <c r="I46" s="37">
        <f t="shared" si="9"/>
        <v>0.0017307369078204912</v>
      </c>
      <c r="J46" s="11">
        <v>26729.58</v>
      </c>
      <c r="K46" s="16">
        <v>27137.21</v>
      </c>
      <c r="L46" s="37">
        <f t="shared" si="10"/>
        <v>0.01525014609283039</v>
      </c>
      <c r="M46" s="16">
        <f t="shared" si="11"/>
        <v>407.6299999999974</v>
      </c>
      <c r="N46" s="4"/>
    </row>
    <row r="47" spans="1:14" ht="15">
      <c r="A47" s="5">
        <v>51</v>
      </c>
      <c r="B47" s="8" t="s">
        <v>55</v>
      </c>
      <c r="C47" s="16">
        <v>6426</v>
      </c>
      <c r="D47" s="4">
        <v>6944</v>
      </c>
      <c r="E47" s="16">
        <v>7157</v>
      </c>
      <c r="F47" s="43">
        <f t="shared" si="6"/>
        <v>0.0005921196543351565</v>
      </c>
      <c r="G47" s="19">
        <f t="shared" si="7"/>
        <v>0.11375661375661375</v>
      </c>
      <c r="H47" s="11">
        <f t="shared" si="8"/>
        <v>731</v>
      </c>
      <c r="I47" s="37">
        <f t="shared" si="9"/>
        <v>0.0007020913871347276</v>
      </c>
      <c r="J47" s="11">
        <v>6837.621</v>
      </c>
      <c r="K47" s="16">
        <v>6936.158</v>
      </c>
      <c r="L47" s="37">
        <f t="shared" si="10"/>
        <v>0.01441100640120303</v>
      </c>
      <c r="M47" s="16">
        <f t="shared" si="11"/>
        <v>98.53700000000026</v>
      </c>
      <c r="N47" s="4"/>
    </row>
    <row r="48" spans="1:14" ht="15">
      <c r="A48" s="5">
        <v>52</v>
      </c>
      <c r="B48" s="8" t="s">
        <v>56</v>
      </c>
      <c r="C48" s="16">
        <v>196789</v>
      </c>
      <c r="D48" s="4">
        <v>206580</v>
      </c>
      <c r="E48" s="16">
        <v>211296</v>
      </c>
      <c r="F48" s="43">
        <f t="shared" si="6"/>
        <v>0.01748113937158044</v>
      </c>
      <c r="G48" s="19">
        <f t="shared" si="7"/>
        <v>0.07371855134179248</v>
      </c>
      <c r="H48" s="11">
        <f t="shared" si="8"/>
        <v>14507</v>
      </c>
      <c r="I48" s="37">
        <f t="shared" si="9"/>
        <v>0.013933296515955531</v>
      </c>
      <c r="J48" s="11">
        <v>207654.3</v>
      </c>
      <c r="K48" s="16">
        <v>206287.8</v>
      </c>
      <c r="L48" s="37">
        <f t="shared" si="10"/>
        <v>-0.0065806487031571225</v>
      </c>
      <c r="M48" s="16">
        <f t="shared" si="11"/>
        <v>-1366.5</v>
      </c>
      <c r="N48" s="4"/>
    </row>
    <row r="49" spans="1:14" ht="15">
      <c r="A49" s="5">
        <v>53</v>
      </c>
      <c r="B49" s="8" t="s">
        <v>57</v>
      </c>
      <c r="C49" s="16">
        <v>15410</v>
      </c>
      <c r="D49" s="4">
        <v>20184</v>
      </c>
      <c r="E49" s="16">
        <v>19175</v>
      </c>
      <c r="F49" s="43">
        <f t="shared" si="6"/>
        <v>0.0015864041318816018</v>
      </c>
      <c r="G49" s="19">
        <f t="shared" si="7"/>
        <v>0.24432186891628813</v>
      </c>
      <c r="H49" s="11">
        <f t="shared" si="8"/>
        <v>3765</v>
      </c>
      <c r="I49" s="37">
        <f t="shared" si="9"/>
        <v>0.0036161068024107377</v>
      </c>
      <c r="J49" s="11">
        <v>19273.46</v>
      </c>
      <c r="K49" s="16">
        <v>18925.34</v>
      </c>
      <c r="L49" s="37">
        <f t="shared" si="10"/>
        <v>-0.018062143486431547</v>
      </c>
      <c r="M49" s="16">
        <f t="shared" si="11"/>
        <v>-348.119999999999</v>
      </c>
      <c r="N49" s="4"/>
    </row>
    <row r="50" spans="1:14" ht="15">
      <c r="A50" s="5">
        <v>55</v>
      </c>
      <c r="B50" s="8" t="s">
        <v>58</v>
      </c>
      <c r="C50" s="16">
        <v>254395</v>
      </c>
      <c r="D50" s="4">
        <v>261979</v>
      </c>
      <c r="E50" s="16">
        <v>288824</v>
      </c>
      <c r="F50" s="43">
        <f t="shared" si="6"/>
        <v>0.023895258773745594</v>
      </c>
      <c r="G50" s="19">
        <f t="shared" si="7"/>
        <v>0.13533677941783448</v>
      </c>
      <c r="H50" s="11">
        <f t="shared" si="8"/>
        <v>34429</v>
      </c>
      <c r="I50" s="37">
        <f t="shared" si="9"/>
        <v>0.0330674478353783</v>
      </c>
      <c r="J50" s="11">
        <v>229162.9</v>
      </c>
      <c r="K50" s="16">
        <v>231852.1</v>
      </c>
      <c r="L50" s="37">
        <f t="shared" si="10"/>
        <v>0.01173488378790813</v>
      </c>
      <c r="M50" s="16">
        <f t="shared" si="11"/>
        <v>2689.2000000000116</v>
      </c>
      <c r="N50" s="4"/>
    </row>
    <row r="51" spans="1:14" ht="15">
      <c r="A51" s="5">
        <v>56</v>
      </c>
      <c r="B51" s="8" t="s">
        <v>59</v>
      </c>
      <c r="C51" s="16">
        <v>362606</v>
      </c>
      <c r="D51" s="4">
        <v>405413</v>
      </c>
      <c r="E51" s="16">
        <v>415398</v>
      </c>
      <c r="F51" s="43">
        <f t="shared" si="6"/>
        <v>0.034367097970031485</v>
      </c>
      <c r="G51" s="19">
        <f t="shared" si="7"/>
        <v>0.14559053076893377</v>
      </c>
      <c r="H51" s="11">
        <f t="shared" si="8"/>
        <v>52792</v>
      </c>
      <c r="I51" s="37">
        <f t="shared" si="9"/>
        <v>0.05070425240713617</v>
      </c>
      <c r="J51" s="11">
        <v>402831.1</v>
      </c>
      <c r="K51" s="16">
        <v>402056.4</v>
      </c>
      <c r="L51" s="37">
        <f t="shared" si="10"/>
        <v>-0.0019231385064359566</v>
      </c>
      <c r="M51" s="16">
        <f t="shared" si="11"/>
        <v>-774.6999999999534</v>
      </c>
      <c r="N51" s="4"/>
    </row>
    <row r="52" spans="1:14" ht="15">
      <c r="A52" s="5">
        <v>58</v>
      </c>
      <c r="B52" s="8" t="s">
        <v>60</v>
      </c>
      <c r="C52" s="16">
        <v>15255</v>
      </c>
      <c r="D52" s="4">
        <v>15111</v>
      </c>
      <c r="E52" s="16">
        <v>15026</v>
      </c>
      <c r="F52" s="43">
        <f t="shared" si="6"/>
        <v>0.0012431451622244042</v>
      </c>
      <c r="G52" s="19">
        <f t="shared" si="7"/>
        <v>-0.01501147164863979</v>
      </c>
      <c r="H52" s="11">
        <f t="shared" si="8"/>
        <v>-229</v>
      </c>
      <c r="I52" s="37">
        <f t="shared" si="9"/>
        <v>-0.00021994381347996254</v>
      </c>
      <c r="J52" s="11">
        <v>15011.88</v>
      </c>
      <c r="K52" s="16">
        <v>14968.33</v>
      </c>
      <c r="L52" s="37">
        <f t="shared" si="10"/>
        <v>-0.0029010357130485505</v>
      </c>
      <c r="M52" s="16">
        <f t="shared" si="11"/>
        <v>-43.54999999999927</v>
      </c>
      <c r="N52" s="4"/>
    </row>
    <row r="53" spans="1:14" ht="15">
      <c r="A53" s="5">
        <v>59</v>
      </c>
      <c r="B53" s="8" t="s">
        <v>61</v>
      </c>
      <c r="C53" s="16">
        <v>12962</v>
      </c>
      <c r="D53" s="4">
        <v>18317</v>
      </c>
      <c r="E53" s="16">
        <v>18124</v>
      </c>
      <c r="F53" s="43">
        <f t="shared" si="6"/>
        <v>0.0014994518115370092</v>
      </c>
      <c r="G53" s="19">
        <f t="shared" si="7"/>
        <v>0.39824101218947694</v>
      </c>
      <c r="H53" s="11">
        <f t="shared" si="8"/>
        <v>5162</v>
      </c>
      <c r="I53" s="37">
        <f t="shared" si="9"/>
        <v>0.004957860109971907</v>
      </c>
      <c r="J53" s="11">
        <v>17857.97</v>
      </c>
      <c r="K53" s="16">
        <v>18258.41</v>
      </c>
      <c r="L53" s="37">
        <f t="shared" si="10"/>
        <v>0.022423601338785914</v>
      </c>
      <c r="M53" s="16">
        <f t="shared" si="11"/>
        <v>400.4399999999987</v>
      </c>
      <c r="N53" s="4"/>
    </row>
    <row r="54" spans="1:14" ht="15">
      <c r="A54" s="5">
        <v>60</v>
      </c>
      <c r="B54" s="8" t="s">
        <v>62</v>
      </c>
      <c r="C54" s="16">
        <v>5388</v>
      </c>
      <c r="D54" s="4">
        <v>6185</v>
      </c>
      <c r="E54" s="16">
        <v>6286</v>
      </c>
      <c r="F54" s="43">
        <f t="shared" si="6"/>
        <v>0.0005200592632598565</v>
      </c>
      <c r="G54" s="19">
        <f t="shared" si="7"/>
        <v>0.16666666666666666</v>
      </c>
      <c r="H54" s="11">
        <f t="shared" si="8"/>
        <v>898</v>
      </c>
      <c r="I54" s="37">
        <f t="shared" si="9"/>
        <v>0.0008624870939083247</v>
      </c>
      <c r="J54" s="11">
        <v>6155.839</v>
      </c>
      <c r="K54" s="16">
        <v>6335.098</v>
      </c>
      <c r="L54" s="37">
        <f t="shared" si="10"/>
        <v>0.02912015730106002</v>
      </c>
      <c r="M54" s="16">
        <f t="shared" si="11"/>
        <v>179.25900000000001</v>
      </c>
      <c r="N54" s="4"/>
    </row>
    <row r="55" spans="1:14" ht="15">
      <c r="A55" s="5">
        <v>61</v>
      </c>
      <c r="B55" s="8" t="s">
        <v>63</v>
      </c>
      <c r="C55" s="16">
        <v>10508</v>
      </c>
      <c r="D55" s="4">
        <v>13797</v>
      </c>
      <c r="E55" s="16">
        <v>13955</v>
      </c>
      <c r="F55" s="43">
        <f t="shared" si="6"/>
        <v>0.0011545381830721122</v>
      </c>
      <c r="G55" s="19">
        <f t="shared" si="7"/>
        <v>0.3280357822611344</v>
      </c>
      <c r="H55" s="11">
        <f t="shared" si="8"/>
        <v>3447</v>
      </c>
      <c r="I55" s="37">
        <f t="shared" si="9"/>
        <v>0.003310682642207122</v>
      </c>
      <c r="J55" s="11">
        <v>13749.01</v>
      </c>
      <c r="K55" s="16">
        <v>14062.31</v>
      </c>
      <c r="L55" s="37">
        <f t="shared" si="10"/>
        <v>0.022787095216310067</v>
      </c>
      <c r="M55" s="16">
        <f t="shared" si="11"/>
        <v>313.2999999999993</v>
      </c>
      <c r="N55" s="4"/>
    </row>
    <row r="56" spans="1:14" ht="15">
      <c r="A56" s="5">
        <v>62</v>
      </c>
      <c r="B56" s="8" t="s">
        <v>64</v>
      </c>
      <c r="C56" s="16">
        <v>34997</v>
      </c>
      <c r="D56" s="4">
        <v>38389</v>
      </c>
      <c r="E56" s="16">
        <v>40441</v>
      </c>
      <c r="F56" s="43">
        <f t="shared" si="6"/>
        <v>0.0033458028421081546</v>
      </c>
      <c r="G56" s="19">
        <f t="shared" si="7"/>
        <v>0.15555619053061692</v>
      </c>
      <c r="H56" s="11">
        <f t="shared" si="8"/>
        <v>5444</v>
      </c>
      <c r="I56" s="37">
        <f t="shared" si="9"/>
        <v>0.005228707950152472</v>
      </c>
      <c r="J56" s="11">
        <v>39266.26</v>
      </c>
      <c r="K56" s="16">
        <v>39859.51</v>
      </c>
      <c r="L56" s="37">
        <f t="shared" si="10"/>
        <v>0.015108390766016421</v>
      </c>
      <c r="M56" s="16">
        <f t="shared" si="11"/>
        <v>593.25</v>
      </c>
      <c r="N56" s="4"/>
    </row>
    <row r="57" spans="1:14" ht="15">
      <c r="A57" s="5">
        <v>63</v>
      </c>
      <c r="B57" s="8" t="s">
        <v>65</v>
      </c>
      <c r="C57" s="16">
        <v>41888</v>
      </c>
      <c r="D57" s="4">
        <v>44316</v>
      </c>
      <c r="E57" s="16">
        <v>45189</v>
      </c>
      <c r="F57" s="43">
        <f t="shared" si="6"/>
        <v>0.003738618843055943</v>
      </c>
      <c r="G57" s="19">
        <f t="shared" si="7"/>
        <v>0.0788053857906799</v>
      </c>
      <c r="H57" s="11">
        <f t="shared" si="8"/>
        <v>3301</v>
      </c>
      <c r="I57" s="37">
        <f t="shared" si="9"/>
        <v>0.003170456455446971</v>
      </c>
      <c r="J57" s="11">
        <v>44917.36</v>
      </c>
      <c r="K57" s="16">
        <v>45300.1</v>
      </c>
      <c r="L57" s="37">
        <f t="shared" si="10"/>
        <v>0.008520981642732297</v>
      </c>
      <c r="M57" s="16">
        <f t="shared" si="11"/>
        <v>382.73999999999796</v>
      </c>
      <c r="N57" s="4"/>
    </row>
    <row r="58" spans="1:14" ht="15">
      <c r="A58" s="5">
        <v>64</v>
      </c>
      <c r="B58" s="8" t="s">
        <v>66</v>
      </c>
      <c r="C58" s="16">
        <v>84638</v>
      </c>
      <c r="D58" s="4">
        <v>86612</v>
      </c>
      <c r="E58" s="16">
        <v>86996</v>
      </c>
      <c r="F58" s="43">
        <f t="shared" si="6"/>
        <v>0.007197434881729952</v>
      </c>
      <c r="G58" s="19">
        <f t="shared" si="7"/>
        <v>0.027859826555447907</v>
      </c>
      <c r="H58" s="11">
        <f t="shared" si="8"/>
        <v>2358</v>
      </c>
      <c r="I58" s="37">
        <f t="shared" si="9"/>
        <v>0.0022647489615098327</v>
      </c>
      <c r="J58" s="11">
        <v>86392.19</v>
      </c>
      <c r="K58" s="16">
        <v>86784.56</v>
      </c>
      <c r="L58" s="37">
        <f t="shared" si="10"/>
        <v>0.0045417299873981125</v>
      </c>
      <c r="M58" s="16">
        <f t="shared" si="11"/>
        <v>392.36999999999534</v>
      </c>
      <c r="N58" s="4"/>
    </row>
    <row r="59" spans="1:14" ht="15">
      <c r="A59" s="5">
        <v>65</v>
      </c>
      <c r="B59" s="8" t="s">
        <v>67</v>
      </c>
      <c r="C59" s="16">
        <v>23173</v>
      </c>
      <c r="D59" s="4">
        <v>24504</v>
      </c>
      <c r="E59" s="16">
        <v>24747</v>
      </c>
      <c r="F59" s="43">
        <f t="shared" si="6"/>
        <v>0.002047392075706597</v>
      </c>
      <c r="G59" s="19">
        <f t="shared" si="7"/>
        <v>0.06792387692573254</v>
      </c>
      <c r="H59" s="11">
        <f t="shared" si="8"/>
        <v>1574</v>
      </c>
      <c r="I59" s="37">
        <f t="shared" si="9"/>
        <v>0.0015117535476745023</v>
      </c>
      <c r="J59" s="11">
        <v>24569.74</v>
      </c>
      <c r="K59" s="16">
        <v>25231.35</v>
      </c>
      <c r="L59" s="37">
        <f t="shared" si="10"/>
        <v>0.026927838878229762</v>
      </c>
      <c r="M59" s="16">
        <f t="shared" si="11"/>
        <v>661.609999999997</v>
      </c>
      <c r="N59" s="4"/>
    </row>
    <row r="60" spans="1:14" ht="15">
      <c r="A60" s="5">
        <v>66</v>
      </c>
      <c r="B60" s="8" t="s">
        <v>68</v>
      </c>
      <c r="C60" s="16">
        <v>30778</v>
      </c>
      <c r="D60" s="4">
        <v>34336</v>
      </c>
      <c r="E60" s="16">
        <v>34666</v>
      </c>
      <c r="F60" s="43">
        <f t="shared" si="6"/>
        <v>0.002868020111385012</v>
      </c>
      <c r="G60" s="19">
        <f t="shared" si="7"/>
        <v>0.1263239976606667</v>
      </c>
      <c r="H60" s="11">
        <f t="shared" si="8"/>
        <v>3888</v>
      </c>
      <c r="I60" s="37">
        <f t="shared" si="9"/>
        <v>0.003734242562489495</v>
      </c>
      <c r="J60" s="11">
        <v>35555.15</v>
      </c>
      <c r="K60" s="16">
        <v>34520.3</v>
      </c>
      <c r="L60" s="37">
        <f t="shared" si="10"/>
        <v>-0.029105488234475133</v>
      </c>
      <c r="M60" s="16">
        <f t="shared" si="11"/>
        <v>-1034.8499999999985</v>
      </c>
      <c r="N60" s="4"/>
    </row>
    <row r="61" spans="1:14" ht="15">
      <c r="A61" s="5">
        <v>68</v>
      </c>
      <c r="B61" s="8" t="s">
        <v>69</v>
      </c>
      <c r="C61" s="16">
        <v>15232</v>
      </c>
      <c r="D61" s="4">
        <v>19542</v>
      </c>
      <c r="E61" s="16">
        <v>20044</v>
      </c>
      <c r="F61" s="43">
        <f t="shared" si="6"/>
        <v>0.0016582990570761318</v>
      </c>
      <c r="G61" s="19">
        <f t="shared" si="7"/>
        <v>0.3159138655462185</v>
      </c>
      <c r="H61" s="11">
        <f t="shared" si="8"/>
        <v>4812</v>
      </c>
      <c r="I61" s="37">
        <f t="shared" si="9"/>
        <v>0.004621701443081134</v>
      </c>
      <c r="J61" s="11">
        <v>19426.61</v>
      </c>
      <c r="K61" s="16">
        <v>19609.32</v>
      </c>
      <c r="L61" s="37">
        <f t="shared" si="10"/>
        <v>0.009405140680746622</v>
      </c>
      <c r="M61" s="16">
        <f t="shared" si="11"/>
        <v>182.70999999999913</v>
      </c>
      <c r="N61" s="4"/>
    </row>
    <row r="62" spans="1:14" ht="15">
      <c r="A62" s="5">
        <v>69</v>
      </c>
      <c r="B62" s="8" t="s">
        <v>70</v>
      </c>
      <c r="C62" s="16">
        <v>106051</v>
      </c>
      <c r="D62" s="4">
        <v>115267</v>
      </c>
      <c r="E62" s="16">
        <v>116896</v>
      </c>
      <c r="F62" s="43">
        <f t="shared" si="6"/>
        <v>0.009671149799240247</v>
      </c>
      <c r="G62" s="19">
        <f t="shared" si="7"/>
        <v>0.10226211916907903</v>
      </c>
      <c r="H62" s="11">
        <f t="shared" si="8"/>
        <v>10845</v>
      </c>
      <c r="I62" s="37">
        <f t="shared" si="9"/>
        <v>0.010416116406944077</v>
      </c>
      <c r="J62" s="11">
        <v>115664.9</v>
      </c>
      <c r="K62" s="16">
        <v>116217.6</v>
      </c>
      <c r="L62" s="37">
        <f t="shared" si="10"/>
        <v>0.004778459152258046</v>
      </c>
      <c r="M62" s="16">
        <f t="shared" si="11"/>
        <v>552.7000000000116</v>
      </c>
      <c r="N62" s="4"/>
    </row>
    <row r="63" spans="1:14" ht="15">
      <c r="A63" s="5">
        <v>70</v>
      </c>
      <c r="B63" s="8" t="s">
        <v>71</v>
      </c>
      <c r="C63" s="16">
        <v>290719</v>
      </c>
      <c r="D63" s="4">
        <v>285730</v>
      </c>
      <c r="E63" s="16">
        <v>289060</v>
      </c>
      <c r="F63" s="43">
        <f t="shared" si="6"/>
        <v>0.023914783747676447</v>
      </c>
      <c r="G63" s="19">
        <f t="shared" si="7"/>
        <v>-0.005706541368125234</v>
      </c>
      <c r="H63" s="11">
        <f t="shared" si="8"/>
        <v>-1659</v>
      </c>
      <c r="I63" s="37">
        <f t="shared" si="9"/>
        <v>-0.0015933920810622614</v>
      </c>
      <c r="J63" s="11">
        <v>280891.6</v>
      </c>
      <c r="K63" s="16">
        <v>288072.3</v>
      </c>
      <c r="L63" s="37">
        <f t="shared" si="10"/>
        <v>0.025563954208669866</v>
      </c>
      <c r="M63" s="16">
        <f t="shared" si="11"/>
        <v>7180.700000000012</v>
      </c>
      <c r="N63" s="4"/>
    </row>
    <row r="64" spans="1:14" ht="15">
      <c r="A64" s="5">
        <v>71</v>
      </c>
      <c r="B64" s="8" t="s">
        <v>72</v>
      </c>
      <c r="C64" s="16">
        <v>98714</v>
      </c>
      <c r="D64" s="4">
        <v>105981</v>
      </c>
      <c r="E64" s="16">
        <v>108107</v>
      </c>
      <c r="F64" s="43">
        <f t="shared" si="6"/>
        <v>0.008944009986196837</v>
      </c>
      <c r="G64" s="19">
        <f t="shared" si="7"/>
        <v>0.0951536762769212</v>
      </c>
      <c r="H64" s="11">
        <f t="shared" si="8"/>
        <v>9393</v>
      </c>
      <c r="I64" s="37">
        <f t="shared" si="9"/>
        <v>0.00902153816601436</v>
      </c>
      <c r="J64" s="11">
        <v>106030.2</v>
      </c>
      <c r="K64" s="16">
        <v>107774.5</v>
      </c>
      <c r="L64" s="37">
        <f t="shared" si="10"/>
        <v>0.016450973401917594</v>
      </c>
      <c r="M64" s="16">
        <f t="shared" si="11"/>
        <v>1744.300000000003</v>
      </c>
      <c r="N64" s="4"/>
    </row>
    <row r="65" spans="1:14" ht="15">
      <c r="A65" s="5">
        <v>72</v>
      </c>
      <c r="B65" s="8" t="s">
        <v>73</v>
      </c>
      <c r="C65" s="16">
        <v>6813</v>
      </c>
      <c r="D65" s="4">
        <v>7863</v>
      </c>
      <c r="E65" s="16">
        <v>8270</v>
      </c>
      <c r="F65" s="43">
        <f t="shared" si="6"/>
        <v>0.0006842014169836165</v>
      </c>
      <c r="G65" s="19">
        <f t="shared" si="7"/>
        <v>0.21385586378981358</v>
      </c>
      <c r="H65" s="11">
        <f t="shared" si="8"/>
        <v>1457</v>
      </c>
      <c r="I65" s="37">
        <f t="shared" si="9"/>
        <v>0.001399380507599587</v>
      </c>
      <c r="J65" s="11">
        <v>7900.79</v>
      </c>
      <c r="K65" s="16">
        <v>8187.699</v>
      </c>
      <c r="L65" s="37">
        <f t="shared" si="10"/>
        <v>0.03631396354035478</v>
      </c>
      <c r="M65" s="16">
        <f t="shared" si="11"/>
        <v>286.90899999999965</v>
      </c>
      <c r="N65" s="4"/>
    </row>
    <row r="66" spans="1:14" ht="15">
      <c r="A66" s="5">
        <v>73</v>
      </c>
      <c r="B66" s="8" t="s">
        <v>74</v>
      </c>
      <c r="C66" s="16">
        <v>47275</v>
      </c>
      <c r="D66" s="4">
        <v>48725</v>
      </c>
      <c r="E66" s="16">
        <v>49798</v>
      </c>
      <c r="F66" s="43">
        <f aca="true" t="shared" si="12" ref="F66:F97">E66/$E$90</f>
        <v>0.004119934965290222</v>
      </c>
      <c r="G66" s="19">
        <f aca="true" t="shared" si="13" ref="G66:G89">(E66-C66)/C66</f>
        <v>0.05336858804865151</v>
      </c>
      <c r="H66" s="11">
        <f aca="true" t="shared" si="14" ref="H66:H89">E66-C66</f>
        <v>2523</v>
      </c>
      <c r="I66" s="37">
        <f aca="true" t="shared" si="15" ref="I66:I97">H66/$H$90</f>
        <v>0.0024232237616154824</v>
      </c>
      <c r="J66" s="11">
        <v>48534.51</v>
      </c>
      <c r="K66" s="16">
        <v>49768.59</v>
      </c>
      <c r="L66" s="37">
        <f aca="true" t="shared" si="16" ref="L66:L97">(K66-J66)/J66</f>
        <v>0.025426856065920815</v>
      </c>
      <c r="M66" s="16">
        <f aca="true" t="shared" si="17" ref="M66:M89">K66-J66</f>
        <v>1234.0799999999945</v>
      </c>
      <c r="N66" s="4"/>
    </row>
    <row r="67" spans="1:14" ht="15">
      <c r="A67" s="5">
        <v>74</v>
      </c>
      <c r="B67" s="8" t="s">
        <v>75</v>
      </c>
      <c r="C67" s="16">
        <v>11754</v>
      </c>
      <c r="D67" s="4">
        <v>15356</v>
      </c>
      <c r="E67" s="16">
        <v>16275</v>
      </c>
      <c r="F67" s="43">
        <f t="shared" si="12"/>
        <v>0.0013464786047652187</v>
      </c>
      <c r="G67" s="19">
        <f t="shared" si="13"/>
        <v>0.3846350178662583</v>
      </c>
      <c r="H67" s="11">
        <f t="shared" si="14"/>
        <v>4521</v>
      </c>
      <c r="I67" s="37">
        <f t="shared" si="15"/>
        <v>0.004342209522894806</v>
      </c>
      <c r="J67" s="11">
        <v>15759.7</v>
      </c>
      <c r="K67" s="16">
        <v>16225.73</v>
      </c>
      <c r="L67" s="37">
        <f t="shared" si="16"/>
        <v>0.0295709943717202</v>
      </c>
      <c r="M67" s="16">
        <f t="shared" si="17"/>
        <v>466.02999999999884</v>
      </c>
      <c r="N67" s="4"/>
    </row>
    <row r="68" spans="1:14" ht="15">
      <c r="A68" s="5">
        <v>75</v>
      </c>
      <c r="B68" s="8" t="s">
        <v>76</v>
      </c>
      <c r="C68" s="16">
        <v>20518</v>
      </c>
      <c r="D68" s="4">
        <v>15409</v>
      </c>
      <c r="E68" s="16">
        <v>15293</v>
      </c>
      <c r="F68" s="43">
        <f t="shared" si="12"/>
        <v>0.0012652348573071884</v>
      </c>
      <c r="G68" s="19">
        <f t="shared" si="13"/>
        <v>-0.25465444975143775</v>
      </c>
      <c r="H68" s="11">
        <f t="shared" si="14"/>
        <v>-5225</v>
      </c>
      <c r="I68" s="37">
        <f t="shared" si="15"/>
        <v>-0.005018368670012246</v>
      </c>
      <c r="J68" s="11">
        <v>14372.81</v>
      </c>
      <c r="K68" s="16">
        <v>14666.73</v>
      </c>
      <c r="L68" s="37">
        <f t="shared" si="16"/>
        <v>0.02044972416667305</v>
      </c>
      <c r="M68" s="16">
        <f t="shared" si="17"/>
        <v>293.9200000000001</v>
      </c>
      <c r="N68" s="4"/>
    </row>
    <row r="69" spans="1:14" ht="15">
      <c r="A69" s="5">
        <v>77</v>
      </c>
      <c r="B69" s="8" t="s">
        <v>77</v>
      </c>
      <c r="C69" s="16">
        <v>34224</v>
      </c>
      <c r="D69" s="4">
        <v>35518</v>
      </c>
      <c r="E69" s="16">
        <v>35818</v>
      </c>
      <c r="F69" s="43">
        <f t="shared" si="12"/>
        <v>0.002963328458708486</v>
      </c>
      <c r="G69" s="19">
        <f t="shared" si="13"/>
        <v>0.046575502571294995</v>
      </c>
      <c r="H69" s="11">
        <f t="shared" si="14"/>
        <v>1594</v>
      </c>
      <c r="I69" s="37">
        <f t="shared" si="15"/>
        <v>0.001530962614353975</v>
      </c>
      <c r="J69" s="11">
        <v>34529.7</v>
      </c>
      <c r="K69" s="16">
        <v>35056.79</v>
      </c>
      <c r="L69" s="37">
        <f t="shared" si="16"/>
        <v>0.01526482998693889</v>
      </c>
      <c r="M69" s="16">
        <f t="shared" si="17"/>
        <v>527.0900000000038</v>
      </c>
      <c r="N69" s="4"/>
    </row>
    <row r="70" spans="1:14" ht="15">
      <c r="A70" s="5">
        <v>78</v>
      </c>
      <c r="B70" s="8" t="s">
        <v>78</v>
      </c>
      <c r="C70" s="16">
        <v>7779</v>
      </c>
      <c r="D70" s="4">
        <v>10320</v>
      </c>
      <c r="E70" s="16">
        <v>10032</v>
      </c>
      <c r="F70" s="43">
        <f t="shared" si="12"/>
        <v>0.0008299768579419155</v>
      </c>
      <c r="G70" s="19">
        <f t="shared" si="13"/>
        <v>0.2896259159274971</v>
      </c>
      <c r="H70" s="11">
        <f t="shared" si="14"/>
        <v>2253</v>
      </c>
      <c r="I70" s="37">
        <f t="shared" si="15"/>
        <v>0.002163901361442601</v>
      </c>
      <c r="J70" s="11">
        <v>9805.505</v>
      </c>
      <c r="K70" s="16">
        <v>9742.407</v>
      </c>
      <c r="L70" s="37">
        <f t="shared" si="16"/>
        <v>-0.006434956690144971</v>
      </c>
      <c r="M70" s="16">
        <f t="shared" si="17"/>
        <v>-63.097999999999956</v>
      </c>
      <c r="N70" s="4"/>
    </row>
    <row r="71" spans="1:14" ht="15">
      <c r="A71" s="5">
        <v>79</v>
      </c>
      <c r="B71" s="8" t="s">
        <v>79</v>
      </c>
      <c r="C71" s="16">
        <v>47930</v>
      </c>
      <c r="D71" s="4">
        <v>50631</v>
      </c>
      <c r="E71" s="16">
        <v>53266</v>
      </c>
      <c r="F71" s="43">
        <f t="shared" si="12"/>
        <v>0.004406852802545262</v>
      </c>
      <c r="G71" s="19">
        <f t="shared" si="13"/>
        <v>0.11132902148967244</v>
      </c>
      <c r="H71" s="11">
        <f t="shared" si="14"/>
        <v>5336</v>
      </c>
      <c r="I71" s="37">
        <f t="shared" si="15"/>
        <v>0.00512497899008332</v>
      </c>
      <c r="J71" s="11">
        <v>47294.17</v>
      </c>
      <c r="K71" s="16">
        <v>47818.21</v>
      </c>
      <c r="L71" s="37">
        <f t="shared" si="16"/>
        <v>0.011080435495537841</v>
      </c>
      <c r="M71" s="16">
        <f t="shared" si="17"/>
        <v>524.0400000000009</v>
      </c>
      <c r="N71" s="4"/>
    </row>
    <row r="72" spans="1:14" ht="15">
      <c r="A72" s="5">
        <v>80</v>
      </c>
      <c r="B72" s="8" t="s">
        <v>80</v>
      </c>
      <c r="C72" s="16">
        <v>194034</v>
      </c>
      <c r="D72" s="4">
        <v>218390</v>
      </c>
      <c r="E72" s="16">
        <v>215866</v>
      </c>
      <c r="F72" s="43">
        <f t="shared" si="12"/>
        <v>0.017859228909139706</v>
      </c>
      <c r="G72" s="19">
        <f t="shared" si="13"/>
        <v>0.11251636311161961</v>
      </c>
      <c r="H72" s="11">
        <f t="shared" si="14"/>
        <v>21832</v>
      </c>
      <c r="I72" s="37">
        <f t="shared" si="15"/>
        <v>0.02096861718731241</v>
      </c>
      <c r="J72" s="11">
        <v>217164.7</v>
      </c>
      <c r="K72" s="16">
        <v>217726.2</v>
      </c>
      <c r="L72" s="37">
        <f t="shared" si="16"/>
        <v>0.0025855951726961148</v>
      </c>
      <c r="M72" s="16">
        <f t="shared" si="17"/>
        <v>561.5</v>
      </c>
      <c r="N72" s="4"/>
    </row>
    <row r="73" spans="1:14" ht="15">
      <c r="A73" s="5">
        <v>81</v>
      </c>
      <c r="B73" s="8" t="s">
        <v>81</v>
      </c>
      <c r="C73" s="16">
        <v>237942</v>
      </c>
      <c r="D73" s="4">
        <v>291842</v>
      </c>
      <c r="E73" s="16">
        <v>290650</v>
      </c>
      <c r="F73" s="43">
        <f t="shared" si="12"/>
        <v>0.02404632912288853</v>
      </c>
      <c r="G73" s="19">
        <f t="shared" si="13"/>
        <v>0.22151616780559968</v>
      </c>
      <c r="H73" s="11">
        <f t="shared" si="14"/>
        <v>52708</v>
      </c>
      <c r="I73" s="37">
        <f t="shared" si="15"/>
        <v>0.05062357432708238</v>
      </c>
      <c r="J73" s="11">
        <v>277581.6</v>
      </c>
      <c r="K73" s="16">
        <v>281397.1</v>
      </c>
      <c r="L73" s="37">
        <f t="shared" si="16"/>
        <v>0.01374550762730671</v>
      </c>
      <c r="M73" s="16">
        <f t="shared" si="17"/>
        <v>3815.5</v>
      </c>
      <c r="N73" s="4"/>
    </row>
    <row r="74" spans="1:14" ht="15">
      <c r="A74" s="5">
        <v>82</v>
      </c>
      <c r="B74" s="8" t="s">
        <v>82</v>
      </c>
      <c r="C74" s="16">
        <v>246268</v>
      </c>
      <c r="D74" s="4">
        <v>280125</v>
      </c>
      <c r="E74" s="16">
        <v>288373</v>
      </c>
      <c r="F74" s="43">
        <f t="shared" si="12"/>
        <v>0.023857946217631976</v>
      </c>
      <c r="G74" s="19">
        <f t="shared" si="13"/>
        <v>0.17097227410788246</v>
      </c>
      <c r="H74" s="11">
        <f t="shared" si="14"/>
        <v>42105</v>
      </c>
      <c r="I74" s="37">
        <f t="shared" si="15"/>
        <v>0.04043988762695992</v>
      </c>
      <c r="J74" s="11">
        <v>262305.6</v>
      </c>
      <c r="K74" s="16">
        <v>255607.6</v>
      </c>
      <c r="L74" s="37">
        <f t="shared" si="16"/>
        <v>-0.025535101042448088</v>
      </c>
      <c r="M74" s="16">
        <f t="shared" si="17"/>
        <v>-6697.999999999971</v>
      </c>
      <c r="N74" s="4"/>
    </row>
    <row r="75" spans="1:14" ht="15">
      <c r="A75" s="5">
        <v>84</v>
      </c>
      <c r="B75" s="8" t="s">
        <v>83</v>
      </c>
      <c r="C75" s="16">
        <v>10712</v>
      </c>
      <c r="D75" s="4">
        <v>9795</v>
      </c>
      <c r="E75" s="16">
        <v>9998</v>
      </c>
      <c r="F75" s="43">
        <f t="shared" si="12"/>
        <v>0.0008271639379688269</v>
      </c>
      <c r="G75" s="19">
        <f t="shared" si="13"/>
        <v>-0.06665421956684092</v>
      </c>
      <c r="H75" s="11">
        <f t="shared" si="14"/>
        <v>-714</v>
      </c>
      <c r="I75" s="37">
        <f t="shared" si="15"/>
        <v>-0.0006857636804571758</v>
      </c>
      <c r="J75" s="11">
        <v>10013.73</v>
      </c>
      <c r="K75" s="16">
        <v>9988.085</v>
      </c>
      <c r="L75" s="37">
        <f t="shared" si="16"/>
        <v>-0.0025609837692848157</v>
      </c>
      <c r="M75" s="16">
        <f t="shared" si="17"/>
        <v>-25.645000000000437</v>
      </c>
      <c r="N75" s="4"/>
    </row>
    <row r="76" spans="1:14" ht="15">
      <c r="A76" s="5">
        <v>85</v>
      </c>
      <c r="B76" s="8" t="s">
        <v>84</v>
      </c>
      <c r="C76" s="16">
        <v>535398</v>
      </c>
      <c r="D76" s="4">
        <v>460782</v>
      </c>
      <c r="E76" s="16">
        <v>537170</v>
      </c>
      <c r="F76" s="43">
        <f t="shared" si="12"/>
        <v>0.04444165358658879</v>
      </c>
      <c r="G76" s="19">
        <f t="shared" si="13"/>
        <v>0.0033096873727582097</v>
      </c>
      <c r="H76" s="11">
        <f t="shared" si="14"/>
        <v>1772</v>
      </c>
      <c r="I76" s="37">
        <f t="shared" si="15"/>
        <v>0.0017019233078012822</v>
      </c>
      <c r="J76" s="11">
        <v>440834.4</v>
      </c>
      <c r="K76" s="16">
        <v>441332.9</v>
      </c>
      <c r="L76" s="37">
        <f t="shared" si="16"/>
        <v>0.0011308101182666325</v>
      </c>
      <c r="M76" s="16">
        <f t="shared" si="17"/>
        <v>498.5</v>
      </c>
      <c r="N76" s="4"/>
    </row>
    <row r="77" spans="1:14" ht="15">
      <c r="A77" s="5">
        <v>86</v>
      </c>
      <c r="B77" s="8" t="s">
        <v>85</v>
      </c>
      <c r="C77" s="16">
        <v>243452</v>
      </c>
      <c r="D77" s="4">
        <v>221920</v>
      </c>
      <c r="E77" s="16">
        <v>228038</v>
      </c>
      <c r="F77" s="43">
        <f t="shared" si="12"/>
        <v>0.018866254259505437</v>
      </c>
      <c r="G77" s="19">
        <f t="shared" si="13"/>
        <v>-0.06331432890261736</v>
      </c>
      <c r="H77" s="11">
        <f t="shared" si="14"/>
        <v>-15414</v>
      </c>
      <c r="I77" s="37">
        <f t="shared" si="15"/>
        <v>-0.014804427689869618</v>
      </c>
      <c r="J77" s="11">
        <v>223141.3</v>
      </c>
      <c r="K77" s="16">
        <v>225363.1</v>
      </c>
      <c r="L77" s="37">
        <f t="shared" si="16"/>
        <v>0.009956919673767328</v>
      </c>
      <c r="M77" s="16">
        <f t="shared" si="17"/>
        <v>2221.8000000000175</v>
      </c>
      <c r="N77" s="4"/>
    </row>
    <row r="78" spans="1:14" ht="15">
      <c r="A78" s="5">
        <v>87</v>
      </c>
      <c r="B78" s="8" t="s">
        <v>86</v>
      </c>
      <c r="C78" s="16">
        <v>15035</v>
      </c>
      <c r="D78" s="4">
        <v>16108</v>
      </c>
      <c r="E78" s="16">
        <v>16413</v>
      </c>
      <c r="F78" s="43">
        <f t="shared" si="12"/>
        <v>0.0013578957505383433</v>
      </c>
      <c r="G78" s="19">
        <f t="shared" si="13"/>
        <v>0.09165281010974394</v>
      </c>
      <c r="H78" s="11">
        <f t="shared" si="14"/>
        <v>1378</v>
      </c>
      <c r="I78" s="37">
        <f t="shared" si="15"/>
        <v>0.0013235046942156698</v>
      </c>
      <c r="J78" s="11">
        <v>16072.66</v>
      </c>
      <c r="K78" s="16">
        <v>16351.09</v>
      </c>
      <c r="L78" s="37">
        <f t="shared" si="16"/>
        <v>0.017323205990794323</v>
      </c>
      <c r="M78" s="16">
        <f t="shared" si="17"/>
        <v>278.4300000000003</v>
      </c>
      <c r="N78" s="4"/>
    </row>
    <row r="79" spans="1:14" ht="15">
      <c r="A79" s="5">
        <v>88</v>
      </c>
      <c r="B79" s="8" t="s">
        <v>87</v>
      </c>
      <c r="C79" s="16">
        <v>23753</v>
      </c>
      <c r="D79" s="4">
        <v>26192</v>
      </c>
      <c r="E79" s="16">
        <v>26824</v>
      </c>
      <c r="F79" s="43">
        <f t="shared" si="12"/>
        <v>0.0022192283928861587</v>
      </c>
      <c r="G79" s="19">
        <f t="shared" si="13"/>
        <v>0.1292889319243885</v>
      </c>
      <c r="H79" s="11">
        <f t="shared" si="14"/>
        <v>3071</v>
      </c>
      <c r="I79" s="37">
        <f t="shared" si="15"/>
        <v>0.002949552188633035</v>
      </c>
      <c r="J79" s="11">
        <v>26721.89</v>
      </c>
      <c r="K79" s="16">
        <v>26774.09</v>
      </c>
      <c r="L79" s="37">
        <f t="shared" si="16"/>
        <v>0.0019534546396231976</v>
      </c>
      <c r="M79" s="16">
        <f t="shared" si="17"/>
        <v>52.20000000000073</v>
      </c>
      <c r="N79" s="4"/>
    </row>
    <row r="80" spans="1:14" ht="15">
      <c r="A80" s="5">
        <v>90</v>
      </c>
      <c r="B80" s="8" t="s">
        <v>88</v>
      </c>
      <c r="C80" s="16">
        <v>10702</v>
      </c>
      <c r="D80" s="4">
        <v>11644</v>
      </c>
      <c r="E80" s="16">
        <v>11746</v>
      </c>
      <c r="F80" s="43">
        <f t="shared" si="12"/>
        <v>0.0009717811177617365</v>
      </c>
      <c r="G80" s="19">
        <f t="shared" si="13"/>
        <v>0.09755185946552046</v>
      </c>
      <c r="H80" s="11">
        <f t="shared" si="14"/>
        <v>1044</v>
      </c>
      <c r="I80" s="37">
        <f t="shared" si="15"/>
        <v>0.0010027132806684756</v>
      </c>
      <c r="J80" s="11">
        <v>11365.76</v>
      </c>
      <c r="K80" s="16">
        <v>11529.75</v>
      </c>
      <c r="L80" s="37">
        <f t="shared" si="16"/>
        <v>0.014428423616194586</v>
      </c>
      <c r="M80" s="16">
        <f t="shared" si="17"/>
        <v>163.98999999999978</v>
      </c>
      <c r="N80" s="4"/>
    </row>
    <row r="81" spans="1:14" ht="15">
      <c r="A81" s="5">
        <v>91</v>
      </c>
      <c r="B81" s="8" t="s">
        <v>89</v>
      </c>
      <c r="C81" s="16">
        <v>1493</v>
      </c>
      <c r="D81" s="4">
        <v>1962</v>
      </c>
      <c r="E81" s="16">
        <v>1594</v>
      </c>
      <c r="F81" s="43">
        <f t="shared" si="12"/>
        <v>0.00013187630697362573</v>
      </c>
      <c r="G81" s="19">
        <f t="shared" si="13"/>
        <v>0.06764902880107167</v>
      </c>
      <c r="H81" s="11">
        <f t="shared" si="14"/>
        <v>101</v>
      </c>
      <c r="I81" s="37">
        <f t="shared" si="15"/>
        <v>9.700578673133719E-05</v>
      </c>
      <c r="J81" s="11">
        <v>1807.421</v>
      </c>
      <c r="K81" s="16">
        <v>1791.192</v>
      </c>
      <c r="L81" s="37">
        <f t="shared" si="16"/>
        <v>-0.008979092308875487</v>
      </c>
      <c r="M81" s="16">
        <f t="shared" si="17"/>
        <v>-16.229000000000042</v>
      </c>
      <c r="N81" s="4"/>
    </row>
    <row r="82" spans="1:14" ht="15">
      <c r="A82" s="5">
        <v>92</v>
      </c>
      <c r="B82" s="8" t="s">
        <v>90</v>
      </c>
      <c r="C82" s="16">
        <v>23732</v>
      </c>
      <c r="D82" s="4">
        <v>23420</v>
      </c>
      <c r="E82" s="16">
        <v>24294</v>
      </c>
      <c r="F82" s="43">
        <f t="shared" si="12"/>
        <v>0.0020099140537122107</v>
      </c>
      <c r="G82" s="19">
        <f t="shared" si="13"/>
        <v>0.023681105680094388</v>
      </c>
      <c r="H82" s="11">
        <f t="shared" si="14"/>
        <v>562</v>
      </c>
      <c r="I82" s="37">
        <f t="shared" si="15"/>
        <v>0.0005397747736931832</v>
      </c>
      <c r="J82" s="11">
        <v>21770.13</v>
      </c>
      <c r="K82" s="16">
        <v>22391.93</v>
      </c>
      <c r="L82" s="37">
        <f t="shared" si="16"/>
        <v>0.028562071057912804</v>
      </c>
      <c r="M82" s="16">
        <f t="shared" si="17"/>
        <v>621.7999999999993</v>
      </c>
      <c r="N82" s="4"/>
    </row>
    <row r="83" spans="1:14" ht="15">
      <c r="A83" s="5">
        <v>93</v>
      </c>
      <c r="B83" s="8" t="s">
        <v>91</v>
      </c>
      <c r="C83" s="16">
        <v>40662</v>
      </c>
      <c r="D83" s="4">
        <v>48180</v>
      </c>
      <c r="E83" s="16">
        <v>49612</v>
      </c>
      <c r="F83" s="43">
        <f t="shared" si="12"/>
        <v>0.00410454663837862</v>
      </c>
      <c r="G83" s="19">
        <f t="shared" si="13"/>
        <v>0.2201072254193104</v>
      </c>
      <c r="H83" s="11">
        <f t="shared" si="14"/>
        <v>8950</v>
      </c>
      <c r="I83" s="37">
        <f t="shared" si="15"/>
        <v>0.008596057339064038</v>
      </c>
      <c r="J83" s="11">
        <v>47935.14</v>
      </c>
      <c r="K83" s="16">
        <v>48874.54</v>
      </c>
      <c r="L83" s="37">
        <f t="shared" si="16"/>
        <v>0.019597314204151724</v>
      </c>
      <c r="M83" s="16">
        <f t="shared" si="17"/>
        <v>939.4000000000015</v>
      </c>
      <c r="N83" s="4"/>
    </row>
    <row r="84" spans="1:14" ht="15">
      <c r="A84" s="5">
        <v>94</v>
      </c>
      <c r="B84" s="8" t="s">
        <v>92</v>
      </c>
      <c r="C84" s="16">
        <v>36743</v>
      </c>
      <c r="D84" s="4">
        <v>31950</v>
      </c>
      <c r="E84" s="16">
        <v>33673</v>
      </c>
      <c r="F84" s="43">
        <f t="shared" si="12"/>
        <v>0.002785866301582747</v>
      </c>
      <c r="G84" s="19">
        <f t="shared" si="13"/>
        <v>-0.08355332988596467</v>
      </c>
      <c r="H84" s="11">
        <f t="shared" si="14"/>
        <v>-3070</v>
      </c>
      <c r="I84" s="37">
        <f t="shared" si="15"/>
        <v>-0.002948591735299061</v>
      </c>
      <c r="J84" s="11">
        <v>32469.55</v>
      </c>
      <c r="K84" s="16">
        <v>33100.41</v>
      </c>
      <c r="L84" s="37">
        <f t="shared" si="16"/>
        <v>0.01942928066449964</v>
      </c>
      <c r="M84" s="16">
        <f t="shared" si="17"/>
        <v>630.8600000000042</v>
      </c>
      <c r="N84" s="4"/>
    </row>
    <row r="85" spans="1:14" ht="15">
      <c r="A85" s="5">
        <v>95</v>
      </c>
      <c r="B85" s="8" t="s">
        <v>93</v>
      </c>
      <c r="C85" s="16">
        <v>77746</v>
      </c>
      <c r="D85" s="4">
        <v>81310</v>
      </c>
      <c r="E85" s="16">
        <v>81926</v>
      </c>
      <c r="F85" s="43">
        <f t="shared" si="12"/>
        <v>0.006777978873978207</v>
      </c>
      <c r="G85" s="19">
        <f t="shared" si="13"/>
        <v>0.053764823913770486</v>
      </c>
      <c r="H85" s="11">
        <f t="shared" si="14"/>
        <v>4180</v>
      </c>
      <c r="I85" s="37">
        <f t="shared" si="15"/>
        <v>0.004014694936009797</v>
      </c>
      <c r="J85" s="11">
        <v>81578.11</v>
      </c>
      <c r="K85" s="16">
        <v>81658.31</v>
      </c>
      <c r="L85" s="37">
        <f t="shared" si="16"/>
        <v>0.0009831068653097883</v>
      </c>
      <c r="M85" s="16">
        <f t="shared" si="17"/>
        <v>80.19999999999709</v>
      </c>
      <c r="N85" s="4"/>
    </row>
    <row r="86" spans="1:14" ht="15">
      <c r="A86" s="5">
        <v>96</v>
      </c>
      <c r="B86" s="8" t="s">
        <v>94</v>
      </c>
      <c r="C86" s="16">
        <v>274276</v>
      </c>
      <c r="D86" s="4">
        <v>294535</v>
      </c>
      <c r="E86" s="16">
        <v>292827</v>
      </c>
      <c r="F86" s="43">
        <f t="shared" si="12"/>
        <v>0.024226438734106587</v>
      </c>
      <c r="G86" s="19">
        <f t="shared" si="13"/>
        <v>0.06763624961717395</v>
      </c>
      <c r="H86" s="11">
        <f t="shared" si="14"/>
        <v>18551</v>
      </c>
      <c r="I86" s="37">
        <f t="shared" si="15"/>
        <v>0.017817369798544914</v>
      </c>
      <c r="J86" s="11">
        <v>289873.4</v>
      </c>
      <c r="K86" s="16">
        <v>289629.6</v>
      </c>
      <c r="L86" s="37">
        <f t="shared" si="16"/>
        <v>-0.0008410568199774335</v>
      </c>
      <c r="M86" s="16">
        <f t="shared" si="17"/>
        <v>-243.80000000004657</v>
      </c>
      <c r="N86" s="4"/>
    </row>
    <row r="87" spans="1:14" ht="15">
      <c r="A87" s="5">
        <v>97</v>
      </c>
      <c r="B87" s="8" t="s">
        <v>95</v>
      </c>
      <c r="C87" s="16">
        <v>3755</v>
      </c>
      <c r="D87" s="4">
        <v>5562</v>
      </c>
      <c r="E87" s="16">
        <v>6047</v>
      </c>
      <c r="F87" s="43">
        <f t="shared" si="12"/>
        <v>0.0005002860905078512</v>
      </c>
      <c r="G87" s="19">
        <f t="shared" si="13"/>
        <v>0.6103861517976032</v>
      </c>
      <c r="H87" s="11">
        <f t="shared" si="14"/>
        <v>2292</v>
      </c>
      <c r="I87" s="37">
        <f t="shared" si="15"/>
        <v>0.002201359041467573</v>
      </c>
      <c r="J87" s="11">
        <v>5572.423</v>
      </c>
      <c r="K87" s="16">
        <v>6007.46</v>
      </c>
      <c r="L87" s="37">
        <f t="shared" si="16"/>
        <v>0.07806962967455994</v>
      </c>
      <c r="M87" s="16">
        <f t="shared" si="17"/>
        <v>435.03700000000026</v>
      </c>
      <c r="N87" s="4"/>
    </row>
    <row r="88" spans="1:14" ht="15">
      <c r="A88" s="5">
        <v>98</v>
      </c>
      <c r="B88" s="8" t="s">
        <v>96</v>
      </c>
      <c r="C88" s="16">
        <v>2517</v>
      </c>
      <c r="D88" s="4">
        <v>2444</v>
      </c>
      <c r="E88" s="16">
        <v>2548</v>
      </c>
      <c r="F88" s="43">
        <f t="shared" si="12"/>
        <v>0.00021080353210087727</v>
      </c>
      <c r="G88" s="19">
        <f t="shared" si="13"/>
        <v>0.012316249503377036</v>
      </c>
      <c r="H88" s="11">
        <f t="shared" si="14"/>
        <v>31</v>
      </c>
      <c r="I88" s="37">
        <f t="shared" si="15"/>
        <v>2.97740533531827E-05</v>
      </c>
      <c r="J88" s="11">
        <v>2503.771</v>
      </c>
      <c r="K88" s="16">
        <v>2548.435</v>
      </c>
      <c r="L88" s="37">
        <f t="shared" si="16"/>
        <v>0.017838692116810904</v>
      </c>
      <c r="M88" s="16">
        <f t="shared" si="17"/>
        <v>44.66399999999976</v>
      </c>
      <c r="N88" s="4"/>
    </row>
    <row r="89" spans="1:14" ht="15.75" thickBot="1">
      <c r="A89" s="6">
        <v>99</v>
      </c>
      <c r="B89" s="9" t="s">
        <v>97</v>
      </c>
      <c r="C89" s="16">
        <v>3431</v>
      </c>
      <c r="D89" s="4">
        <v>3640</v>
      </c>
      <c r="E89" s="16">
        <v>3652</v>
      </c>
      <c r="F89" s="43">
        <f t="shared" si="12"/>
        <v>0.00030214069828587276</v>
      </c>
      <c r="G89" s="19">
        <f t="shared" si="13"/>
        <v>0.06441270766540368</v>
      </c>
      <c r="H89" s="11">
        <f t="shared" si="14"/>
        <v>221</v>
      </c>
      <c r="I89" s="68">
        <f t="shared" si="15"/>
        <v>0.00021226018680817345</v>
      </c>
      <c r="J89" s="11">
        <v>3514.692</v>
      </c>
      <c r="K89" s="16">
        <v>3630.414</v>
      </c>
      <c r="L89" s="37">
        <f t="shared" si="16"/>
        <v>0.03292521791383148</v>
      </c>
      <c r="M89" s="16">
        <f t="shared" si="17"/>
        <v>115.72200000000021</v>
      </c>
      <c r="N89" s="4"/>
    </row>
    <row r="90" spans="1:14" s="67" customFormat="1" ht="15.75" thickBot="1">
      <c r="A90" s="127" t="s">
        <v>98</v>
      </c>
      <c r="B90" s="128"/>
      <c r="C90" s="57">
        <v>11045909</v>
      </c>
      <c r="D90" s="91">
        <v>11820778</v>
      </c>
      <c r="E90" s="57">
        <v>12087084</v>
      </c>
      <c r="F90" s="45">
        <f>E90/$E$90</f>
        <v>1</v>
      </c>
      <c r="G90" s="28">
        <f>(E90-C90)/C90</f>
        <v>0.09425887901122489</v>
      </c>
      <c r="H90" s="57">
        <f>E90-C90</f>
        <v>1041175</v>
      </c>
      <c r="I90" s="69">
        <f>H90/$H$90</f>
        <v>1</v>
      </c>
      <c r="J90" s="58">
        <v>11612536</v>
      </c>
      <c r="K90" s="57">
        <v>11693596</v>
      </c>
      <c r="L90" s="39">
        <f>(K90-J90)/J90</f>
        <v>0.006980387402028291</v>
      </c>
      <c r="M90" s="57">
        <f>K90-J90</f>
        <v>81060</v>
      </c>
      <c r="N90" s="4"/>
    </row>
    <row r="91" spans="5:11" ht="15">
      <c r="E91" s="4"/>
      <c r="K91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1</v>
      </c>
      <c r="B1" s="20" t="s">
        <v>99</v>
      </c>
      <c r="C1" s="80">
        <v>40695</v>
      </c>
      <c r="D1" s="79">
        <v>41030</v>
      </c>
      <c r="E1" s="80">
        <v>41061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3" ht="15">
      <c r="A2" s="5">
        <v>10</v>
      </c>
      <c r="B2" s="8" t="s">
        <v>18</v>
      </c>
      <c r="C2" s="16">
        <v>369808</v>
      </c>
      <c r="D2" s="4">
        <v>392510</v>
      </c>
      <c r="E2" s="16">
        <v>400085</v>
      </c>
      <c r="F2" s="43">
        <f aca="true" t="shared" si="0" ref="F2:F25">E2/$E$26</f>
        <v>0.12074246877961334</v>
      </c>
      <c r="G2" s="19">
        <f aca="true" t="shared" si="1" ref="G2:G25">(E2-C2)/C2</f>
        <v>0.08187221477090814</v>
      </c>
      <c r="H2" s="11">
        <f aca="true" t="shared" si="2" ref="H2:H25">E2-C2</f>
        <v>30277</v>
      </c>
      <c r="I2" s="37">
        <f aca="true" t="shared" si="3" ref="I2:I25">H2/$H$26</f>
        <v>0.1155315243811697</v>
      </c>
      <c r="J2" s="11">
        <v>393713.8</v>
      </c>
      <c r="K2" s="16">
        <v>398031.8</v>
      </c>
      <c r="L2" s="37">
        <f aca="true" t="shared" si="4" ref="L2:L25">(K2-J2)/J2</f>
        <v>0.010967357506899682</v>
      </c>
      <c r="M2" s="16">
        <f aca="true" t="shared" si="5" ref="M2:M25">K2-J2</f>
        <v>4318</v>
      </c>
    </row>
    <row r="3" spans="1:13" ht="15">
      <c r="A3" s="5">
        <v>11</v>
      </c>
      <c r="B3" s="8" t="s">
        <v>19</v>
      </c>
      <c r="C3" s="16">
        <v>12425</v>
      </c>
      <c r="D3" s="4">
        <v>12897</v>
      </c>
      <c r="E3" s="16">
        <v>13087</v>
      </c>
      <c r="F3" s="43">
        <f t="shared" si="0"/>
        <v>0.003949552442402989</v>
      </c>
      <c r="G3" s="19">
        <f t="shared" si="1"/>
        <v>0.05327967806841046</v>
      </c>
      <c r="H3" s="11">
        <f t="shared" si="2"/>
        <v>662</v>
      </c>
      <c r="I3" s="37">
        <f t="shared" si="3"/>
        <v>0.0025260715771157757</v>
      </c>
      <c r="J3" s="11">
        <v>12935.55</v>
      </c>
      <c r="K3" s="16">
        <v>12949.1</v>
      </c>
      <c r="L3" s="37">
        <f t="shared" si="4"/>
        <v>0.0010475008793596786</v>
      </c>
      <c r="M3" s="16">
        <f t="shared" si="5"/>
        <v>13.550000000001091</v>
      </c>
    </row>
    <row r="4" spans="1:13" ht="15">
      <c r="A4" s="5">
        <v>12</v>
      </c>
      <c r="B4" s="8" t="s">
        <v>20</v>
      </c>
      <c r="C4" s="16">
        <v>4925</v>
      </c>
      <c r="D4" s="4">
        <v>3896</v>
      </c>
      <c r="E4" s="16">
        <v>4050</v>
      </c>
      <c r="F4" s="43">
        <f t="shared" si="0"/>
        <v>0.0012222577666181787</v>
      </c>
      <c r="G4" s="19">
        <f t="shared" si="1"/>
        <v>-0.17766497461928935</v>
      </c>
      <c r="H4" s="11">
        <f t="shared" si="2"/>
        <v>-875</v>
      </c>
      <c r="I4" s="37">
        <f t="shared" si="3"/>
        <v>-0.003338840830779915</v>
      </c>
      <c r="J4" s="11">
        <v>3431.13</v>
      </c>
      <c r="K4" s="16">
        <v>3802.233</v>
      </c>
      <c r="L4" s="37">
        <f t="shared" si="4"/>
        <v>0.10815766234447545</v>
      </c>
      <c r="M4" s="16">
        <f t="shared" si="5"/>
        <v>371.10300000000007</v>
      </c>
    </row>
    <row r="5" spans="1:13" ht="15">
      <c r="A5" s="5">
        <v>13</v>
      </c>
      <c r="B5" s="8" t="s">
        <v>21</v>
      </c>
      <c r="C5" s="16">
        <v>370438</v>
      </c>
      <c r="D5" s="4">
        <v>410015</v>
      </c>
      <c r="E5" s="16">
        <v>413089</v>
      </c>
      <c r="F5" s="43">
        <f t="shared" si="0"/>
        <v>0.1246669724826017</v>
      </c>
      <c r="G5" s="19">
        <f t="shared" si="1"/>
        <v>0.11513667604295455</v>
      </c>
      <c r="H5" s="11">
        <f t="shared" si="2"/>
        <v>42651</v>
      </c>
      <c r="I5" s="37">
        <f t="shared" si="3"/>
        <v>0.16274845745553618</v>
      </c>
      <c r="J5" s="11">
        <v>409355.9</v>
      </c>
      <c r="K5" s="16">
        <v>412421.2</v>
      </c>
      <c r="L5" s="37">
        <f t="shared" si="4"/>
        <v>0.007488105093880382</v>
      </c>
      <c r="M5" s="16">
        <f t="shared" si="5"/>
        <v>3065.2999999999884</v>
      </c>
    </row>
    <row r="6" spans="1:13" ht="15">
      <c r="A6" s="5">
        <v>14</v>
      </c>
      <c r="B6" s="8" t="s">
        <v>22</v>
      </c>
      <c r="C6" s="16">
        <v>400739</v>
      </c>
      <c r="D6" s="4">
        <v>446677</v>
      </c>
      <c r="E6" s="16">
        <v>448289</v>
      </c>
      <c r="F6" s="43">
        <f t="shared" si="0"/>
        <v>0.13529005233073993</v>
      </c>
      <c r="G6" s="19">
        <f t="shared" si="1"/>
        <v>0.11865578344009442</v>
      </c>
      <c r="H6" s="11">
        <f t="shared" si="2"/>
        <v>47550</v>
      </c>
      <c r="I6" s="37">
        <f t="shared" si="3"/>
        <v>0.1814421502898114</v>
      </c>
      <c r="J6" s="11">
        <v>438595.1</v>
      </c>
      <c r="K6" s="16">
        <v>443704.1</v>
      </c>
      <c r="L6" s="37">
        <f t="shared" si="4"/>
        <v>0.011648556949222644</v>
      </c>
      <c r="M6" s="16">
        <f t="shared" si="5"/>
        <v>5109</v>
      </c>
    </row>
    <row r="7" spans="1:13" ht="15">
      <c r="A7" s="5">
        <v>15</v>
      </c>
      <c r="B7" s="8" t="s">
        <v>23</v>
      </c>
      <c r="C7" s="16">
        <v>50448</v>
      </c>
      <c r="D7" s="4">
        <v>59106</v>
      </c>
      <c r="E7" s="16">
        <v>59190</v>
      </c>
      <c r="F7" s="43">
        <f t="shared" si="0"/>
        <v>0.01786307091509383</v>
      </c>
      <c r="G7" s="19">
        <f t="shared" si="1"/>
        <v>0.1732873453853473</v>
      </c>
      <c r="H7" s="11">
        <f t="shared" si="2"/>
        <v>8742</v>
      </c>
      <c r="I7" s="37">
        <f t="shared" si="3"/>
        <v>0.03335788176306059</v>
      </c>
      <c r="J7" s="11">
        <v>58025.49</v>
      </c>
      <c r="K7" s="16">
        <v>58642.51</v>
      </c>
      <c r="L7" s="37">
        <f t="shared" si="4"/>
        <v>0.010633602577074387</v>
      </c>
      <c r="M7" s="16">
        <f t="shared" si="5"/>
        <v>617.0200000000041</v>
      </c>
    </row>
    <row r="8" spans="1:13" ht="15">
      <c r="A8" s="5">
        <v>16</v>
      </c>
      <c r="B8" s="8" t="s">
        <v>24</v>
      </c>
      <c r="C8" s="16">
        <v>63643</v>
      </c>
      <c r="D8" s="4">
        <v>66517</v>
      </c>
      <c r="E8" s="16">
        <v>66646</v>
      </c>
      <c r="F8" s="43">
        <f t="shared" si="0"/>
        <v>0.020113232373835836</v>
      </c>
      <c r="G8" s="19">
        <f t="shared" si="1"/>
        <v>0.047185079270304665</v>
      </c>
      <c r="H8" s="11">
        <f t="shared" si="2"/>
        <v>3003</v>
      </c>
      <c r="I8" s="37">
        <f t="shared" si="3"/>
        <v>0.011458901731236669</v>
      </c>
      <c r="J8" s="11">
        <v>66656.64</v>
      </c>
      <c r="K8" s="16">
        <v>66769.08</v>
      </c>
      <c r="L8" s="37">
        <f t="shared" si="4"/>
        <v>0.0016868537027969355</v>
      </c>
      <c r="M8" s="16">
        <f t="shared" si="5"/>
        <v>112.44000000000233</v>
      </c>
    </row>
    <row r="9" spans="1:13" ht="15">
      <c r="A9" s="5">
        <v>17</v>
      </c>
      <c r="B9" s="8" t="s">
        <v>25</v>
      </c>
      <c r="C9" s="16">
        <v>38023</v>
      </c>
      <c r="D9" s="4">
        <v>39581</v>
      </c>
      <c r="E9" s="16">
        <v>39826</v>
      </c>
      <c r="F9" s="43">
        <f t="shared" si="0"/>
        <v>0.012019169830453232</v>
      </c>
      <c r="G9" s="19">
        <f t="shared" si="1"/>
        <v>0.04741866764852852</v>
      </c>
      <c r="H9" s="11">
        <f t="shared" si="2"/>
        <v>1803</v>
      </c>
      <c r="I9" s="37">
        <f t="shared" si="3"/>
        <v>0.006879920020452785</v>
      </c>
      <c r="J9" s="11">
        <v>39834.41</v>
      </c>
      <c r="K9" s="16">
        <v>39909.47</v>
      </c>
      <c r="L9" s="37">
        <f t="shared" si="4"/>
        <v>0.0018843005331319748</v>
      </c>
      <c r="M9" s="16">
        <f t="shared" si="5"/>
        <v>75.05999999999767</v>
      </c>
    </row>
    <row r="10" spans="1:13" ht="15">
      <c r="A10" s="5">
        <v>18</v>
      </c>
      <c r="B10" s="8" t="s">
        <v>26</v>
      </c>
      <c r="C10" s="16">
        <v>68042</v>
      </c>
      <c r="D10" s="4">
        <v>70947</v>
      </c>
      <c r="E10" s="16">
        <v>71731</v>
      </c>
      <c r="F10" s="43">
        <f t="shared" si="0"/>
        <v>0.021647844903034216</v>
      </c>
      <c r="G10" s="19">
        <f t="shared" si="1"/>
        <v>0.054216513330002054</v>
      </c>
      <c r="H10" s="11">
        <f t="shared" si="2"/>
        <v>3689</v>
      </c>
      <c r="I10" s="37">
        <f t="shared" si="3"/>
        <v>0.014076552942568122</v>
      </c>
      <c r="J10" s="11">
        <v>71094.84</v>
      </c>
      <c r="K10" s="16">
        <v>71702.37</v>
      </c>
      <c r="L10" s="37">
        <f t="shared" si="4"/>
        <v>0.00854534590696032</v>
      </c>
      <c r="M10" s="16">
        <f t="shared" si="5"/>
        <v>607.5299999999988</v>
      </c>
    </row>
    <row r="11" spans="1:13" ht="15">
      <c r="A11" s="5">
        <v>19</v>
      </c>
      <c r="B11" s="8" t="s">
        <v>27</v>
      </c>
      <c r="C11" s="16">
        <v>8551</v>
      </c>
      <c r="D11" s="4">
        <v>9111</v>
      </c>
      <c r="E11" s="16">
        <v>9219</v>
      </c>
      <c r="F11" s="43">
        <f t="shared" si="0"/>
        <v>0.0027822208272723433</v>
      </c>
      <c r="G11" s="19">
        <f t="shared" si="1"/>
        <v>0.0781195181850076</v>
      </c>
      <c r="H11" s="11">
        <f t="shared" si="2"/>
        <v>668</v>
      </c>
      <c r="I11" s="37">
        <f t="shared" si="3"/>
        <v>0.002548966485669695</v>
      </c>
      <c r="J11" s="11">
        <v>9053.727</v>
      </c>
      <c r="K11" s="16">
        <v>9129.996</v>
      </c>
      <c r="L11" s="37">
        <f t="shared" si="4"/>
        <v>0.008424044595115183</v>
      </c>
      <c r="M11" s="16">
        <f t="shared" si="5"/>
        <v>76.26899999999841</v>
      </c>
    </row>
    <row r="12" spans="1:13" ht="15">
      <c r="A12" s="5">
        <v>20</v>
      </c>
      <c r="B12" s="8" t="s">
        <v>28</v>
      </c>
      <c r="C12" s="16">
        <v>77684</v>
      </c>
      <c r="D12" s="4">
        <v>78974</v>
      </c>
      <c r="E12" s="16">
        <v>80342</v>
      </c>
      <c r="F12" s="43">
        <f t="shared" si="0"/>
        <v>0.024246576169293262</v>
      </c>
      <c r="G12" s="19">
        <f t="shared" si="1"/>
        <v>0.03421553987951187</v>
      </c>
      <c r="H12" s="11">
        <f t="shared" si="2"/>
        <v>2658</v>
      </c>
      <c r="I12" s="37">
        <f t="shared" si="3"/>
        <v>0.010142444489386303</v>
      </c>
      <c r="J12" s="11">
        <v>79063.91</v>
      </c>
      <c r="K12" s="16">
        <v>79685.41</v>
      </c>
      <c r="L12" s="37">
        <f t="shared" si="4"/>
        <v>0.007860729377031821</v>
      </c>
      <c r="M12" s="16">
        <f t="shared" si="5"/>
        <v>621.5</v>
      </c>
    </row>
    <row r="13" spans="1:13" ht="15">
      <c r="A13" s="5">
        <v>21</v>
      </c>
      <c r="B13" s="8" t="s">
        <v>29</v>
      </c>
      <c r="C13" s="16">
        <v>9892</v>
      </c>
      <c r="D13" s="4">
        <v>10277</v>
      </c>
      <c r="E13" s="16">
        <v>10396</v>
      </c>
      <c r="F13" s="43">
        <f t="shared" si="0"/>
        <v>0.0031374300596944656</v>
      </c>
      <c r="G13" s="19">
        <f t="shared" si="1"/>
        <v>0.0509502628386575</v>
      </c>
      <c r="H13" s="11">
        <f t="shared" si="2"/>
        <v>504</v>
      </c>
      <c r="I13" s="37">
        <f t="shared" si="3"/>
        <v>0.001923172318529231</v>
      </c>
      <c r="J13" s="11">
        <v>10296.78</v>
      </c>
      <c r="K13" s="16">
        <v>10329.55</v>
      </c>
      <c r="L13" s="37">
        <f t="shared" si="4"/>
        <v>0.0031825483306430376</v>
      </c>
      <c r="M13" s="16">
        <f t="shared" si="5"/>
        <v>32.76999999999862</v>
      </c>
    </row>
    <row r="14" spans="1:13" ht="15">
      <c r="A14" s="5">
        <v>22</v>
      </c>
      <c r="B14" s="8" t="s">
        <v>30</v>
      </c>
      <c r="C14" s="16">
        <v>154511</v>
      </c>
      <c r="D14" s="4">
        <v>166417</v>
      </c>
      <c r="E14" s="16">
        <v>167452</v>
      </c>
      <c r="F14" s="43">
        <f t="shared" si="0"/>
        <v>0.050535680873024014</v>
      </c>
      <c r="G14" s="19">
        <f t="shared" si="1"/>
        <v>0.08375455469189896</v>
      </c>
      <c r="H14" s="11">
        <f t="shared" si="2"/>
        <v>12941</v>
      </c>
      <c r="I14" s="37">
        <f t="shared" si="3"/>
        <v>0.049380501932711866</v>
      </c>
      <c r="J14" s="11">
        <v>165826.2</v>
      </c>
      <c r="K14" s="16">
        <v>166727.2</v>
      </c>
      <c r="L14" s="37">
        <f t="shared" si="4"/>
        <v>0.0054333995472368056</v>
      </c>
      <c r="M14" s="16">
        <f t="shared" si="5"/>
        <v>901</v>
      </c>
    </row>
    <row r="15" spans="1:13" ht="15">
      <c r="A15" s="5">
        <v>23</v>
      </c>
      <c r="B15" s="8" t="s">
        <v>31</v>
      </c>
      <c r="C15" s="16">
        <v>199527</v>
      </c>
      <c r="D15" s="4">
        <v>209169</v>
      </c>
      <c r="E15" s="16">
        <v>211561</v>
      </c>
      <c r="F15" s="43">
        <f t="shared" si="0"/>
        <v>0.06384742601568111</v>
      </c>
      <c r="G15" s="19">
        <f t="shared" si="1"/>
        <v>0.06031263939216246</v>
      </c>
      <c r="H15" s="11">
        <f t="shared" si="2"/>
        <v>12034</v>
      </c>
      <c r="I15" s="37">
        <f t="shared" si="3"/>
        <v>0.04591955492297771</v>
      </c>
      <c r="J15" s="11">
        <v>203774.8</v>
      </c>
      <c r="K15" s="16">
        <v>204876.5</v>
      </c>
      <c r="L15" s="37">
        <f t="shared" si="4"/>
        <v>0.005406458502228989</v>
      </c>
      <c r="M15" s="16">
        <f t="shared" si="5"/>
        <v>1101.7000000000116</v>
      </c>
    </row>
    <row r="16" spans="1:13" ht="15">
      <c r="A16" s="5">
        <v>24</v>
      </c>
      <c r="B16" s="8" t="s">
        <v>32</v>
      </c>
      <c r="C16" s="16">
        <v>154263</v>
      </c>
      <c r="D16" s="4">
        <v>164912</v>
      </c>
      <c r="E16" s="16">
        <v>166259</v>
      </c>
      <c r="F16" s="43">
        <f t="shared" si="0"/>
        <v>0.05017564296794365</v>
      </c>
      <c r="G16" s="19">
        <f t="shared" si="1"/>
        <v>0.0777633003377349</v>
      </c>
      <c r="H16" s="11">
        <f t="shared" si="2"/>
        <v>11996</v>
      </c>
      <c r="I16" s="37">
        <f t="shared" si="3"/>
        <v>0.04577455383546956</v>
      </c>
      <c r="J16" s="11">
        <v>165797.4</v>
      </c>
      <c r="K16" s="16">
        <v>165965</v>
      </c>
      <c r="L16" s="37">
        <f t="shared" si="4"/>
        <v>0.0010108723055971072</v>
      </c>
      <c r="M16" s="16">
        <f t="shared" si="5"/>
        <v>167.60000000000582</v>
      </c>
    </row>
    <row r="17" spans="1:13" ht="15">
      <c r="A17" s="5">
        <v>25</v>
      </c>
      <c r="B17" s="8" t="s">
        <v>33</v>
      </c>
      <c r="C17" s="16">
        <v>350243</v>
      </c>
      <c r="D17" s="4">
        <v>362450</v>
      </c>
      <c r="E17" s="16">
        <v>371232</v>
      </c>
      <c r="F17" s="43">
        <f t="shared" si="0"/>
        <v>0.11203486301659253</v>
      </c>
      <c r="G17" s="19">
        <f t="shared" si="1"/>
        <v>0.05992696499287638</v>
      </c>
      <c r="H17" s="11">
        <f t="shared" si="2"/>
        <v>20989</v>
      </c>
      <c r="I17" s="37">
        <f t="shared" si="3"/>
        <v>0.08009020593970244</v>
      </c>
      <c r="J17" s="11">
        <v>366299.3</v>
      </c>
      <c r="K17" s="16">
        <v>367974.8</v>
      </c>
      <c r="L17" s="37">
        <f t="shared" si="4"/>
        <v>0.004574128315287526</v>
      </c>
      <c r="M17" s="16">
        <f t="shared" si="5"/>
        <v>1675.5</v>
      </c>
    </row>
    <row r="18" spans="1:13" ht="15">
      <c r="A18" s="5">
        <v>26</v>
      </c>
      <c r="B18" s="8" t="s">
        <v>34</v>
      </c>
      <c r="C18" s="16">
        <v>37676</v>
      </c>
      <c r="D18" s="4">
        <v>39178</v>
      </c>
      <c r="E18" s="16">
        <v>39733</v>
      </c>
      <c r="F18" s="43">
        <f t="shared" si="0"/>
        <v>0.011991103170627184</v>
      </c>
      <c r="G18" s="19">
        <f t="shared" si="1"/>
        <v>0.054597090986304275</v>
      </c>
      <c r="H18" s="11">
        <f t="shared" si="2"/>
        <v>2057</v>
      </c>
      <c r="I18" s="37">
        <f t="shared" si="3"/>
        <v>0.00784913781590204</v>
      </c>
      <c r="J18" s="11">
        <v>40050.54</v>
      </c>
      <c r="K18" s="16">
        <v>40190.51</v>
      </c>
      <c r="L18" s="37">
        <f t="shared" si="4"/>
        <v>0.003494834276891177</v>
      </c>
      <c r="M18" s="16">
        <f t="shared" si="5"/>
        <v>139.97000000000116</v>
      </c>
    </row>
    <row r="19" spans="1:13" ht="15">
      <c r="A19" s="5">
        <v>27</v>
      </c>
      <c r="B19" s="8" t="s">
        <v>35</v>
      </c>
      <c r="C19" s="16">
        <v>83573</v>
      </c>
      <c r="D19" s="4">
        <v>91847</v>
      </c>
      <c r="E19" s="16">
        <v>92441</v>
      </c>
      <c r="F19" s="43">
        <f t="shared" si="0"/>
        <v>0.027897958075049644</v>
      </c>
      <c r="G19" s="19">
        <f t="shared" si="1"/>
        <v>0.10611082526653345</v>
      </c>
      <c r="H19" s="11">
        <f t="shared" si="2"/>
        <v>8868</v>
      </c>
      <c r="I19" s="37">
        <f t="shared" si="3"/>
        <v>0.0338386748426929</v>
      </c>
      <c r="J19" s="11">
        <v>91229.31</v>
      </c>
      <c r="K19" s="16">
        <v>92167.82</v>
      </c>
      <c r="L19" s="37">
        <f t="shared" si="4"/>
        <v>0.01028737365217395</v>
      </c>
      <c r="M19" s="16">
        <f t="shared" si="5"/>
        <v>938.5100000000093</v>
      </c>
    </row>
    <row r="20" spans="1:13" ht="15">
      <c r="A20" s="5">
        <v>28</v>
      </c>
      <c r="B20" s="8" t="s">
        <v>36</v>
      </c>
      <c r="C20" s="16">
        <v>170501</v>
      </c>
      <c r="D20" s="4">
        <v>176772</v>
      </c>
      <c r="E20" s="16">
        <v>179553</v>
      </c>
      <c r="F20" s="43">
        <f t="shared" si="0"/>
        <v>0.05418766636286268</v>
      </c>
      <c r="G20" s="19">
        <f t="shared" si="1"/>
        <v>0.05309059770910435</v>
      </c>
      <c r="H20" s="11">
        <f t="shared" si="2"/>
        <v>9052</v>
      </c>
      <c r="I20" s="37">
        <f t="shared" si="3"/>
        <v>0.03454078537167976</v>
      </c>
      <c r="J20" s="11">
        <v>176155</v>
      </c>
      <c r="K20" s="16">
        <v>176533.6</v>
      </c>
      <c r="L20" s="37">
        <f t="shared" si="4"/>
        <v>0.0021492435639068196</v>
      </c>
      <c r="M20" s="16">
        <f t="shared" si="5"/>
        <v>378.6000000000058</v>
      </c>
    </row>
    <row r="21" spans="1:13" ht="15">
      <c r="A21" s="5">
        <v>29</v>
      </c>
      <c r="B21" s="8" t="s">
        <v>37</v>
      </c>
      <c r="C21" s="16">
        <v>90127</v>
      </c>
      <c r="D21" s="4">
        <v>103503</v>
      </c>
      <c r="E21" s="16">
        <v>103447</v>
      </c>
      <c r="F21" s="43">
        <f t="shared" si="0"/>
        <v>0.031219481279839686</v>
      </c>
      <c r="G21" s="19">
        <f t="shared" si="1"/>
        <v>0.14779144984299933</v>
      </c>
      <c r="H21" s="11">
        <f t="shared" si="2"/>
        <v>13320</v>
      </c>
      <c r="I21" s="37">
        <f t="shared" si="3"/>
        <v>0.05082669698970111</v>
      </c>
      <c r="J21" s="11">
        <v>104333.9</v>
      </c>
      <c r="K21" s="16">
        <v>105415</v>
      </c>
      <c r="L21" s="37">
        <f t="shared" si="4"/>
        <v>0.010361924551847538</v>
      </c>
      <c r="M21" s="16">
        <f t="shared" si="5"/>
        <v>1081.1000000000058</v>
      </c>
    </row>
    <row r="22" spans="1:13" ht="15">
      <c r="A22" s="5">
        <v>30</v>
      </c>
      <c r="B22" s="8" t="s">
        <v>38</v>
      </c>
      <c r="C22" s="16">
        <v>37483</v>
      </c>
      <c r="D22" s="4">
        <v>35224</v>
      </c>
      <c r="E22" s="16">
        <v>35717</v>
      </c>
      <c r="F22" s="43">
        <f t="shared" si="0"/>
        <v>0.010779106333407775</v>
      </c>
      <c r="G22" s="19">
        <f t="shared" si="1"/>
        <v>-0.047114691993703814</v>
      </c>
      <c r="H22" s="11">
        <f t="shared" si="2"/>
        <v>-1766</v>
      </c>
      <c r="I22" s="37">
        <f t="shared" si="3"/>
        <v>-0.0067387347510369485</v>
      </c>
      <c r="J22" s="11">
        <v>34208.27</v>
      </c>
      <c r="K22" s="16">
        <v>34324.66</v>
      </c>
      <c r="L22" s="37">
        <f t="shared" si="4"/>
        <v>0.003402393631715568</v>
      </c>
      <c r="M22" s="16">
        <f t="shared" si="5"/>
        <v>116.3900000000067</v>
      </c>
    </row>
    <row r="23" spans="1:13" ht="15">
      <c r="A23" s="5">
        <v>31</v>
      </c>
      <c r="B23" s="8" t="s">
        <v>39</v>
      </c>
      <c r="C23" s="16">
        <v>109764</v>
      </c>
      <c r="D23" s="4">
        <v>125206</v>
      </c>
      <c r="E23" s="16">
        <v>127149</v>
      </c>
      <c r="F23" s="43">
        <f t="shared" si="0"/>
        <v>0.038372556238946864</v>
      </c>
      <c r="G23" s="19">
        <f t="shared" si="1"/>
        <v>0.15838526292773586</v>
      </c>
      <c r="H23" s="11">
        <f t="shared" si="2"/>
        <v>17385</v>
      </c>
      <c r="I23" s="37">
        <f t="shared" si="3"/>
        <v>0.06633799753498151</v>
      </c>
      <c r="J23" s="11">
        <v>123697.5</v>
      </c>
      <c r="K23" s="16">
        <v>121815.5</v>
      </c>
      <c r="L23" s="37">
        <f t="shared" si="4"/>
        <v>-0.015214535459487864</v>
      </c>
      <c r="M23" s="16">
        <f t="shared" si="5"/>
        <v>-1882</v>
      </c>
    </row>
    <row r="24" spans="1:13" ht="15">
      <c r="A24" s="5">
        <v>32</v>
      </c>
      <c r="B24" s="8" t="s">
        <v>40</v>
      </c>
      <c r="C24" s="16">
        <v>33871</v>
      </c>
      <c r="D24" s="4">
        <v>37709</v>
      </c>
      <c r="E24" s="16">
        <v>37858</v>
      </c>
      <c r="F24" s="43">
        <f t="shared" si="0"/>
        <v>0.011425243093489138</v>
      </c>
      <c r="G24" s="19">
        <f t="shared" si="1"/>
        <v>0.11771131646541289</v>
      </c>
      <c r="H24" s="11">
        <f t="shared" si="2"/>
        <v>3987</v>
      </c>
      <c r="I24" s="37">
        <f t="shared" si="3"/>
        <v>0.015213666734079452</v>
      </c>
      <c r="J24" s="11">
        <v>37007.4</v>
      </c>
      <c r="K24" s="16">
        <v>37354.51</v>
      </c>
      <c r="L24" s="37">
        <f t="shared" si="4"/>
        <v>0.009379475456260115</v>
      </c>
      <c r="M24" s="16">
        <f t="shared" si="5"/>
        <v>347.1100000000006</v>
      </c>
    </row>
    <row r="25" spans="1:13" ht="15.75" thickBot="1">
      <c r="A25" s="5">
        <v>33</v>
      </c>
      <c r="B25" s="8" t="s">
        <v>41</v>
      </c>
      <c r="C25" s="16">
        <v>155316</v>
      </c>
      <c r="D25" s="4">
        <v>162101</v>
      </c>
      <c r="E25" s="16">
        <v>165188</v>
      </c>
      <c r="F25" s="43">
        <f t="shared" si="0"/>
        <v>0.0498524236918824</v>
      </c>
      <c r="G25" s="19">
        <f t="shared" si="1"/>
        <v>0.06356074068350975</v>
      </c>
      <c r="H25" s="11">
        <f t="shared" si="2"/>
        <v>9872</v>
      </c>
      <c r="I25" s="37">
        <f t="shared" si="3"/>
        <v>0.03766975620738208</v>
      </c>
      <c r="J25" s="11">
        <v>162408.8</v>
      </c>
      <c r="K25" s="16">
        <v>164386.2</v>
      </c>
      <c r="L25" s="37">
        <f t="shared" si="4"/>
        <v>0.012175448621010828</v>
      </c>
      <c r="M25" s="16">
        <f t="shared" si="5"/>
        <v>1977.4000000000233</v>
      </c>
    </row>
    <row r="26" spans="1:13" s="67" customFormat="1" ht="15.75" thickBot="1">
      <c r="A26" s="127" t="s">
        <v>269</v>
      </c>
      <c r="B26" s="128"/>
      <c r="C26" s="57">
        <f>SUM(C2:C25)</f>
        <v>3051473</v>
      </c>
      <c r="D26" s="57">
        <f>SUM(D2:D25)</f>
        <v>3274996</v>
      </c>
      <c r="E26" s="57">
        <f>SUM(E2:E25)</f>
        <v>3313540</v>
      </c>
      <c r="F26" s="28">
        <f>E26/$E$26</f>
        <v>1</v>
      </c>
      <c r="G26" s="28">
        <f>(E26-C26)/C26</f>
        <v>0.08588212971243724</v>
      </c>
      <c r="H26" s="57">
        <f>E26-C26</f>
        <v>262067</v>
      </c>
      <c r="I26" s="39">
        <f>H26/$H$26</f>
        <v>1</v>
      </c>
      <c r="J26" s="58">
        <v>3262359</v>
      </c>
      <c r="K26" s="57">
        <v>3284128</v>
      </c>
      <c r="L26" s="39">
        <f>(K26-J26)/J26</f>
        <v>0.006672778808218225</v>
      </c>
      <c r="M26" s="57">
        <f>K26-J26</f>
        <v>21769</v>
      </c>
    </row>
    <row r="27" spans="5:8" ht="15">
      <c r="E27" s="93"/>
      <c r="F27" s="105"/>
      <c r="H27" s="93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1.28125" style="0" bestFit="1" customWidth="1"/>
    <col min="4" max="4" width="12.00390625" style="0" bestFit="1" customWidth="1"/>
    <col min="5" max="5" width="11.281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1</v>
      </c>
      <c r="B1" s="20" t="s">
        <v>99</v>
      </c>
      <c r="C1" s="80">
        <v>40695</v>
      </c>
      <c r="D1" s="79">
        <v>41030</v>
      </c>
      <c r="E1" s="80">
        <v>41061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316</v>
      </c>
      <c r="M1" s="17" t="s">
        <v>317</v>
      </c>
    </row>
    <row r="2" spans="1:14" ht="15">
      <c r="A2" s="1" t="s">
        <v>2</v>
      </c>
      <c r="B2" s="7" t="s">
        <v>3</v>
      </c>
      <c r="C2" s="15">
        <v>11240</v>
      </c>
      <c r="D2" s="4">
        <v>12411</v>
      </c>
      <c r="E2" s="16">
        <v>12673</v>
      </c>
      <c r="F2" s="42">
        <f aca="true" t="shared" si="0" ref="F2:F33">E2/$E$90</f>
        <v>0.008383149558483929</v>
      </c>
      <c r="G2" s="18">
        <f aca="true" t="shared" si="1" ref="G2:G33">(E2-C2)/C2</f>
        <v>0.12749110320284698</v>
      </c>
      <c r="H2" s="16">
        <f aca="true" t="shared" si="2" ref="H2:H33">E2-C2</f>
        <v>1433</v>
      </c>
      <c r="I2" s="47">
        <f aca="true" t="shared" si="3" ref="I2:I33">H2/$H$90</f>
        <v>0.012574146221613843</v>
      </c>
      <c r="J2" s="112">
        <v>12262.8</v>
      </c>
      <c r="K2" s="116">
        <v>12380.91</v>
      </c>
      <c r="L2" s="47">
        <f aca="true" t="shared" si="4" ref="L2:L33">(K2-J2)/J2</f>
        <v>0.009631568646638663</v>
      </c>
      <c r="M2" s="16">
        <f aca="true" t="shared" si="5" ref="M2:M33">K2-J2</f>
        <v>118.11000000000058</v>
      </c>
      <c r="N2" s="4"/>
    </row>
    <row r="3" spans="1:14" ht="15">
      <c r="A3" s="5" t="s">
        <v>4</v>
      </c>
      <c r="B3" s="8" t="s">
        <v>5</v>
      </c>
      <c r="C3" s="16">
        <v>2118</v>
      </c>
      <c r="D3" s="4">
        <v>2275</v>
      </c>
      <c r="E3" s="16">
        <v>2374</v>
      </c>
      <c r="F3" s="43">
        <f t="shared" si="0"/>
        <v>0.0015703935178600842</v>
      </c>
      <c r="G3" s="19">
        <f t="shared" si="1"/>
        <v>0.12086874409820586</v>
      </c>
      <c r="H3" s="16">
        <f t="shared" si="2"/>
        <v>256</v>
      </c>
      <c r="I3" s="37">
        <f t="shared" si="3"/>
        <v>0.0022463234003720473</v>
      </c>
      <c r="J3" s="112">
        <v>2364.169</v>
      </c>
      <c r="K3" s="115">
        <v>2407.584</v>
      </c>
      <c r="L3" s="37">
        <f t="shared" si="4"/>
        <v>0.018363746415759604</v>
      </c>
      <c r="M3" s="16">
        <f t="shared" si="5"/>
        <v>43.414999999999964</v>
      </c>
      <c r="N3" s="4"/>
    </row>
    <row r="4" spans="1:14" ht="15">
      <c r="A4" s="5" t="s">
        <v>6</v>
      </c>
      <c r="B4" s="8" t="s">
        <v>7</v>
      </c>
      <c r="C4" s="16">
        <v>908</v>
      </c>
      <c r="D4" s="4">
        <v>1038</v>
      </c>
      <c r="E4" s="16">
        <v>1042</v>
      </c>
      <c r="F4" s="43">
        <f t="shared" si="0"/>
        <v>0.0006892797159267934</v>
      </c>
      <c r="G4" s="19">
        <f t="shared" si="1"/>
        <v>0.14757709251101322</v>
      </c>
      <c r="H4" s="16">
        <f t="shared" si="2"/>
        <v>134</v>
      </c>
      <c r="I4" s="37">
        <f t="shared" si="3"/>
        <v>0.0011758099048822435</v>
      </c>
      <c r="J4" s="112">
        <v>1039.668</v>
      </c>
      <c r="K4" s="115">
        <v>1049.598</v>
      </c>
      <c r="L4" s="37">
        <f t="shared" si="4"/>
        <v>0.009551125936356668</v>
      </c>
      <c r="M4" s="16">
        <f t="shared" si="5"/>
        <v>9.930000000000064</v>
      </c>
      <c r="N4" s="4"/>
    </row>
    <row r="5" spans="1:14" ht="15">
      <c r="A5" s="5" t="s">
        <v>8</v>
      </c>
      <c r="B5" s="8" t="s">
        <v>9</v>
      </c>
      <c r="C5" s="16">
        <v>707</v>
      </c>
      <c r="D5" s="4">
        <v>743</v>
      </c>
      <c r="E5" s="16">
        <v>740</v>
      </c>
      <c r="F5" s="43">
        <f t="shared" si="0"/>
        <v>0.000489507667740717</v>
      </c>
      <c r="G5" s="19">
        <f t="shared" si="1"/>
        <v>0.04667609618104668</v>
      </c>
      <c r="H5" s="16">
        <f t="shared" si="2"/>
        <v>33</v>
      </c>
      <c r="I5" s="37">
        <f t="shared" si="3"/>
        <v>0.00028956512582920923</v>
      </c>
      <c r="J5" s="112">
        <v>750.0597</v>
      </c>
      <c r="K5" s="115">
        <v>757.7094</v>
      </c>
      <c r="L5" s="37">
        <f t="shared" si="4"/>
        <v>0.010198788176461072</v>
      </c>
      <c r="M5" s="16">
        <f t="shared" si="5"/>
        <v>7.649699999999939</v>
      </c>
      <c r="N5" s="4"/>
    </row>
    <row r="6" spans="1:14" ht="15">
      <c r="A6" s="5" t="s">
        <v>10</v>
      </c>
      <c r="B6" s="8" t="s">
        <v>11</v>
      </c>
      <c r="C6" s="16">
        <v>45</v>
      </c>
      <c r="D6" s="4">
        <v>47</v>
      </c>
      <c r="E6" s="16">
        <v>47</v>
      </c>
      <c r="F6" s="43">
        <f t="shared" si="0"/>
        <v>3.109035187001852E-05</v>
      </c>
      <c r="G6" s="19">
        <f t="shared" si="1"/>
        <v>0.044444444444444446</v>
      </c>
      <c r="H6" s="16">
        <f t="shared" si="2"/>
        <v>2</v>
      </c>
      <c r="I6" s="37">
        <f t="shared" si="3"/>
        <v>1.754940156540662E-05</v>
      </c>
      <c r="J6" s="112">
        <v>49.6085</v>
      </c>
      <c r="K6" s="115">
        <v>49.66204</v>
      </c>
      <c r="L6" s="37">
        <f t="shared" si="4"/>
        <v>0.0010792505316628833</v>
      </c>
      <c r="M6" s="16">
        <f t="shared" si="5"/>
        <v>0.053539999999998145</v>
      </c>
      <c r="N6" s="4"/>
    </row>
    <row r="7" spans="1:14" ht="15">
      <c r="A7" s="5" t="s">
        <v>12</v>
      </c>
      <c r="B7" s="8" t="s">
        <v>13</v>
      </c>
      <c r="C7" s="16">
        <v>935</v>
      </c>
      <c r="D7" s="4">
        <v>965</v>
      </c>
      <c r="E7" s="16">
        <v>982</v>
      </c>
      <c r="F7" s="43">
        <f t="shared" si="0"/>
        <v>0.0006495899050288975</v>
      </c>
      <c r="G7" s="19">
        <f t="shared" si="1"/>
        <v>0.05026737967914439</v>
      </c>
      <c r="H7" s="16">
        <f t="shared" si="2"/>
        <v>47</v>
      </c>
      <c r="I7" s="37">
        <f t="shared" si="3"/>
        <v>0.0004124109367870556</v>
      </c>
      <c r="J7" s="112">
        <v>969.7248</v>
      </c>
      <c r="K7" s="115">
        <v>968.2745</v>
      </c>
      <c r="L7" s="37">
        <f t="shared" si="4"/>
        <v>-0.0014955789518840503</v>
      </c>
      <c r="M7" s="16">
        <f t="shared" si="5"/>
        <v>-1.4502999999999702</v>
      </c>
      <c r="N7" s="4"/>
    </row>
    <row r="8" spans="1:14" ht="15">
      <c r="A8" s="5" t="s">
        <v>14</v>
      </c>
      <c r="B8" s="8" t="s">
        <v>15</v>
      </c>
      <c r="C8" s="16">
        <v>4427</v>
      </c>
      <c r="D8" s="4">
        <v>4565</v>
      </c>
      <c r="E8" s="16">
        <v>4650</v>
      </c>
      <c r="F8" s="43">
        <f t="shared" si="0"/>
        <v>0.0030759603445869384</v>
      </c>
      <c r="G8" s="19">
        <f t="shared" si="1"/>
        <v>0.050372712898125144</v>
      </c>
      <c r="H8" s="16">
        <f t="shared" si="2"/>
        <v>223</v>
      </c>
      <c r="I8" s="37">
        <f t="shared" si="3"/>
        <v>0.001956758274542838</v>
      </c>
      <c r="J8" s="112">
        <v>4551.874</v>
      </c>
      <c r="K8" s="115">
        <v>4571.939</v>
      </c>
      <c r="L8" s="37">
        <f t="shared" si="4"/>
        <v>0.004408074564454225</v>
      </c>
      <c r="M8" s="16">
        <f t="shared" si="5"/>
        <v>20.06500000000051</v>
      </c>
      <c r="N8" s="4"/>
    </row>
    <row r="9" spans="1:14" ht="15">
      <c r="A9" s="5" t="s">
        <v>16</v>
      </c>
      <c r="B9" s="8" t="s">
        <v>17</v>
      </c>
      <c r="C9" s="16">
        <v>253</v>
      </c>
      <c r="D9" s="4">
        <v>303</v>
      </c>
      <c r="E9" s="16">
        <v>308</v>
      </c>
      <c r="F9" s="43">
        <f t="shared" si="0"/>
        <v>0.000203741029275866</v>
      </c>
      <c r="G9" s="19">
        <f t="shared" si="1"/>
        <v>0.21739130434782608</v>
      </c>
      <c r="H9" s="16">
        <f t="shared" si="2"/>
        <v>55</v>
      </c>
      <c r="I9" s="37">
        <f t="shared" si="3"/>
        <v>0.000482608543048682</v>
      </c>
      <c r="J9" s="112">
        <v>297.407</v>
      </c>
      <c r="K9" s="115">
        <v>300.2979</v>
      </c>
      <c r="L9" s="37">
        <f t="shared" si="4"/>
        <v>0.009720349554650847</v>
      </c>
      <c r="M9" s="16">
        <f t="shared" si="5"/>
        <v>2.8909000000000447</v>
      </c>
      <c r="N9" s="4"/>
    </row>
    <row r="10" spans="1:14" ht="15">
      <c r="A10" s="5">
        <v>10</v>
      </c>
      <c r="B10" s="8" t="s">
        <v>18</v>
      </c>
      <c r="C10" s="16">
        <v>38638</v>
      </c>
      <c r="D10" s="4">
        <v>40230</v>
      </c>
      <c r="E10" s="16">
        <v>40421</v>
      </c>
      <c r="F10" s="43">
        <f t="shared" si="0"/>
        <v>0.026738364105064222</v>
      </c>
      <c r="G10" s="19">
        <f t="shared" si="1"/>
        <v>0.046146280863398725</v>
      </c>
      <c r="H10" s="16">
        <f t="shared" si="2"/>
        <v>1783</v>
      </c>
      <c r="I10" s="37">
        <f t="shared" si="3"/>
        <v>0.01564529149556</v>
      </c>
      <c r="J10" s="112">
        <v>40146.25</v>
      </c>
      <c r="K10" s="115">
        <v>40225.21</v>
      </c>
      <c r="L10" s="37">
        <f t="shared" si="4"/>
        <v>0.001966808855123433</v>
      </c>
      <c r="M10" s="16">
        <f t="shared" si="5"/>
        <v>78.95999999999913</v>
      </c>
      <c r="N10" s="4"/>
    </row>
    <row r="11" spans="1:14" ht="15">
      <c r="A11" s="5">
        <v>11</v>
      </c>
      <c r="B11" s="8" t="s">
        <v>19</v>
      </c>
      <c r="C11" s="16">
        <v>566</v>
      </c>
      <c r="D11" s="4">
        <v>598</v>
      </c>
      <c r="E11" s="16">
        <v>595</v>
      </c>
      <c r="F11" s="43">
        <f t="shared" si="0"/>
        <v>0.00039359062473746844</v>
      </c>
      <c r="G11" s="19">
        <f t="shared" si="1"/>
        <v>0.05123674911660778</v>
      </c>
      <c r="H11" s="16">
        <f t="shared" si="2"/>
        <v>29</v>
      </c>
      <c r="I11" s="37">
        <f t="shared" si="3"/>
        <v>0.00025446632269839596</v>
      </c>
      <c r="J11" s="112">
        <v>597.7633</v>
      </c>
      <c r="K11" s="115">
        <v>595.1892</v>
      </c>
      <c r="L11" s="37">
        <f t="shared" si="4"/>
        <v>-0.004306219535391233</v>
      </c>
      <c r="M11" s="16">
        <f t="shared" si="5"/>
        <v>-2.5740999999999303</v>
      </c>
      <c r="N11" s="4"/>
    </row>
    <row r="12" spans="1:14" ht="15">
      <c r="A12" s="5">
        <v>12</v>
      </c>
      <c r="B12" s="8" t="s">
        <v>20</v>
      </c>
      <c r="C12" s="16">
        <v>56</v>
      </c>
      <c r="D12" s="4">
        <v>54</v>
      </c>
      <c r="E12" s="16">
        <v>55</v>
      </c>
      <c r="F12" s="43">
        <f t="shared" si="0"/>
        <v>3.638232665640465E-05</v>
      </c>
      <c r="G12" s="19">
        <f t="shared" si="1"/>
        <v>-0.017857142857142856</v>
      </c>
      <c r="H12" s="16">
        <f t="shared" si="2"/>
        <v>-1</v>
      </c>
      <c r="I12" s="37">
        <f t="shared" si="3"/>
        <v>-8.77470078270331E-06</v>
      </c>
      <c r="J12" s="112">
        <v>55.12173</v>
      </c>
      <c r="K12" s="115">
        <v>54.99314</v>
      </c>
      <c r="L12" s="37">
        <f t="shared" si="4"/>
        <v>-0.0023328367959424105</v>
      </c>
      <c r="M12" s="16">
        <f t="shared" si="5"/>
        <v>-0.12859000000000265</v>
      </c>
      <c r="N12" s="4"/>
    </row>
    <row r="13" spans="1:14" ht="15">
      <c r="A13" s="5">
        <v>13</v>
      </c>
      <c r="B13" s="8" t="s">
        <v>21</v>
      </c>
      <c r="C13" s="16">
        <v>15332</v>
      </c>
      <c r="D13" s="4">
        <v>16942</v>
      </c>
      <c r="E13" s="16">
        <v>17050</v>
      </c>
      <c r="F13" s="43">
        <f t="shared" si="0"/>
        <v>0.01127852126348544</v>
      </c>
      <c r="G13" s="19">
        <f t="shared" si="1"/>
        <v>0.11205322201930602</v>
      </c>
      <c r="H13" s="16">
        <f t="shared" si="2"/>
        <v>1718</v>
      </c>
      <c r="I13" s="37">
        <f t="shared" si="3"/>
        <v>0.015074935944684287</v>
      </c>
      <c r="J13" s="112">
        <v>16859.22</v>
      </c>
      <c r="K13" s="115">
        <v>17015.31</v>
      </c>
      <c r="L13" s="37">
        <f t="shared" si="4"/>
        <v>0.009258435443632631</v>
      </c>
      <c r="M13" s="16">
        <f t="shared" si="5"/>
        <v>156.09000000000015</v>
      </c>
      <c r="N13" s="4"/>
    </row>
    <row r="14" spans="1:14" ht="15">
      <c r="A14" s="5">
        <v>14</v>
      </c>
      <c r="B14" s="8" t="s">
        <v>22</v>
      </c>
      <c r="C14" s="16">
        <v>29551</v>
      </c>
      <c r="D14" s="4">
        <v>33072</v>
      </c>
      <c r="E14" s="16">
        <v>33619</v>
      </c>
      <c r="F14" s="43">
        <f t="shared" si="0"/>
        <v>0.022238862542939414</v>
      </c>
      <c r="G14" s="19">
        <f t="shared" si="1"/>
        <v>0.1376603160637542</v>
      </c>
      <c r="H14" s="16">
        <f t="shared" si="2"/>
        <v>4068</v>
      </c>
      <c r="I14" s="37">
        <f t="shared" si="3"/>
        <v>0.035695482784037065</v>
      </c>
      <c r="J14" s="112">
        <v>32830.39</v>
      </c>
      <c r="K14" s="115">
        <v>33245.95</v>
      </c>
      <c r="L14" s="37">
        <f t="shared" si="4"/>
        <v>0.012657784449103336</v>
      </c>
      <c r="M14" s="16">
        <f t="shared" si="5"/>
        <v>415.5599999999977</v>
      </c>
      <c r="N14" s="4"/>
    </row>
    <row r="15" spans="1:14" ht="15">
      <c r="A15" s="5">
        <v>15</v>
      </c>
      <c r="B15" s="8" t="s">
        <v>23</v>
      </c>
      <c r="C15" s="16">
        <v>5462</v>
      </c>
      <c r="D15" s="4">
        <v>6300</v>
      </c>
      <c r="E15" s="16">
        <v>6369</v>
      </c>
      <c r="F15" s="43">
        <f t="shared" si="0"/>
        <v>0.0042130734268116575</v>
      </c>
      <c r="G15" s="19">
        <f t="shared" si="1"/>
        <v>0.1660563896008788</v>
      </c>
      <c r="H15" s="16">
        <f t="shared" si="2"/>
        <v>907</v>
      </c>
      <c r="I15" s="37">
        <f t="shared" si="3"/>
        <v>0.007958653609911902</v>
      </c>
      <c r="J15" s="112">
        <v>6228.968</v>
      </c>
      <c r="K15" s="115">
        <v>6299.115</v>
      </c>
      <c r="L15" s="37">
        <f t="shared" si="4"/>
        <v>0.011261416016264642</v>
      </c>
      <c r="M15" s="16">
        <f t="shared" si="5"/>
        <v>70.14699999999993</v>
      </c>
      <c r="N15" s="4"/>
    </row>
    <row r="16" spans="1:14" ht="15">
      <c r="A16" s="5">
        <v>16</v>
      </c>
      <c r="B16" s="8" t="s">
        <v>24</v>
      </c>
      <c r="C16" s="16">
        <v>11184</v>
      </c>
      <c r="D16" s="4">
        <v>11499</v>
      </c>
      <c r="E16" s="16">
        <v>11531</v>
      </c>
      <c r="F16" s="43">
        <f t="shared" si="0"/>
        <v>0.007627720157727309</v>
      </c>
      <c r="G16" s="19">
        <f t="shared" si="1"/>
        <v>0.031026466380543634</v>
      </c>
      <c r="H16" s="16">
        <f t="shared" si="2"/>
        <v>347</v>
      </c>
      <c r="I16" s="37">
        <f t="shared" si="3"/>
        <v>0.0030448211715980483</v>
      </c>
      <c r="J16" s="112">
        <v>11446.83</v>
      </c>
      <c r="K16" s="115">
        <v>11465.71</v>
      </c>
      <c r="L16" s="37">
        <f t="shared" si="4"/>
        <v>0.0016493649333482894</v>
      </c>
      <c r="M16" s="16">
        <f t="shared" si="5"/>
        <v>18.8799999999992</v>
      </c>
      <c r="N16" s="4"/>
    </row>
    <row r="17" spans="1:14" ht="15">
      <c r="A17" s="5">
        <v>17</v>
      </c>
      <c r="B17" s="8" t="s">
        <v>25</v>
      </c>
      <c r="C17" s="16">
        <v>1944</v>
      </c>
      <c r="D17" s="4">
        <v>1972</v>
      </c>
      <c r="E17" s="16">
        <v>1963</v>
      </c>
      <c r="F17" s="43">
        <f t="shared" si="0"/>
        <v>0.0012985183132094968</v>
      </c>
      <c r="G17" s="19">
        <f t="shared" si="1"/>
        <v>0.00977366255144033</v>
      </c>
      <c r="H17" s="16">
        <f t="shared" si="2"/>
        <v>19</v>
      </c>
      <c r="I17" s="37">
        <f t="shared" si="3"/>
        <v>0.00016671931487136288</v>
      </c>
      <c r="J17" s="112">
        <v>1979.752</v>
      </c>
      <c r="K17" s="115">
        <v>1966.779</v>
      </c>
      <c r="L17" s="37">
        <f t="shared" si="4"/>
        <v>-0.006552840961898236</v>
      </c>
      <c r="M17" s="16">
        <f t="shared" si="5"/>
        <v>-12.972999999999956</v>
      </c>
      <c r="N17" s="4"/>
    </row>
    <row r="18" spans="1:14" ht="15">
      <c r="A18" s="5">
        <v>18</v>
      </c>
      <c r="B18" s="8" t="s">
        <v>26</v>
      </c>
      <c r="C18" s="16">
        <v>8874</v>
      </c>
      <c r="D18" s="4">
        <v>9311</v>
      </c>
      <c r="E18" s="16">
        <v>9346</v>
      </c>
      <c r="F18" s="43">
        <f t="shared" si="0"/>
        <v>0.006182349544195597</v>
      </c>
      <c r="G18" s="19">
        <f t="shared" si="1"/>
        <v>0.05318909172864548</v>
      </c>
      <c r="H18" s="16">
        <f t="shared" si="2"/>
        <v>472</v>
      </c>
      <c r="I18" s="37">
        <f t="shared" si="3"/>
        <v>0.004141658769435962</v>
      </c>
      <c r="J18" s="112">
        <v>9286.269</v>
      </c>
      <c r="K18" s="115">
        <v>9334.198</v>
      </c>
      <c r="L18" s="37">
        <f t="shared" si="4"/>
        <v>0.005161276288679564</v>
      </c>
      <c r="M18" s="16">
        <f t="shared" si="5"/>
        <v>47.92900000000009</v>
      </c>
      <c r="N18" s="4"/>
    </row>
    <row r="19" spans="1:14" ht="15">
      <c r="A19" s="5">
        <v>19</v>
      </c>
      <c r="B19" s="8" t="s">
        <v>27</v>
      </c>
      <c r="C19" s="16">
        <v>385</v>
      </c>
      <c r="D19" s="4">
        <v>369</v>
      </c>
      <c r="E19" s="16">
        <v>379</v>
      </c>
      <c r="F19" s="43">
        <f t="shared" si="0"/>
        <v>0.00025070730550504295</v>
      </c>
      <c r="G19" s="19">
        <f t="shared" si="1"/>
        <v>-0.015584415584415584</v>
      </c>
      <c r="H19" s="16">
        <f t="shared" si="2"/>
        <v>-6</v>
      </c>
      <c r="I19" s="37">
        <f t="shared" si="3"/>
        <v>-5.264820469621986E-05</v>
      </c>
      <c r="J19" s="112">
        <v>368.0567</v>
      </c>
      <c r="K19" s="115">
        <v>373.2804</v>
      </c>
      <c r="L19" s="37">
        <f t="shared" si="4"/>
        <v>0.01419265020851409</v>
      </c>
      <c r="M19" s="16">
        <f t="shared" si="5"/>
        <v>5.223700000000008</v>
      </c>
      <c r="N19" s="4"/>
    </row>
    <row r="20" spans="1:14" ht="15">
      <c r="A20" s="5">
        <v>20</v>
      </c>
      <c r="B20" s="8" t="s">
        <v>28</v>
      </c>
      <c r="C20" s="16">
        <v>4373</v>
      </c>
      <c r="D20" s="4">
        <v>4521</v>
      </c>
      <c r="E20" s="16">
        <v>4549</v>
      </c>
      <c r="F20" s="43">
        <f t="shared" si="0"/>
        <v>0.003009149162908813</v>
      </c>
      <c r="G20" s="19">
        <f t="shared" si="1"/>
        <v>0.04024697004344843</v>
      </c>
      <c r="H20" s="16">
        <f t="shared" si="2"/>
        <v>176</v>
      </c>
      <c r="I20" s="37">
        <f t="shared" si="3"/>
        <v>0.0015443473377557825</v>
      </c>
      <c r="J20" s="112">
        <v>4530.808</v>
      </c>
      <c r="K20" s="115">
        <v>4543.384</v>
      </c>
      <c r="L20" s="37">
        <f t="shared" si="4"/>
        <v>0.002775663855100464</v>
      </c>
      <c r="M20" s="16">
        <f t="shared" si="5"/>
        <v>12.576000000000022</v>
      </c>
      <c r="N20" s="4"/>
    </row>
    <row r="21" spans="1:14" ht="15">
      <c r="A21" s="5">
        <v>21</v>
      </c>
      <c r="B21" s="8" t="s">
        <v>29</v>
      </c>
      <c r="C21" s="16">
        <v>190</v>
      </c>
      <c r="D21" s="4">
        <v>220</v>
      </c>
      <c r="E21" s="16">
        <v>223</v>
      </c>
      <c r="F21" s="43">
        <f t="shared" si="0"/>
        <v>0.00014751379717051338</v>
      </c>
      <c r="G21" s="19">
        <f t="shared" si="1"/>
        <v>0.1736842105263158</v>
      </c>
      <c r="H21" s="16">
        <f t="shared" si="2"/>
        <v>33</v>
      </c>
      <c r="I21" s="37">
        <f t="shared" si="3"/>
        <v>0.00028956512582920923</v>
      </c>
      <c r="J21" s="112">
        <v>222.1397</v>
      </c>
      <c r="K21" s="115">
        <v>219.1071</v>
      </c>
      <c r="L21" s="37">
        <f t="shared" si="4"/>
        <v>-0.013651769584635263</v>
      </c>
      <c r="M21" s="16">
        <f t="shared" si="5"/>
        <v>-3.032600000000002</v>
      </c>
      <c r="N21" s="4"/>
    </row>
    <row r="22" spans="1:14" ht="15">
      <c r="A22" s="5">
        <v>22</v>
      </c>
      <c r="B22" s="8" t="s">
        <v>30</v>
      </c>
      <c r="C22" s="16">
        <v>10765</v>
      </c>
      <c r="D22" s="4">
        <v>11368</v>
      </c>
      <c r="E22" s="16">
        <v>11429</v>
      </c>
      <c r="F22" s="43">
        <f t="shared" si="0"/>
        <v>0.0075602474792008855</v>
      </c>
      <c r="G22" s="19">
        <f t="shared" si="1"/>
        <v>0.061681374825824434</v>
      </c>
      <c r="H22" s="16">
        <f t="shared" si="2"/>
        <v>664</v>
      </c>
      <c r="I22" s="37">
        <f t="shared" si="3"/>
        <v>0.005826401319714998</v>
      </c>
      <c r="J22" s="112">
        <v>11356.52</v>
      </c>
      <c r="K22" s="115">
        <v>11383.38</v>
      </c>
      <c r="L22" s="37">
        <f t="shared" si="4"/>
        <v>0.002365161158523805</v>
      </c>
      <c r="M22" s="16">
        <f t="shared" si="5"/>
        <v>26.859999999998763</v>
      </c>
      <c r="N22" s="4"/>
    </row>
    <row r="23" spans="1:14" ht="15">
      <c r="A23" s="5">
        <v>23</v>
      </c>
      <c r="B23" s="8" t="s">
        <v>31</v>
      </c>
      <c r="C23" s="16">
        <v>12235</v>
      </c>
      <c r="D23" s="4">
        <v>12938</v>
      </c>
      <c r="E23" s="16">
        <v>13040</v>
      </c>
      <c r="F23" s="43">
        <f t="shared" si="0"/>
        <v>0.008625918901809393</v>
      </c>
      <c r="G23" s="19">
        <f t="shared" si="1"/>
        <v>0.06579485083776053</v>
      </c>
      <c r="H23" s="16">
        <f t="shared" si="2"/>
        <v>805</v>
      </c>
      <c r="I23" s="37">
        <f t="shared" si="3"/>
        <v>0.007063634130076164</v>
      </c>
      <c r="J23" s="112">
        <v>12882.85</v>
      </c>
      <c r="K23" s="115">
        <v>12951.95</v>
      </c>
      <c r="L23" s="37">
        <f t="shared" si="4"/>
        <v>0.005363719984320268</v>
      </c>
      <c r="M23" s="16">
        <f t="shared" si="5"/>
        <v>69.10000000000036</v>
      </c>
      <c r="N23" s="4"/>
    </row>
    <row r="24" spans="1:14" ht="15">
      <c r="A24" s="5">
        <v>24</v>
      </c>
      <c r="B24" s="8" t="s">
        <v>32</v>
      </c>
      <c r="C24" s="16">
        <v>8788</v>
      </c>
      <c r="D24" s="4">
        <v>9263</v>
      </c>
      <c r="E24" s="16">
        <v>9289</v>
      </c>
      <c r="F24" s="43">
        <f t="shared" si="0"/>
        <v>0.006144644223842596</v>
      </c>
      <c r="G24" s="19">
        <f t="shared" si="1"/>
        <v>0.05700955848884843</v>
      </c>
      <c r="H24" s="16">
        <f t="shared" si="2"/>
        <v>501</v>
      </c>
      <c r="I24" s="37">
        <f t="shared" si="3"/>
        <v>0.004396125092134358</v>
      </c>
      <c r="J24" s="112">
        <v>9278.779</v>
      </c>
      <c r="K24" s="115">
        <v>9248.757</v>
      </c>
      <c r="L24" s="37">
        <f t="shared" si="4"/>
        <v>-0.003235555022918516</v>
      </c>
      <c r="M24" s="16">
        <f t="shared" si="5"/>
        <v>-30.022000000000844</v>
      </c>
      <c r="N24" s="4"/>
    </row>
    <row r="25" spans="1:14" ht="15">
      <c r="A25" s="5">
        <v>25</v>
      </c>
      <c r="B25" s="8" t="s">
        <v>33</v>
      </c>
      <c r="C25" s="16">
        <v>30065</v>
      </c>
      <c r="D25" s="4">
        <v>31119</v>
      </c>
      <c r="E25" s="16">
        <v>31276</v>
      </c>
      <c r="F25" s="43">
        <f t="shared" si="0"/>
        <v>0.020688975427376577</v>
      </c>
      <c r="G25" s="19">
        <f t="shared" si="1"/>
        <v>0.04027939464493597</v>
      </c>
      <c r="H25" s="16">
        <f t="shared" si="2"/>
        <v>1211</v>
      </c>
      <c r="I25" s="37">
        <f t="shared" si="3"/>
        <v>0.010626162647853708</v>
      </c>
      <c r="J25" s="112">
        <v>31093</v>
      </c>
      <c r="K25" s="115">
        <v>31195.95</v>
      </c>
      <c r="L25" s="37">
        <f t="shared" si="4"/>
        <v>0.003311034638021443</v>
      </c>
      <c r="M25" s="16">
        <f t="shared" si="5"/>
        <v>102.95000000000073</v>
      </c>
      <c r="N25" s="4"/>
    </row>
    <row r="26" spans="1:14" ht="15">
      <c r="A26" s="5">
        <v>26</v>
      </c>
      <c r="B26" s="8" t="s">
        <v>34</v>
      </c>
      <c r="C26" s="16">
        <v>2153</v>
      </c>
      <c r="D26" s="4">
        <v>2032</v>
      </c>
      <c r="E26" s="16">
        <v>2045</v>
      </c>
      <c r="F26" s="43">
        <f t="shared" si="0"/>
        <v>0.0013527610547699545</v>
      </c>
      <c r="G26" s="19">
        <f t="shared" si="1"/>
        <v>-0.05016256386437529</v>
      </c>
      <c r="H26" s="16">
        <f t="shared" si="2"/>
        <v>-108</v>
      </c>
      <c r="I26" s="37">
        <f t="shared" si="3"/>
        <v>-0.0009476676845319575</v>
      </c>
      <c r="J26" s="112">
        <v>2017.354</v>
      </c>
      <c r="K26" s="115">
        <v>2045.344</v>
      </c>
      <c r="L26" s="37">
        <f t="shared" si="4"/>
        <v>0.013874610008952326</v>
      </c>
      <c r="M26" s="16">
        <f t="shared" si="5"/>
        <v>27.99000000000001</v>
      </c>
      <c r="N26" s="4"/>
    </row>
    <row r="27" spans="1:14" ht="15">
      <c r="A27" s="5">
        <v>27</v>
      </c>
      <c r="B27" s="8" t="s">
        <v>35</v>
      </c>
      <c r="C27" s="16">
        <v>4431</v>
      </c>
      <c r="D27" s="4">
        <v>4708</v>
      </c>
      <c r="E27" s="16">
        <v>4723</v>
      </c>
      <c r="F27" s="43">
        <f t="shared" si="0"/>
        <v>0.0031242496145127115</v>
      </c>
      <c r="G27" s="19">
        <f t="shared" si="1"/>
        <v>0.0658993455201986</v>
      </c>
      <c r="H27" s="16">
        <f t="shared" si="2"/>
        <v>292</v>
      </c>
      <c r="I27" s="37">
        <f t="shared" si="3"/>
        <v>0.0025622126285493665</v>
      </c>
      <c r="J27" s="112">
        <v>4651.604</v>
      </c>
      <c r="K27" s="115">
        <v>4671.143</v>
      </c>
      <c r="L27" s="37">
        <f t="shared" si="4"/>
        <v>0.004200486541846588</v>
      </c>
      <c r="M27" s="16">
        <f t="shared" si="5"/>
        <v>19.53899999999976</v>
      </c>
      <c r="N27" s="4"/>
    </row>
    <row r="28" spans="1:14" ht="15">
      <c r="A28" s="5">
        <v>28</v>
      </c>
      <c r="B28" s="8" t="s">
        <v>36</v>
      </c>
      <c r="C28" s="16">
        <v>15264</v>
      </c>
      <c r="D28" s="4">
        <v>16472</v>
      </c>
      <c r="E28" s="16">
        <v>16574</v>
      </c>
      <c r="F28" s="43">
        <f t="shared" si="0"/>
        <v>0.010963648763695466</v>
      </c>
      <c r="G28" s="19">
        <f t="shared" si="1"/>
        <v>0.08582285115303984</v>
      </c>
      <c r="H28" s="16">
        <f t="shared" si="2"/>
        <v>1310</v>
      </c>
      <c r="I28" s="37">
        <f t="shared" si="3"/>
        <v>0.011494858025341335</v>
      </c>
      <c r="J28" s="112">
        <v>16525.45</v>
      </c>
      <c r="K28" s="115">
        <v>16481.85</v>
      </c>
      <c r="L28" s="37">
        <f t="shared" si="4"/>
        <v>-0.002638354780051507</v>
      </c>
      <c r="M28" s="16">
        <f t="shared" si="5"/>
        <v>-43.60000000000218</v>
      </c>
      <c r="N28" s="4"/>
    </row>
    <row r="29" spans="1:14" ht="15">
      <c r="A29" s="5">
        <v>29</v>
      </c>
      <c r="B29" s="8" t="s">
        <v>37</v>
      </c>
      <c r="C29" s="16">
        <v>2712</v>
      </c>
      <c r="D29" s="4">
        <v>2938</v>
      </c>
      <c r="E29" s="16">
        <v>2956</v>
      </c>
      <c r="F29" s="43">
        <f t="shared" si="0"/>
        <v>0.001955384683569675</v>
      </c>
      <c r="G29" s="19">
        <f t="shared" si="1"/>
        <v>0.08997050147492626</v>
      </c>
      <c r="H29" s="16">
        <f t="shared" si="2"/>
        <v>244</v>
      </c>
      <c r="I29" s="37">
        <f t="shared" si="3"/>
        <v>0.0021410269909796077</v>
      </c>
      <c r="J29" s="112">
        <v>2957.128</v>
      </c>
      <c r="K29" s="115">
        <v>2961.352</v>
      </c>
      <c r="L29" s="37">
        <f t="shared" si="4"/>
        <v>0.0014284129736689467</v>
      </c>
      <c r="M29" s="16">
        <f t="shared" si="5"/>
        <v>4.223999999999705</v>
      </c>
      <c r="N29" s="4"/>
    </row>
    <row r="30" spans="1:14" ht="15">
      <c r="A30" s="5">
        <v>30</v>
      </c>
      <c r="B30" s="8" t="s">
        <v>38</v>
      </c>
      <c r="C30" s="16">
        <v>1113</v>
      </c>
      <c r="D30" s="4">
        <v>1108</v>
      </c>
      <c r="E30" s="16">
        <v>1109</v>
      </c>
      <c r="F30" s="43">
        <f t="shared" si="0"/>
        <v>0.0007336000047627774</v>
      </c>
      <c r="G30" s="19">
        <f t="shared" si="1"/>
        <v>-0.0035938903863432167</v>
      </c>
      <c r="H30" s="16">
        <f t="shared" si="2"/>
        <v>-4</v>
      </c>
      <c r="I30" s="37">
        <f t="shared" si="3"/>
        <v>-3.509880313081324E-05</v>
      </c>
      <c r="J30" s="112">
        <v>1123.763</v>
      </c>
      <c r="K30" s="115">
        <v>1106.392</v>
      </c>
      <c r="L30" s="37">
        <f t="shared" si="4"/>
        <v>-0.01545788569297963</v>
      </c>
      <c r="M30" s="16">
        <f t="shared" si="5"/>
        <v>-17.370999999999867</v>
      </c>
      <c r="N30" s="4"/>
    </row>
    <row r="31" spans="1:14" ht="15">
      <c r="A31" s="5">
        <v>31</v>
      </c>
      <c r="B31" s="8" t="s">
        <v>39</v>
      </c>
      <c r="C31" s="16">
        <v>16004</v>
      </c>
      <c r="D31" s="4">
        <v>18175</v>
      </c>
      <c r="E31" s="16">
        <v>18412</v>
      </c>
      <c r="F31" s="43">
        <f t="shared" si="0"/>
        <v>0.01217947997086768</v>
      </c>
      <c r="G31" s="19">
        <f t="shared" si="1"/>
        <v>0.15046238440389903</v>
      </c>
      <c r="H31" s="16">
        <f t="shared" si="2"/>
        <v>2408</v>
      </c>
      <c r="I31" s="37">
        <f t="shared" si="3"/>
        <v>0.02112947948474957</v>
      </c>
      <c r="J31" s="112">
        <v>18119.91</v>
      </c>
      <c r="K31" s="115">
        <v>18337.62</v>
      </c>
      <c r="L31" s="37">
        <f t="shared" si="4"/>
        <v>0.012014960339206935</v>
      </c>
      <c r="M31" s="16">
        <f t="shared" si="5"/>
        <v>217.70999999999913</v>
      </c>
      <c r="N31" s="4"/>
    </row>
    <row r="32" spans="1:14" ht="15">
      <c r="A32" s="5">
        <v>32</v>
      </c>
      <c r="B32" s="8" t="s">
        <v>40</v>
      </c>
      <c r="C32" s="16">
        <v>5367</v>
      </c>
      <c r="D32" s="4">
        <v>5678</v>
      </c>
      <c r="E32" s="16">
        <v>5745</v>
      </c>
      <c r="F32" s="43">
        <f t="shared" si="0"/>
        <v>0.00380029939347354</v>
      </c>
      <c r="G32" s="19">
        <f t="shared" si="1"/>
        <v>0.07043040804918949</v>
      </c>
      <c r="H32" s="16">
        <f t="shared" si="2"/>
        <v>378</v>
      </c>
      <c r="I32" s="37">
        <f t="shared" si="3"/>
        <v>0.003316836895861851</v>
      </c>
      <c r="J32" s="112">
        <v>5633.019</v>
      </c>
      <c r="K32" s="115">
        <v>5678.687</v>
      </c>
      <c r="L32" s="37">
        <f t="shared" si="4"/>
        <v>0.008107197934180528</v>
      </c>
      <c r="M32" s="16">
        <f t="shared" si="5"/>
        <v>45.667999999999665</v>
      </c>
      <c r="N32" s="4"/>
    </row>
    <row r="33" spans="1:14" ht="15">
      <c r="A33" s="5">
        <v>33</v>
      </c>
      <c r="B33" s="8" t="s">
        <v>41</v>
      </c>
      <c r="C33" s="16">
        <v>19407</v>
      </c>
      <c r="D33" s="4">
        <v>19676</v>
      </c>
      <c r="E33" s="16">
        <v>19755</v>
      </c>
      <c r="F33" s="43">
        <f t="shared" si="0"/>
        <v>0.01306787023813225</v>
      </c>
      <c r="G33" s="19">
        <f t="shared" si="1"/>
        <v>0.01793167413819756</v>
      </c>
      <c r="H33" s="16">
        <f t="shared" si="2"/>
        <v>348</v>
      </c>
      <c r="I33" s="37">
        <f t="shared" si="3"/>
        <v>0.003053595872380752</v>
      </c>
      <c r="J33" s="112">
        <v>19753.4</v>
      </c>
      <c r="K33" s="115">
        <v>19664.64</v>
      </c>
      <c r="L33" s="37">
        <f t="shared" si="4"/>
        <v>-0.004493403667216886</v>
      </c>
      <c r="M33" s="16">
        <f t="shared" si="5"/>
        <v>-88.76000000000204</v>
      </c>
      <c r="N33" s="4"/>
    </row>
    <row r="34" spans="1:14" ht="15">
      <c r="A34" s="5">
        <v>35</v>
      </c>
      <c r="B34" s="8" t="s">
        <v>42</v>
      </c>
      <c r="C34" s="16">
        <v>39390</v>
      </c>
      <c r="D34" s="4">
        <v>39198</v>
      </c>
      <c r="E34" s="16">
        <v>38311</v>
      </c>
      <c r="F34" s="43">
        <f aca="true" t="shared" si="6" ref="F34:F65">E34/$E$90</f>
        <v>0.02534260575515488</v>
      </c>
      <c r="G34" s="19">
        <f aca="true" t="shared" si="7" ref="G34:G65">(E34-C34)/C34</f>
        <v>-0.027392739273927394</v>
      </c>
      <c r="H34" s="16">
        <f aca="true" t="shared" si="8" ref="H34:H65">E34-C34</f>
        <v>-1079</v>
      </c>
      <c r="I34" s="37">
        <f aca="true" t="shared" si="9" ref="I34:I65">H34/$H$90</f>
        <v>-0.00946790214453687</v>
      </c>
      <c r="J34" s="112">
        <v>38616.26</v>
      </c>
      <c r="K34" s="115">
        <v>38594.06</v>
      </c>
      <c r="L34" s="37">
        <f aca="true" t="shared" si="10" ref="L34:L65">(K34-J34)/J34</f>
        <v>-0.000574887366099264</v>
      </c>
      <c r="M34" s="16">
        <f aca="true" t="shared" si="11" ref="M34:M65">K34-J34</f>
        <v>-22.200000000004366</v>
      </c>
      <c r="N34" s="4"/>
    </row>
    <row r="35" spans="1:14" ht="15">
      <c r="A35" s="5">
        <v>36</v>
      </c>
      <c r="B35" s="8" t="s">
        <v>43</v>
      </c>
      <c r="C35" s="16">
        <v>1275</v>
      </c>
      <c r="D35" s="4">
        <v>1243</v>
      </c>
      <c r="E35" s="16">
        <v>1290</v>
      </c>
      <c r="F35" s="43">
        <f t="shared" si="6"/>
        <v>0.0008533309343047635</v>
      </c>
      <c r="G35" s="19">
        <f t="shared" si="7"/>
        <v>0.011764705882352941</v>
      </c>
      <c r="H35" s="16">
        <f t="shared" si="8"/>
        <v>15</v>
      </c>
      <c r="I35" s="37">
        <f t="shared" si="9"/>
        <v>0.00013162051174054964</v>
      </c>
      <c r="J35" s="112">
        <v>1231.466</v>
      </c>
      <c r="K35" s="115">
        <v>1253.659</v>
      </c>
      <c r="L35" s="37">
        <f t="shared" si="10"/>
        <v>0.018021610016029848</v>
      </c>
      <c r="M35" s="16">
        <f t="shared" si="11"/>
        <v>22.19300000000021</v>
      </c>
      <c r="N35" s="4"/>
    </row>
    <row r="36" spans="1:14" ht="15">
      <c r="A36" s="5">
        <v>37</v>
      </c>
      <c r="B36" s="8" t="s">
        <v>44</v>
      </c>
      <c r="C36" s="16">
        <v>308</v>
      </c>
      <c r="D36" s="4">
        <v>289</v>
      </c>
      <c r="E36" s="16">
        <v>308</v>
      </c>
      <c r="F36" s="43">
        <f t="shared" si="6"/>
        <v>0.000203741029275866</v>
      </c>
      <c r="G36" s="19">
        <f t="shared" si="7"/>
        <v>0</v>
      </c>
      <c r="H36" s="16">
        <f t="shared" si="8"/>
        <v>0</v>
      </c>
      <c r="I36" s="37">
        <f t="shared" si="9"/>
        <v>0</v>
      </c>
      <c r="J36" s="112">
        <v>281.46</v>
      </c>
      <c r="K36" s="115">
        <v>297.1759</v>
      </c>
      <c r="L36" s="37">
        <f t="shared" si="10"/>
        <v>0.05583706388119106</v>
      </c>
      <c r="M36" s="16">
        <f t="shared" si="11"/>
        <v>15.715900000000033</v>
      </c>
      <c r="N36" s="4"/>
    </row>
    <row r="37" spans="1:14" ht="15">
      <c r="A37" s="5">
        <v>38</v>
      </c>
      <c r="B37" s="8" t="s">
        <v>45</v>
      </c>
      <c r="C37" s="16">
        <v>3024</v>
      </c>
      <c r="D37" s="4">
        <v>3316</v>
      </c>
      <c r="E37" s="16">
        <v>3319</v>
      </c>
      <c r="F37" s="43">
        <f t="shared" si="6"/>
        <v>0.0021955080395019456</v>
      </c>
      <c r="G37" s="19">
        <f t="shared" si="7"/>
        <v>0.09755291005291006</v>
      </c>
      <c r="H37" s="16">
        <f t="shared" si="8"/>
        <v>295</v>
      </c>
      <c r="I37" s="37">
        <f t="shared" si="9"/>
        <v>0.0025885367308974764</v>
      </c>
      <c r="J37" s="112">
        <v>3302.569</v>
      </c>
      <c r="K37" s="115">
        <v>3319.061</v>
      </c>
      <c r="L37" s="37">
        <f t="shared" si="10"/>
        <v>0.004993688246937517</v>
      </c>
      <c r="M37" s="16">
        <f t="shared" si="11"/>
        <v>16.49200000000019</v>
      </c>
      <c r="N37" s="4"/>
    </row>
    <row r="38" spans="1:14" ht="15">
      <c r="A38" s="5">
        <v>39</v>
      </c>
      <c r="B38" s="8" t="s">
        <v>46</v>
      </c>
      <c r="C38" s="16">
        <v>202</v>
      </c>
      <c r="D38" s="4">
        <v>193</v>
      </c>
      <c r="E38" s="16">
        <v>192</v>
      </c>
      <c r="F38" s="43">
        <f t="shared" si="6"/>
        <v>0.00012700739487326714</v>
      </c>
      <c r="G38" s="19">
        <f t="shared" si="7"/>
        <v>-0.04950495049504951</v>
      </c>
      <c r="H38" s="16">
        <f t="shared" si="8"/>
        <v>-10</v>
      </c>
      <c r="I38" s="37">
        <f t="shared" si="9"/>
        <v>-8.77470078270331E-05</v>
      </c>
      <c r="J38" s="112">
        <v>192.5796</v>
      </c>
      <c r="K38" s="115">
        <v>191.9469</v>
      </c>
      <c r="L38" s="37">
        <f t="shared" si="10"/>
        <v>-0.003285394714704983</v>
      </c>
      <c r="M38" s="16">
        <f t="shared" si="11"/>
        <v>-0.6326999999999998</v>
      </c>
      <c r="N38" s="4"/>
    </row>
    <row r="39" spans="1:14" ht="15">
      <c r="A39" s="5">
        <v>41</v>
      </c>
      <c r="B39" s="8" t="s">
        <v>47</v>
      </c>
      <c r="C39" s="16">
        <v>115922</v>
      </c>
      <c r="D39" s="4">
        <v>117162</v>
      </c>
      <c r="E39" s="16">
        <v>118773</v>
      </c>
      <c r="F39" s="43">
        <f t="shared" si="6"/>
        <v>0.07856796516292998</v>
      </c>
      <c r="G39" s="19">
        <f t="shared" si="7"/>
        <v>0.024594123634857922</v>
      </c>
      <c r="H39" s="16">
        <f t="shared" si="8"/>
        <v>2851</v>
      </c>
      <c r="I39" s="37">
        <f t="shared" si="9"/>
        <v>0.025016671931487135</v>
      </c>
      <c r="J39" s="112">
        <v>115564.5</v>
      </c>
      <c r="K39" s="115">
        <v>115882.5</v>
      </c>
      <c r="L39" s="37">
        <f t="shared" si="10"/>
        <v>0.002751710083979077</v>
      </c>
      <c r="M39" s="16">
        <f t="shared" si="11"/>
        <v>318</v>
      </c>
      <c r="N39" s="4"/>
    </row>
    <row r="40" spans="1:14" ht="15">
      <c r="A40" s="5">
        <v>42</v>
      </c>
      <c r="B40" s="8" t="s">
        <v>48</v>
      </c>
      <c r="C40" s="16">
        <v>14718</v>
      </c>
      <c r="D40" s="4">
        <v>12726</v>
      </c>
      <c r="E40" s="16">
        <v>13823</v>
      </c>
      <c r="F40" s="43">
        <f t="shared" si="6"/>
        <v>0.009143870934026934</v>
      </c>
      <c r="G40" s="19">
        <f t="shared" si="7"/>
        <v>-0.060809892648457674</v>
      </c>
      <c r="H40" s="16">
        <f t="shared" si="8"/>
        <v>-895</v>
      </c>
      <c r="I40" s="37">
        <f t="shared" si="9"/>
        <v>-0.007853357200519462</v>
      </c>
      <c r="J40" s="112">
        <v>12717.83</v>
      </c>
      <c r="K40" s="115">
        <v>12638.84</v>
      </c>
      <c r="L40" s="37">
        <f t="shared" si="10"/>
        <v>-0.006210965235421435</v>
      </c>
      <c r="M40" s="16">
        <f t="shared" si="11"/>
        <v>-78.98999999999978</v>
      </c>
      <c r="N40" s="4"/>
    </row>
    <row r="41" spans="1:14" ht="15">
      <c r="A41" s="5">
        <v>43</v>
      </c>
      <c r="B41" s="8" t="s">
        <v>49</v>
      </c>
      <c r="C41" s="16">
        <v>45824</v>
      </c>
      <c r="D41" s="4">
        <v>50698</v>
      </c>
      <c r="E41" s="16">
        <v>52167</v>
      </c>
      <c r="F41" s="43">
        <f t="shared" si="6"/>
        <v>0.034508306085175654</v>
      </c>
      <c r="G41" s="19">
        <f t="shared" si="7"/>
        <v>0.13842091480446927</v>
      </c>
      <c r="H41" s="16">
        <f t="shared" si="8"/>
        <v>6343</v>
      </c>
      <c r="I41" s="37">
        <f t="shared" si="9"/>
        <v>0.05565792706468709</v>
      </c>
      <c r="J41" s="112">
        <v>51426.85</v>
      </c>
      <c r="K41" s="115">
        <v>52009.1</v>
      </c>
      <c r="L41" s="37">
        <f t="shared" si="10"/>
        <v>0.011321906747156399</v>
      </c>
      <c r="M41" s="16">
        <f t="shared" si="11"/>
        <v>582.25</v>
      </c>
      <c r="N41" s="4"/>
    </row>
    <row r="42" spans="1:14" ht="15">
      <c r="A42" s="5">
        <v>45</v>
      </c>
      <c r="B42" s="8" t="s">
        <v>50</v>
      </c>
      <c r="C42" s="16">
        <v>27065</v>
      </c>
      <c r="D42" s="4">
        <v>32043</v>
      </c>
      <c r="E42" s="16">
        <v>32362</v>
      </c>
      <c r="F42" s="43">
        <f t="shared" si="6"/>
        <v>0.021407361004628492</v>
      </c>
      <c r="G42" s="19">
        <f t="shared" si="7"/>
        <v>0.1957140217993719</v>
      </c>
      <c r="H42" s="16">
        <f t="shared" si="8"/>
        <v>5297</v>
      </c>
      <c r="I42" s="37">
        <f t="shared" si="9"/>
        <v>0.04647959004597943</v>
      </c>
      <c r="J42" s="112">
        <v>31901.77</v>
      </c>
      <c r="K42" s="115">
        <v>32193.84</v>
      </c>
      <c r="L42" s="37">
        <f t="shared" si="10"/>
        <v>0.009155291383518836</v>
      </c>
      <c r="M42" s="16">
        <f t="shared" si="11"/>
        <v>292.0699999999997</v>
      </c>
      <c r="N42" s="4"/>
    </row>
    <row r="43" spans="1:14" ht="15">
      <c r="A43" s="5">
        <v>46</v>
      </c>
      <c r="B43" s="8" t="s">
        <v>51</v>
      </c>
      <c r="C43" s="16">
        <v>89157</v>
      </c>
      <c r="D43" s="4">
        <v>95187</v>
      </c>
      <c r="E43" s="16">
        <v>95614</v>
      </c>
      <c r="F43" s="43">
        <f t="shared" si="6"/>
        <v>0.06324835965319044</v>
      </c>
      <c r="G43" s="19">
        <f t="shared" si="7"/>
        <v>0.07242280471527754</v>
      </c>
      <c r="H43" s="16">
        <f t="shared" si="8"/>
        <v>6457</v>
      </c>
      <c r="I43" s="37">
        <f t="shared" si="9"/>
        <v>0.05665824295391527</v>
      </c>
      <c r="J43" s="112">
        <v>94916.09</v>
      </c>
      <c r="K43" s="115">
        <v>95404.3</v>
      </c>
      <c r="L43" s="37">
        <f t="shared" si="10"/>
        <v>0.005143595780230796</v>
      </c>
      <c r="M43" s="16">
        <f t="shared" si="11"/>
        <v>488.2100000000064</v>
      </c>
      <c r="N43" s="4"/>
    </row>
    <row r="44" spans="1:14" ht="15">
      <c r="A44" s="5">
        <v>47</v>
      </c>
      <c r="B44" s="8" t="s">
        <v>52</v>
      </c>
      <c r="C44" s="16">
        <v>240227</v>
      </c>
      <c r="D44" s="4">
        <v>261482</v>
      </c>
      <c r="E44" s="16">
        <v>263378</v>
      </c>
      <c r="F44" s="43">
        <f t="shared" si="6"/>
        <v>0.17422371691110078</v>
      </c>
      <c r="G44" s="19">
        <f t="shared" si="7"/>
        <v>0.09637134876595886</v>
      </c>
      <c r="H44" s="16">
        <f t="shared" si="8"/>
        <v>23151</v>
      </c>
      <c r="I44" s="37">
        <f t="shared" si="9"/>
        <v>0.20314309782036433</v>
      </c>
      <c r="J44" s="112">
        <v>260208.2</v>
      </c>
      <c r="K44" s="115">
        <v>261711.5</v>
      </c>
      <c r="L44" s="37">
        <f t="shared" si="10"/>
        <v>0.005777296795412244</v>
      </c>
      <c r="M44" s="16">
        <f t="shared" si="11"/>
        <v>1503.2999999999884</v>
      </c>
      <c r="N44" s="4"/>
    </row>
    <row r="45" spans="1:14" ht="15">
      <c r="A45" s="5">
        <v>49</v>
      </c>
      <c r="B45" s="8" t="s">
        <v>53</v>
      </c>
      <c r="C45" s="16">
        <v>103983</v>
      </c>
      <c r="D45" s="4">
        <v>115627</v>
      </c>
      <c r="E45" s="16">
        <v>116515</v>
      </c>
      <c r="F45" s="43">
        <f t="shared" si="6"/>
        <v>0.0770743052794725</v>
      </c>
      <c r="G45" s="19">
        <f t="shared" si="7"/>
        <v>0.12051970033563178</v>
      </c>
      <c r="H45" s="16">
        <f t="shared" si="8"/>
        <v>12532</v>
      </c>
      <c r="I45" s="37">
        <f t="shared" si="9"/>
        <v>0.10996455020883787</v>
      </c>
      <c r="J45" s="112">
        <v>115390.2</v>
      </c>
      <c r="K45" s="115">
        <v>115933.1</v>
      </c>
      <c r="L45" s="37">
        <f t="shared" si="10"/>
        <v>0.004704905615901599</v>
      </c>
      <c r="M45" s="16">
        <f t="shared" si="11"/>
        <v>542.9000000000087</v>
      </c>
      <c r="N45" s="4"/>
    </row>
    <row r="46" spans="1:14" ht="15">
      <c r="A46" s="5">
        <v>50</v>
      </c>
      <c r="B46" s="8" t="s">
        <v>54</v>
      </c>
      <c r="C46" s="16">
        <v>2482</v>
      </c>
      <c r="D46" s="4">
        <v>2511</v>
      </c>
      <c r="E46" s="16">
        <v>2659</v>
      </c>
      <c r="F46" s="43">
        <f t="shared" si="6"/>
        <v>0.00175892011962509</v>
      </c>
      <c r="G46" s="19">
        <f t="shared" si="7"/>
        <v>0.07131345688960515</v>
      </c>
      <c r="H46" s="16">
        <f t="shared" si="8"/>
        <v>177</v>
      </c>
      <c r="I46" s="37">
        <f t="shared" si="9"/>
        <v>0.0015531220385384859</v>
      </c>
      <c r="J46" s="112">
        <v>2463.382</v>
      </c>
      <c r="K46" s="115">
        <v>2444.803</v>
      </c>
      <c r="L46" s="37">
        <f t="shared" si="10"/>
        <v>-0.0075420702107915774</v>
      </c>
      <c r="M46" s="16">
        <f t="shared" si="11"/>
        <v>-18.57900000000018</v>
      </c>
      <c r="N46" s="4"/>
    </row>
    <row r="47" spans="1:14" ht="15">
      <c r="A47" s="5">
        <v>51</v>
      </c>
      <c r="B47" s="8" t="s">
        <v>55</v>
      </c>
      <c r="C47" s="16">
        <v>150</v>
      </c>
      <c r="D47" s="4">
        <v>171</v>
      </c>
      <c r="E47" s="16">
        <v>171</v>
      </c>
      <c r="F47" s="43">
        <f t="shared" si="6"/>
        <v>0.00011311596105900353</v>
      </c>
      <c r="G47" s="19">
        <f t="shared" si="7"/>
        <v>0.14</v>
      </c>
      <c r="H47" s="16">
        <f t="shared" si="8"/>
        <v>21</v>
      </c>
      <c r="I47" s="37">
        <f t="shared" si="9"/>
        <v>0.0001842687164367695</v>
      </c>
      <c r="J47" s="112">
        <v>168.5677</v>
      </c>
      <c r="K47" s="115">
        <v>169.9551</v>
      </c>
      <c r="L47" s="37">
        <f t="shared" si="10"/>
        <v>0.008230521031015937</v>
      </c>
      <c r="M47" s="16">
        <f t="shared" si="11"/>
        <v>1.3873999999999853</v>
      </c>
      <c r="N47" s="4"/>
    </row>
    <row r="48" spans="1:14" ht="15">
      <c r="A48" s="5">
        <v>52</v>
      </c>
      <c r="B48" s="8" t="s">
        <v>56</v>
      </c>
      <c r="C48" s="16">
        <v>15693</v>
      </c>
      <c r="D48" s="4">
        <v>16373</v>
      </c>
      <c r="E48" s="16">
        <v>16548</v>
      </c>
      <c r="F48" s="43">
        <f t="shared" si="6"/>
        <v>0.01094644984563971</v>
      </c>
      <c r="G48" s="19">
        <f t="shared" si="7"/>
        <v>0.054482890460714965</v>
      </c>
      <c r="H48" s="16">
        <f t="shared" si="8"/>
        <v>855</v>
      </c>
      <c r="I48" s="37">
        <f t="shared" si="9"/>
        <v>0.00750236916921133</v>
      </c>
      <c r="J48" s="112">
        <v>16392.96</v>
      </c>
      <c r="K48" s="115">
        <v>16470.92</v>
      </c>
      <c r="L48" s="37">
        <f t="shared" si="10"/>
        <v>0.004755700007808177</v>
      </c>
      <c r="M48" s="16">
        <f t="shared" si="11"/>
        <v>77.95999999999913</v>
      </c>
      <c r="N48" s="4"/>
    </row>
    <row r="49" spans="1:14" ht="15">
      <c r="A49" s="5">
        <v>53</v>
      </c>
      <c r="B49" s="8" t="s">
        <v>57</v>
      </c>
      <c r="C49" s="16">
        <v>1606</v>
      </c>
      <c r="D49" s="4">
        <v>1737</v>
      </c>
      <c r="E49" s="16">
        <v>1739</v>
      </c>
      <c r="F49" s="43">
        <f t="shared" si="6"/>
        <v>0.0011503430191906851</v>
      </c>
      <c r="G49" s="19">
        <f t="shared" si="7"/>
        <v>0.08281444582814446</v>
      </c>
      <c r="H49" s="16">
        <f t="shared" si="8"/>
        <v>133</v>
      </c>
      <c r="I49" s="37">
        <f t="shared" si="9"/>
        <v>0.0011670352040995403</v>
      </c>
      <c r="J49" s="112">
        <v>1704.154</v>
      </c>
      <c r="K49" s="115">
        <v>1717.21</v>
      </c>
      <c r="L49" s="37">
        <f t="shared" si="10"/>
        <v>0.007661279438360641</v>
      </c>
      <c r="M49" s="16">
        <f t="shared" si="11"/>
        <v>13.05600000000004</v>
      </c>
      <c r="N49" s="4"/>
    </row>
    <row r="50" spans="1:14" ht="15">
      <c r="A50" s="5">
        <v>55</v>
      </c>
      <c r="B50" s="8" t="s">
        <v>58</v>
      </c>
      <c r="C50" s="16">
        <v>12188</v>
      </c>
      <c r="D50" s="4">
        <v>13122</v>
      </c>
      <c r="E50" s="16">
        <v>13520</v>
      </c>
      <c r="F50" s="43">
        <f t="shared" si="6"/>
        <v>0.00894343738899256</v>
      </c>
      <c r="G50" s="19">
        <f t="shared" si="7"/>
        <v>0.10928782408926813</v>
      </c>
      <c r="H50" s="16">
        <f t="shared" si="8"/>
        <v>1332</v>
      </c>
      <c r="I50" s="37">
        <f t="shared" si="9"/>
        <v>0.011687901442560808</v>
      </c>
      <c r="J50" s="112">
        <v>13136.3</v>
      </c>
      <c r="K50" s="115">
        <v>13034.68</v>
      </c>
      <c r="L50" s="37">
        <f t="shared" si="10"/>
        <v>-0.007735816021254005</v>
      </c>
      <c r="M50" s="16">
        <f t="shared" si="11"/>
        <v>-101.61999999999898</v>
      </c>
      <c r="N50" s="4"/>
    </row>
    <row r="51" spans="1:14" ht="15">
      <c r="A51" s="5">
        <v>56</v>
      </c>
      <c r="B51" s="8" t="s">
        <v>59</v>
      </c>
      <c r="C51" s="16">
        <v>67042</v>
      </c>
      <c r="D51" s="4">
        <v>74889</v>
      </c>
      <c r="E51" s="16">
        <v>75190</v>
      </c>
      <c r="F51" s="43">
        <f t="shared" si="6"/>
        <v>0.04973794802354664</v>
      </c>
      <c r="G51" s="19">
        <f t="shared" si="7"/>
        <v>0.12153575370663167</v>
      </c>
      <c r="H51" s="16">
        <f t="shared" si="8"/>
        <v>8148</v>
      </c>
      <c r="I51" s="37">
        <f t="shared" si="9"/>
        <v>0.07149626197746657</v>
      </c>
      <c r="J51" s="112">
        <v>74270.09</v>
      </c>
      <c r="K51" s="115">
        <v>73849.27</v>
      </c>
      <c r="L51" s="37">
        <f t="shared" si="10"/>
        <v>-0.005666076343787822</v>
      </c>
      <c r="M51" s="16">
        <f t="shared" si="11"/>
        <v>-420.81999999999243</v>
      </c>
      <c r="N51" s="4"/>
    </row>
    <row r="52" spans="1:14" ht="15">
      <c r="A52" s="5">
        <v>58</v>
      </c>
      <c r="B52" s="8" t="s">
        <v>60</v>
      </c>
      <c r="C52" s="16">
        <v>1538</v>
      </c>
      <c r="D52" s="4">
        <v>1533</v>
      </c>
      <c r="E52" s="16">
        <v>1519</v>
      </c>
      <c r="F52" s="43">
        <f t="shared" si="6"/>
        <v>0.0010048137125650664</v>
      </c>
      <c r="G52" s="19">
        <f t="shared" si="7"/>
        <v>-0.01235370611183355</v>
      </c>
      <c r="H52" s="16">
        <f t="shared" si="8"/>
        <v>-19</v>
      </c>
      <c r="I52" s="37">
        <f t="shared" si="9"/>
        <v>-0.00016671931487136288</v>
      </c>
      <c r="J52" s="112">
        <v>1509.066</v>
      </c>
      <c r="K52" s="115">
        <v>1492.109</v>
      </c>
      <c r="L52" s="37">
        <f t="shared" si="10"/>
        <v>-0.011236751739155284</v>
      </c>
      <c r="M52" s="16">
        <f t="shared" si="11"/>
        <v>-16.957000000000107</v>
      </c>
      <c r="N52" s="4"/>
    </row>
    <row r="53" spans="1:14" ht="15">
      <c r="A53" s="5">
        <v>59</v>
      </c>
      <c r="B53" s="8" t="s">
        <v>61</v>
      </c>
      <c r="C53" s="16">
        <v>1516</v>
      </c>
      <c r="D53" s="4">
        <v>1688</v>
      </c>
      <c r="E53" s="16">
        <v>1705</v>
      </c>
      <c r="F53" s="43">
        <f t="shared" si="6"/>
        <v>0.001127852126348544</v>
      </c>
      <c r="G53" s="19">
        <f t="shared" si="7"/>
        <v>0.12467018469656992</v>
      </c>
      <c r="H53" s="16">
        <f t="shared" si="8"/>
        <v>189</v>
      </c>
      <c r="I53" s="37">
        <f t="shared" si="9"/>
        <v>0.0016584184479309255</v>
      </c>
      <c r="J53" s="112">
        <v>1692.273</v>
      </c>
      <c r="K53" s="115">
        <v>1709.045</v>
      </c>
      <c r="L53" s="37">
        <f t="shared" si="10"/>
        <v>0.009910930446801528</v>
      </c>
      <c r="M53" s="16">
        <f t="shared" si="11"/>
        <v>16.772000000000162</v>
      </c>
      <c r="N53" s="4"/>
    </row>
    <row r="54" spans="1:14" ht="15">
      <c r="A54" s="5">
        <v>60</v>
      </c>
      <c r="B54" s="8" t="s">
        <v>62</v>
      </c>
      <c r="C54" s="16">
        <v>507</v>
      </c>
      <c r="D54" s="4">
        <v>541</v>
      </c>
      <c r="E54" s="16">
        <v>545</v>
      </c>
      <c r="F54" s="43">
        <f t="shared" si="6"/>
        <v>0.0003605157823225551</v>
      </c>
      <c r="G54" s="19">
        <f t="shared" si="7"/>
        <v>0.07495069033530571</v>
      </c>
      <c r="H54" s="16">
        <f t="shared" si="8"/>
        <v>38</v>
      </c>
      <c r="I54" s="37">
        <f t="shared" si="9"/>
        <v>0.00033343862974272577</v>
      </c>
      <c r="J54" s="112">
        <v>540.7034</v>
      </c>
      <c r="K54" s="115">
        <v>546.3553</v>
      </c>
      <c r="L54" s="37">
        <f t="shared" si="10"/>
        <v>0.010452865656106598</v>
      </c>
      <c r="M54" s="16">
        <f t="shared" si="11"/>
        <v>5.651900000000069</v>
      </c>
      <c r="N54" s="4"/>
    </row>
    <row r="55" spans="1:14" ht="15">
      <c r="A55" s="5">
        <v>61</v>
      </c>
      <c r="B55" s="8" t="s">
        <v>63</v>
      </c>
      <c r="C55" s="16">
        <v>2094</v>
      </c>
      <c r="D55" s="4">
        <v>2468</v>
      </c>
      <c r="E55" s="16">
        <v>2504</v>
      </c>
      <c r="F55" s="43">
        <f t="shared" si="6"/>
        <v>0.0016563881081388587</v>
      </c>
      <c r="G55" s="19">
        <f t="shared" si="7"/>
        <v>0.19579751671442217</v>
      </c>
      <c r="H55" s="16">
        <f t="shared" si="8"/>
        <v>410</v>
      </c>
      <c r="I55" s="37">
        <f t="shared" si="9"/>
        <v>0.003597627320908357</v>
      </c>
      <c r="J55" s="112">
        <v>2479.46</v>
      </c>
      <c r="K55" s="115">
        <v>2497.412</v>
      </c>
      <c r="L55" s="37">
        <f t="shared" si="10"/>
        <v>0.007240286191348024</v>
      </c>
      <c r="M55" s="16">
        <f t="shared" si="11"/>
        <v>17.95199999999977</v>
      </c>
      <c r="N55" s="4"/>
    </row>
    <row r="56" spans="1:14" ht="15">
      <c r="A56" s="5">
        <v>62</v>
      </c>
      <c r="B56" s="8" t="s">
        <v>64</v>
      </c>
      <c r="C56" s="16">
        <v>4063</v>
      </c>
      <c r="D56" s="4">
        <v>4714</v>
      </c>
      <c r="E56" s="16">
        <v>4832</v>
      </c>
      <c r="F56" s="43">
        <f t="shared" si="6"/>
        <v>0.0031963527709772226</v>
      </c>
      <c r="G56" s="19">
        <f t="shared" si="7"/>
        <v>0.18926901304454835</v>
      </c>
      <c r="H56" s="16">
        <f t="shared" si="8"/>
        <v>769</v>
      </c>
      <c r="I56" s="37">
        <f t="shared" si="9"/>
        <v>0.0067477449018988455</v>
      </c>
      <c r="J56" s="112">
        <v>4663.693</v>
      </c>
      <c r="K56" s="115">
        <v>4737.404</v>
      </c>
      <c r="L56" s="37">
        <f t="shared" si="10"/>
        <v>0.01580528563951363</v>
      </c>
      <c r="M56" s="16">
        <f t="shared" si="11"/>
        <v>73.71100000000024</v>
      </c>
      <c r="N56" s="4"/>
    </row>
    <row r="57" spans="1:14" ht="15">
      <c r="A57" s="5">
        <v>63</v>
      </c>
      <c r="B57" s="8" t="s">
        <v>65</v>
      </c>
      <c r="C57" s="16">
        <v>1696</v>
      </c>
      <c r="D57" s="4">
        <v>1810</v>
      </c>
      <c r="E57" s="16">
        <v>1829</v>
      </c>
      <c r="F57" s="43">
        <f t="shared" si="6"/>
        <v>0.001209877735537529</v>
      </c>
      <c r="G57" s="19">
        <f t="shared" si="7"/>
        <v>0.07841981132075472</v>
      </c>
      <c r="H57" s="16">
        <f t="shared" si="8"/>
        <v>133</v>
      </c>
      <c r="I57" s="37">
        <f t="shared" si="9"/>
        <v>0.0011670352040995403</v>
      </c>
      <c r="J57" s="112">
        <v>1803.115</v>
      </c>
      <c r="K57" s="115">
        <v>1807.151</v>
      </c>
      <c r="L57" s="37">
        <f t="shared" si="10"/>
        <v>0.0022383486355557233</v>
      </c>
      <c r="M57" s="16">
        <f t="shared" si="11"/>
        <v>4.036000000000058</v>
      </c>
      <c r="N57" s="4"/>
    </row>
    <row r="58" spans="1:14" ht="15">
      <c r="A58" s="5">
        <v>64</v>
      </c>
      <c r="B58" s="8" t="s">
        <v>66</v>
      </c>
      <c r="C58" s="16">
        <v>7061</v>
      </c>
      <c r="D58" s="4">
        <v>7218</v>
      </c>
      <c r="E58" s="16">
        <v>7230</v>
      </c>
      <c r="F58" s="43">
        <f t="shared" si="6"/>
        <v>0.004782622213196465</v>
      </c>
      <c r="G58" s="19">
        <f t="shared" si="7"/>
        <v>0.02393428692819714</v>
      </c>
      <c r="H58" s="16">
        <f t="shared" si="8"/>
        <v>169</v>
      </c>
      <c r="I58" s="37">
        <f t="shared" si="9"/>
        <v>0.0014829244322768593</v>
      </c>
      <c r="J58" s="112">
        <v>7178.663</v>
      </c>
      <c r="K58" s="115">
        <v>7230.699</v>
      </c>
      <c r="L58" s="37">
        <f t="shared" si="10"/>
        <v>0.007248703553851192</v>
      </c>
      <c r="M58" s="16">
        <f t="shared" si="11"/>
        <v>52.03600000000006</v>
      </c>
      <c r="N58" s="4"/>
    </row>
    <row r="59" spans="1:14" ht="15">
      <c r="A59" s="5">
        <v>65</v>
      </c>
      <c r="B59" s="8" t="s">
        <v>67</v>
      </c>
      <c r="C59" s="16">
        <v>4402</v>
      </c>
      <c r="D59" s="4">
        <v>4491</v>
      </c>
      <c r="E59" s="16">
        <v>4503</v>
      </c>
      <c r="F59" s="43">
        <f t="shared" si="6"/>
        <v>0.0029787203078870932</v>
      </c>
      <c r="G59" s="19">
        <f t="shared" si="7"/>
        <v>0.022944116310767832</v>
      </c>
      <c r="H59" s="16">
        <f t="shared" si="8"/>
        <v>101</v>
      </c>
      <c r="I59" s="37">
        <f t="shared" si="9"/>
        <v>0.0008862447790530343</v>
      </c>
      <c r="J59" s="112">
        <v>4489.221</v>
      </c>
      <c r="K59" s="115">
        <v>4488.81</v>
      </c>
      <c r="L59" s="37">
        <f t="shared" si="10"/>
        <v>-9.155263240529899E-05</v>
      </c>
      <c r="M59" s="16">
        <f t="shared" si="11"/>
        <v>-0.4109999999991487</v>
      </c>
      <c r="N59" s="4"/>
    </row>
    <row r="60" spans="1:14" ht="15">
      <c r="A60" s="5">
        <v>66</v>
      </c>
      <c r="B60" s="8" t="s">
        <v>68</v>
      </c>
      <c r="C60" s="16">
        <v>7527</v>
      </c>
      <c r="D60" s="4">
        <v>8289</v>
      </c>
      <c r="E60" s="16">
        <v>8338</v>
      </c>
      <c r="F60" s="43">
        <f t="shared" si="6"/>
        <v>0.0055155607211109445</v>
      </c>
      <c r="G60" s="19">
        <f t="shared" si="7"/>
        <v>0.10774544971436163</v>
      </c>
      <c r="H60" s="16">
        <f t="shared" si="8"/>
        <v>811</v>
      </c>
      <c r="I60" s="37">
        <f t="shared" si="9"/>
        <v>0.007116282334772384</v>
      </c>
      <c r="J60" s="112">
        <v>8391.037</v>
      </c>
      <c r="K60" s="115">
        <v>8325.774</v>
      </c>
      <c r="L60" s="37">
        <f t="shared" si="10"/>
        <v>-0.007777703756996999</v>
      </c>
      <c r="M60" s="16">
        <f t="shared" si="11"/>
        <v>-65.26300000000083</v>
      </c>
      <c r="N60" s="4"/>
    </row>
    <row r="61" spans="1:14" ht="15">
      <c r="A61" s="5">
        <v>68</v>
      </c>
      <c r="B61" s="8" t="s">
        <v>69</v>
      </c>
      <c r="C61" s="16">
        <v>5659</v>
      </c>
      <c r="D61" s="4">
        <v>7208</v>
      </c>
      <c r="E61" s="16">
        <v>7293</v>
      </c>
      <c r="F61" s="43">
        <f t="shared" si="6"/>
        <v>0.004824296514639256</v>
      </c>
      <c r="G61" s="19">
        <f t="shared" si="7"/>
        <v>0.28874359427460683</v>
      </c>
      <c r="H61" s="16">
        <f t="shared" si="8"/>
        <v>1634</v>
      </c>
      <c r="I61" s="37">
        <f t="shared" si="9"/>
        <v>0.014337861078937208</v>
      </c>
      <c r="J61" s="112">
        <v>7203.844</v>
      </c>
      <c r="K61" s="115">
        <v>7204.907</v>
      </c>
      <c r="L61" s="37">
        <f t="shared" si="10"/>
        <v>0.00014756010818669891</v>
      </c>
      <c r="M61" s="16">
        <f t="shared" si="11"/>
        <v>1.0630000000001019</v>
      </c>
      <c r="N61" s="4"/>
    </row>
    <row r="62" spans="1:14" ht="15">
      <c r="A62" s="5">
        <v>69</v>
      </c>
      <c r="B62" s="8" t="s">
        <v>70</v>
      </c>
      <c r="C62" s="16">
        <v>34205</v>
      </c>
      <c r="D62" s="4">
        <v>37130</v>
      </c>
      <c r="E62" s="16">
        <v>37309</v>
      </c>
      <c r="F62" s="43">
        <f t="shared" si="6"/>
        <v>0.024679785913160016</v>
      </c>
      <c r="G62" s="19">
        <f t="shared" si="7"/>
        <v>0.09074696681771671</v>
      </c>
      <c r="H62" s="16">
        <f t="shared" si="8"/>
        <v>3104</v>
      </c>
      <c r="I62" s="37">
        <f t="shared" si="9"/>
        <v>0.027236671229511074</v>
      </c>
      <c r="J62" s="112">
        <v>36901.03</v>
      </c>
      <c r="K62" s="115">
        <v>36650.4</v>
      </c>
      <c r="L62" s="37">
        <f t="shared" si="10"/>
        <v>-0.006791951335775651</v>
      </c>
      <c r="M62" s="16">
        <f t="shared" si="11"/>
        <v>-250.62999999999738</v>
      </c>
      <c r="N62" s="4"/>
    </row>
    <row r="63" spans="1:14" ht="15">
      <c r="A63" s="5">
        <v>70</v>
      </c>
      <c r="B63" s="8" t="s">
        <v>71</v>
      </c>
      <c r="C63" s="16">
        <v>31029</v>
      </c>
      <c r="D63" s="4">
        <v>30977</v>
      </c>
      <c r="E63" s="16">
        <v>30927</v>
      </c>
      <c r="F63" s="43">
        <f t="shared" si="6"/>
        <v>0.020458113027320483</v>
      </c>
      <c r="G63" s="19">
        <f t="shared" si="7"/>
        <v>-0.0032872474137097553</v>
      </c>
      <c r="H63" s="16">
        <f t="shared" si="8"/>
        <v>-102</v>
      </c>
      <c r="I63" s="37">
        <f t="shared" si="9"/>
        <v>-0.0008950194798357376</v>
      </c>
      <c r="J63" s="112">
        <v>30415.93</v>
      </c>
      <c r="K63" s="115">
        <v>31014.05</v>
      </c>
      <c r="L63" s="37">
        <f t="shared" si="10"/>
        <v>0.019664695440842973</v>
      </c>
      <c r="M63" s="16">
        <f t="shared" si="11"/>
        <v>598.119999999999</v>
      </c>
      <c r="N63" s="4"/>
    </row>
    <row r="64" spans="1:14" ht="15">
      <c r="A64" s="5">
        <v>71</v>
      </c>
      <c r="B64" s="8" t="s">
        <v>72</v>
      </c>
      <c r="C64" s="16">
        <v>15334</v>
      </c>
      <c r="D64" s="4">
        <v>16815</v>
      </c>
      <c r="E64" s="16">
        <v>16934</v>
      </c>
      <c r="F64" s="43">
        <f t="shared" si="6"/>
        <v>0.011201787629082841</v>
      </c>
      <c r="G64" s="19">
        <f t="shared" si="7"/>
        <v>0.10434328942219903</v>
      </c>
      <c r="H64" s="16">
        <f t="shared" si="8"/>
        <v>1600</v>
      </c>
      <c r="I64" s="37">
        <f t="shared" si="9"/>
        <v>0.014039521252325295</v>
      </c>
      <c r="J64" s="112">
        <v>16729.95</v>
      </c>
      <c r="K64" s="115">
        <v>16873.11</v>
      </c>
      <c r="L64" s="37">
        <f t="shared" si="10"/>
        <v>0.008557108658423955</v>
      </c>
      <c r="M64" s="16">
        <f t="shared" si="11"/>
        <v>143.15999999999985</v>
      </c>
      <c r="N64" s="4"/>
    </row>
    <row r="65" spans="1:14" ht="15">
      <c r="A65" s="5">
        <v>72</v>
      </c>
      <c r="B65" s="8" t="s">
        <v>73</v>
      </c>
      <c r="C65" s="16">
        <v>401</v>
      </c>
      <c r="D65" s="4">
        <v>454</v>
      </c>
      <c r="E65" s="16">
        <v>478</v>
      </c>
      <c r="F65" s="43">
        <f t="shared" si="6"/>
        <v>0.0003161954934865713</v>
      </c>
      <c r="G65" s="19">
        <f t="shared" si="7"/>
        <v>0.19201995012468828</v>
      </c>
      <c r="H65" s="16">
        <f t="shared" si="8"/>
        <v>77</v>
      </c>
      <c r="I65" s="37">
        <f t="shared" si="9"/>
        <v>0.0006756519602681549</v>
      </c>
      <c r="J65" s="112">
        <v>460.6893</v>
      </c>
      <c r="K65" s="115">
        <v>472.7859</v>
      </c>
      <c r="L65" s="37">
        <f t="shared" si="10"/>
        <v>0.026257610063876072</v>
      </c>
      <c r="M65" s="16">
        <f t="shared" si="11"/>
        <v>12.096600000000024</v>
      </c>
      <c r="N65" s="4"/>
    </row>
    <row r="66" spans="1:14" ht="15">
      <c r="A66" s="5">
        <v>73</v>
      </c>
      <c r="B66" s="8" t="s">
        <v>74</v>
      </c>
      <c r="C66" s="16">
        <v>5171</v>
      </c>
      <c r="D66" s="4">
        <v>5790</v>
      </c>
      <c r="E66" s="16">
        <v>5835</v>
      </c>
      <c r="F66" s="43">
        <f aca="true" t="shared" si="12" ref="F66:F89">E66/$E$90</f>
        <v>0.0038598341098203836</v>
      </c>
      <c r="G66" s="19">
        <f aca="true" t="shared" si="13" ref="G66:G89">(E66-C66)/C66</f>
        <v>0.12840843163798105</v>
      </c>
      <c r="H66" s="16">
        <f aca="true" t="shared" si="14" ref="H66:H89">E66-C66</f>
        <v>664</v>
      </c>
      <c r="I66" s="37">
        <f aca="true" t="shared" si="15" ref="I66:I89">H66/$H$90</f>
        <v>0.005826401319714998</v>
      </c>
      <c r="J66" s="112">
        <v>5747.261</v>
      </c>
      <c r="K66" s="115">
        <v>5788.157</v>
      </c>
      <c r="L66" s="37">
        <f aca="true" t="shared" si="16" ref="L66:L89">(K66-J66)/J66</f>
        <v>0.0071157373921246535</v>
      </c>
      <c r="M66" s="16">
        <f aca="true" t="shared" si="17" ref="M66:M89">K66-J66</f>
        <v>40.89599999999973</v>
      </c>
      <c r="N66" s="4"/>
    </row>
    <row r="67" spans="1:14" ht="15">
      <c r="A67" s="5">
        <v>74</v>
      </c>
      <c r="B67" s="8" t="s">
        <v>75</v>
      </c>
      <c r="C67" s="16">
        <v>3812</v>
      </c>
      <c r="D67" s="4">
        <v>4261</v>
      </c>
      <c r="E67" s="16">
        <v>4327</v>
      </c>
      <c r="F67" s="43">
        <f t="shared" si="12"/>
        <v>0.0028622968625865984</v>
      </c>
      <c r="G67" s="19">
        <f t="shared" si="13"/>
        <v>0.135099685204617</v>
      </c>
      <c r="H67" s="16">
        <f t="shared" si="14"/>
        <v>515</v>
      </c>
      <c r="I67" s="37">
        <f t="shared" si="15"/>
        <v>0.004518970903092205</v>
      </c>
      <c r="J67" s="112">
        <v>4191.163</v>
      </c>
      <c r="K67" s="115">
        <v>4222.471</v>
      </c>
      <c r="L67" s="37">
        <f t="shared" si="16"/>
        <v>0.007470002956220027</v>
      </c>
      <c r="M67" s="16">
        <f t="shared" si="17"/>
        <v>31.307999999999993</v>
      </c>
      <c r="N67" s="4"/>
    </row>
    <row r="68" spans="1:14" ht="15">
      <c r="A68" s="5">
        <v>75</v>
      </c>
      <c r="B68" s="8" t="s">
        <v>76</v>
      </c>
      <c r="C68" s="16">
        <v>2628</v>
      </c>
      <c r="D68" s="4">
        <v>2593</v>
      </c>
      <c r="E68" s="16">
        <v>2591</v>
      </c>
      <c r="F68" s="43">
        <f t="shared" si="12"/>
        <v>0.0017139383339408079</v>
      </c>
      <c r="G68" s="19">
        <f t="shared" si="13"/>
        <v>-0.014079147640791476</v>
      </c>
      <c r="H68" s="16">
        <f t="shared" si="14"/>
        <v>-37</v>
      </c>
      <c r="I68" s="37">
        <f t="shared" si="15"/>
        <v>-0.00032466392896002245</v>
      </c>
      <c r="J68" s="112">
        <v>2426.63</v>
      </c>
      <c r="K68" s="115">
        <v>2543.724</v>
      </c>
      <c r="L68" s="37">
        <f t="shared" si="16"/>
        <v>0.04825375108689831</v>
      </c>
      <c r="M68" s="16">
        <f t="shared" si="17"/>
        <v>117.09400000000005</v>
      </c>
      <c r="N68" s="4"/>
    </row>
    <row r="69" spans="1:14" ht="15">
      <c r="A69" s="5">
        <v>77</v>
      </c>
      <c r="B69" s="8" t="s">
        <v>77</v>
      </c>
      <c r="C69" s="16">
        <v>6976</v>
      </c>
      <c r="D69" s="4">
        <v>7033</v>
      </c>
      <c r="E69" s="16">
        <v>7098</v>
      </c>
      <c r="F69" s="43">
        <f t="shared" si="12"/>
        <v>0.0046953046292210945</v>
      </c>
      <c r="G69" s="19">
        <f t="shared" si="13"/>
        <v>0.017488532110091742</v>
      </c>
      <c r="H69" s="16">
        <f t="shared" si="14"/>
        <v>122</v>
      </c>
      <c r="I69" s="37">
        <f t="shared" si="15"/>
        <v>0.0010705134954898039</v>
      </c>
      <c r="J69" s="112">
        <v>6745.157</v>
      </c>
      <c r="K69" s="115">
        <v>6854.222</v>
      </c>
      <c r="L69" s="37">
        <f t="shared" si="16"/>
        <v>0.01616937900778286</v>
      </c>
      <c r="M69" s="16">
        <f t="shared" si="17"/>
        <v>109.0649999999996</v>
      </c>
      <c r="N69" s="4"/>
    </row>
    <row r="70" spans="1:14" ht="15">
      <c r="A70" s="5">
        <v>78</v>
      </c>
      <c r="B70" s="8" t="s">
        <v>78</v>
      </c>
      <c r="C70" s="16">
        <v>234</v>
      </c>
      <c r="D70" s="4">
        <v>319</v>
      </c>
      <c r="E70" s="16">
        <v>331</v>
      </c>
      <c r="F70" s="43">
        <f t="shared" si="12"/>
        <v>0.00021895545678672613</v>
      </c>
      <c r="G70" s="19">
        <f t="shared" si="13"/>
        <v>0.41452991452991456</v>
      </c>
      <c r="H70" s="16">
        <f t="shared" si="14"/>
        <v>97</v>
      </c>
      <c r="I70" s="37">
        <f t="shared" si="15"/>
        <v>0.0008511459759222211</v>
      </c>
      <c r="J70" s="112">
        <v>310.713</v>
      </c>
      <c r="K70" s="115">
        <v>323.8256</v>
      </c>
      <c r="L70" s="37">
        <f t="shared" si="16"/>
        <v>0.04220164589186801</v>
      </c>
      <c r="M70" s="16">
        <f t="shared" si="17"/>
        <v>13.112599999999986</v>
      </c>
      <c r="N70" s="4"/>
    </row>
    <row r="71" spans="1:14" ht="15">
      <c r="A71" s="5">
        <v>79</v>
      </c>
      <c r="B71" s="8" t="s">
        <v>79</v>
      </c>
      <c r="C71" s="16">
        <v>6741</v>
      </c>
      <c r="D71" s="4">
        <v>7022</v>
      </c>
      <c r="E71" s="16">
        <v>7148</v>
      </c>
      <c r="F71" s="43">
        <f t="shared" si="12"/>
        <v>0.004728379471636008</v>
      </c>
      <c r="G71" s="19">
        <f t="shared" si="13"/>
        <v>0.06037679869455571</v>
      </c>
      <c r="H71" s="16">
        <f t="shared" si="14"/>
        <v>407</v>
      </c>
      <c r="I71" s="37">
        <f t="shared" si="15"/>
        <v>0.0035713032185602472</v>
      </c>
      <c r="J71" s="112">
        <v>6944.511</v>
      </c>
      <c r="K71" s="115">
        <v>7012.957</v>
      </c>
      <c r="L71" s="37">
        <f t="shared" si="16"/>
        <v>0.009856129538854487</v>
      </c>
      <c r="M71" s="16">
        <f t="shared" si="17"/>
        <v>68.44599999999991</v>
      </c>
      <c r="N71" s="4"/>
    </row>
    <row r="72" spans="1:14" ht="15">
      <c r="A72" s="5">
        <v>80</v>
      </c>
      <c r="B72" s="8" t="s">
        <v>80</v>
      </c>
      <c r="C72" s="16">
        <v>15834</v>
      </c>
      <c r="D72" s="4">
        <v>17101</v>
      </c>
      <c r="E72" s="16">
        <v>17400</v>
      </c>
      <c r="F72" s="43">
        <f t="shared" si="12"/>
        <v>0.011510045160389833</v>
      </c>
      <c r="G72" s="19">
        <f t="shared" si="13"/>
        <v>0.0989010989010989</v>
      </c>
      <c r="H72" s="16">
        <f t="shared" si="14"/>
        <v>1566</v>
      </c>
      <c r="I72" s="37">
        <f t="shared" si="15"/>
        <v>0.013741181425713383</v>
      </c>
      <c r="J72" s="112">
        <v>17037.94</v>
      </c>
      <c r="K72" s="115">
        <v>17230.79</v>
      </c>
      <c r="L72" s="37">
        <f t="shared" si="16"/>
        <v>0.011318856622338275</v>
      </c>
      <c r="M72" s="16">
        <f t="shared" si="17"/>
        <v>192.85000000000218</v>
      </c>
      <c r="N72" s="4"/>
    </row>
    <row r="73" spans="1:14" ht="15">
      <c r="A73" s="5">
        <v>81</v>
      </c>
      <c r="B73" s="8" t="s">
        <v>81</v>
      </c>
      <c r="C73" s="16">
        <v>38144</v>
      </c>
      <c r="D73" s="4">
        <v>41865</v>
      </c>
      <c r="E73" s="16">
        <v>41872</v>
      </c>
      <c r="F73" s="43">
        <f t="shared" si="12"/>
        <v>0.027698196031945007</v>
      </c>
      <c r="G73" s="19">
        <f t="shared" si="13"/>
        <v>0.09773489932885907</v>
      </c>
      <c r="H73" s="16">
        <f t="shared" si="14"/>
        <v>3728</v>
      </c>
      <c r="I73" s="37">
        <f t="shared" si="15"/>
        <v>0.03271208451791794</v>
      </c>
      <c r="J73" s="112">
        <v>41695.25</v>
      </c>
      <c r="K73" s="115">
        <v>41926.61</v>
      </c>
      <c r="L73" s="37">
        <f t="shared" si="16"/>
        <v>0.005548833500218864</v>
      </c>
      <c r="M73" s="16">
        <f t="shared" si="17"/>
        <v>231.36000000000058</v>
      </c>
      <c r="N73" s="4"/>
    </row>
    <row r="74" spans="1:14" ht="15">
      <c r="A74" s="5">
        <v>82</v>
      </c>
      <c r="B74" s="8" t="s">
        <v>82</v>
      </c>
      <c r="C74" s="16">
        <v>36867</v>
      </c>
      <c r="D74" s="4">
        <v>42858</v>
      </c>
      <c r="E74" s="16">
        <v>43240</v>
      </c>
      <c r="F74" s="43">
        <f t="shared" si="12"/>
        <v>0.028603123720417033</v>
      </c>
      <c r="G74" s="19">
        <f t="shared" si="13"/>
        <v>0.17286462147720183</v>
      </c>
      <c r="H74" s="16">
        <f t="shared" si="14"/>
        <v>6373</v>
      </c>
      <c r="I74" s="37">
        <f t="shared" si="15"/>
        <v>0.055921168088168195</v>
      </c>
      <c r="J74" s="112">
        <v>42349.19</v>
      </c>
      <c r="K74" s="115">
        <v>42842.06</v>
      </c>
      <c r="L74" s="37">
        <f t="shared" si="16"/>
        <v>0.011638239125706898</v>
      </c>
      <c r="M74" s="16">
        <f t="shared" si="17"/>
        <v>492.86999999999534</v>
      </c>
      <c r="N74" s="4"/>
    </row>
    <row r="75" spans="1:14" ht="15">
      <c r="A75" s="5">
        <v>84</v>
      </c>
      <c r="B75" s="8" t="s">
        <v>83</v>
      </c>
      <c r="C75" s="16">
        <v>491</v>
      </c>
      <c r="D75" s="4">
        <v>491</v>
      </c>
      <c r="E75" s="16">
        <v>501</v>
      </c>
      <c r="F75" s="43">
        <f t="shared" si="12"/>
        <v>0.00033140992099743143</v>
      </c>
      <c r="G75" s="19">
        <f t="shared" si="13"/>
        <v>0.020366598778004074</v>
      </c>
      <c r="H75" s="16">
        <f t="shared" si="14"/>
        <v>10</v>
      </c>
      <c r="I75" s="37">
        <f t="shared" si="15"/>
        <v>8.77470078270331E-05</v>
      </c>
      <c r="J75" s="112">
        <v>511.3594</v>
      </c>
      <c r="K75" s="115">
        <v>511.6192</v>
      </c>
      <c r="L75" s="37">
        <f t="shared" si="16"/>
        <v>0.0005080575423077864</v>
      </c>
      <c r="M75" s="16">
        <f t="shared" si="17"/>
        <v>0.25979999999998427</v>
      </c>
      <c r="N75" s="4"/>
    </row>
    <row r="76" spans="1:14" ht="15">
      <c r="A76" s="5">
        <v>85</v>
      </c>
      <c r="B76" s="8" t="s">
        <v>84</v>
      </c>
      <c r="C76" s="16">
        <v>25088</v>
      </c>
      <c r="D76" s="4">
        <v>25457</v>
      </c>
      <c r="E76" s="16">
        <v>23097</v>
      </c>
      <c r="F76" s="43">
        <f t="shared" si="12"/>
        <v>0.015278592705145056</v>
      </c>
      <c r="G76" s="19">
        <f t="shared" si="13"/>
        <v>-0.07936065051020408</v>
      </c>
      <c r="H76" s="16">
        <f t="shared" si="14"/>
        <v>-1991</v>
      </c>
      <c r="I76" s="37">
        <f t="shared" si="15"/>
        <v>-0.01747042925836229</v>
      </c>
      <c r="J76" s="112">
        <v>23239.98</v>
      </c>
      <c r="K76" s="115">
        <v>22923.4</v>
      </c>
      <c r="L76" s="37">
        <f t="shared" si="16"/>
        <v>-0.01362221482118307</v>
      </c>
      <c r="M76" s="16">
        <f t="shared" si="17"/>
        <v>-316.5799999999981</v>
      </c>
      <c r="N76" s="4"/>
    </row>
    <row r="77" spans="1:14" ht="15">
      <c r="A77" s="5">
        <v>86</v>
      </c>
      <c r="B77" s="8" t="s">
        <v>85</v>
      </c>
      <c r="C77" s="16">
        <v>17377</v>
      </c>
      <c r="D77" s="4">
        <v>17914</v>
      </c>
      <c r="E77" s="16">
        <v>18076</v>
      </c>
      <c r="F77" s="43">
        <f t="shared" si="12"/>
        <v>0.011957217029839462</v>
      </c>
      <c r="G77" s="19">
        <f t="shared" si="13"/>
        <v>0.04022558554411003</v>
      </c>
      <c r="H77" s="16">
        <f t="shared" si="14"/>
        <v>699</v>
      </c>
      <c r="I77" s="37">
        <f t="shared" si="15"/>
        <v>0.006133515847109613</v>
      </c>
      <c r="J77" s="112">
        <v>17447.87</v>
      </c>
      <c r="K77" s="115">
        <v>17556.64</v>
      </c>
      <c r="L77" s="37">
        <f t="shared" si="16"/>
        <v>0.006233998763172837</v>
      </c>
      <c r="M77" s="16">
        <f t="shared" si="17"/>
        <v>108.77000000000044</v>
      </c>
      <c r="N77" s="4"/>
    </row>
    <row r="78" spans="1:14" ht="15">
      <c r="A78" s="5">
        <v>87</v>
      </c>
      <c r="B78" s="8" t="s">
        <v>86</v>
      </c>
      <c r="C78" s="16">
        <v>1251</v>
      </c>
      <c r="D78" s="4">
        <v>1287</v>
      </c>
      <c r="E78" s="16">
        <v>1313</v>
      </c>
      <c r="F78" s="43">
        <f t="shared" si="12"/>
        <v>0.0008685453618156237</v>
      </c>
      <c r="G78" s="19">
        <f t="shared" si="13"/>
        <v>0.0495603517186251</v>
      </c>
      <c r="H78" s="16">
        <f t="shared" si="14"/>
        <v>62</v>
      </c>
      <c r="I78" s="37">
        <f t="shared" si="15"/>
        <v>0.0005440314485276052</v>
      </c>
      <c r="J78" s="112">
        <v>1288.222</v>
      </c>
      <c r="K78" s="115">
        <v>1320.903</v>
      </c>
      <c r="L78" s="37">
        <f t="shared" si="16"/>
        <v>0.025369074584970633</v>
      </c>
      <c r="M78" s="16">
        <f t="shared" si="17"/>
        <v>32.68100000000004</v>
      </c>
      <c r="N78" s="4"/>
    </row>
    <row r="79" spans="1:14" ht="15">
      <c r="A79" s="5">
        <v>88</v>
      </c>
      <c r="B79" s="8" t="s">
        <v>87</v>
      </c>
      <c r="C79" s="16">
        <v>2878</v>
      </c>
      <c r="D79" s="4">
        <v>3101</v>
      </c>
      <c r="E79" s="16">
        <v>3104</v>
      </c>
      <c r="F79" s="43">
        <f t="shared" si="12"/>
        <v>0.0020532862171178186</v>
      </c>
      <c r="G79" s="19">
        <f t="shared" si="13"/>
        <v>0.07852675469075747</v>
      </c>
      <c r="H79" s="16">
        <f t="shared" si="14"/>
        <v>226</v>
      </c>
      <c r="I79" s="37">
        <f t="shared" si="15"/>
        <v>0.001983082376890948</v>
      </c>
      <c r="J79" s="112">
        <v>3117.256</v>
      </c>
      <c r="K79" s="115">
        <v>3093.201</v>
      </c>
      <c r="L79" s="37">
        <f t="shared" si="16"/>
        <v>-0.007716722656079525</v>
      </c>
      <c r="M79" s="16">
        <f t="shared" si="17"/>
        <v>-24.054999999999836</v>
      </c>
      <c r="N79" s="4"/>
    </row>
    <row r="80" spans="1:14" ht="15">
      <c r="A80" s="5">
        <v>90</v>
      </c>
      <c r="B80" s="8" t="s">
        <v>88</v>
      </c>
      <c r="C80" s="16">
        <v>984</v>
      </c>
      <c r="D80" s="4">
        <v>1150</v>
      </c>
      <c r="E80" s="16">
        <v>1170</v>
      </c>
      <c r="F80" s="43">
        <f t="shared" si="12"/>
        <v>0.0007739513125089715</v>
      </c>
      <c r="G80" s="19">
        <f t="shared" si="13"/>
        <v>0.18902439024390244</v>
      </c>
      <c r="H80" s="16">
        <f t="shared" si="14"/>
        <v>186</v>
      </c>
      <c r="I80" s="37">
        <f t="shared" si="15"/>
        <v>0.0016320943455828156</v>
      </c>
      <c r="J80" s="112">
        <v>1118.246</v>
      </c>
      <c r="K80" s="115">
        <v>1153.684</v>
      </c>
      <c r="L80" s="37">
        <f t="shared" si="16"/>
        <v>0.03169070133047636</v>
      </c>
      <c r="M80" s="16">
        <f t="shared" si="17"/>
        <v>35.437999999999874</v>
      </c>
      <c r="N80" s="4"/>
    </row>
    <row r="81" spans="1:14" ht="15">
      <c r="A81" s="5">
        <v>91</v>
      </c>
      <c r="B81" s="8" t="s">
        <v>89</v>
      </c>
      <c r="C81" s="16">
        <v>152</v>
      </c>
      <c r="D81" s="4">
        <v>157</v>
      </c>
      <c r="E81" s="16">
        <v>164</v>
      </c>
      <c r="F81" s="43">
        <f t="shared" si="12"/>
        <v>0.00010848548312091567</v>
      </c>
      <c r="G81" s="19">
        <f t="shared" si="13"/>
        <v>0.07894736842105263</v>
      </c>
      <c r="H81" s="16">
        <f t="shared" si="14"/>
        <v>12</v>
      </c>
      <c r="I81" s="37">
        <f t="shared" si="15"/>
        <v>0.00010529640939243972</v>
      </c>
      <c r="J81" s="112">
        <v>153.9937</v>
      </c>
      <c r="K81" s="115">
        <v>159.3991</v>
      </c>
      <c r="L81" s="37">
        <f t="shared" si="16"/>
        <v>0.035101435967835146</v>
      </c>
      <c r="M81" s="16">
        <f t="shared" si="17"/>
        <v>5.405400000000014</v>
      </c>
      <c r="N81" s="4"/>
    </row>
    <row r="82" spans="1:14" ht="15">
      <c r="A82" s="5">
        <v>92</v>
      </c>
      <c r="B82" s="8" t="s">
        <v>90</v>
      </c>
      <c r="C82" s="16">
        <v>7127</v>
      </c>
      <c r="D82" s="4">
        <v>7148</v>
      </c>
      <c r="E82" s="16">
        <v>7196</v>
      </c>
      <c r="F82" s="43">
        <f t="shared" si="12"/>
        <v>0.004760131320354325</v>
      </c>
      <c r="G82" s="19">
        <f t="shared" si="13"/>
        <v>0.009681492914269679</v>
      </c>
      <c r="H82" s="16">
        <f t="shared" si="14"/>
        <v>69</v>
      </c>
      <c r="I82" s="37">
        <f t="shared" si="15"/>
        <v>0.0006054543540065284</v>
      </c>
      <c r="J82" s="112">
        <v>6829.172</v>
      </c>
      <c r="K82" s="115">
        <v>6977.275</v>
      </c>
      <c r="L82" s="37">
        <f t="shared" si="16"/>
        <v>0.02168681649839835</v>
      </c>
      <c r="M82" s="16">
        <f t="shared" si="17"/>
        <v>148.10300000000007</v>
      </c>
      <c r="N82" s="4"/>
    </row>
    <row r="83" spans="1:14" ht="15">
      <c r="A83" s="5">
        <v>93</v>
      </c>
      <c r="B83" s="8" t="s">
        <v>91</v>
      </c>
      <c r="C83" s="16">
        <v>7080</v>
      </c>
      <c r="D83" s="4">
        <v>7854</v>
      </c>
      <c r="E83" s="16">
        <v>8156</v>
      </c>
      <c r="F83" s="43">
        <f t="shared" si="12"/>
        <v>0.00539516829472066</v>
      </c>
      <c r="G83" s="19">
        <f t="shared" si="13"/>
        <v>0.1519774011299435</v>
      </c>
      <c r="H83" s="16">
        <f t="shared" si="14"/>
        <v>1076</v>
      </c>
      <c r="I83" s="37">
        <f t="shared" si="15"/>
        <v>0.009441578042188762</v>
      </c>
      <c r="J83" s="112">
        <v>7849.45</v>
      </c>
      <c r="K83" s="115">
        <v>7974.33</v>
      </c>
      <c r="L83" s="37">
        <f t="shared" si="16"/>
        <v>0.015909394925759143</v>
      </c>
      <c r="M83" s="16">
        <f t="shared" si="17"/>
        <v>124.88000000000011</v>
      </c>
      <c r="N83" s="4"/>
    </row>
    <row r="84" spans="1:14" ht="15">
      <c r="A84" s="5">
        <v>94</v>
      </c>
      <c r="B84" s="8" t="s">
        <v>92</v>
      </c>
      <c r="C84" s="16">
        <v>8444</v>
      </c>
      <c r="D84" s="4">
        <v>8532</v>
      </c>
      <c r="E84" s="16">
        <v>8542</v>
      </c>
      <c r="F84" s="43">
        <f t="shared" si="12"/>
        <v>0.005650506078163791</v>
      </c>
      <c r="G84" s="19">
        <f t="shared" si="13"/>
        <v>0.011605873993368073</v>
      </c>
      <c r="H84" s="16">
        <f t="shared" si="14"/>
        <v>98</v>
      </c>
      <c r="I84" s="37">
        <f t="shared" si="15"/>
        <v>0.0008599206767049243</v>
      </c>
      <c r="J84" s="112">
        <v>8502.62</v>
      </c>
      <c r="K84" s="115">
        <v>8424.085</v>
      </c>
      <c r="L84" s="37">
        <f t="shared" si="16"/>
        <v>-0.009236564729460056</v>
      </c>
      <c r="M84" s="16">
        <f t="shared" si="17"/>
        <v>-78.53500000000167</v>
      </c>
      <c r="N84" s="4"/>
    </row>
    <row r="85" spans="1:14" ht="15">
      <c r="A85" s="5">
        <v>95</v>
      </c>
      <c r="B85" s="8" t="s">
        <v>93</v>
      </c>
      <c r="C85" s="16">
        <v>11606</v>
      </c>
      <c r="D85" s="4">
        <v>12027</v>
      </c>
      <c r="E85" s="16">
        <v>12063</v>
      </c>
      <c r="F85" s="43">
        <f t="shared" si="12"/>
        <v>0.007979636481021986</v>
      </c>
      <c r="G85" s="19">
        <f t="shared" si="13"/>
        <v>0.039376184732035156</v>
      </c>
      <c r="H85" s="16">
        <f t="shared" si="14"/>
        <v>457</v>
      </c>
      <c r="I85" s="37">
        <f t="shared" si="15"/>
        <v>0.004010038257695412</v>
      </c>
      <c r="J85" s="112">
        <v>11840.51</v>
      </c>
      <c r="K85" s="115">
        <v>12070.93</v>
      </c>
      <c r="L85" s="37">
        <f t="shared" si="16"/>
        <v>0.019460310408926648</v>
      </c>
      <c r="M85" s="16">
        <f t="shared" si="17"/>
        <v>230.42000000000007</v>
      </c>
      <c r="N85" s="4"/>
    </row>
    <row r="86" spans="1:14" ht="15">
      <c r="A86" s="5">
        <v>96</v>
      </c>
      <c r="B86" s="8" t="s">
        <v>94</v>
      </c>
      <c r="C86" s="16">
        <v>32568</v>
      </c>
      <c r="D86" s="4">
        <v>35707</v>
      </c>
      <c r="E86" s="16">
        <v>35838</v>
      </c>
      <c r="F86" s="43">
        <f t="shared" si="12"/>
        <v>0.023706724049313267</v>
      </c>
      <c r="G86" s="19">
        <f t="shared" si="13"/>
        <v>0.10040530582166544</v>
      </c>
      <c r="H86" s="16">
        <f t="shared" si="14"/>
        <v>3270</v>
      </c>
      <c r="I86" s="37">
        <f t="shared" si="15"/>
        <v>0.028693271559439824</v>
      </c>
      <c r="J86" s="112">
        <v>34806.28</v>
      </c>
      <c r="K86" s="115">
        <v>35002.78</v>
      </c>
      <c r="L86" s="37">
        <f t="shared" si="16"/>
        <v>0.005645532932562745</v>
      </c>
      <c r="M86" s="16">
        <f t="shared" si="17"/>
        <v>196.5</v>
      </c>
      <c r="N86" s="4"/>
    </row>
    <row r="87" spans="1:14" ht="15">
      <c r="A87" s="5">
        <v>97</v>
      </c>
      <c r="B87" s="8" t="s">
        <v>95</v>
      </c>
      <c r="C87" s="16">
        <v>2611</v>
      </c>
      <c r="D87" s="4">
        <v>4205</v>
      </c>
      <c r="E87" s="16">
        <v>4659</v>
      </c>
      <c r="F87" s="43">
        <f t="shared" si="12"/>
        <v>0.0030819138162216228</v>
      </c>
      <c r="G87" s="19">
        <f t="shared" si="13"/>
        <v>0.7843738031405592</v>
      </c>
      <c r="H87" s="16">
        <f t="shared" si="14"/>
        <v>2048</v>
      </c>
      <c r="I87" s="37">
        <f t="shared" si="15"/>
        <v>0.01797058720297638</v>
      </c>
      <c r="J87" s="112">
        <v>4239.776</v>
      </c>
      <c r="K87" s="115">
        <v>4615.628</v>
      </c>
      <c r="L87" s="37">
        <f t="shared" si="16"/>
        <v>0.08864902296725106</v>
      </c>
      <c r="M87" s="16">
        <f t="shared" si="17"/>
        <v>375.85199999999986</v>
      </c>
      <c r="N87" s="4"/>
    </row>
    <row r="88" spans="1:14" ht="15">
      <c r="A88" s="5">
        <v>98</v>
      </c>
      <c r="B88" s="8" t="s">
        <v>96</v>
      </c>
      <c r="C88" s="16">
        <v>342</v>
      </c>
      <c r="D88" s="4">
        <v>328</v>
      </c>
      <c r="E88" s="16">
        <v>325</v>
      </c>
      <c r="F88" s="43">
        <f t="shared" si="12"/>
        <v>0.00021498647569693653</v>
      </c>
      <c r="G88" s="19">
        <f t="shared" si="13"/>
        <v>-0.049707602339181284</v>
      </c>
      <c r="H88" s="16">
        <f t="shared" si="14"/>
        <v>-17</v>
      </c>
      <c r="I88" s="37">
        <f t="shared" si="15"/>
        <v>-0.00014916991330595627</v>
      </c>
      <c r="J88" s="112">
        <v>323.9277</v>
      </c>
      <c r="K88" s="115">
        <v>338.1529</v>
      </c>
      <c r="L88" s="37">
        <f t="shared" si="16"/>
        <v>0.0439147377640133</v>
      </c>
      <c r="M88" s="16">
        <f t="shared" si="17"/>
        <v>14.225199999999973</v>
      </c>
      <c r="N88" s="4"/>
    </row>
    <row r="89" spans="1:14" ht="15.75" thickBot="1">
      <c r="A89" s="6">
        <v>99</v>
      </c>
      <c r="B89" s="49" t="s">
        <v>97</v>
      </c>
      <c r="C89" s="16">
        <v>573</v>
      </c>
      <c r="D89" s="4">
        <v>590</v>
      </c>
      <c r="E89" s="16">
        <v>583</v>
      </c>
      <c r="F89" s="43">
        <f t="shared" si="12"/>
        <v>0.00038565266255788925</v>
      </c>
      <c r="G89" s="19">
        <f t="shared" si="13"/>
        <v>0.017452006980802792</v>
      </c>
      <c r="H89" s="21">
        <f t="shared" si="14"/>
        <v>10</v>
      </c>
      <c r="I89" s="68">
        <f t="shared" si="15"/>
        <v>8.77470078270331E-05</v>
      </c>
      <c r="J89" s="112">
        <v>564.0893</v>
      </c>
      <c r="K89" s="117">
        <v>587.8917</v>
      </c>
      <c r="L89" s="37">
        <f t="shared" si="16"/>
        <v>0.042196155821427626</v>
      </c>
      <c r="M89" s="21">
        <f t="shared" si="17"/>
        <v>23.802400000000034</v>
      </c>
      <c r="N89" s="4"/>
    </row>
    <row r="90" spans="1:14" s="67" customFormat="1" ht="15.75" thickBot="1">
      <c r="A90" s="127" t="s">
        <v>98</v>
      </c>
      <c r="B90" s="128"/>
      <c r="C90" s="57">
        <v>1397759</v>
      </c>
      <c r="D90" s="91">
        <v>1501003</v>
      </c>
      <c r="E90" s="57">
        <v>1511723</v>
      </c>
      <c r="F90" s="28">
        <f>E90/$E$90</f>
        <v>1</v>
      </c>
      <c r="G90" s="28">
        <f>(E90-C90)/C90</f>
        <v>0.0815333687710113</v>
      </c>
      <c r="H90" s="57">
        <f>E90-C90</f>
        <v>113964</v>
      </c>
      <c r="I90" s="69">
        <f>H90/$H$90</f>
        <v>1</v>
      </c>
      <c r="J90" s="113">
        <v>1486584</v>
      </c>
      <c r="K90" s="114">
        <v>1495778</v>
      </c>
      <c r="L90" s="39">
        <f>(K90-J90)/J90</f>
        <v>0.006184648832491134</v>
      </c>
      <c r="M90" s="57">
        <f>K90-J90</f>
        <v>9194</v>
      </c>
      <c r="N90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1</v>
      </c>
      <c r="B1" s="20" t="s">
        <v>99</v>
      </c>
      <c r="C1" s="80">
        <v>40695</v>
      </c>
      <c r="D1" s="79">
        <v>41030</v>
      </c>
      <c r="E1" s="80">
        <v>41061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316</v>
      </c>
      <c r="M1" s="17" t="s">
        <v>317</v>
      </c>
    </row>
    <row r="2" spans="1:13" ht="15">
      <c r="A2" s="5">
        <v>10</v>
      </c>
      <c r="B2" s="8" t="s">
        <v>18</v>
      </c>
      <c r="C2" s="16">
        <v>38638</v>
      </c>
      <c r="D2" s="4">
        <v>40230</v>
      </c>
      <c r="E2" s="16">
        <v>40421</v>
      </c>
      <c r="F2" s="43">
        <f aca="true" t="shared" si="0" ref="F2:F25">E2/$E$26</f>
        <v>0.15401233744708576</v>
      </c>
      <c r="G2" s="19">
        <f aca="true" t="shared" si="1" ref="G2:G25">(E2-C2)/C2</f>
        <v>0.046146280863398725</v>
      </c>
      <c r="H2" s="16">
        <f aca="true" t="shared" si="2" ref="H2:H25">E2-C2</f>
        <v>1783</v>
      </c>
      <c r="I2" s="37">
        <f aca="true" t="shared" si="3" ref="I2:I25">H2/$H$26</f>
        <v>0.10134136637490053</v>
      </c>
      <c r="J2" s="112">
        <v>40146.25</v>
      </c>
      <c r="K2" s="115">
        <v>40225.21</v>
      </c>
      <c r="L2" s="37">
        <f aca="true" t="shared" si="4" ref="L2:L25">(K2-J2)/J2</f>
        <v>0.001966808855123433</v>
      </c>
      <c r="M2" s="16">
        <f aca="true" t="shared" si="5" ref="M2:M25">K2-J2</f>
        <v>78.95999999999913</v>
      </c>
    </row>
    <row r="3" spans="1:13" ht="15">
      <c r="A3" s="5">
        <v>11</v>
      </c>
      <c r="B3" s="8" t="s">
        <v>19</v>
      </c>
      <c r="C3" s="16">
        <v>566</v>
      </c>
      <c r="D3" s="4">
        <v>598</v>
      </c>
      <c r="E3" s="16">
        <v>595</v>
      </c>
      <c r="F3" s="43">
        <f t="shared" si="0"/>
        <v>0.002267072580614434</v>
      </c>
      <c r="G3" s="19">
        <f t="shared" si="1"/>
        <v>0.05123674911660778</v>
      </c>
      <c r="H3" s="16">
        <f t="shared" si="2"/>
        <v>29</v>
      </c>
      <c r="I3" s="37">
        <f t="shared" si="3"/>
        <v>0.0016482891894964193</v>
      </c>
      <c r="J3" s="112">
        <v>597.7633</v>
      </c>
      <c r="K3" s="115">
        <v>595.1892</v>
      </c>
      <c r="L3" s="37">
        <f t="shared" si="4"/>
        <v>-0.004306219535391233</v>
      </c>
      <c r="M3" s="16">
        <f t="shared" si="5"/>
        <v>-2.5740999999999303</v>
      </c>
    </row>
    <row r="4" spans="1:13" ht="15">
      <c r="A4" s="5">
        <v>12</v>
      </c>
      <c r="B4" s="8" t="s">
        <v>20</v>
      </c>
      <c r="C4" s="16">
        <v>56</v>
      </c>
      <c r="D4" s="4">
        <v>54</v>
      </c>
      <c r="E4" s="16">
        <v>55</v>
      </c>
      <c r="F4" s="43">
        <f t="shared" si="0"/>
        <v>0.00020956133098116615</v>
      </c>
      <c r="G4" s="19">
        <f t="shared" si="1"/>
        <v>-0.017857142857142856</v>
      </c>
      <c r="H4" s="16">
        <f t="shared" si="2"/>
        <v>-1</v>
      </c>
      <c r="I4" s="37">
        <f t="shared" si="3"/>
        <v>-5.6837558258497215E-05</v>
      </c>
      <c r="J4" s="112">
        <v>55.12173</v>
      </c>
      <c r="K4" s="115">
        <v>54.99314</v>
      </c>
      <c r="L4" s="37">
        <f t="shared" si="4"/>
        <v>-0.0023328367959424105</v>
      </c>
      <c r="M4" s="16">
        <f t="shared" si="5"/>
        <v>-0.12859000000000265</v>
      </c>
    </row>
    <row r="5" spans="1:13" ht="15">
      <c r="A5" s="5">
        <v>13</v>
      </c>
      <c r="B5" s="8" t="s">
        <v>21</v>
      </c>
      <c r="C5" s="16">
        <v>15332</v>
      </c>
      <c r="D5" s="4">
        <v>16942</v>
      </c>
      <c r="E5" s="16">
        <v>17050</v>
      </c>
      <c r="F5" s="43">
        <f t="shared" si="0"/>
        <v>0.0649640126041615</v>
      </c>
      <c r="G5" s="19">
        <f t="shared" si="1"/>
        <v>0.11205322201930602</v>
      </c>
      <c r="H5" s="16">
        <f t="shared" si="2"/>
        <v>1718</v>
      </c>
      <c r="I5" s="37">
        <f t="shared" si="3"/>
        <v>0.09764692508809822</v>
      </c>
      <c r="J5" s="112">
        <v>16859.22</v>
      </c>
      <c r="K5" s="115">
        <v>17015.31</v>
      </c>
      <c r="L5" s="37">
        <f t="shared" si="4"/>
        <v>0.009258435443632631</v>
      </c>
      <c r="M5" s="16">
        <f t="shared" si="5"/>
        <v>156.09000000000015</v>
      </c>
    </row>
    <row r="6" spans="1:13" ht="15">
      <c r="A6" s="5">
        <v>14</v>
      </c>
      <c r="B6" s="8" t="s">
        <v>22</v>
      </c>
      <c r="C6" s="16">
        <v>29551</v>
      </c>
      <c r="D6" s="4">
        <v>33072</v>
      </c>
      <c r="E6" s="16">
        <v>33619</v>
      </c>
      <c r="F6" s="43">
        <f t="shared" si="0"/>
        <v>0.12809531611374228</v>
      </c>
      <c r="G6" s="19">
        <f t="shared" si="1"/>
        <v>0.1376603160637542</v>
      </c>
      <c r="H6" s="16">
        <f t="shared" si="2"/>
        <v>4068</v>
      </c>
      <c r="I6" s="37">
        <f t="shared" si="3"/>
        <v>0.23121518699556667</v>
      </c>
      <c r="J6" s="112">
        <v>32830.39</v>
      </c>
      <c r="K6" s="115">
        <v>33245.95</v>
      </c>
      <c r="L6" s="37">
        <f t="shared" si="4"/>
        <v>0.012657784449103336</v>
      </c>
      <c r="M6" s="16">
        <f t="shared" si="5"/>
        <v>415.5599999999977</v>
      </c>
    </row>
    <row r="7" spans="1:13" ht="15">
      <c r="A7" s="5">
        <v>15</v>
      </c>
      <c r="B7" s="8" t="s">
        <v>23</v>
      </c>
      <c r="C7" s="16">
        <v>5462</v>
      </c>
      <c r="D7" s="4">
        <v>6300</v>
      </c>
      <c r="E7" s="16">
        <v>6369</v>
      </c>
      <c r="F7" s="43">
        <f t="shared" si="0"/>
        <v>0.024267202127619042</v>
      </c>
      <c r="G7" s="19">
        <f t="shared" si="1"/>
        <v>0.1660563896008788</v>
      </c>
      <c r="H7" s="16">
        <f t="shared" si="2"/>
        <v>907</v>
      </c>
      <c r="I7" s="37">
        <f t="shared" si="3"/>
        <v>0.05155166534045697</v>
      </c>
      <c r="J7" s="112">
        <v>6228.968</v>
      </c>
      <c r="K7" s="115">
        <v>6299.115</v>
      </c>
      <c r="L7" s="37">
        <f t="shared" si="4"/>
        <v>0.011261416016264642</v>
      </c>
      <c r="M7" s="16">
        <f t="shared" si="5"/>
        <v>70.14699999999993</v>
      </c>
    </row>
    <row r="8" spans="1:13" ht="15">
      <c r="A8" s="5">
        <v>16</v>
      </c>
      <c r="B8" s="8" t="s">
        <v>24</v>
      </c>
      <c r="C8" s="16">
        <v>11184</v>
      </c>
      <c r="D8" s="4">
        <v>11499</v>
      </c>
      <c r="E8" s="16">
        <v>11531</v>
      </c>
      <c r="F8" s="43">
        <f t="shared" si="0"/>
        <v>0.043935485591705944</v>
      </c>
      <c r="G8" s="19">
        <f t="shared" si="1"/>
        <v>0.031026466380543634</v>
      </c>
      <c r="H8" s="16">
        <f t="shared" si="2"/>
        <v>347</v>
      </c>
      <c r="I8" s="37">
        <f t="shared" si="3"/>
        <v>0.019722632715698532</v>
      </c>
      <c r="J8" s="112">
        <v>11446.83</v>
      </c>
      <c r="K8" s="115">
        <v>11465.71</v>
      </c>
      <c r="L8" s="37">
        <f t="shared" si="4"/>
        <v>0.0016493649333482894</v>
      </c>
      <c r="M8" s="16">
        <f t="shared" si="5"/>
        <v>18.8799999999992</v>
      </c>
    </row>
    <row r="9" spans="1:13" ht="15">
      <c r="A9" s="5">
        <v>17</v>
      </c>
      <c r="B9" s="8" t="s">
        <v>25</v>
      </c>
      <c r="C9" s="16">
        <v>1944</v>
      </c>
      <c r="D9" s="4">
        <v>1972</v>
      </c>
      <c r="E9" s="16">
        <v>1963</v>
      </c>
      <c r="F9" s="43">
        <f t="shared" si="0"/>
        <v>0.007479434413018712</v>
      </c>
      <c r="G9" s="19">
        <f t="shared" si="1"/>
        <v>0.00977366255144033</v>
      </c>
      <c r="H9" s="16">
        <f t="shared" si="2"/>
        <v>19</v>
      </c>
      <c r="I9" s="37">
        <f t="shared" si="3"/>
        <v>0.0010799136069114472</v>
      </c>
      <c r="J9" s="112">
        <v>1979.752</v>
      </c>
      <c r="K9" s="115">
        <v>1966.779</v>
      </c>
      <c r="L9" s="37">
        <f t="shared" si="4"/>
        <v>-0.006552840961898236</v>
      </c>
      <c r="M9" s="16">
        <f t="shared" si="5"/>
        <v>-12.972999999999956</v>
      </c>
    </row>
    <row r="10" spans="1:13" ht="15">
      <c r="A10" s="5">
        <v>18</v>
      </c>
      <c r="B10" s="8" t="s">
        <v>26</v>
      </c>
      <c r="C10" s="16">
        <v>8874</v>
      </c>
      <c r="D10" s="4">
        <v>9311</v>
      </c>
      <c r="E10" s="16">
        <v>9346</v>
      </c>
      <c r="F10" s="43">
        <f t="shared" si="0"/>
        <v>0.035610185442726885</v>
      </c>
      <c r="G10" s="19">
        <f t="shared" si="1"/>
        <v>0.05318909172864548</v>
      </c>
      <c r="H10" s="16">
        <f t="shared" si="2"/>
        <v>472</v>
      </c>
      <c r="I10" s="37">
        <f t="shared" si="3"/>
        <v>0.026827327498010686</v>
      </c>
      <c r="J10" s="112">
        <v>9286.269</v>
      </c>
      <c r="K10" s="115">
        <v>9334.198</v>
      </c>
      <c r="L10" s="37">
        <f t="shared" si="4"/>
        <v>0.005161276288679564</v>
      </c>
      <c r="M10" s="16">
        <f t="shared" si="5"/>
        <v>47.92900000000009</v>
      </c>
    </row>
    <row r="11" spans="1:13" ht="15">
      <c r="A11" s="5">
        <v>19</v>
      </c>
      <c r="B11" s="8" t="s">
        <v>27</v>
      </c>
      <c r="C11" s="16">
        <v>385</v>
      </c>
      <c r="D11" s="4">
        <v>369</v>
      </c>
      <c r="E11" s="16">
        <v>379</v>
      </c>
      <c r="F11" s="43">
        <f t="shared" si="0"/>
        <v>0.0014440680807611267</v>
      </c>
      <c r="G11" s="19">
        <f t="shared" si="1"/>
        <v>-0.015584415584415584</v>
      </c>
      <c r="H11" s="16">
        <f t="shared" si="2"/>
        <v>-6</v>
      </c>
      <c r="I11" s="37">
        <f t="shared" si="3"/>
        <v>-0.0003410253495509833</v>
      </c>
      <c r="J11" s="112">
        <v>368.0567</v>
      </c>
      <c r="K11" s="115">
        <v>373.2804</v>
      </c>
      <c r="L11" s="37">
        <f t="shared" si="4"/>
        <v>0.01419265020851409</v>
      </c>
      <c r="M11" s="16">
        <f t="shared" si="5"/>
        <v>5.223700000000008</v>
      </c>
    </row>
    <row r="12" spans="1:13" ht="15">
      <c r="A12" s="5">
        <v>20</v>
      </c>
      <c r="B12" s="8" t="s">
        <v>28</v>
      </c>
      <c r="C12" s="16">
        <v>4373</v>
      </c>
      <c r="D12" s="4">
        <v>4521</v>
      </c>
      <c r="E12" s="16">
        <v>4549</v>
      </c>
      <c r="F12" s="43">
        <f t="shared" si="0"/>
        <v>0.017332627175151362</v>
      </c>
      <c r="G12" s="19">
        <f t="shared" si="1"/>
        <v>0.04024697004344843</v>
      </c>
      <c r="H12" s="16">
        <f t="shared" si="2"/>
        <v>176</v>
      </c>
      <c r="I12" s="37">
        <f t="shared" si="3"/>
        <v>0.01000341025349551</v>
      </c>
      <c r="J12" s="112">
        <v>4530.808</v>
      </c>
      <c r="K12" s="115">
        <v>4543.384</v>
      </c>
      <c r="L12" s="37">
        <f t="shared" si="4"/>
        <v>0.002775663855100464</v>
      </c>
      <c r="M12" s="16">
        <f t="shared" si="5"/>
        <v>12.576000000000022</v>
      </c>
    </row>
    <row r="13" spans="1:13" ht="15">
      <c r="A13" s="5">
        <v>21</v>
      </c>
      <c r="B13" s="8" t="s">
        <v>29</v>
      </c>
      <c r="C13" s="16">
        <v>190</v>
      </c>
      <c r="D13" s="4">
        <v>220</v>
      </c>
      <c r="E13" s="16">
        <v>223</v>
      </c>
      <c r="F13" s="43">
        <f t="shared" si="0"/>
        <v>0.0008496759419781828</v>
      </c>
      <c r="G13" s="19">
        <f t="shared" si="1"/>
        <v>0.1736842105263158</v>
      </c>
      <c r="H13" s="16">
        <f t="shared" si="2"/>
        <v>33</v>
      </c>
      <c r="I13" s="37">
        <f t="shared" si="3"/>
        <v>0.0018756394225304081</v>
      </c>
      <c r="J13" s="112">
        <v>222.1397</v>
      </c>
      <c r="K13" s="115">
        <v>219.1071</v>
      </c>
      <c r="L13" s="37">
        <f t="shared" si="4"/>
        <v>-0.013651769584635263</v>
      </c>
      <c r="M13" s="16">
        <f t="shared" si="5"/>
        <v>-3.032600000000002</v>
      </c>
    </row>
    <row r="14" spans="1:13" ht="15">
      <c r="A14" s="5">
        <v>22</v>
      </c>
      <c r="B14" s="8" t="s">
        <v>30</v>
      </c>
      <c r="C14" s="16">
        <v>10765</v>
      </c>
      <c r="D14" s="4">
        <v>11368</v>
      </c>
      <c r="E14" s="16">
        <v>11429</v>
      </c>
      <c r="F14" s="43">
        <f t="shared" si="0"/>
        <v>0.04354684457788632</v>
      </c>
      <c r="G14" s="19">
        <f t="shared" si="1"/>
        <v>0.061681374825824434</v>
      </c>
      <c r="H14" s="16">
        <f t="shared" si="2"/>
        <v>664</v>
      </c>
      <c r="I14" s="37">
        <f t="shared" si="3"/>
        <v>0.03774013868364215</v>
      </c>
      <c r="J14" s="112">
        <v>11356.52</v>
      </c>
      <c r="K14" s="115">
        <v>11383.38</v>
      </c>
      <c r="L14" s="37">
        <f t="shared" si="4"/>
        <v>0.002365161158523805</v>
      </c>
      <c r="M14" s="16">
        <f t="shared" si="5"/>
        <v>26.859999999998763</v>
      </c>
    </row>
    <row r="15" spans="1:13" ht="15">
      <c r="A15" s="5">
        <v>23</v>
      </c>
      <c r="B15" s="8" t="s">
        <v>31</v>
      </c>
      <c r="C15" s="16">
        <v>12235</v>
      </c>
      <c r="D15" s="4">
        <v>12938</v>
      </c>
      <c r="E15" s="16">
        <v>13040</v>
      </c>
      <c r="F15" s="43">
        <f t="shared" si="0"/>
        <v>0.049685086472625574</v>
      </c>
      <c r="G15" s="19">
        <f t="shared" si="1"/>
        <v>0.06579485083776053</v>
      </c>
      <c r="H15" s="16">
        <f t="shared" si="2"/>
        <v>805</v>
      </c>
      <c r="I15" s="37">
        <f t="shared" si="3"/>
        <v>0.04575423439809026</v>
      </c>
      <c r="J15" s="112">
        <v>12882.85</v>
      </c>
      <c r="K15" s="115">
        <v>12951.95</v>
      </c>
      <c r="L15" s="37">
        <f t="shared" si="4"/>
        <v>0.005363719984320268</v>
      </c>
      <c r="M15" s="16">
        <f t="shared" si="5"/>
        <v>69.10000000000036</v>
      </c>
    </row>
    <row r="16" spans="1:13" ht="15">
      <c r="A16" s="5">
        <v>24</v>
      </c>
      <c r="B16" s="8" t="s">
        <v>32</v>
      </c>
      <c r="C16" s="16">
        <v>8788</v>
      </c>
      <c r="D16" s="4">
        <v>9263</v>
      </c>
      <c r="E16" s="16">
        <v>9289</v>
      </c>
      <c r="F16" s="43">
        <f t="shared" si="0"/>
        <v>0.035393003699710046</v>
      </c>
      <c r="G16" s="19">
        <f t="shared" si="1"/>
        <v>0.05700955848884843</v>
      </c>
      <c r="H16" s="16">
        <f t="shared" si="2"/>
        <v>501</v>
      </c>
      <c r="I16" s="37">
        <f t="shared" si="3"/>
        <v>0.028475616687507106</v>
      </c>
      <c r="J16" s="112">
        <v>9278.779</v>
      </c>
      <c r="K16" s="115">
        <v>9248.757</v>
      </c>
      <c r="L16" s="37">
        <f t="shared" si="4"/>
        <v>-0.003235555022918516</v>
      </c>
      <c r="M16" s="16">
        <f t="shared" si="5"/>
        <v>-30.022000000000844</v>
      </c>
    </row>
    <row r="17" spans="1:13" ht="15">
      <c r="A17" s="5">
        <v>25</v>
      </c>
      <c r="B17" s="8" t="s">
        <v>33</v>
      </c>
      <c r="C17" s="16">
        <v>30065</v>
      </c>
      <c r="D17" s="4">
        <v>31119</v>
      </c>
      <c r="E17" s="16">
        <v>31276</v>
      </c>
      <c r="F17" s="43">
        <f t="shared" si="0"/>
        <v>0.1191680034139446</v>
      </c>
      <c r="G17" s="19">
        <f t="shared" si="1"/>
        <v>0.04027939464493597</v>
      </c>
      <c r="H17" s="16">
        <f t="shared" si="2"/>
        <v>1211</v>
      </c>
      <c r="I17" s="37">
        <f t="shared" si="3"/>
        <v>0.06883028305104012</v>
      </c>
      <c r="J17" s="112">
        <v>31093</v>
      </c>
      <c r="K17" s="115">
        <v>31195.95</v>
      </c>
      <c r="L17" s="37">
        <f t="shared" si="4"/>
        <v>0.003311034638021443</v>
      </c>
      <c r="M17" s="16">
        <f t="shared" si="5"/>
        <v>102.95000000000073</v>
      </c>
    </row>
    <row r="18" spans="1:13" ht="15">
      <c r="A18" s="5">
        <v>26</v>
      </c>
      <c r="B18" s="8" t="s">
        <v>34</v>
      </c>
      <c r="C18" s="16">
        <v>2153</v>
      </c>
      <c r="D18" s="4">
        <v>2032</v>
      </c>
      <c r="E18" s="16">
        <v>2045</v>
      </c>
      <c r="F18" s="43">
        <f t="shared" si="0"/>
        <v>0.007791871306481541</v>
      </c>
      <c r="G18" s="19">
        <f t="shared" si="1"/>
        <v>-0.05016256386437529</v>
      </c>
      <c r="H18" s="16">
        <f t="shared" si="2"/>
        <v>-108</v>
      </c>
      <c r="I18" s="37">
        <f t="shared" si="3"/>
        <v>-0.006138456291917699</v>
      </c>
      <c r="J18" s="112">
        <v>2017.354</v>
      </c>
      <c r="K18" s="115">
        <v>2045.344</v>
      </c>
      <c r="L18" s="37">
        <f t="shared" si="4"/>
        <v>0.013874610008952326</v>
      </c>
      <c r="M18" s="16">
        <f t="shared" si="5"/>
        <v>27.99000000000001</v>
      </c>
    </row>
    <row r="19" spans="1:13" ht="15">
      <c r="A19" s="5">
        <v>27</v>
      </c>
      <c r="B19" s="8" t="s">
        <v>35</v>
      </c>
      <c r="C19" s="16">
        <v>4431</v>
      </c>
      <c r="D19" s="4">
        <v>4708</v>
      </c>
      <c r="E19" s="16">
        <v>4723</v>
      </c>
      <c r="F19" s="43">
        <f t="shared" si="0"/>
        <v>0.01799560302225541</v>
      </c>
      <c r="G19" s="19">
        <f t="shared" si="1"/>
        <v>0.0658993455201986</v>
      </c>
      <c r="H19" s="16">
        <f t="shared" si="2"/>
        <v>292</v>
      </c>
      <c r="I19" s="37">
        <f t="shared" si="3"/>
        <v>0.016596567011481187</v>
      </c>
      <c r="J19" s="112">
        <v>4651.604</v>
      </c>
      <c r="K19" s="115">
        <v>4671.143</v>
      </c>
      <c r="L19" s="37">
        <f t="shared" si="4"/>
        <v>0.004200486541846588</v>
      </c>
      <c r="M19" s="16">
        <f t="shared" si="5"/>
        <v>19.53899999999976</v>
      </c>
    </row>
    <row r="20" spans="1:13" ht="15">
      <c r="A20" s="5">
        <v>28</v>
      </c>
      <c r="B20" s="8" t="s">
        <v>36</v>
      </c>
      <c r="C20" s="16">
        <v>15264</v>
      </c>
      <c r="D20" s="4">
        <v>16472</v>
      </c>
      <c r="E20" s="16">
        <v>16574</v>
      </c>
      <c r="F20" s="43">
        <f t="shared" si="0"/>
        <v>0.06315035453966995</v>
      </c>
      <c r="G20" s="19">
        <f t="shared" si="1"/>
        <v>0.08582285115303984</v>
      </c>
      <c r="H20" s="16">
        <f t="shared" si="2"/>
        <v>1310</v>
      </c>
      <c r="I20" s="37">
        <f t="shared" si="3"/>
        <v>0.07445720131863136</v>
      </c>
      <c r="J20" s="112">
        <v>16525.45</v>
      </c>
      <c r="K20" s="115">
        <v>16481.85</v>
      </c>
      <c r="L20" s="37">
        <f t="shared" si="4"/>
        <v>-0.002638354780051507</v>
      </c>
      <c r="M20" s="16">
        <f t="shared" si="5"/>
        <v>-43.60000000000218</v>
      </c>
    </row>
    <row r="21" spans="1:13" ht="15">
      <c r="A21" s="5">
        <v>29</v>
      </c>
      <c r="B21" s="8" t="s">
        <v>37</v>
      </c>
      <c r="C21" s="16">
        <v>2712</v>
      </c>
      <c r="D21" s="4">
        <v>2938</v>
      </c>
      <c r="E21" s="16">
        <v>2956</v>
      </c>
      <c r="F21" s="43">
        <f t="shared" si="0"/>
        <v>0.01126296898873322</v>
      </c>
      <c r="G21" s="19">
        <f t="shared" si="1"/>
        <v>0.08997050147492626</v>
      </c>
      <c r="H21" s="16">
        <f t="shared" si="2"/>
        <v>244</v>
      </c>
      <c r="I21" s="37">
        <f t="shared" si="3"/>
        <v>0.01386836421507332</v>
      </c>
      <c r="J21" s="112">
        <v>2957.128</v>
      </c>
      <c r="K21" s="115">
        <v>2961.352</v>
      </c>
      <c r="L21" s="37">
        <f t="shared" si="4"/>
        <v>0.0014284129736689467</v>
      </c>
      <c r="M21" s="16">
        <f t="shared" si="5"/>
        <v>4.223999999999705</v>
      </c>
    </row>
    <row r="22" spans="1:13" ht="15">
      <c r="A22" s="5">
        <v>30</v>
      </c>
      <c r="B22" s="8" t="s">
        <v>38</v>
      </c>
      <c r="C22" s="16">
        <v>1113</v>
      </c>
      <c r="D22" s="4">
        <v>1108</v>
      </c>
      <c r="E22" s="16">
        <v>1109</v>
      </c>
      <c r="F22" s="43">
        <f t="shared" si="0"/>
        <v>0.004225518473783878</v>
      </c>
      <c r="G22" s="19">
        <f t="shared" si="1"/>
        <v>-0.0035938903863432167</v>
      </c>
      <c r="H22" s="16">
        <f t="shared" si="2"/>
        <v>-4</v>
      </c>
      <c r="I22" s="37">
        <f t="shared" si="3"/>
        <v>-0.00022735023303398886</v>
      </c>
      <c r="J22" s="112">
        <v>1123.763</v>
      </c>
      <c r="K22" s="115">
        <v>1106.392</v>
      </c>
      <c r="L22" s="37">
        <f t="shared" si="4"/>
        <v>-0.01545788569297963</v>
      </c>
      <c r="M22" s="16">
        <f t="shared" si="5"/>
        <v>-17.370999999999867</v>
      </c>
    </row>
    <row r="23" spans="1:13" ht="15">
      <c r="A23" s="5">
        <v>31</v>
      </c>
      <c r="B23" s="8" t="s">
        <v>39</v>
      </c>
      <c r="C23" s="16">
        <v>16004</v>
      </c>
      <c r="D23" s="4">
        <v>18175</v>
      </c>
      <c r="E23" s="16">
        <v>18412</v>
      </c>
      <c r="F23" s="43">
        <f t="shared" si="0"/>
        <v>0.07015351320045875</v>
      </c>
      <c r="G23" s="19">
        <f t="shared" si="1"/>
        <v>0.15046238440389903</v>
      </c>
      <c r="H23" s="16">
        <f t="shared" si="2"/>
        <v>2408</v>
      </c>
      <c r="I23" s="37">
        <f t="shared" si="3"/>
        <v>0.1368648402864613</v>
      </c>
      <c r="J23" s="112">
        <v>18119.91</v>
      </c>
      <c r="K23" s="115">
        <v>18337.62</v>
      </c>
      <c r="L23" s="37">
        <f t="shared" si="4"/>
        <v>0.012014960339206935</v>
      </c>
      <c r="M23" s="16">
        <f t="shared" si="5"/>
        <v>217.70999999999913</v>
      </c>
    </row>
    <row r="24" spans="1:13" ht="15">
      <c r="A24" s="5">
        <v>32</v>
      </c>
      <c r="B24" s="8" t="s">
        <v>40</v>
      </c>
      <c r="C24" s="16">
        <v>5367</v>
      </c>
      <c r="D24" s="4">
        <v>5678</v>
      </c>
      <c r="E24" s="16">
        <v>5745</v>
      </c>
      <c r="F24" s="43">
        <f t="shared" si="0"/>
        <v>0.021889633572487265</v>
      </c>
      <c r="G24" s="19">
        <f t="shared" si="1"/>
        <v>0.07043040804918949</v>
      </c>
      <c r="H24" s="16">
        <f t="shared" si="2"/>
        <v>378</v>
      </c>
      <c r="I24" s="37">
        <f t="shared" si="3"/>
        <v>0.021484597021711946</v>
      </c>
      <c r="J24" s="112">
        <v>5633.019</v>
      </c>
      <c r="K24" s="115">
        <v>5678.687</v>
      </c>
      <c r="L24" s="37">
        <f t="shared" si="4"/>
        <v>0.008107197934180528</v>
      </c>
      <c r="M24" s="16">
        <f t="shared" si="5"/>
        <v>45.667999999999665</v>
      </c>
    </row>
    <row r="25" spans="1:13" ht="15.75" thickBot="1">
      <c r="A25" s="5">
        <v>33</v>
      </c>
      <c r="B25" s="8" t="s">
        <v>41</v>
      </c>
      <c r="C25" s="16">
        <v>19407</v>
      </c>
      <c r="D25" s="4">
        <v>19676</v>
      </c>
      <c r="E25" s="16">
        <v>19755</v>
      </c>
      <c r="F25" s="43">
        <f t="shared" si="0"/>
        <v>0.07527061988241704</v>
      </c>
      <c r="G25" s="19">
        <f t="shared" si="1"/>
        <v>0.01793167413819756</v>
      </c>
      <c r="H25" s="16">
        <f t="shared" si="2"/>
        <v>348</v>
      </c>
      <c r="I25" s="37">
        <f t="shared" si="3"/>
        <v>0.01977947027395703</v>
      </c>
      <c r="J25" s="112">
        <v>19753.4</v>
      </c>
      <c r="K25" s="115">
        <v>19664.64</v>
      </c>
      <c r="L25" s="37">
        <f t="shared" si="4"/>
        <v>-0.004493403667216886</v>
      </c>
      <c r="M25" s="16">
        <f t="shared" si="5"/>
        <v>-88.76000000000204</v>
      </c>
    </row>
    <row r="26" spans="1:13" s="67" customFormat="1" ht="15.75" thickBot="1">
      <c r="A26" s="127" t="s">
        <v>269</v>
      </c>
      <c r="B26" s="128"/>
      <c r="C26" s="57">
        <f>SUM(C2:C25)</f>
        <v>244859</v>
      </c>
      <c r="D26" s="57">
        <f>SUM(D2:D25)</f>
        <v>260563</v>
      </c>
      <c r="E26" s="57">
        <f>SUM(E2:E25)</f>
        <v>262453</v>
      </c>
      <c r="F26" s="28">
        <f>E26/$E$26</f>
        <v>1</v>
      </c>
      <c r="G26" s="28">
        <f>(E26-C26)/C26</f>
        <v>0.07185359737644931</v>
      </c>
      <c r="H26" s="57">
        <f>E26-C26</f>
        <v>17594</v>
      </c>
      <c r="I26" s="39">
        <f>H26/$H$26</f>
        <v>1</v>
      </c>
      <c r="J26" s="113">
        <v>259997.5</v>
      </c>
      <c r="K26" s="114">
        <v>260954.1</v>
      </c>
      <c r="L26" s="39">
        <f>(K26-J26)/J26</f>
        <v>0.0036792661467898954</v>
      </c>
      <c r="M26" s="57">
        <f>K26-J26</f>
        <v>956.6000000000058</v>
      </c>
    </row>
  </sheetData>
  <sheetProtection/>
  <autoFilter ref="A1:M25">
    <sortState ref="A2:M26">
      <sortCondition sortBy="value" ref="A2:A26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C14" sqref="C14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40695</v>
      </c>
      <c r="D1" s="80">
        <v>41030</v>
      </c>
      <c r="E1" s="111">
        <v>41061</v>
      </c>
      <c r="F1" s="17" t="s">
        <v>298</v>
      </c>
      <c r="G1" s="55" t="s">
        <v>294</v>
      </c>
      <c r="H1" s="17" t="s">
        <v>295</v>
      </c>
      <c r="I1" s="44" t="s">
        <v>299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3" ht="15">
      <c r="A2" s="23">
        <v>1</v>
      </c>
      <c r="B2" s="106" t="s">
        <v>101</v>
      </c>
      <c r="C2" s="16">
        <v>229043</v>
      </c>
      <c r="D2" s="16">
        <v>249423</v>
      </c>
      <c r="E2" s="4">
        <v>253397</v>
      </c>
      <c r="F2" s="42">
        <f aca="true" t="shared" si="0" ref="F2:F33">E2/$E$83</f>
        <v>0.020964278894727628</v>
      </c>
      <c r="G2" s="42">
        <f aca="true" t="shared" si="1" ref="G2:G33">(E2-C2)/C2</f>
        <v>0.10632937919953896</v>
      </c>
      <c r="H2" s="11">
        <f aca="true" t="shared" si="2" ref="H2:H33">E2-C2</f>
        <v>24354</v>
      </c>
      <c r="I2" s="47">
        <f aca="true" t="shared" si="3" ref="I2:I33">H2/$H$83</f>
        <v>0.02339088049559392</v>
      </c>
      <c r="J2" s="118">
        <v>250664.1</v>
      </c>
      <c r="K2" s="118">
        <v>252243.8</v>
      </c>
      <c r="L2" s="37">
        <f aca="true" t="shared" si="4" ref="L2:L33">(K2-J2)/J2</f>
        <v>0.006302059209914713</v>
      </c>
      <c r="M2" s="56">
        <f aca="true" t="shared" si="5" ref="M2:M33">K2-J2</f>
        <v>1579.6999999999825</v>
      </c>
    </row>
    <row r="3" spans="1:13" ht="15">
      <c r="A3" s="2">
        <v>2</v>
      </c>
      <c r="B3" s="107" t="s">
        <v>102</v>
      </c>
      <c r="C3" s="16">
        <v>39109</v>
      </c>
      <c r="D3" s="16">
        <v>41781</v>
      </c>
      <c r="E3" s="4">
        <v>42547</v>
      </c>
      <c r="F3" s="43">
        <f t="shared" si="0"/>
        <v>0.0035200384145588795</v>
      </c>
      <c r="G3" s="43">
        <f t="shared" si="1"/>
        <v>0.08790815413331969</v>
      </c>
      <c r="H3" s="11">
        <f t="shared" si="2"/>
        <v>3438</v>
      </c>
      <c r="I3" s="37">
        <f t="shared" si="3"/>
        <v>0.003302038562201359</v>
      </c>
      <c r="J3" s="118">
        <v>41529.25</v>
      </c>
      <c r="K3" s="118">
        <v>42311.01</v>
      </c>
      <c r="L3" s="37">
        <f t="shared" si="4"/>
        <v>0.018824322615987574</v>
      </c>
      <c r="M3" s="56">
        <f t="shared" si="5"/>
        <v>781.760000000002</v>
      </c>
    </row>
    <row r="4" spans="1:13" ht="15">
      <c r="A4" s="2">
        <v>3</v>
      </c>
      <c r="B4" s="107" t="s">
        <v>103</v>
      </c>
      <c r="C4" s="16">
        <v>74781</v>
      </c>
      <c r="D4" s="16">
        <v>75208</v>
      </c>
      <c r="E4" s="4">
        <v>78010</v>
      </c>
      <c r="F4" s="43">
        <f t="shared" si="0"/>
        <v>0.0064539966794307044</v>
      </c>
      <c r="G4" s="43">
        <f t="shared" si="1"/>
        <v>0.04317941723164975</v>
      </c>
      <c r="H4" s="11">
        <f t="shared" si="2"/>
        <v>3229</v>
      </c>
      <c r="I4" s="37">
        <f t="shared" si="3"/>
        <v>0.0031013038154008694</v>
      </c>
      <c r="J4" s="118">
        <v>74092.26</v>
      </c>
      <c r="K4" s="118">
        <v>74248.81</v>
      </c>
      <c r="L4" s="37">
        <f t="shared" si="4"/>
        <v>0.0021129062603840528</v>
      </c>
      <c r="M4" s="56">
        <f t="shared" si="5"/>
        <v>156.5500000000029</v>
      </c>
    </row>
    <row r="5" spans="1:13" ht="15">
      <c r="A5" s="2">
        <v>4</v>
      </c>
      <c r="B5" s="107" t="s">
        <v>104</v>
      </c>
      <c r="C5" s="16">
        <v>18397</v>
      </c>
      <c r="D5" s="16">
        <v>20795</v>
      </c>
      <c r="E5" s="4">
        <v>19908</v>
      </c>
      <c r="F5" s="43">
        <f t="shared" si="0"/>
        <v>0.0016470473771837773</v>
      </c>
      <c r="G5" s="43">
        <f t="shared" si="1"/>
        <v>0.08213295646029244</v>
      </c>
      <c r="H5" s="11">
        <f t="shared" si="2"/>
        <v>1511</v>
      </c>
      <c r="I5" s="37">
        <f t="shared" si="3"/>
        <v>0.0014512449876341632</v>
      </c>
      <c r="J5" s="118">
        <v>19851.44</v>
      </c>
      <c r="K5" s="118">
        <v>19927.36</v>
      </c>
      <c r="L5" s="37">
        <f t="shared" si="4"/>
        <v>0.003824407700398656</v>
      </c>
      <c r="M5" s="56">
        <f t="shared" si="5"/>
        <v>75.92000000000189</v>
      </c>
    </row>
    <row r="6" spans="1:13" ht="15">
      <c r="A6" s="2">
        <v>5</v>
      </c>
      <c r="B6" s="107" t="s">
        <v>105</v>
      </c>
      <c r="C6" s="16">
        <v>33630</v>
      </c>
      <c r="D6" s="16">
        <v>34176</v>
      </c>
      <c r="E6" s="4">
        <v>35834</v>
      </c>
      <c r="F6" s="43">
        <f t="shared" si="0"/>
        <v>0.002964652185754645</v>
      </c>
      <c r="G6" s="43">
        <f t="shared" si="1"/>
        <v>0.0655367231638418</v>
      </c>
      <c r="H6" s="11">
        <f t="shared" si="2"/>
        <v>2204</v>
      </c>
      <c r="I6" s="37">
        <f t="shared" si="3"/>
        <v>0.002116839148077893</v>
      </c>
      <c r="J6" s="118">
        <v>33882.24</v>
      </c>
      <c r="K6" s="118">
        <v>34012.98</v>
      </c>
      <c r="L6" s="37">
        <f t="shared" si="4"/>
        <v>0.00385865869552914</v>
      </c>
      <c r="M6" s="56">
        <f t="shared" si="5"/>
        <v>130.74000000000524</v>
      </c>
    </row>
    <row r="7" spans="1:13" ht="15">
      <c r="A7" s="2">
        <v>6</v>
      </c>
      <c r="B7" s="107" t="s">
        <v>106</v>
      </c>
      <c r="C7" s="16">
        <v>931247</v>
      </c>
      <c r="D7" s="16">
        <v>1004992</v>
      </c>
      <c r="E7" s="4">
        <v>1004982</v>
      </c>
      <c r="F7" s="43">
        <f t="shared" si="0"/>
        <v>0.08314511589395755</v>
      </c>
      <c r="G7" s="43">
        <f t="shared" si="1"/>
        <v>0.07917877856250811</v>
      </c>
      <c r="H7" s="11">
        <f t="shared" si="2"/>
        <v>73735</v>
      </c>
      <c r="I7" s="37">
        <f t="shared" si="3"/>
        <v>0.07081902658054602</v>
      </c>
      <c r="J7" s="118">
        <v>981641.8</v>
      </c>
      <c r="K7" s="118">
        <v>979140.4</v>
      </c>
      <c r="L7" s="37">
        <f t="shared" si="4"/>
        <v>-0.002548179998040042</v>
      </c>
      <c r="M7" s="56">
        <f t="shared" si="5"/>
        <v>-2501.4000000000233</v>
      </c>
    </row>
    <row r="8" spans="1:13" ht="15">
      <c r="A8" s="2">
        <v>7</v>
      </c>
      <c r="B8" s="107" t="s">
        <v>107</v>
      </c>
      <c r="C8" s="16">
        <v>451700</v>
      </c>
      <c r="D8" s="16">
        <v>484397</v>
      </c>
      <c r="E8" s="4">
        <v>500098</v>
      </c>
      <c r="F8" s="43">
        <f t="shared" si="0"/>
        <v>0.04137457802063756</v>
      </c>
      <c r="G8" s="43">
        <f t="shared" si="1"/>
        <v>0.10714633606375913</v>
      </c>
      <c r="H8" s="11">
        <f t="shared" si="2"/>
        <v>48398</v>
      </c>
      <c r="I8" s="37">
        <f t="shared" si="3"/>
        <v>0.04648402045765601</v>
      </c>
      <c r="J8" s="118">
        <v>442732.3</v>
      </c>
      <c r="K8" s="118">
        <v>446672.2</v>
      </c>
      <c r="L8" s="37">
        <f t="shared" si="4"/>
        <v>0.008899057059988674</v>
      </c>
      <c r="M8" s="56">
        <f t="shared" si="5"/>
        <v>3939.9000000000233</v>
      </c>
    </row>
    <row r="9" spans="1:13" ht="15">
      <c r="A9" s="2">
        <v>8</v>
      </c>
      <c r="B9" s="107" t="s">
        <v>108</v>
      </c>
      <c r="C9" s="16">
        <v>20922</v>
      </c>
      <c r="D9" s="16">
        <v>24756</v>
      </c>
      <c r="E9" s="4">
        <v>25228</v>
      </c>
      <c r="F9" s="43">
        <f t="shared" si="0"/>
        <v>0.002087186620031763</v>
      </c>
      <c r="G9" s="43">
        <f t="shared" si="1"/>
        <v>0.20581206385622788</v>
      </c>
      <c r="H9" s="11">
        <f t="shared" si="2"/>
        <v>4306</v>
      </c>
      <c r="I9" s="37">
        <f t="shared" si="3"/>
        <v>0.004135712056090475</v>
      </c>
      <c r="J9" s="118">
        <v>23204.3</v>
      </c>
      <c r="K9" s="118">
        <v>23881.57</v>
      </c>
      <c r="L9" s="37">
        <f t="shared" si="4"/>
        <v>0.029187262705619235</v>
      </c>
      <c r="M9" s="56">
        <f t="shared" si="5"/>
        <v>677.2700000000004</v>
      </c>
    </row>
    <row r="10" spans="1:13" ht="15">
      <c r="A10" s="2">
        <v>9</v>
      </c>
      <c r="B10" s="107" t="s">
        <v>109</v>
      </c>
      <c r="C10" s="16">
        <v>119582</v>
      </c>
      <c r="D10" s="16">
        <v>124872</v>
      </c>
      <c r="E10" s="4">
        <v>130024</v>
      </c>
      <c r="F10" s="43">
        <f t="shared" si="0"/>
        <v>0.010757267840613998</v>
      </c>
      <c r="G10" s="43">
        <f t="shared" si="1"/>
        <v>0.08732083423926677</v>
      </c>
      <c r="H10" s="11">
        <f t="shared" si="2"/>
        <v>10442</v>
      </c>
      <c r="I10" s="37">
        <f t="shared" si="3"/>
        <v>0.010029053713352703</v>
      </c>
      <c r="J10" s="118">
        <v>122916</v>
      </c>
      <c r="K10" s="118">
        <v>123684.2</v>
      </c>
      <c r="L10" s="37">
        <f t="shared" si="4"/>
        <v>0.0062497966090663305</v>
      </c>
      <c r="M10" s="56">
        <f t="shared" si="5"/>
        <v>768.1999999999971</v>
      </c>
    </row>
    <row r="11" spans="1:13" ht="15">
      <c r="A11" s="2">
        <v>10</v>
      </c>
      <c r="B11" s="107" t="s">
        <v>110</v>
      </c>
      <c r="C11" s="16">
        <v>134247</v>
      </c>
      <c r="D11" s="16">
        <v>139560</v>
      </c>
      <c r="E11" s="4">
        <v>146897</v>
      </c>
      <c r="F11" s="43">
        <f t="shared" si="0"/>
        <v>0.012153220743729423</v>
      </c>
      <c r="G11" s="43">
        <f t="shared" si="1"/>
        <v>0.0942292937644789</v>
      </c>
      <c r="H11" s="11">
        <f t="shared" si="2"/>
        <v>12650</v>
      </c>
      <c r="I11" s="37">
        <f t="shared" si="3"/>
        <v>0.01214973467476649</v>
      </c>
      <c r="J11" s="118">
        <v>140830.1</v>
      </c>
      <c r="K11" s="118">
        <v>142371</v>
      </c>
      <c r="L11" s="37">
        <f t="shared" si="4"/>
        <v>0.010941552977665954</v>
      </c>
      <c r="M11" s="56">
        <f t="shared" si="5"/>
        <v>1540.8999999999942</v>
      </c>
    </row>
    <row r="12" spans="1:13" ht="15">
      <c r="A12" s="2">
        <v>11</v>
      </c>
      <c r="B12" s="107" t="s">
        <v>111</v>
      </c>
      <c r="C12" s="16">
        <v>39310</v>
      </c>
      <c r="D12" s="16">
        <v>39349</v>
      </c>
      <c r="E12" s="4">
        <v>40715</v>
      </c>
      <c r="F12" s="43">
        <f t="shared" si="0"/>
        <v>0.0033684716677736333</v>
      </c>
      <c r="G12" s="43">
        <f t="shared" si="1"/>
        <v>0.03574154159247011</v>
      </c>
      <c r="H12" s="11">
        <f t="shared" si="2"/>
        <v>1405</v>
      </c>
      <c r="I12" s="37">
        <f t="shared" si="3"/>
        <v>0.001349436934232958</v>
      </c>
      <c r="J12" s="118">
        <v>38673.29</v>
      </c>
      <c r="K12" s="118">
        <v>38577.83</v>
      </c>
      <c r="L12" s="37">
        <f t="shared" si="4"/>
        <v>-0.0024683702886410526</v>
      </c>
      <c r="M12" s="56">
        <f t="shared" si="5"/>
        <v>-95.45999999999913</v>
      </c>
    </row>
    <row r="13" spans="1:13" ht="15">
      <c r="A13" s="2">
        <v>12</v>
      </c>
      <c r="B13" s="107" t="s">
        <v>112</v>
      </c>
      <c r="C13" s="16">
        <v>15243</v>
      </c>
      <c r="D13" s="16">
        <v>17677</v>
      </c>
      <c r="E13" s="4">
        <v>18386</v>
      </c>
      <c r="F13" s="43">
        <f t="shared" si="0"/>
        <v>0.0015211278419178687</v>
      </c>
      <c r="G13" s="43">
        <f t="shared" si="1"/>
        <v>0.20619300662599227</v>
      </c>
      <c r="H13" s="11">
        <f t="shared" si="2"/>
        <v>3143</v>
      </c>
      <c r="I13" s="37">
        <f t="shared" si="3"/>
        <v>0.0030187048286791367</v>
      </c>
      <c r="J13" s="118">
        <v>17116.64</v>
      </c>
      <c r="K13" s="118">
        <v>17565</v>
      </c>
      <c r="L13" s="37">
        <f t="shared" si="4"/>
        <v>0.026194393292141484</v>
      </c>
      <c r="M13" s="56">
        <f t="shared" si="5"/>
        <v>448.3600000000006</v>
      </c>
    </row>
    <row r="14" spans="1:13" ht="15">
      <c r="A14" s="2">
        <v>13</v>
      </c>
      <c r="B14" s="107" t="s">
        <v>113</v>
      </c>
      <c r="C14" s="16">
        <v>15533</v>
      </c>
      <c r="D14" s="16">
        <v>17840</v>
      </c>
      <c r="E14" s="4">
        <v>19004</v>
      </c>
      <c r="F14" s="43">
        <f t="shared" si="0"/>
        <v>0.0015722567990757738</v>
      </c>
      <c r="G14" s="43">
        <f t="shared" si="1"/>
        <v>0.22345973089551277</v>
      </c>
      <c r="H14" s="11">
        <f t="shared" si="2"/>
        <v>3471</v>
      </c>
      <c r="I14" s="37">
        <f t="shared" si="3"/>
        <v>0.003333733522222489</v>
      </c>
      <c r="J14" s="118">
        <v>17137.53</v>
      </c>
      <c r="K14" s="118">
        <v>18282.42</v>
      </c>
      <c r="L14" s="37">
        <f t="shared" si="4"/>
        <v>0.0668060099675974</v>
      </c>
      <c r="M14" s="56">
        <f t="shared" si="5"/>
        <v>1144.8899999999994</v>
      </c>
    </row>
    <row r="15" spans="1:13" ht="15">
      <c r="A15" s="2">
        <v>14</v>
      </c>
      <c r="B15" s="107" t="s">
        <v>114</v>
      </c>
      <c r="C15" s="16">
        <v>45544</v>
      </c>
      <c r="D15" s="16">
        <v>48586</v>
      </c>
      <c r="E15" s="4">
        <v>50378</v>
      </c>
      <c r="F15" s="43">
        <f t="shared" si="0"/>
        <v>0.004167920070713499</v>
      </c>
      <c r="G15" s="43">
        <f t="shared" si="1"/>
        <v>0.10613911821535219</v>
      </c>
      <c r="H15" s="11">
        <f t="shared" si="2"/>
        <v>4834</v>
      </c>
      <c r="I15" s="37">
        <f t="shared" si="3"/>
        <v>0.004642831416428554</v>
      </c>
      <c r="J15" s="118">
        <v>48654.07</v>
      </c>
      <c r="K15" s="118">
        <v>49102.61</v>
      </c>
      <c r="L15" s="37">
        <f t="shared" si="4"/>
        <v>0.009218961538058396</v>
      </c>
      <c r="M15" s="56">
        <f t="shared" si="5"/>
        <v>448.5400000000009</v>
      </c>
    </row>
    <row r="16" spans="1:13" ht="15">
      <c r="A16" s="2">
        <v>15</v>
      </c>
      <c r="B16" s="107" t="s">
        <v>115</v>
      </c>
      <c r="C16" s="16">
        <v>30791</v>
      </c>
      <c r="D16" s="16">
        <v>31698</v>
      </c>
      <c r="E16" s="4">
        <v>33217</v>
      </c>
      <c r="F16" s="43">
        <f t="shared" si="0"/>
        <v>0.002748140080767206</v>
      </c>
      <c r="G16" s="43">
        <f t="shared" si="1"/>
        <v>0.07878925660095483</v>
      </c>
      <c r="H16" s="11">
        <f t="shared" si="2"/>
        <v>2426</v>
      </c>
      <c r="I16" s="37">
        <f t="shared" si="3"/>
        <v>0.00233005978822004</v>
      </c>
      <c r="J16" s="118">
        <v>31652.8</v>
      </c>
      <c r="K16" s="118">
        <v>31702.81</v>
      </c>
      <c r="L16" s="37">
        <f t="shared" si="4"/>
        <v>0.0015799550118789504</v>
      </c>
      <c r="M16" s="56">
        <f t="shared" si="5"/>
        <v>50.01000000000204</v>
      </c>
    </row>
    <row r="17" spans="1:13" ht="15">
      <c r="A17" s="2">
        <v>16</v>
      </c>
      <c r="B17" s="107" t="s">
        <v>116</v>
      </c>
      <c r="C17" s="16">
        <v>523643</v>
      </c>
      <c r="D17" s="16">
        <v>556317</v>
      </c>
      <c r="E17" s="4">
        <v>564718</v>
      </c>
      <c r="F17" s="43">
        <f t="shared" si="0"/>
        <v>0.04672078062831366</v>
      </c>
      <c r="G17" s="43">
        <f t="shared" si="1"/>
        <v>0.07844084614899846</v>
      </c>
      <c r="H17" s="11">
        <f t="shared" si="2"/>
        <v>41075</v>
      </c>
      <c r="I17" s="37">
        <f t="shared" si="3"/>
        <v>0.03945062069296708</v>
      </c>
      <c r="J17" s="118">
        <v>554021.9</v>
      </c>
      <c r="K17" s="118">
        <v>556732.5</v>
      </c>
      <c r="L17" s="37">
        <f t="shared" si="4"/>
        <v>0.004892586376098087</v>
      </c>
      <c r="M17" s="56">
        <f t="shared" si="5"/>
        <v>2710.5999999999767</v>
      </c>
    </row>
    <row r="18" spans="1:13" ht="15">
      <c r="A18" s="2">
        <v>17</v>
      </c>
      <c r="B18" s="107" t="s">
        <v>117</v>
      </c>
      <c r="C18" s="16">
        <v>62823</v>
      </c>
      <c r="D18" s="16">
        <v>65487</v>
      </c>
      <c r="E18" s="4">
        <v>67712</v>
      </c>
      <c r="F18" s="43">
        <f t="shared" si="0"/>
        <v>0.00560201285934639</v>
      </c>
      <c r="G18" s="43">
        <f t="shared" si="1"/>
        <v>0.07782181685051653</v>
      </c>
      <c r="H18" s="11">
        <f t="shared" si="2"/>
        <v>4889</v>
      </c>
      <c r="I18" s="37">
        <f t="shared" si="3"/>
        <v>0.004695656349797104</v>
      </c>
      <c r="J18" s="118">
        <v>65645.55</v>
      </c>
      <c r="K18" s="118">
        <v>65561.8</v>
      </c>
      <c r="L18" s="37">
        <f t="shared" si="4"/>
        <v>-0.0012757909713605872</v>
      </c>
      <c r="M18" s="56">
        <f t="shared" si="5"/>
        <v>-83.75</v>
      </c>
    </row>
    <row r="19" spans="1:13" ht="15">
      <c r="A19" s="2">
        <v>18</v>
      </c>
      <c r="B19" s="107" t="s">
        <v>118</v>
      </c>
      <c r="C19" s="16">
        <v>19707</v>
      </c>
      <c r="D19" s="16">
        <v>21414</v>
      </c>
      <c r="E19" s="4">
        <v>21985</v>
      </c>
      <c r="F19" s="43">
        <f t="shared" si="0"/>
        <v>0.0018188836943633386</v>
      </c>
      <c r="G19" s="43">
        <f t="shared" si="1"/>
        <v>0.115593443953925</v>
      </c>
      <c r="H19" s="11">
        <f t="shared" si="2"/>
        <v>2278</v>
      </c>
      <c r="I19" s="37">
        <f t="shared" si="3"/>
        <v>0.0021879126947919416</v>
      </c>
      <c r="J19" s="118">
        <v>20936.37</v>
      </c>
      <c r="K19" s="118">
        <v>21096.31</v>
      </c>
      <c r="L19" s="37">
        <f t="shared" si="4"/>
        <v>0.007639337669328654</v>
      </c>
      <c r="M19" s="56">
        <f t="shared" si="5"/>
        <v>159.94000000000233</v>
      </c>
    </row>
    <row r="20" spans="1:13" ht="15">
      <c r="A20" s="2">
        <v>19</v>
      </c>
      <c r="B20" s="107" t="s">
        <v>119</v>
      </c>
      <c r="C20" s="16">
        <v>50642</v>
      </c>
      <c r="D20" s="16">
        <v>52287</v>
      </c>
      <c r="E20" s="4">
        <v>54007</v>
      </c>
      <c r="F20" s="43">
        <f t="shared" si="0"/>
        <v>0.004468157911370518</v>
      </c>
      <c r="G20" s="43">
        <f t="shared" si="1"/>
        <v>0.06644682279530824</v>
      </c>
      <c r="H20" s="11">
        <f t="shared" si="2"/>
        <v>3365</v>
      </c>
      <c r="I20" s="37">
        <f t="shared" si="3"/>
        <v>0.0032319254688212835</v>
      </c>
      <c r="J20" s="118">
        <v>51311.89</v>
      </c>
      <c r="K20" s="118">
        <v>51845.96</v>
      </c>
      <c r="L20" s="37">
        <f t="shared" si="4"/>
        <v>0.01040830887344044</v>
      </c>
      <c r="M20" s="56">
        <f t="shared" si="5"/>
        <v>534.0699999999997</v>
      </c>
    </row>
    <row r="21" spans="1:13" ht="15">
      <c r="A21" s="2">
        <v>20</v>
      </c>
      <c r="B21" s="107" t="s">
        <v>120</v>
      </c>
      <c r="C21" s="16">
        <v>151698</v>
      </c>
      <c r="D21" s="16">
        <v>160842</v>
      </c>
      <c r="E21" s="4">
        <v>163927</v>
      </c>
      <c r="F21" s="43">
        <f t="shared" si="0"/>
        <v>0.013562162718485286</v>
      </c>
      <c r="G21" s="43">
        <f t="shared" si="1"/>
        <v>0.08061411488615539</v>
      </c>
      <c r="H21" s="11">
        <f t="shared" si="2"/>
        <v>12229</v>
      </c>
      <c r="I21" s="37">
        <f t="shared" si="3"/>
        <v>0.011745383821163588</v>
      </c>
      <c r="J21" s="118">
        <v>160224.8</v>
      </c>
      <c r="K21" s="118">
        <v>161293</v>
      </c>
      <c r="L21" s="37">
        <f t="shared" si="4"/>
        <v>0.006666883029343845</v>
      </c>
      <c r="M21" s="56">
        <f t="shared" si="5"/>
        <v>1068.2000000000116</v>
      </c>
    </row>
    <row r="22" spans="1:13" ht="15">
      <c r="A22" s="2">
        <v>21</v>
      </c>
      <c r="B22" s="107" t="s">
        <v>121</v>
      </c>
      <c r="C22" s="16">
        <v>100639</v>
      </c>
      <c r="D22" s="16">
        <v>108151</v>
      </c>
      <c r="E22" s="4">
        <v>110474</v>
      </c>
      <c r="F22" s="43">
        <f t="shared" si="0"/>
        <v>0.009139838856088036</v>
      </c>
      <c r="G22" s="43">
        <f t="shared" si="1"/>
        <v>0.09772553383877026</v>
      </c>
      <c r="H22" s="11">
        <f t="shared" si="2"/>
        <v>9835</v>
      </c>
      <c r="I22" s="37">
        <f t="shared" si="3"/>
        <v>0.009446058539630705</v>
      </c>
      <c r="J22" s="120">
        <v>106560.3</v>
      </c>
      <c r="K22" s="118">
        <v>107628.7</v>
      </c>
      <c r="L22" s="37">
        <f t="shared" si="4"/>
        <v>0.010026248049226534</v>
      </c>
      <c r="M22" s="56">
        <f t="shared" si="5"/>
        <v>1068.3999999999942</v>
      </c>
    </row>
    <row r="23" spans="1:13" ht="15">
      <c r="A23" s="2">
        <v>22</v>
      </c>
      <c r="B23" s="107" t="s">
        <v>122</v>
      </c>
      <c r="C23" s="16">
        <v>49080</v>
      </c>
      <c r="D23" s="16">
        <v>50012</v>
      </c>
      <c r="E23" s="4">
        <v>53615</v>
      </c>
      <c r="F23" s="43">
        <f t="shared" si="0"/>
        <v>0.0044357265987396135</v>
      </c>
      <c r="G23" s="43">
        <f t="shared" si="1"/>
        <v>0.092400162999185</v>
      </c>
      <c r="H23" s="11">
        <f t="shared" si="2"/>
        <v>4535</v>
      </c>
      <c r="I23" s="37">
        <f t="shared" si="3"/>
        <v>0.004355655869570437</v>
      </c>
      <c r="J23" s="120">
        <v>50050.4</v>
      </c>
      <c r="K23" s="118">
        <v>50472.6</v>
      </c>
      <c r="L23" s="37">
        <f t="shared" si="4"/>
        <v>0.008435497019004784</v>
      </c>
      <c r="M23" s="82">
        <f t="shared" si="5"/>
        <v>422.1999999999971</v>
      </c>
    </row>
    <row r="24" spans="1:13" ht="15">
      <c r="A24" s="2">
        <v>23</v>
      </c>
      <c r="B24" s="107" t="s">
        <v>123</v>
      </c>
      <c r="C24" s="16">
        <v>59290</v>
      </c>
      <c r="D24" s="16">
        <v>57768</v>
      </c>
      <c r="E24" s="4">
        <v>61759</v>
      </c>
      <c r="F24" s="43">
        <f t="shared" si="0"/>
        <v>0.0051095036652347246</v>
      </c>
      <c r="G24" s="43">
        <f t="shared" si="1"/>
        <v>0.04164277281160398</v>
      </c>
      <c r="H24" s="11">
        <f t="shared" si="2"/>
        <v>2469</v>
      </c>
      <c r="I24" s="37">
        <f t="shared" si="3"/>
        <v>0.002371359281580906</v>
      </c>
      <c r="J24" s="120">
        <v>55928.47</v>
      </c>
      <c r="K24" s="118">
        <v>55711.71</v>
      </c>
      <c r="L24" s="37">
        <f t="shared" si="4"/>
        <v>-0.0038756647553562975</v>
      </c>
      <c r="M24" s="56">
        <f t="shared" si="5"/>
        <v>-216.76000000000204</v>
      </c>
    </row>
    <row r="25" spans="1:13" ht="15">
      <c r="A25" s="2">
        <v>24</v>
      </c>
      <c r="B25" s="107" t="s">
        <v>124</v>
      </c>
      <c r="C25" s="16">
        <v>25415</v>
      </c>
      <c r="D25" s="16">
        <v>26940</v>
      </c>
      <c r="E25" s="4">
        <v>28064</v>
      </c>
      <c r="F25" s="43">
        <f t="shared" si="0"/>
        <v>0.0023218172389635086</v>
      </c>
      <c r="G25" s="43">
        <f t="shared" si="1"/>
        <v>0.10422978555970884</v>
      </c>
      <c r="H25" s="11">
        <f t="shared" si="2"/>
        <v>2649</v>
      </c>
      <c r="I25" s="37">
        <f t="shared" si="3"/>
        <v>0.0025442408816961607</v>
      </c>
      <c r="J25" s="120">
        <v>24923.02</v>
      </c>
      <c r="K25" s="118">
        <v>25301.09</v>
      </c>
      <c r="L25" s="37">
        <f t="shared" si="4"/>
        <v>0.01516950995505359</v>
      </c>
      <c r="M25" s="56">
        <f t="shared" si="5"/>
        <v>378.0699999999997</v>
      </c>
    </row>
    <row r="26" spans="1:13" ht="15">
      <c r="A26" s="2">
        <v>25</v>
      </c>
      <c r="B26" s="107" t="s">
        <v>125</v>
      </c>
      <c r="C26" s="16">
        <v>64880</v>
      </c>
      <c r="D26" s="16">
        <v>66100</v>
      </c>
      <c r="E26" s="4">
        <v>71282</v>
      </c>
      <c r="F26" s="43">
        <f t="shared" si="0"/>
        <v>0.005897369456520696</v>
      </c>
      <c r="G26" s="43">
        <f t="shared" si="1"/>
        <v>0.09867447595561035</v>
      </c>
      <c r="H26" s="11">
        <f t="shared" si="2"/>
        <v>6402</v>
      </c>
      <c r="I26" s="37">
        <f t="shared" si="3"/>
        <v>0.006148822244099215</v>
      </c>
      <c r="J26" s="120">
        <v>65620.8</v>
      </c>
      <c r="K26" s="118">
        <v>68032.68</v>
      </c>
      <c r="L26" s="37">
        <f t="shared" si="4"/>
        <v>0.036754809450661834</v>
      </c>
      <c r="M26" s="56">
        <f t="shared" si="5"/>
        <v>2411.87999999999</v>
      </c>
    </row>
    <row r="27" spans="1:13" ht="15">
      <c r="A27" s="2">
        <v>26</v>
      </c>
      <c r="B27" s="107" t="s">
        <v>126</v>
      </c>
      <c r="C27" s="16">
        <v>137111</v>
      </c>
      <c r="D27" s="16">
        <v>146041</v>
      </c>
      <c r="E27" s="4">
        <v>150782</v>
      </c>
      <c r="F27" s="43">
        <f t="shared" si="0"/>
        <v>0.012474638217124991</v>
      </c>
      <c r="G27" s="43">
        <f t="shared" si="1"/>
        <v>0.09970753622977004</v>
      </c>
      <c r="H27" s="11">
        <f t="shared" si="2"/>
        <v>13671</v>
      </c>
      <c r="I27" s="37">
        <f t="shared" si="3"/>
        <v>0.013130357528753571</v>
      </c>
      <c r="J27" s="120">
        <v>146822.9</v>
      </c>
      <c r="K27" s="118">
        <v>148454.6</v>
      </c>
      <c r="L27" s="37">
        <f t="shared" si="4"/>
        <v>0.011113388987685243</v>
      </c>
      <c r="M27" s="56">
        <f t="shared" si="5"/>
        <v>1631.7000000000116</v>
      </c>
    </row>
    <row r="28" spans="1:13" ht="15">
      <c r="A28" s="2">
        <v>27</v>
      </c>
      <c r="B28" s="107" t="s">
        <v>127</v>
      </c>
      <c r="C28" s="16">
        <v>184867</v>
      </c>
      <c r="D28" s="16">
        <v>214155</v>
      </c>
      <c r="E28" s="4">
        <v>220012</v>
      </c>
      <c r="F28" s="43">
        <f t="shared" si="0"/>
        <v>0.018202239679975748</v>
      </c>
      <c r="G28" s="43">
        <f t="shared" si="1"/>
        <v>0.19010964639443492</v>
      </c>
      <c r="H28" s="11">
        <f t="shared" si="2"/>
        <v>35145</v>
      </c>
      <c r="I28" s="37">
        <f t="shared" si="3"/>
        <v>0.03375513242250342</v>
      </c>
      <c r="J28" s="120">
        <v>211273</v>
      </c>
      <c r="K28" s="118">
        <v>213899.6</v>
      </c>
      <c r="L28" s="37">
        <f t="shared" si="4"/>
        <v>0.012432255896399473</v>
      </c>
      <c r="M28" s="56">
        <f t="shared" si="5"/>
        <v>2626.600000000006</v>
      </c>
    </row>
    <row r="29" spans="1:13" ht="15">
      <c r="A29" s="2">
        <v>28</v>
      </c>
      <c r="B29" s="107" t="s">
        <v>128</v>
      </c>
      <c r="C29" s="16">
        <v>41954</v>
      </c>
      <c r="D29" s="16">
        <v>44006</v>
      </c>
      <c r="E29" s="4">
        <v>44629</v>
      </c>
      <c r="F29" s="43">
        <f t="shared" si="0"/>
        <v>0.0036922883964403655</v>
      </c>
      <c r="G29" s="43">
        <f t="shared" si="1"/>
        <v>0.06376030890975831</v>
      </c>
      <c r="H29" s="11">
        <f t="shared" si="2"/>
        <v>2675</v>
      </c>
      <c r="I29" s="37">
        <f t="shared" si="3"/>
        <v>0.002569212668379475</v>
      </c>
      <c r="J29" s="120">
        <v>43578.23</v>
      </c>
      <c r="K29" s="118">
        <v>44012.48</v>
      </c>
      <c r="L29" s="37">
        <f t="shared" si="4"/>
        <v>0.009964837947755106</v>
      </c>
      <c r="M29" s="56">
        <f t="shared" si="5"/>
        <v>434.25</v>
      </c>
    </row>
    <row r="30" spans="1:13" ht="15">
      <c r="A30" s="2">
        <v>29</v>
      </c>
      <c r="B30" s="107" t="s">
        <v>129</v>
      </c>
      <c r="C30" s="16">
        <v>11868</v>
      </c>
      <c r="D30" s="16">
        <v>13428</v>
      </c>
      <c r="E30" s="4">
        <v>14144</v>
      </c>
      <c r="F30" s="43">
        <f t="shared" si="0"/>
        <v>0.0011701747088048698</v>
      </c>
      <c r="G30" s="43">
        <f t="shared" si="1"/>
        <v>0.19177620492079542</v>
      </c>
      <c r="H30" s="11">
        <f t="shared" si="2"/>
        <v>2276</v>
      </c>
      <c r="I30" s="37">
        <f t="shared" si="3"/>
        <v>0.0021859917881239944</v>
      </c>
      <c r="J30" s="120">
        <v>13183.1</v>
      </c>
      <c r="K30" s="118">
        <v>13421.97</v>
      </c>
      <c r="L30" s="37">
        <f t="shared" si="4"/>
        <v>0.018119410457327866</v>
      </c>
      <c r="M30" s="56">
        <f t="shared" si="5"/>
        <v>238.86999999999898</v>
      </c>
    </row>
    <row r="31" spans="1:13" ht="15">
      <c r="A31" s="2">
        <v>30</v>
      </c>
      <c r="B31" s="107" t="s">
        <v>130</v>
      </c>
      <c r="C31" s="16">
        <v>11311</v>
      </c>
      <c r="D31" s="16">
        <v>10788</v>
      </c>
      <c r="E31" s="4">
        <v>12353</v>
      </c>
      <c r="F31" s="43">
        <f t="shared" si="0"/>
        <v>0.001022000012575407</v>
      </c>
      <c r="G31" s="43">
        <f t="shared" si="1"/>
        <v>0.09212271240385465</v>
      </c>
      <c r="H31" s="11">
        <f t="shared" si="2"/>
        <v>1042</v>
      </c>
      <c r="I31" s="37">
        <f t="shared" si="3"/>
        <v>0.0010007923740005282</v>
      </c>
      <c r="J31" s="120">
        <v>10266.13</v>
      </c>
      <c r="K31" s="118">
        <v>11036.94</v>
      </c>
      <c r="L31" s="37">
        <f t="shared" si="4"/>
        <v>0.07508282088771537</v>
      </c>
      <c r="M31" s="56">
        <f t="shared" si="5"/>
        <v>770.8100000000013</v>
      </c>
    </row>
    <row r="32" spans="1:13" ht="15">
      <c r="A32" s="2">
        <v>31</v>
      </c>
      <c r="B32" s="107" t="s">
        <v>131</v>
      </c>
      <c r="C32" s="16">
        <v>118010</v>
      </c>
      <c r="D32" s="16">
        <v>129026</v>
      </c>
      <c r="E32" s="4">
        <v>131623</v>
      </c>
      <c r="F32" s="43">
        <f t="shared" si="0"/>
        <v>0.010889557812289547</v>
      </c>
      <c r="G32" s="43">
        <f t="shared" si="1"/>
        <v>0.11535463096347767</v>
      </c>
      <c r="H32" s="11">
        <f t="shared" si="2"/>
        <v>13613</v>
      </c>
      <c r="I32" s="37">
        <f t="shared" si="3"/>
        <v>0.013074651235383102</v>
      </c>
      <c r="J32" s="120">
        <v>127487.3</v>
      </c>
      <c r="K32" s="118">
        <v>127922.1</v>
      </c>
      <c r="L32" s="37">
        <f t="shared" si="4"/>
        <v>0.0034105357945458325</v>
      </c>
      <c r="M32" s="56">
        <f t="shared" si="5"/>
        <v>434.8000000000029</v>
      </c>
    </row>
    <row r="33" spans="1:13" ht="15">
      <c r="A33" s="2">
        <v>32</v>
      </c>
      <c r="B33" s="107" t="s">
        <v>132</v>
      </c>
      <c r="C33" s="16">
        <v>49163</v>
      </c>
      <c r="D33" s="16">
        <v>45826</v>
      </c>
      <c r="E33" s="4">
        <v>50697</v>
      </c>
      <c r="F33" s="43">
        <f t="shared" si="0"/>
        <v>0.004194311878696301</v>
      </c>
      <c r="G33" s="43">
        <f t="shared" si="1"/>
        <v>0.03120232695319651</v>
      </c>
      <c r="H33" s="11">
        <f t="shared" si="2"/>
        <v>1534</v>
      </c>
      <c r="I33" s="37">
        <f t="shared" si="3"/>
        <v>0.001473335414315557</v>
      </c>
      <c r="J33" s="120">
        <v>46812.35</v>
      </c>
      <c r="K33" s="118">
        <v>44696.66</v>
      </c>
      <c r="L33" s="37">
        <f t="shared" si="4"/>
        <v>-0.04519512479078694</v>
      </c>
      <c r="M33" s="56">
        <f t="shared" si="5"/>
        <v>-2115.689999999995</v>
      </c>
    </row>
    <row r="34" spans="1:13" ht="15">
      <c r="A34" s="2">
        <v>33</v>
      </c>
      <c r="B34" s="107" t="s">
        <v>133</v>
      </c>
      <c r="C34" s="16">
        <v>177535</v>
      </c>
      <c r="D34" s="16">
        <v>191717</v>
      </c>
      <c r="E34" s="4">
        <v>194949</v>
      </c>
      <c r="F34" s="43">
        <f aca="true" t="shared" si="6" ref="F34:F65">E34/$E$83</f>
        <v>0.016128703995107505</v>
      </c>
      <c r="G34" s="43">
        <f aca="true" t="shared" si="7" ref="G34:G65">(E34-C34)/C34</f>
        <v>0.09808770101670093</v>
      </c>
      <c r="H34" s="11">
        <f aca="true" t="shared" si="8" ref="H34:H65">E34-C34</f>
        <v>17414</v>
      </c>
      <c r="I34" s="37">
        <f aca="true" t="shared" si="9" ref="I34:I65">H34/$H$83</f>
        <v>0.01672533435781689</v>
      </c>
      <c r="J34" s="120">
        <v>191169.1</v>
      </c>
      <c r="K34" s="118">
        <v>192562.9</v>
      </c>
      <c r="L34" s="37">
        <f aca="true" t="shared" si="10" ref="L34:L65">(K34-J34)/J34</f>
        <v>0.007290927247133498</v>
      </c>
      <c r="M34" s="56">
        <f aca="true" t="shared" si="11" ref="M34:M65">K34-J34</f>
        <v>1393.7999999999884</v>
      </c>
    </row>
    <row r="35" spans="1:13" ht="15">
      <c r="A35" s="2">
        <v>34</v>
      </c>
      <c r="B35" s="107" t="s">
        <v>134</v>
      </c>
      <c r="C35" s="16">
        <v>3190962</v>
      </c>
      <c r="D35" s="16">
        <v>3441850</v>
      </c>
      <c r="E35" s="4">
        <v>3481420</v>
      </c>
      <c r="F35" s="43">
        <f t="shared" si="6"/>
        <v>0.28802811331500633</v>
      </c>
      <c r="G35" s="43">
        <f t="shared" si="7"/>
        <v>0.09102521433975083</v>
      </c>
      <c r="H35" s="11">
        <f t="shared" si="8"/>
        <v>290458</v>
      </c>
      <c r="I35" s="37">
        <f t="shared" si="9"/>
        <v>0.27897135447931426</v>
      </c>
      <c r="J35" s="120">
        <v>3426642</v>
      </c>
      <c r="K35" s="118">
        <v>3454853</v>
      </c>
      <c r="L35" s="37">
        <f t="shared" si="10"/>
        <v>0.00823284136481138</v>
      </c>
      <c r="M35" s="56">
        <f t="shared" si="11"/>
        <v>28211</v>
      </c>
    </row>
    <row r="36" spans="1:13" ht="15">
      <c r="A36" s="2">
        <v>35</v>
      </c>
      <c r="B36" s="107" t="s">
        <v>135</v>
      </c>
      <c r="C36" s="16">
        <v>712780</v>
      </c>
      <c r="D36" s="16">
        <v>754214</v>
      </c>
      <c r="E36" s="4">
        <v>772123</v>
      </c>
      <c r="F36" s="43">
        <f t="shared" si="6"/>
        <v>0.06388000612885622</v>
      </c>
      <c r="G36" s="43">
        <f t="shared" si="7"/>
        <v>0.08325570302197031</v>
      </c>
      <c r="H36" s="11">
        <f t="shared" si="8"/>
        <v>59343</v>
      </c>
      <c r="I36" s="37">
        <f t="shared" si="9"/>
        <v>0.05699618219799746</v>
      </c>
      <c r="J36" s="120">
        <v>752820.1</v>
      </c>
      <c r="K36" s="118">
        <v>757760.1</v>
      </c>
      <c r="L36" s="37">
        <f t="shared" si="10"/>
        <v>0.00656199269918537</v>
      </c>
      <c r="M36" s="56">
        <f t="shared" si="11"/>
        <v>4940</v>
      </c>
    </row>
    <row r="37" spans="1:13" ht="15">
      <c r="A37" s="2">
        <v>36</v>
      </c>
      <c r="B37" s="107" t="s">
        <v>136</v>
      </c>
      <c r="C37" s="16">
        <v>16294</v>
      </c>
      <c r="D37" s="16">
        <v>17561</v>
      </c>
      <c r="E37" s="4">
        <v>18008</v>
      </c>
      <c r="F37" s="43">
        <f t="shared" si="6"/>
        <v>0.0014898547904523538</v>
      </c>
      <c r="G37" s="43">
        <f t="shared" si="7"/>
        <v>0.10519209524978519</v>
      </c>
      <c r="H37" s="11">
        <f t="shared" si="8"/>
        <v>1714</v>
      </c>
      <c r="I37" s="37">
        <f t="shared" si="9"/>
        <v>0.0016462170144308113</v>
      </c>
      <c r="J37" s="120">
        <v>16744.48</v>
      </c>
      <c r="K37" s="118">
        <v>17333.32</v>
      </c>
      <c r="L37" s="37">
        <f t="shared" si="10"/>
        <v>0.035166215970875186</v>
      </c>
      <c r="M37" s="56">
        <f t="shared" si="11"/>
        <v>588.8400000000001</v>
      </c>
    </row>
    <row r="38" spans="1:13" ht="15">
      <c r="A38" s="2">
        <v>37</v>
      </c>
      <c r="B38" s="107" t="s">
        <v>137</v>
      </c>
      <c r="C38" s="16">
        <v>39184</v>
      </c>
      <c r="D38" s="16">
        <v>39214</v>
      </c>
      <c r="E38" s="4">
        <v>41402</v>
      </c>
      <c r="F38" s="43">
        <f t="shared" si="6"/>
        <v>0.0034253091978181005</v>
      </c>
      <c r="G38" s="43">
        <f t="shared" si="7"/>
        <v>0.05660473662719477</v>
      </c>
      <c r="H38" s="11">
        <f t="shared" si="8"/>
        <v>2218</v>
      </c>
      <c r="I38" s="37">
        <f t="shared" si="9"/>
        <v>0.0021302854947535237</v>
      </c>
      <c r="J38" s="120">
        <v>38300.89</v>
      </c>
      <c r="K38" s="118">
        <v>38480.94</v>
      </c>
      <c r="L38" s="37">
        <f t="shared" si="10"/>
        <v>0.004700935147982277</v>
      </c>
      <c r="M38" s="56">
        <f t="shared" si="11"/>
        <v>180.0500000000029</v>
      </c>
    </row>
    <row r="39" spans="1:13" ht="15">
      <c r="A39" s="2">
        <v>38</v>
      </c>
      <c r="B39" s="107" t="s">
        <v>138</v>
      </c>
      <c r="C39" s="16">
        <v>177702</v>
      </c>
      <c r="D39" s="16">
        <v>192156</v>
      </c>
      <c r="E39" s="4">
        <v>197235</v>
      </c>
      <c r="F39" s="43">
        <f t="shared" si="6"/>
        <v>0.01631783149682752</v>
      </c>
      <c r="G39" s="43">
        <f t="shared" si="7"/>
        <v>0.10991997839078907</v>
      </c>
      <c r="H39" s="11">
        <f t="shared" si="8"/>
        <v>19533</v>
      </c>
      <c r="I39" s="37">
        <f t="shared" si="9"/>
        <v>0.01876053497250702</v>
      </c>
      <c r="J39" s="120">
        <v>187808.5</v>
      </c>
      <c r="K39" s="118">
        <v>189459.3</v>
      </c>
      <c r="L39" s="37">
        <f t="shared" si="10"/>
        <v>0.00878980450831559</v>
      </c>
      <c r="M39" s="56">
        <f t="shared" si="11"/>
        <v>1650.7999999999884</v>
      </c>
    </row>
    <row r="40" spans="1:13" ht="15">
      <c r="A40" s="2">
        <v>39</v>
      </c>
      <c r="B40" s="107" t="s">
        <v>139</v>
      </c>
      <c r="C40" s="16">
        <v>50338</v>
      </c>
      <c r="D40" s="16">
        <v>52457</v>
      </c>
      <c r="E40" s="4">
        <v>53157</v>
      </c>
      <c r="F40" s="43">
        <f t="shared" si="6"/>
        <v>0.004397834912043302</v>
      </c>
      <c r="G40" s="43">
        <f t="shared" si="7"/>
        <v>0.05600143033096269</v>
      </c>
      <c r="H40" s="11">
        <f t="shared" si="8"/>
        <v>2819</v>
      </c>
      <c r="I40" s="37">
        <f t="shared" si="9"/>
        <v>0.002707517948471679</v>
      </c>
      <c r="J40" s="120">
        <v>52175.13</v>
      </c>
      <c r="K40" s="118">
        <v>52333.46</v>
      </c>
      <c r="L40" s="37">
        <f t="shared" si="10"/>
        <v>0.0030345875515787263</v>
      </c>
      <c r="M40" s="56">
        <f t="shared" si="11"/>
        <v>158.33000000000175</v>
      </c>
    </row>
    <row r="41" spans="1:13" ht="15">
      <c r="A41" s="2">
        <v>40</v>
      </c>
      <c r="B41" s="107" t="s">
        <v>140</v>
      </c>
      <c r="C41" s="16">
        <v>22155</v>
      </c>
      <c r="D41" s="16">
        <v>22338</v>
      </c>
      <c r="E41" s="4">
        <v>23122</v>
      </c>
      <c r="F41" s="43">
        <f t="shared" si="6"/>
        <v>0.0019129510475810378</v>
      </c>
      <c r="G41" s="43">
        <f t="shared" si="7"/>
        <v>0.04364703227262469</v>
      </c>
      <c r="H41" s="11">
        <f t="shared" si="8"/>
        <v>967</v>
      </c>
      <c r="I41" s="37">
        <f t="shared" si="9"/>
        <v>0.0009287583739525056</v>
      </c>
      <c r="J41" s="120">
        <v>21615.47</v>
      </c>
      <c r="K41" s="118">
        <v>21787.92</v>
      </c>
      <c r="L41" s="37">
        <f t="shared" si="10"/>
        <v>0.007978082364158498</v>
      </c>
      <c r="M41" s="56">
        <f t="shared" si="11"/>
        <v>172.4499999999971</v>
      </c>
    </row>
    <row r="42" spans="1:13" ht="15">
      <c r="A42" s="2">
        <v>41</v>
      </c>
      <c r="B42" s="107" t="s">
        <v>141</v>
      </c>
      <c r="C42" s="16">
        <v>358378</v>
      </c>
      <c r="D42" s="16">
        <v>383601</v>
      </c>
      <c r="E42" s="4">
        <v>390225</v>
      </c>
      <c r="F42" s="43">
        <f t="shared" si="6"/>
        <v>0.032284461661720894</v>
      </c>
      <c r="G42" s="43">
        <f t="shared" si="7"/>
        <v>0.08886427180239859</v>
      </c>
      <c r="H42" s="11">
        <f t="shared" si="8"/>
        <v>31847</v>
      </c>
      <c r="I42" s="37">
        <f t="shared" si="9"/>
        <v>0.03058755732705837</v>
      </c>
      <c r="J42" s="120">
        <v>380721.5</v>
      </c>
      <c r="K42" s="118">
        <v>383608.7</v>
      </c>
      <c r="L42" s="37">
        <f t="shared" si="10"/>
        <v>0.007583496072588524</v>
      </c>
      <c r="M42" s="56">
        <f t="shared" si="11"/>
        <v>2887.2000000000116</v>
      </c>
    </row>
    <row r="43" spans="1:13" ht="15">
      <c r="A43" s="2">
        <v>42</v>
      </c>
      <c r="B43" s="107" t="s">
        <v>142</v>
      </c>
      <c r="C43" s="16">
        <v>232836</v>
      </c>
      <c r="D43" s="16">
        <v>241269</v>
      </c>
      <c r="E43" s="4">
        <v>259260</v>
      </c>
      <c r="F43" s="43">
        <f t="shared" si="6"/>
        <v>0.021449342124204646</v>
      </c>
      <c r="G43" s="43">
        <f t="shared" si="7"/>
        <v>0.11348760500953461</v>
      </c>
      <c r="H43" s="11">
        <f t="shared" si="8"/>
        <v>26424</v>
      </c>
      <c r="I43" s="37">
        <f t="shared" si="9"/>
        <v>0.025379018896919348</v>
      </c>
      <c r="J43" s="118">
        <v>238130.6</v>
      </c>
      <c r="K43" s="118">
        <v>239415.9</v>
      </c>
      <c r="L43" s="37">
        <f t="shared" si="10"/>
        <v>0.0053974583694829156</v>
      </c>
      <c r="M43" s="56">
        <f t="shared" si="11"/>
        <v>1285.2999999999884</v>
      </c>
    </row>
    <row r="44" spans="1:13" ht="15">
      <c r="A44" s="2">
        <v>43</v>
      </c>
      <c r="B44" s="107" t="s">
        <v>143</v>
      </c>
      <c r="C44" s="16">
        <v>71677</v>
      </c>
      <c r="D44" s="16">
        <v>77276</v>
      </c>
      <c r="E44" s="4">
        <v>78377</v>
      </c>
      <c r="F44" s="43">
        <f t="shared" si="6"/>
        <v>0.006484359668551985</v>
      </c>
      <c r="G44" s="43">
        <f t="shared" si="7"/>
        <v>0.09347489431756352</v>
      </c>
      <c r="H44" s="11">
        <f t="shared" si="8"/>
        <v>6700</v>
      </c>
      <c r="I44" s="37">
        <f t="shared" si="9"/>
        <v>0.006435037337623358</v>
      </c>
      <c r="J44" s="118">
        <v>76709.06</v>
      </c>
      <c r="K44" s="118">
        <v>77468.4</v>
      </c>
      <c r="L44" s="37">
        <f t="shared" si="10"/>
        <v>0.009898961087516867</v>
      </c>
      <c r="M44" s="56">
        <f t="shared" si="11"/>
        <v>759.3399999999965</v>
      </c>
    </row>
    <row r="45" spans="1:13" ht="15">
      <c r="A45" s="2">
        <v>44</v>
      </c>
      <c r="B45" s="107" t="s">
        <v>144</v>
      </c>
      <c r="C45" s="16">
        <v>77398</v>
      </c>
      <c r="D45" s="16">
        <v>82572</v>
      </c>
      <c r="E45" s="4">
        <v>86299</v>
      </c>
      <c r="F45" s="43">
        <f t="shared" si="6"/>
        <v>0.007139770022281636</v>
      </c>
      <c r="G45" s="43">
        <f t="shared" si="7"/>
        <v>0.11500297165301429</v>
      </c>
      <c r="H45" s="11">
        <f t="shared" si="8"/>
        <v>8901</v>
      </c>
      <c r="I45" s="37">
        <f t="shared" si="9"/>
        <v>0.00854899512569933</v>
      </c>
      <c r="J45" s="118">
        <v>80471.6</v>
      </c>
      <c r="K45" s="118">
        <v>81008.43</v>
      </c>
      <c r="L45" s="37">
        <f t="shared" si="10"/>
        <v>0.0066710491651711555</v>
      </c>
      <c r="M45" s="56">
        <f t="shared" si="11"/>
        <v>536.8299999999872</v>
      </c>
    </row>
    <row r="46" spans="1:13" ht="15">
      <c r="A46" s="2">
        <v>45</v>
      </c>
      <c r="B46" s="107" t="s">
        <v>145</v>
      </c>
      <c r="C46" s="16">
        <v>172759</v>
      </c>
      <c r="D46" s="16">
        <v>192819</v>
      </c>
      <c r="E46" s="4">
        <v>190237</v>
      </c>
      <c r="F46" s="43">
        <f t="shared" si="6"/>
        <v>0.015738866380013573</v>
      </c>
      <c r="G46" s="43">
        <f t="shared" si="7"/>
        <v>0.10116983775085524</v>
      </c>
      <c r="H46" s="11">
        <f t="shared" si="8"/>
        <v>17478</v>
      </c>
      <c r="I46" s="37">
        <f t="shared" si="9"/>
        <v>0.016786803371191202</v>
      </c>
      <c r="J46" s="118">
        <v>188807.2</v>
      </c>
      <c r="K46" s="118">
        <v>189871.6</v>
      </c>
      <c r="L46" s="37">
        <f t="shared" si="10"/>
        <v>0.005637496875119138</v>
      </c>
      <c r="M46" s="56">
        <f t="shared" si="11"/>
        <v>1064.3999999999942</v>
      </c>
    </row>
    <row r="47" spans="1:13" ht="15">
      <c r="A47" s="2">
        <v>46</v>
      </c>
      <c r="B47" s="107" t="s">
        <v>146</v>
      </c>
      <c r="C47" s="16">
        <v>106237</v>
      </c>
      <c r="D47" s="16">
        <v>112691</v>
      </c>
      <c r="E47" s="4">
        <v>117304</v>
      </c>
      <c r="F47" s="43">
        <f t="shared" si="6"/>
        <v>0.009704904838917311</v>
      </c>
      <c r="G47" s="43">
        <f t="shared" si="7"/>
        <v>0.10417274584184417</v>
      </c>
      <c r="H47" s="11">
        <f t="shared" si="8"/>
        <v>11067</v>
      </c>
      <c r="I47" s="37">
        <f t="shared" si="9"/>
        <v>0.010629337047086225</v>
      </c>
      <c r="J47" s="118">
        <v>109723.5</v>
      </c>
      <c r="K47" s="118">
        <v>110665.2</v>
      </c>
      <c r="L47" s="37">
        <f t="shared" si="10"/>
        <v>0.00858248233058549</v>
      </c>
      <c r="M47" s="56">
        <f t="shared" si="11"/>
        <v>941.6999999999971</v>
      </c>
    </row>
    <row r="48" spans="1:13" ht="15">
      <c r="A48" s="2">
        <v>47</v>
      </c>
      <c r="B48" s="107" t="s">
        <v>147</v>
      </c>
      <c r="C48" s="16">
        <v>39974</v>
      </c>
      <c r="D48" s="16">
        <v>46263</v>
      </c>
      <c r="E48" s="4">
        <v>46805</v>
      </c>
      <c r="F48" s="43">
        <f t="shared" si="6"/>
        <v>0.0038723152747180377</v>
      </c>
      <c r="G48" s="43">
        <f t="shared" si="7"/>
        <v>0.17088607594936708</v>
      </c>
      <c r="H48" s="11">
        <f t="shared" si="8"/>
        <v>6831</v>
      </c>
      <c r="I48" s="37">
        <f t="shared" si="9"/>
        <v>0.006560856724373904</v>
      </c>
      <c r="J48" s="118">
        <v>45263.65</v>
      </c>
      <c r="K48" s="118">
        <v>46155.83</v>
      </c>
      <c r="L48" s="37">
        <f t="shared" si="10"/>
        <v>0.019710739191382054</v>
      </c>
      <c r="M48" s="56">
        <f t="shared" si="11"/>
        <v>892.1800000000003</v>
      </c>
    </row>
    <row r="49" spans="1:13" ht="15">
      <c r="A49" s="2">
        <v>48</v>
      </c>
      <c r="B49" s="107" t="s">
        <v>148</v>
      </c>
      <c r="C49" s="16">
        <v>177721</v>
      </c>
      <c r="D49" s="16">
        <v>180409</v>
      </c>
      <c r="E49" s="4">
        <v>196943</v>
      </c>
      <c r="F49" s="43">
        <f t="shared" si="6"/>
        <v>0.016293673478235113</v>
      </c>
      <c r="G49" s="43">
        <f t="shared" si="7"/>
        <v>0.1081582930548444</v>
      </c>
      <c r="H49" s="11">
        <f t="shared" si="8"/>
        <v>19222</v>
      </c>
      <c r="I49" s="37">
        <f t="shared" si="9"/>
        <v>0.018461833985641222</v>
      </c>
      <c r="J49" s="118">
        <v>164434.5</v>
      </c>
      <c r="K49" s="118">
        <v>166206.1</v>
      </c>
      <c r="L49" s="37">
        <f t="shared" si="10"/>
        <v>0.010773894772690681</v>
      </c>
      <c r="M49" s="56">
        <f t="shared" si="11"/>
        <v>1771.6000000000058</v>
      </c>
    </row>
    <row r="50" spans="1:13" ht="15">
      <c r="A50" s="2">
        <v>49</v>
      </c>
      <c r="B50" s="107" t="s">
        <v>149</v>
      </c>
      <c r="C50" s="16">
        <v>15715</v>
      </c>
      <c r="D50" s="16">
        <v>17754</v>
      </c>
      <c r="E50" s="4">
        <v>18056</v>
      </c>
      <c r="F50" s="43">
        <f t="shared" si="6"/>
        <v>0.001493825971590832</v>
      </c>
      <c r="G50" s="43">
        <f t="shared" si="7"/>
        <v>0.14896595609290486</v>
      </c>
      <c r="H50" s="11">
        <f t="shared" si="8"/>
        <v>2341</v>
      </c>
      <c r="I50" s="37">
        <f t="shared" si="9"/>
        <v>0.0022484212548322807</v>
      </c>
      <c r="J50" s="118">
        <v>17233.82</v>
      </c>
      <c r="K50" s="118">
        <v>17868.75</v>
      </c>
      <c r="L50" s="37">
        <f t="shared" si="10"/>
        <v>0.03684209304727566</v>
      </c>
      <c r="M50" s="56">
        <f t="shared" si="11"/>
        <v>634.9300000000003</v>
      </c>
    </row>
    <row r="51" spans="1:13" ht="15">
      <c r="A51" s="2">
        <v>50</v>
      </c>
      <c r="B51" s="107" t="s">
        <v>150</v>
      </c>
      <c r="C51" s="16">
        <v>33327</v>
      </c>
      <c r="D51" s="16">
        <v>35393</v>
      </c>
      <c r="E51" s="4">
        <v>36302</v>
      </c>
      <c r="F51" s="43">
        <f t="shared" si="6"/>
        <v>0.003003371201854806</v>
      </c>
      <c r="G51" s="43">
        <f t="shared" si="7"/>
        <v>0.08926696072253729</v>
      </c>
      <c r="H51" s="11">
        <f t="shared" si="8"/>
        <v>2975</v>
      </c>
      <c r="I51" s="37">
        <f t="shared" si="9"/>
        <v>0.0028573486685715657</v>
      </c>
      <c r="J51" s="118">
        <v>33628.88</v>
      </c>
      <c r="K51" s="118">
        <v>33886.09</v>
      </c>
      <c r="L51" s="37">
        <f t="shared" si="10"/>
        <v>0.0076484854684425755</v>
      </c>
      <c r="M51" s="56">
        <f t="shared" si="11"/>
        <v>257.2099999999991</v>
      </c>
    </row>
    <row r="52" spans="1:13" ht="15">
      <c r="A52" s="2">
        <v>51</v>
      </c>
      <c r="B52" s="107" t="s">
        <v>151</v>
      </c>
      <c r="C52" s="16">
        <v>31520</v>
      </c>
      <c r="D52" s="16">
        <v>30975</v>
      </c>
      <c r="E52" s="4">
        <v>33604</v>
      </c>
      <c r="F52" s="43">
        <f t="shared" si="6"/>
        <v>0.002780157728696185</v>
      </c>
      <c r="G52" s="43">
        <f t="shared" si="7"/>
        <v>0.06611675126903553</v>
      </c>
      <c r="H52" s="11">
        <f t="shared" si="8"/>
        <v>2084</v>
      </c>
      <c r="I52" s="37">
        <f t="shared" si="9"/>
        <v>0.0020015847480010563</v>
      </c>
      <c r="J52" s="118">
        <v>30633.73</v>
      </c>
      <c r="K52" s="118">
        <v>30812.38</v>
      </c>
      <c r="L52" s="37">
        <f t="shared" si="10"/>
        <v>0.005831806965720513</v>
      </c>
      <c r="M52" s="56">
        <f t="shared" si="11"/>
        <v>178.65000000000146</v>
      </c>
    </row>
    <row r="53" spans="1:13" ht="15">
      <c r="A53" s="2">
        <v>52</v>
      </c>
      <c r="B53" s="107" t="s">
        <v>152</v>
      </c>
      <c r="C53" s="16">
        <v>60747</v>
      </c>
      <c r="D53" s="16">
        <v>64053</v>
      </c>
      <c r="E53" s="4">
        <v>67132</v>
      </c>
      <c r="F53" s="43">
        <f t="shared" si="6"/>
        <v>0.005554027753923114</v>
      </c>
      <c r="G53" s="43">
        <f t="shared" si="7"/>
        <v>0.10510807118046982</v>
      </c>
      <c r="H53" s="11">
        <f t="shared" si="8"/>
        <v>6385</v>
      </c>
      <c r="I53" s="37">
        <f t="shared" si="9"/>
        <v>0.006132494537421663</v>
      </c>
      <c r="J53" s="118">
        <v>64281.93</v>
      </c>
      <c r="K53" s="118">
        <v>65330.09</v>
      </c>
      <c r="L53" s="37">
        <f t="shared" si="10"/>
        <v>0.016305670971608913</v>
      </c>
      <c r="M53" s="56">
        <f t="shared" si="11"/>
        <v>1048.1599999999962</v>
      </c>
    </row>
    <row r="54" spans="1:13" ht="15">
      <c r="A54" s="2">
        <v>53</v>
      </c>
      <c r="B54" s="107" t="s">
        <v>153</v>
      </c>
      <c r="C54" s="16">
        <v>44820</v>
      </c>
      <c r="D54" s="16">
        <v>47150</v>
      </c>
      <c r="E54" s="4">
        <v>48264</v>
      </c>
      <c r="F54" s="43">
        <f t="shared" si="6"/>
        <v>0.003993022634739694</v>
      </c>
      <c r="G54" s="43">
        <f t="shared" si="7"/>
        <v>0.07684069611780456</v>
      </c>
      <c r="H54" s="11">
        <f t="shared" si="8"/>
        <v>3444</v>
      </c>
      <c r="I54" s="37">
        <f t="shared" si="9"/>
        <v>0.003307801282205201</v>
      </c>
      <c r="J54" s="118">
        <v>42480.53</v>
      </c>
      <c r="K54" s="118">
        <v>43299.34</v>
      </c>
      <c r="L54" s="37">
        <f t="shared" si="10"/>
        <v>0.019274947840810783</v>
      </c>
      <c r="M54" s="56">
        <f t="shared" si="11"/>
        <v>818.8099999999977</v>
      </c>
    </row>
    <row r="55" spans="1:13" ht="15">
      <c r="A55" s="2">
        <v>54</v>
      </c>
      <c r="B55" s="107" t="s">
        <v>154</v>
      </c>
      <c r="C55" s="16">
        <v>127007</v>
      </c>
      <c r="D55" s="16">
        <v>134950</v>
      </c>
      <c r="E55" s="4">
        <v>138157</v>
      </c>
      <c r="F55" s="43">
        <f t="shared" si="6"/>
        <v>0.011430134844764874</v>
      </c>
      <c r="G55" s="43">
        <f t="shared" si="7"/>
        <v>0.08779043674758084</v>
      </c>
      <c r="H55" s="11">
        <f t="shared" si="8"/>
        <v>11150</v>
      </c>
      <c r="I55" s="37">
        <f t="shared" si="9"/>
        <v>0.010709054673806036</v>
      </c>
      <c r="J55" s="118">
        <v>134228.8</v>
      </c>
      <c r="K55" s="118">
        <v>135260.8</v>
      </c>
      <c r="L55" s="37">
        <f t="shared" si="10"/>
        <v>0.007688364941055869</v>
      </c>
      <c r="M55" s="56">
        <f t="shared" si="11"/>
        <v>1032</v>
      </c>
    </row>
    <row r="56" spans="1:13" ht="15">
      <c r="A56" s="2">
        <v>55</v>
      </c>
      <c r="B56" s="107" t="s">
        <v>155</v>
      </c>
      <c r="C56" s="16">
        <v>122885</v>
      </c>
      <c r="D56" s="16">
        <v>131799</v>
      </c>
      <c r="E56" s="4">
        <v>137845</v>
      </c>
      <c r="F56" s="43">
        <f t="shared" si="6"/>
        <v>0.011404322167364768</v>
      </c>
      <c r="G56" s="43">
        <f t="shared" si="7"/>
        <v>0.12173983805997478</v>
      </c>
      <c r="H56" s="11">
        <f t="shared" si="8"/>
        <v>14960</v>
      </c>
      <c r="I56" s="37">
        <f t="shared" si="9"/>
        <v>0.014368381876245588</v>
      </c>
      <c r="J56" s="118">
        <v>132190.2</v>
      </c>
      <c r="K56" s="118">
        <v>134798.9</v>
      </c>
      <c r="L56" s="37">
        <f t="shared" si="10"/>
        <v>0.019734443249196855</v>
      </c>
      <c r="M56" s="56">
        <f t="shared" si="11"/>
        <v>2608.6999999999825</v>
      </c>
    </row>
    <row r="57" spans="1:13" ht="15">
      <c r="A57" s="2">
        <v>56</v>
      </c>
      <c r="B57" s="107" t="s">
        <v>156</v>
      </c>
      <c r="C57" s="16">
        <v>15560</v>
      </c>
      <c r="D57" s="16">
        <v>17415</v>
      </c>
      <c r="E57" s="4">
        <v>17391</v>
      </c>
      <c r="F57" s="43">
        <f t="shared" si="6"/>
        <v>0.0014388085662348337</v>
      </c>
      <c r="G57" s="43">
        <f t="shared" si="7"/>
        <v>0.11767352185089974</v>
      </c>
      <c r="H57" s="11">
        <f t="shared" si="8"/>
        <v>1831</v>
      </c>
      <c r="I57" s="37">
        <f t="shared" si="9"/>
        <v>0.0017585900545057267</v>
      </c>
      <c r="J57" s="118">
        <v>16496.86</v>
      </c>
      <c r="K57" s="118">
        <v>16694.24</v>
      </c>
      <c r="L57" s="37">
        <f t="shared" si="10"/>
        <v>0.011964701161311972</v>
      </c>
      <c r="M57" s="56">
        <f t="shared" si="11"/>
        <v>197.38000000000102</v>
      </c>
    </row>
    <row r="58" spans="1:13" ht="15">
      <c r="A58" s="2">
        <v>57</v>
      </c>
      <c r="B58" s="107" t="s">
        <v>157</v>
      </c>
      <c r="C58" s="16">
        <v>22746</v>
      </c>
      <c r="D58" s="16">
        <v>21892</v>
      </c>
      <c r="E58" s="4">
        <v>22226</v>
      </c>
      <c r="F58" s="43">
        <f t="shared" si="6"/>
        <v>0.001838822332996114</v>
      </c>
      <c r="G58" s="43">
        <f t="shared" si="7"/>
        <v>-0.022861162402180602</v>
      </c>
      <c r="H58" s="11">
        <f t="shared" si="8"/>
        <v>-520</v>
      </c>
      <c r="I58" s="37">
        <f t="shared" si="9"/>
        <v>-0.0004994357336662905</v>
      </c>
      <c r="J58" s="118">
        <v>21384.92</v>
      </c>
      <c r="K58" s="118">
        <v>21318.05</v>
      </c>
      <c r="L58" s="37">
        <f t="shared" si="10"/>
        <v>-0.0031269698460409945</v>
      </c>
      <c r="M58" s="56">
        <f t="shared" si="11"/>
        <v>-66.86999999999898</v>
      </c>
    </row>
    <row r="59" spans="1:13" ht="15">
      <c r="A59" s="2">
        <v>58</v>
      </c>
      <c r="B59" s="107" t="s">
        <v>158</v>
      </c>
      <c r="C59" s="16">
        <v>64415</v>
      </c>
      <c r="D59" s="16">
        <v>63263</v>
      </c>
      <c r="E59" s="4">
        <v>68348</v>
      </c>
      <c r="F59" s="43">
        <f t="shared" si="6"/>
        <v>0.005654631009431224</v>
      </c>
      <c r="G59" s="43">
        <f t="shared" si="7"/>
        <v>0.06105720717224249</v>
      </c>
      <c r="H59" s="11">
        <f t="shared" si="8"/>
        <v>3933</v>
      </c>
      <c r="I59" s="37">
        <f t="shared" si="9"/>
        <v>0.0037774629625183086</v>
      </c>
      <c r="J59" s="118">
        <v>61476.13</v>
      </c>
      <c r="K59" s="118">
        <v>61861.11</v>
      </c>
      <c r="L59" s="37">
        <f t="shared" si="10"/>
        <v>0.006262267972951505</v>
      </c>
      <c r="M59" s="56">
        <f t="shared" si="11"/>
        <v>384.9800000000032</v>
      </c>
    </row>
    <row r="60" spans="1:13" ht="15">
      <c r="A60" s="2">
        <v>59</v>
      </c>
      <c r="B60" s="107" t="s">
        <v>159</v>
      </c>
      <c r="C60" s="16">
        <v>195585</v>
      </c>
      <c r="D60" s="16">
        <v>205699</v>
      </c>
      <c r="E60" s="4">
        <v>210614</v>
      </c>
      <c r="F60" s="43">
        <f t="shared" si="6"/>
        <v>0.0174247155062379</v>
      </c>
      <c r="G60" s="43">
        <f t="shared" si="7"/>
        <v>0.07684127105861902</v>
      </c>
      <c r="H60" s="11">
        <f t="shared" si="8"/>
        <v>15029</v>
      </c>
      <c r="I60" s="37">
        <f t="shared" si="9"/>
        <v>0.014434653156289768</v>
      </c>
      <c r="J60" s="118">
        <v>205193</v>
      </c>
      <c r="K60" s="118">
        <v>205808.3</v>
      </c>
      <c r="L60" s="37">
        <f t="shared" si="10"/>
        <v>0.0029986403044937613</v>
      </c>
      <c r="M60" s="56">
        <f t="shared" si="11"/>
        <v>615.2999999999884</v>
      </c>
    </row>
    <row r="61" spans="1:13" ht="15">
      <c r="A61" s="2">
        <v>60</v>
      </c>
      <c r="B61" s="107" t="s">
        <v>160</v>
      </c>
      <c r="C61" s="16">
        <v>48148</v>
      </c>
      <c r="D61" s="16">
        <v>46033</v>
      </c>
      <c r="E61" s="4">
        <v>49138</v>
      </c>
      <c r="F61" s="43">
        <f t="shared" si="6"/>
        <v>0.004065331224636148</v>
      </c>
      <c r="G61" s="43">
        <f t="shared" si="7"/>
        <v>0.020561601728005318</v>
      </c>
      <c r="H61" s="11">
        <f t="shared" si="8"/>
        <v>990</v>
      </c>
      <c r="I61" s="37">
        <f t="shared" si="9"/>
        <v>0.0009508488006338993</v>
      </c>
      <c r="J61" s="118">
        <v>46650.55</v>
      </c>
      <c r="K61" s="118">
        <v>47256.71</v>
      </c>
      <c r="L61" s="37">
        <f t="shared" si="10"/>
        <v>0.012993630300178588</v>
      </c>
      <c r="M61" s="56">
        <f t="shared" si="11"/>
        <v>606.1599999999962</v>
      </c>
    </row>
    <row r="62" spans="1:13" ht="15">
      <c r="A62" s="2">
        <v>61</v>
      </c>
      <c r="B62" s="107" t="s">
        <v>161</v>
      </c>
      <c r="C62" s="16">
        <v>104628</v>
      </c>
      <c r="D62" s="16">
        <v>103260</v>
      </c>
      <c r="E62" s="4">
        <v>109251</v>
      </c>
      <c r="F62" s="43">
        <f t="shared" si="6"/>
        <v>0.00903865646999723</v>
      </c>
      <c r="G62" s="43">
        <f t="shared" si="7"/>
        <v>0.04418511297167106</v>
      </c>
      <c r="H62" s="11">
        <f t="shared" si="8"/>
        <v>4623</v>
      </c>
      <c r="I62" s="37">
        <f t="shared" si="9"/>
        <v>0.004440175762960117</v>
      </c>
      <c r="J62" s="118">
        <v>103540.8</v>
      </c>
      <c r="K62" s="118">
        <v>104670.5</v>
      </c>
      <c r="L62" s="37">
        <f t="shared" si="10"/>
        <v>0.010910674825769138</v>
      </c>
      <c r="M62" s="56">
        <f t="shared" si="11"/>
        <v>1129.699999999997</v>
      </c>
    </row>
    <row r="63" spans="1:13" ht="15">
      <c r="A63" s="2">
        <v>62</v>
      </c>
      <c r="B63" s="107" t="s">
        <v>162</v>
      </c>
      <c r="C63" s="16">
        <v>6578</v>
      </c>
      <c r="D63" s="16">
        <v>7636</v>
      </c>
      <c r="E63" s="4">
        <v>8739</v>
      </c>
      <c r="F63" s="43">
        <f t="shared" si="6"/>
        <v>0.0007230031660241627</v>
      </c>
      <c r="G63" s="43">
        <f t="shared" si="7"/>
        <v>0.3285193067801763</v>
      </c>
      <c r="H63" s="11">
        <f t="shared" si="8"/>
        <v>2161</v>
      </c>
      <c r="I63" s="37">
        <f t="shared" si="9"/>
        <v>0.0020755396547170266</v>
      </c>
      <c r="J63" s="118">
        <v>7277.17</v>
      </c>
      <c r="K63" s="118">
        <v>7814.143</v>
      </c>
      <c r="L63" s="37">
        <f t="shared" si="10"/>
        <v>0.07378871182066654</v>
      </c>
      <c r="M63" s="56">
        <f t="shared" si="11"/>
        <v>536.973</v>
      </c>
    </row>
    <row r="64" spans="1:13" ht="15">
      <c r="A64" s="2">
        <v>63</v>
      </c>
      <c r="B64" s="107" t="s">
        <v>163</v>
      </c>
      <c r="C64" s="16">
        <v>82412</v>
      </c>
      <c r="D64" s="16">
        <v>98817</v>
      </c>
      <c r="E64" s="4">
        <v>92655</v>
      </c>
      <c r="F64" s="43">
        <f t="shared" si="6"/>
        <v>0.007665620591368439</v>
      </c>
      <c r="G64" s="43">
        <f t="shared" si="7"/>
        <v>0.12429015191962335</v>
      </c>
      <c r="H64" s="11">
        <f t="shared" si="8"/>
        <v>10243</v>
      </c>
      <c r="I64" s="37">
        <f t="shared" si="9"/>
        <v>0.00983792349989195</v>
      </c>
      <c r="J64" s="118">
        <v>98185.15</v>
      </c>
      <c r="K64" s="118">
        <v>98281.63</v>
      </c>
      <c r="L64" s="37">
        <f t="shared" si="10"/>
        <v>0.0009826333208230622</v>
      </c>
      <c r="M64" s="56">
        <f t="shared" si="11"/>
        <v>96.48000000001048</v>
      </c>
    </row>
    <row r="65" spans="1:13" ht="15">
      <c r="A65" s="2">
        <v>64</v>
      </c>
      <c r="B65" s="107" t="s">
        <v>164</v>
      </c>
      <c r="C65" s="16">
        <v>48124</v>
      </c>
      <c r="D65" s="16">
        <v>49444</v>
      </c>
      <c r="E65" s="4">
        <v>50109</v>
      </c>
      <c r="F65" s="43">
        <f t="shared" si="6"/>
        <v>0.004145664909749945</v>
      </c>
      <c r="G65" s="43">
        <f t="shared" si="7"/>
        <v>0.04124761033995512</v>
      </c>
      <c r="H65" s="11">
        <f t="shared" si="8"/>
        <v>1985</v>
      </c>
      <c r="I65" s="37">
        <f t="shared" si="9"/>
        <v>0.0019064998679376665</v>
      </c>
      <c r="J65" s="118">
        <v>49592.55</v>
      </c>
      <c r="K65" s="118">
        <v>49550.6</v>
      </c>
      <c r="L65" s="37">
        <f t="shared" si="10"/>
        <v>-0.0008458931835528596</v>
      </c>
      <c r="M65" s="56">
        <f t="shared" si="11"/>
        <v>-41.950000000004366</v>
      </c>
    </row>
    <row r="66" spans="1:13" ht="15">
      <c r="A66" s="2">
        <v>65</v>
      </c>
      <c r="B66" s="107" t="s">
        <v>165</v>
      </c>
      <c r="C66" s="16">
        <v>54743</v>
      </c>
      <c r="D66" s="16">
        <v>79021</v>
      </c>
      <c r="E66" s="4">
        <v>84275</v>
      </c>
      <c r="F66" s="43">
        <f aca="true" t="shared" si="12" ref="F66:F82">E66/$E$83</f>
        <v>0.006972318550942477</v>
      </c>
      <c r="G66" s="43">
        <f aca="true" t="shared" si="13" ref="G66:G82">(E66-C66)/C66</f>
        <v>0.5394662331256964</v>
      </c>
      <c r="H66" s="11">
        <f aca="true" t="shared" si="14" ref="H66:H82">E66-C66</f>
        <v>29532</v>
      </c>
      <c r="I66" s="37">
        <f aca="true" t="shared" si="15" ref="I66:I82">H66/$H$83</f>
        <v>0.028364107858909405</v>
      </c>
      <c r="J66" s="118">
        <v>65225.68</v>
      </c>
      <c r="K66" s="118">
        <v>67136.68</v>
      </c>
      <c r="L66" s="37">
        <f aca="true" t="shared" si="16" ref="L66:L82">(K66-J66)/J66</f>
        <v>0.029298276384393276</v>
      </c>
      <c r="M66" s="56">
        <f aca="true" t="shared" si="17" ref="M66:M82">K66-J66</f>
        <v>1910.9999999999927</v>
      </c>
    </row>
    <row r="67" spans="1:13" ht="15">
      <c r="A67" s="2">
        <v>66</v>
      </c>
      <c r="B67" s="107" t="s">
        <v>166</v>
      </c>
      <c r="C67" s="16">
        <v>35255</v>
      </c>
      <c r="D67" s="16">
        <v>35834</v>
      </c>
      <c r="E67" s="4">
        <v>37962</v>
      </c>
      <c r="F67" s="43">
        <f t="shared" si="12"/>
        <v>0.0031407078828938396</v>
      </c>
      <c r="G67" s="43">
        <f t="shared" si="13"/>
        <v>0.07678343497376258</v>
      </c>
      <c r="H67" s="11">
        <f t="shared" si="14"/>
        <v>2707</v>
      </c>
      <c r="I67" s="37">
        <f t="shared" si="15"/>
        <v>0.0025999471750666314</v>
      </c>
      <c r="J67" s="118">
        <v>34900.41</v>
      </c>
      <c r="K67" s="118">
        <v>35190.29</v>
      </c>
      <c r="L67" s="37">
        <f t="shared" si="16"/>
        <v>0.00830591961527092</v>
      </c>
      <c r="M67" s="56">
        <f t="shared" si="17"/>
        <v>289.8799999999974</v>
      </c>
    </row>
    <row r="68" spans="1:13" ht="15">
      <c r="A68" s="2">
        <v>67</v>
      </c>
      <c r="B68" s="107" t="s">
        <v>167</v>
      </c>
      <c r="C68" s="16">
        <v>80766</v>
      </c>
      <c r="D68" s="16">
        <v>81908</v>
      </c>
      <c r="E68" s="4">
        <v>84218</v>
      </c>
      <c r="F68" s="43">
        <f t="shared" si="12"/>
        <v>0.006967602773340535</v>
      </c>
      <c r="G68" s="43">
        <f t="shared" si="13"/>
        <v>0.04274075724933759</v>
      </c>
      <c r="H68" s="11">
        <f t="shared" si="14"/>
        <v>3452</v>
      </c>
      <c r="I68" s="37">
        <f t="shared" si="15"/>
        <v>0.0033154849088769898</v>
      </c>
      <c r="J68" s="118">
        <v>81692.68</v>
      </c>
      <c r="K68" s="118">
        <v>81990.57</v>
      </c>
      <c r="L68" s="37">
        <f t="shared" si="16"/>
        <v>0.0036464711403765182</v>
      </c>
      <c r="M68" s="56">
        <f t="shared" si="17"/>
        <v>297.89000000001397</v>
      </c>
    </row>
    <row r="69" spans="1:13" ht="15">
      <c r="A69" s="2">
        <v>68</v>
      </c>
      <c r="B69" s="107" t="s">
        <v>168</v>
      </c>
      <c r="C69" s="16">
        <v>35912</v>
      </c>
      <c r="D69" s="16">
        <v>36519</v>
      </c>
      <c r="E69" s="4">
        <v>37357</v>
      </c>
      <c r="F69" s="43">
        <f t="shared" si="12"/>
        <v>0.0030906544539609387</v>
      </c>
      <c r="G69" s="43">
        <f t="shared" si="13"/>
        <v>0.040237246602806864</v>
      </c>
      <c r="H69" s="11">
        <f t="shared" si="14"/>
        <v>1445</v>
      </c>
      <c r="I69" s="37">
        <f t="shared" si="15"/>
        <v>0.0013878550675919033</v>
      </c>
      <c r="J69" s="118">
        <v>35651.34</v>
      </c>
      <c r="K69" s="118">
        <v>35012.32</v>
      </c>
      <c r="L69" s="37">
        <f t="shared" si="16"/>
        <v>-0.017924150957579627</v>
      </c>
      <c r="M69" s="56">
        <f t="shared" si="17"/>
        <v>-639.0199999999968</v>
      </c>
    </row>
    <row r="70" spans="1:13" ht="15">
      <c r="A70" s="2">
        <v>69</v>
      </c>
      <c r="B70" s="107" t="s">
        <v>169</v>
      </c>
      <c r="C70" s="16">
        <v>5622</v>
      </c>
      <c r="D70" s="16">
        <v>5944</v>
      </c>
      <c r="E70" s="4">
        <v>6602</v>
      </c>
      <c r="F70" s="43">
        <f t="shared" si="12"/>
        <v>0.0005462028724215038</v>
      </c>
      <c r="G70" s="43">
        <f t="shared" si="13"/>
        <v>0.17431519032372822</v>
      </c>
      <c r="H70" s="11">
        <f t="shared" si="14"/>
        <v>980</v>
      </c>
      <c r="I70" s="37">
        <f t="shared" si="15"/>
        <v>0.0009412442672941629</v>
      </c>
      <c r="J70" s="118">
        <v>5842.212</v>
      </c>
      <c r="K70" s="118">
        <v>5963.954</v>
      </c>
      <c r="L70" s="37">
        <f t="shared" si="16"/>
        <v>0.020838339998616836</v>
      </c>
      <c r="M70" s="56">
        <f t="shared" si="17"/>
        <v>121.74199999999928</v>
      </c>
    </row>
    <row r="71" spans="1:13" ht="15">
      <c r="A71" s="2">
        <v>70</v>
      </c>
      <c r="B71" s="107" t="s">
        <v>170</v>
      </c>
      <c r="C71" s="16">
        <v>32745</v>
      </c>
      <c r="D71" s="16">
        <v>35210</v>
      </c>
      <c r="E71" s="4">
        <v>36028</v>
      </c>
      <c r="F71" s="43">
        <f t="shared" si="12"/>
        <v>0.0029807023761893275</v>
      </c>
      <c r="G71" s="43">
        <f t="shared" si="13"/>
        <v>0.10025958161551382</v>
      </c>
      <c r="H71" s="11">
        <f t="shared" si="14"/>
        <v>3283</v>
      </c>
      <c r="I71" s="37">
        <f t="shared" si="15"/>
        <v>0.0031531682954354457</v>
      </c>
      <c r="J71" s="118">
        <v>34690.26</v>
      </c>
      <c r="K71" s="118">
        <v>35046.27</v>
      </c>
      <c r="L71" s="37">
        <f t="shared" si="16"/>
        <v>0.010262534786421166</v>
      </c>
      <c r="M71" s="56">
        <f t="shared" si="17"/>
        <v>356.00999999999476</v>
      </c>
    </row>
    <row r="72" spans="1:13" ht="15">
      <c r="A72" s="2">
        <v>71</v>
      </c>
      <c r="B72" s="107" t="s">
        <v>171</v>
      </c>
      <c r="C72" s="16">
        <v>25652</v>
      </c>
      <c r="D72" s="16">
        <v>26804</v>
      </c>
      <c r="E72" s="4">
        <v>26932</v>
      </c>
      <c r="F72" s="43">
        <f t="shared" si="12"/>
        <v>0.0022281635504477343</v>
      </c>
      <c r="G72" s="43">
        <f t="shared" si="13"/>
        <v>0.04989864338063309</v>
      </c>
      <c r="H72" s="11">
        <f t="shared" si="14"/>
        <v>1280</v>
      </c>
      <c r="I72" s="37">
        <f t="shared" si="15"/>
        <v>0.0012293802674862536</v>
      </c>
      <c r="J72" s="118">
        <v>26465.45</v>
      </c>
      <c r="K72" s="118">
        <v>26538.66</v>
      </c>
      <c r="L72" s="37">
        <f t="shared" si="16"/>
        <v>0.0027662480705976707</v>
      </c>
      <c r="M72" s="56">
        <f t="shared" si="17"/>
        <v>73.20999999999913</v>
      </c>
    </row>
    <row r="73" spans="1:13" ht="15">
      <c r="A73" s="2">
        <v>72</v>
      </c>
      <c r="B73" s="107" t="s">
        <v>172</v>
      </c>
      <c r="C73" s="16">
        <v>35210</v>
      </c>
      <c r="D73" s="16">
        <v>39005</v>
      </c>
      <c r="E73" s="4">
        <v>41064</v>
      </c>
      <c r="F73" s="43">
        <f t="shared" si="12"/>
        <v>0.0033973454639679842</v>
      </c>
      <c r="G73" s="43">
        <f t="shared" si="13"/>
        <v>0.16625958534507243</v>
      </c>
      <c r="H73" s="11">
        <f t="shared" si="14"/>
        <v>5854</v>
      </c>
      <c r="I73" s="37">
        <f t="shared" si="15"/>
        <v>0.005622493817081663</v>
      </c>
      <c r="J73" s="118">
        <v>38193.68</v>
      </c>
      <c r="K73" s="118">
        <v>38976.02</v>
      </c>
      <c r="L73" s="37">
        <f t="shared" si="16"/>
        <v>0.020483493604177352</v>
      </c>
      <c r="M73" s="56">
        <f t="shared" si="17"/>
        <v>782.3399999999965</v>
      </c>
    </row>
    <row r="74" spans="1:13" ht="15">
      <c r="A74" s="2">
        <v>73</v>
      </c>
      <c r="B74" s="107" t="s">
        <v>173</v>
      </c>
      <c r="C74" s="16">
        <v>20143</v>
      </c>
      <c r="D74" s="16">
        <v>23723</v>
      </c>
      <c r="E74" s="4">
        <v>23669</v>
      </c>
      <c r="F74" s="43">
        <f t="shared" si="12"/>
        <v>0.0019582059659716106</v>
      </c>
      <c r="G74" s="43">
        <f t="shared" si="13"/>
        <v>0.175048403912029</v>
      </c>
      <c r="H74" s="11">
        <f t="shared" si="14"/>
        <v>3526</v>
      </c>
      <c r="I74" s="37">
        <f t="shared" si="15"/>
        <v>0.003386558455591039</v>
      </c>
      <c r="J74" s="118">
        <v>23283.49</v>
      </c>
      <c r="K74" s="118">
        <v>23713.6</v>
      </c>
      <c r="L74" s="37">
        <f t="shared" si="16"/>
        <v>0.018472746139002225</v>
      </c>
      <c r="M74" s="56">
        <f t="shared" si="17"/>
        <v>430.10999999999694</v>
      </c>
    </row>
    <row r="75" spans="1:13" ht="15">
      <c r="A75" s="2">
        <v>74</v>
      </c>
      <c r="B75" s="107" t="s">
        <v>174</v>
      </c>
      <c r="C75" s="16">
        <v>21359</v>
      </c>
      <c r="D75" s="16">
        <v>23307</v>
      </c>
      <c r="E75" s="4">
        <v>24188</v>
      </c>
      <c r="F75" s="43">
        <f t="shared" si="12"/>
        <v>0.0020011443620314047</v>
      </c>
      <c r="G75" s="43">
        <f t="shared" si="13"/>
        <v>0.1324500210684021</v>
      </c>
      <c r="H75" s="11">
        <f t="shared" si="14"/>
        <v>2829</v>
      </c>
      <c r="I75" s="37">
        <f t="shared" si="15"/>
        <v>0.002717122481811415</v>
      </c>
      <c r="J75" s="118">
        <v>23346.36</v>
      </c>
      <c r="K75" s="118">
        <v>24006.36</v>
      </c>
      <c r="L75" s="37">
        <f t="shared" si="16"/>
        <v>0.028269931586765558</v>
      </c>
      <c r="M75" s="56">
        <f t="shared" si="17"/>
        <v>660</v>
      </c>
    </row>
    <row r="76" spans="1:13" ht="15">
      <c r="A76" s="2">
        <v>75</v>
      </c>
      <c r="B76" s="107" t="s">
        <v>175</v>
      </c>
      <c r="C76" s="16">
        <v>6213</v>
      </c>
      <c r="D76" s="16">
        <v>6647</v>
      </c>
      <c r="E76" s="4">
        <v>7094</v>
      </c>
      <c r="F76" s="43">
        <f t="shared" si="12"/>
        <v>0.000586907479090904</v>
      </c>
      <c r="G76" s="43">
        <f t="shared" si="13"/>
        <v>0.14179945276034123</v>
      </c>
      <c r="H76" s="11">
        <f t="shared" si="14"/>
        <v>881</v>
      </c>
      <c r="I76" s="37">
        <f t="shared" si="15"/>
        <v>0.0008461593872307729</v>
      </c>
      <c r="J76" s="118">
        <v>6150.621</v>
      </c>
      <c r="K76" s="118">
        <v>6344.529</v>
      </c>
      <c r="L76" s="37">
        <f t="shared" si="16"/>
        <v>0.03152657268266088</v>
      </c>
      <c r="M76" s="56">
        <f t="shared" si="17"/>
        <v>193.90800000000036</v>
      </c>
    </row>
    <row r="77" spans="1:13" ht="15">
      <c r="A77" s="2">
        <v>76</v>
      </c>
      <c r="B77" s="107" t="s">
        <v>176</v>
      </c>
      <c r="C77" s="16">
        <v>11142</v>
      </c>
      <c r="D77" s="16">
        <v>12641</v>
      </c>
      <c r="E77" s="4">
        <v>12870</v>
      </c>
      <c r="F77" s="43">
        <f t="shared" si="12"/>
        <v>0.001064772942754431</v>
      </c>
      <c r="G77" s="43">
        <f t="shared" si="13"/>
        <v>0.15508885298869143</v>
      </c>
      <c r="H77" s="11">
        <f t="shared" si="14"/>
        <v>1728</v>
      </c>
      <c r="I77" s="37">
        <f t="shared" si="15"/>
        <v>0.0016596633611064423</v>
      </c>
      <c r="J77" s="118">
        <v>12449.42</v>
      </c>
      <c r="K77" s="118">
        <v>12797.7</v>
      </c>
      <c r="L77" s="37">
        <f t="shared" si="16"/>
        <v>0.027975600469740812</v>
      </c>
      <c r="M77" s="56">
        <f t="shared" si="17"/>
        <v>348.28000000000065</v>
      </c>
    </row>
    <row r="78" spans="1:13" ht="15">
      <c r="A78" s="2">
        <v>77</v>
      </c>
      <c r="B78" s="107" t="s">
        <v>177</v>
      </c>
      <c r="C78" s="16">
        <v>32382</v>
      </c>
      <c r="D78" s="16">
        <v>35905</v>
      </c>
      <c r="E78" s="4">
        <v>37123</v>
      </c>
      <c r="F78" s="43">
        <f t="shared" si="12"/>
        <v>0.0030712949459108583</v>
      </c>
      <c r="G78" s="43">
        <f t="shared" si="13"/>
        <v>0.14640849854857638</v>
      </c>
      <c r="H78" s="11">
        <f t="shared" si="14"/>
        <v>4741</v>
      </c>
      <c r="I78" s="37">
        <f t="shared" si="15"/>
        <v>0.004553509256369006</v>
      </c>
      <c r="J78" s="118">
        <v>35983.37</v>
      </c>
      <c r="K78" s="118">
        <v>36530.64</v>
      </c>
      <c r="L78" s="37">
        <f t="shared" si="16"/>
        <v>0.015208970143707961</v>
      </c>
      <c r="M78" s="56">
        <f t="shared" si="17"/>
        <v>547.2699999999968</v>
      </c>
    </row>
    <row r="79" spans="1:13" ht="15">
      <c r="A79" s="2">
        <v>78</v>
      </c>
      <c r="B79" s="107" t="s">
        <v>178</v>
      </c>
      <c r="C79" s="16">
        <v>28553</v>
      </c>
      <c r="D79" s="16">
        <v>31931</v>
      </c>
      <c r="E79" s="4">
        <v>32449</v>
      </c>
      <c r="F79" s="43">
        <f t="shared" si="12"/>
        <v>0.0026846011825515568</v>
      </c>
      <c r="G79" s="43">
        <f t="shared" si="13"/>
        <v>0.13644800896578294</v>
      </c>
      <c r="H79" s="11">
        <f t="shared" si="14"/>
        <v>3896</v>
      </c>
      <c r="I79" s="37">
        <f t="shared" si="15"/>
        <v>0.0037419261891612843</v>
      </c>
      <c r="J79" s="118">
        <v>32115.52</v>
      </c>
      <c r="K79" s="118">
        <v>32476.51</v>
      </c>
      <c r="L79" s="37">
        <f t="shared" si="16"/>
        <v>0.011240359801117901</v>
      </c>
      <c r="M79" s="56">
        <f t="shared" si="17"/>
        <v>360.98999999999796</v>
      </c>
    </row>
    <row r="80" spans="1:13" ht="15">
      <c r="A80" s="2">
        <v>79</v>
      </c>
      <c r="B80" s="107" t="s">
        <v>179</v>
      </c>
      <c r="C80" s="16">
        <v>7781</v>
      </c>
      <c r="D80" s="16">
        <v>9427</v>
      </c>
      <c r="E80" s="4">
        <v>9574</v>
      </c>
      <c r="F80" s="43">
        <f t="shared" si="12"/>
        <v>0.000792085171245604</v>
      </c>
      <c r="G80" s="43">
        <f t="shared" si="13"/>
        <v>0.23043310628453925</v>
      </c>
      <c r="H80" s="11">
        <f t="shared" si="14"/>
        <v>1793</v>
      </c>
      <c r="I80" s="37">
        <f t="shared" si="15"/>
        <v>0.0017220928278147286</v>
      </c>
      <c r="J80" s="118">
        <v>9281.717</v>
      </c>
      <c r="K80" s="118">
        <v>9674.638</v>
      </c>
      <c r="L80" s="37">
        <f t="shared" si="16"/>
        <v>0.04233279252103897</v>
      </c>
      <c r="M80" s="56">
        <f t="shared" si="17"/>
        <v>392.9210000000003</v>
      </c>
    </row>
    <row r="81" spans="1:13" ht="15">
      <c r="A81" s="2">
        <v>80</v>
      </c>
      <c r="B81" s="107" t="s">
        <v>180</v>
      </c>
      <c r="C81" s="16">
        <v>42913</v>
      </c>
      <c r="D81" s="16">
        <v>47810</v>
      </c>
      <c r="E81" s="4">
        <v>47217</v>
      </c>
      <c r="F81" s="43">
        <f t="shared" si="12"/>
        <v>0.003906401246156641</v>
      </c>
      <c r="G81" s="43">
        <f t="shared" si="13"/>
        <v>0.10029594761494186</v>
      </c>
      <c r="H81" s="11">
        <f t="shared" si="14"/>
        <v>4304</v>
      </c>
      <c r="I81" s="37">
        <f t="shared" si="15"/>
        <v>0.004133791149422528</v>
      </c>
      <c r="J81" s="118">
        <v>47180.57</v>
      </c>
      <c r="K81" s="118">
        <v>47319.66</v>
      </c>
      <c r="L81" s="37">
        <f t="shared" si="16"/>
        <v>0.0029480356002482334</v>
      </c>
      <c r="M81" s="56">
        <f t="shared" si="17"/>
        <v>139.09000000000378</v>
      </c>
    </row>
    <row r="82" spans="1:13" ht="15.75" thickBot="1">
      <c r="A82" s="50">
        <v>81</v>
      </c>
      <c r="B82" s="108" t="s">
        <v>181</v>
      </c>
      <c r="C82" s="16">
        <v>60191</v>
      </c>
      <c r="D82" s="16">
        <v>61504</v>
      </c>
      <c r="E82" s="4">
        <v>63357</v>
      </c>
      <c r="F82" s="43">
        <f t="shared" si="12"/>
        <v>0.00524171090396989</v>
      </c>
      <c r="G82" s="43">
        <f t="shared" si="13"/>
        <v>0.05259922579787676</v>
      </c>
      <c r="H82" s="70">
        <f t="shared" si="14"/>
        <v>3166</v>
      </c>
      <c r="I82" s="37">
        <f t="shared" si="15"/>
        <v>0.0030407952553605302</v>
      </c>
      <c r="J82" s="118">
        <v>61888.6</v>
      </c>
      <c r="K82" s="118">
        <v>62389.29</v>
      </c>
      <c r="L82" s="37">
        <f t="shared" si="16"/>
        <v>0.008090181390433817</v>
      </c>
      <c r="M82" s="56">
        <f t="shared" si="17"/>
        <v>500.6900000000023</v>
      </c>
    </row>
    <row r="83" spans="1:13" s="67" customFormat="1" ht="15.75" thickBot="1">
      <c r="A83" s="129" t="s">
        <v>182</v>
      </c>
      <c r="B83" s="130"/>
      <c r="C83" s="60">
        <v>11045909</v>
      </c>
      <c r="D83" s="60">
        <v>11820778</v>
      </c>
      <c r="E83" s="88">
        <v>12087084</v>
      </c>
      <c r="F83" s="28">
        <f>E83/$E$83</f>
        <v>1</v>
      </c>
      <c r="G83" s="45">
        <f>(E83-C83)/C83</f>
        <v>0.09425887901122489</v>
      </c>
      <c r="H83" s="58">
        <f>E83-C83</f>
        <v>1041175</v>
      </c>
      <c r="I83" s="39">
        <f>H83/$H$83</f>
        <v>1</v>
      </c>
      <c r="J83" s="119">
        <v>11612536</v>
      </c>
      <c r="K83" s="119">
        <v>11693596</v>
      </c>
      <c r="L83" s="39">
        <f>(K83-J83)/J83</f>
        <v>0.006980387402028291</v>
      </c>
      <c r="M83" s="60">
        <f>K83-J83</f>
        <v>81060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B6" sqref="B6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40695</v>
      </c>
      <c r="D1" s="79">
        <v>41030</v>
      </c>
      <c r="E1" s="80">
        <v>41061</v>
      </c>
      <c r="F1" s="17" t="s">
        <v>298</v>
      </c>
      <c r="G1" s="55" t="s">
        <v>300</v>
      </c>
      <c r="H1" s="17" t="s">
        <v>301</v>
      </c>
      <c r="I1" s="44" t="s">
        <v>299</v>
      </c>
      <c r="J1" s="78" t="s">
        <v>292</v>
      </c>
      <c r="K1" s="76" t="s">
        <v>297</v>
      </c>
      <c r="L1" s="55" t="s">
        <v>318</v>
      </c>
      <c r="M1" s="17" t="s">
        <v>319</v>
      </c>
    </row>
    <row r="2" spans="1:13" ht="15">
      <c r="A2" s="23">
        <v>1</v>
      </c>
      <c r="B2" s="106" t="s">
        <v>101</v>
      </c>
      <c r="C2" s="15">
        <v>42474.69224569768</v>
      </c>
      <c r="D2" s="4">
        <v>42273</v>
      </c>
      <c r="E2" s="16">
        <v>42590</v>
      </c>
      <c r="F2" s="42">
        <f aca="true" t="shared" si="0" ref="F2:F33">E2/$E$83</f>
        <v>0.022001705790855162</v>
      </c>
      <c r="G2" s="42">
        <f aca="true" t="shared" si="1" ref="G2:G33">(E2-C2)/C2</f>
        <v>0.0027147401948273563</v>
      </c>
      <c r="H2" s="11">
        <f aca="true" t="shared" si="2" ref="H2:H33">E2-C2</f>
        <v>115.30775430231733</v>
      </c>
      <c r="I2" s="47">
        <f aca="true" t="shared" si="3" ref="I2:I33">H2/$H$83</f>
        <v>0.0024993552466092157</v>
      </c>
      <c r="J2" s="15">
        <v>42528.65</v>
      </c>
      <c r="K2" s="15">
        <v>42999.28</v>
      </c>
      <c r="L2" s="37">
        <f aca="true" t="shared" si="4" ref="L2:L33">(K2-J2)/J2</f>
        <v>0.011066187146782166</v>
      </c>
      <c r="M2" s="56">
        <f aca="true" t="shared" si="5" ref="M2:M33">K2-J2</f>
        <v>470.6299999999974</v>
      </c>
    </row>
    <row r="3" spans="1:13" ht="15">
      <c r="A3" s="2">
        <v>2</v>
      </c>
      <c r="B3" s="107" t="s">
        <v>102</v>
      </c>
      <c r="C3" s="16">
        <v>10075.05217901194</v>
      </c>
      <c r="D3" s="4">
        <v>10196</v>
      </c>
      <c r="E3" s="16">
        <v>10317</v>
      </c>
      <c r="F3" s="43">
        <f t="shared" si="0"/>
        <v>0.005329692384227582</v>
      </c>
      <c r="G3" s="43">
        <f t="shared" si="1"/>
        <v>0.024014547685626747</v>
      </c>
      <c r="H3" s="11">
        <f t="shared" si="2"/>
        <v>241.9478209880599</v>
      </c>
      <c r="I3" s="37">
        <f t="shared" si="3"/>
        <v>0.005244344228634604</v>
      </c>
      <c r="J3" s="16">
        <v>10082.82</v>
      </c>
      <c r="K3" s="16">
        <v>10093.64</v>
      </c>
      <c r="L3" s="37">
        <f t="shared" si="4"/>
        <v>0.0010731124824205638</v>
      </c>
      <c r="M3" s="56">
        <f t="shared" si="5"/>
        <v>10.819999999999709</v>
      </c>
    </row>
    <row r="4" spans="1:13" ht="15">
      <c r="A4" s="2">
        <v>3</v>
      </c>
      <c r="B4" s="107" t="s">
        <v>103</v>
      </c>
      <c r="C4" s="16">
        <v>15226.542729142811</v>
      </c>
      <c r="D4" s="4">
        <v>15426</v>
      </c>
      <c r="E4" s="16">
        <v>15699</v>
      </c>
      <c r="F4" s="43">
        <f t="shared" si="0"/>
        <v>0.00810999716390315</v>
      </c>
      <c r="G4" s="43">
        <f t="shared" si="1"/>
        <v>0.031028532166591564</v>
      </c>
      <c r="H4" s="11">
        <f t="shared" si="2"/>
        <v>472.45727085718863</v>
      </c>
      <c r="I4" s="37">
        <f t="shared" si="3"/>
        <v>0.010240755843875233</v>
      </c>
      <c r="J4" s="16">
        <v>15425.35</v>
      </c>
      <c r="K4" s="16">
        <v>15509.17</v>
      </c>
      <c r="L4" s="37">
        <f t="shared" si="4"/>
        <v>0.005433912358552623</v>
      </c>
      <c r="M4" s="56">
        <f t="shared" si="5"/>
        <v>83.81999999999971</v>
      </c>
    </row>
    <row r="5" spans="1:13" ht="15">
      <c r="A5" s="2">
        <v>4</v>
      </c>
      <c r="B5" s="107" t="s">
        <v>104</v>
      </c>
      <c r="C5" s="16">
        <v>6085.299971243752</v>
      </c>
      <c r="D5" s="4">
        <v>5761</v>
      </c>
      <c r="E5" s="16">
        <v>5804</v>
      </c>
      <c r="F5" s="43">
        <f t="shared" si="0"/>
        <v>0.00299830712397566</v>
      </c>
      <c r="G5" s="43">
        <f t="shared" si="1"/>
        <v>-0.04622614703844392</v>
      </c>
      <c r="H5" s="11">
        <f t="shared" si="2"/>
        <v>-281.2999712437522</v>
      </c>
      <c r="I5" s="37">
        <f t="shared" si="3"/>
        <v>-0.006097322450281768</v>
      </c>
      <c r="J5" s="16">
        <v>5663.902</v>
      </c>
      <c r="K5" s="16">
        <v>5688.282</v>
      </c>
      <c r="L5" s="37">
        <f t="shared" si="4"/>
        <v>0.004304453007838079</v>
      </c>
      <c r="M5" s="56">
        <f t="shared" si="5"/>
        <v>24.38000000000011</v>
      </c>
    </row>
    <row r="6" spans="1:13" ht="15">
      <c r="A6" s="2">
        <v>5</v>
      </c>
      <c r="B6" s="107" t="s">
        <v>105</v>
      </c>
      <c r="C6" s="16">
        <v>8272.055094561088</v>
      </c>
      <c r="D6" s="4">
        <v>7892</v>
      </c>
      <c r="E6" s="16">
        <v>7998</v>
      </c>
      <c r="F6" s="43">
        <f t="shared" si="0"/>
        <v>0.004131712677042958</v>
      </c>
      <c r="G6" s="43">
        <f t="shared" si="1"/>
        <v>-0.03313023081063385</v>
      </c>
      <c r="H6" s="11">
        <f t="shared" si="2"/>
        <v>-274.0550945610885</v>
      </c>
      <c r="I6" s="37">
        <f t="shared" si="3"/>
        <v>-0.005940285998939757</v>
      </c>
      <c r="J6" s="16">
        <v>7989.25</v>
      </c>
      <c r="K6" s="16">
        <v>8036.313</v>
      </c>
      <c r="L6" s="37">
        <f t="shared" si="4"/>
        <v>0.00589079075007042</v>
      </c>
      <c r="M6" s="56">
        <f t="shared" si="5"/>
        <v>47.0630000000001</v>
      </c>
    </row>
    <row r="7" spans="1:13" ht="15">
      <c r="A7" s="2">
        <v>6</v>
      </c>
      <c r="B7" s="107" t="s">
        <v>106</v>
      </c>
      <c r="C7" s="16">
        <v>127190.7587732309</v>
      </c>
      <c r="D7" s="4">
        <v>127776</v>
      </c>
      <c r="E7" s="16">
        <v>129186</v>
      </c>
      <c r="F7" s="43">
        <f t="shared" si="0"/>
        <v>0.06673661339040655</v>
      </c>
      <c r="G7" s="43">
        <f t="shared" si="1"/>
        <v>0.015686998379547547</v>
      </c>
      <c r="H7" s="11">
        <f t="shared" si="2"/>
        <v>1995.241226769096</v>
      </c>
      <c r="I7" s="37">
        <f t="shared" si="3"/>
        <v>0.04324788613350116</v>
      </c>
      <c r="J7" s="16">
        <v>127316.7</v>
      </c>
      <c r="K7" s="16">
        <v>127856.8</v>
      </c>
      <c r="L7" s="37">
        <f t="shared" si="4"/>
        <v>0.004242177184925511</v>
      </c>
      <c r="M7" s="56">
        <f t="shared" si="5"/>
        <v>540.1000000000058</v>
      </c>
    </row>
    <row r="8" spans="1:13" ht="15">
      <c r="A8" s="2">
        <v>7</v>
      </c>
      <c r="B8" s="107" t="s">
        <v>107</v>
      </c>
      <c r="C8" s="16">
        <v>81478.08751160423</v>
      </c>
      <c r="D8" s="4">
        <v>81726</v>
      </c>
      <c r="E8" s="16">
        <v>82585</v>
      </c>
      <c r="F8" s="43">
        <f t="shared" si="0"/>
        <v>0.04266285214223465</v>
      </c>
      <c r="G8" s="43">
        <f t="shared" si="1"/>
        <v>0.013585400961186307</v>
      </c>
      <c r="H8" s="11">
        <f t="shared" si="2"/>
        <v>1106.9124883957702</v>
      </c>
      <c r="I8" s="37">
        <f t="shared" si="3"/>
        <v>0.023992901016489845</v>
      </c>
      <c r="J8" s="16">
        <v>82139.55</v>
      </c>
      <c r="K8" s="16">
        <v>82287.35</v>
      </c>
      <c r="L8" s="37">
        <f t="shared" si="4"/>
        <v>0.0017993767923004558</v>
      </c>
      <c r="M8" s="56">
        <f t="shared" si="5"/>
        <v>147.8000000000029</v>
      </c>
    </row>
    <row r="9" spans="1:13" ht="15">
      <c r="A9" s="2">
        <v>8</v>
      </c>
      <c r="B9" s="107" t="s">
        <v>108</v>
      </c>
      <c r="C9" s="16">
        <v>4725.447505518887</v>
      </c>
      <c r="D9" s="4">
        <v>4763</v>
      </c>
      <c r="E9" s="16">
        <v>4838</v>
      </c>
      <c r="F9" s="43">
        <f t="shared" si="0"/>
        <v>0.0024992780609569684</v>
      </c>
      <c r="G9" s="43">
        <f t="shared" si="1"/>
        <v>0.023818377910168772</v>
      </c>
      <c r="H9" s="11">
        <f t="shared" si="2"/>
        <v>112.55249448111317</v>
      </c>
      <c r="I9" s="37">
        <f t="shared" si="3"/>
        <v>0.002439633564129447</v>
      </c>
      <c r="J9" s="16">
        <v>4812.114</v>
      </c>
      <c r="K9" s="16">
        <v>4848.356</v>
      </c>
      <c r="L9" s="37">
        <f t="shared" si="4"/>
        <v>0.007531409272515196</v>
      </c>
      <c r="M9" s="56">
        <f t="shared" si="5"/>
        <v>36.24200000000019</v>
      </c>
    </row>
    <row r="10" spans="1:13" ht="15">
      <c r="A10" s="2">
        <v>9</v>
      </c>
      <c r="B10" s="107" t="s">
        <v>109</v>
      </c>
      <c r="C10" s="16">
        <v>34205.6425994897</v>
      </c>
      <c r="D10" s="4">
        <v>34600</v>
      </c>
      <c r="E10" s="16">
        <v>34899</v>
      </c>
      <c r="F10" s="43">
        <f t="shared" si="0"/>
        <v>0.018028587236324358</v>
      </c>
      <c r="G10" s="43">
        <f t="shared" si="1"/>
        <v>0.020270263845902546</v>
      </c>
      <c r="H10" s="11">
        <f t="shared" si="2"/>
        <v>693.3574005103001</v>
      </c>
      <c r="I10" s="37">
        <f t="shared" si="3"/>
        <v>0.015028880470581837</v>
      </c>
      <c r="J10" s="16">
        <v>34339.71</v>
      </c>
      <c r="K10" s="16">
        <v>34487.01</v>
      </c>
      <c r="L10" s="37">
        <f t="shared" si="4"/>
        <v>0.004289494582219912</v>
      </c>
      <c r="M10" s="56">
        <f t="shared" si="5"/>
        <v>147.3000000000029</v>
      </c>
    </row>
    <row r="11" spans="1:13" ht="15">
      <c r="A11" s="2">
        <v>10</v>
      </c>
      <c r="B11" s="107" t="s">
        <v>110</v>
      </c>
      <c r="C11" s="16">
        <v>36062.8634206824</v>
      </c>
      <c r="D11" s="4">
        <v>35521</v>
      </c>
      <c r="E11" s="16">
        <v>35998</v>
      </c>
      <c r="F11" s="43">
        <f t="shared" si="0"/>
        <v>0.01859632319932388</v>
      </c>
      <c r="G11" s="43">
        <f t="shared" si="1"/>
        <v>-0.001798620922741238</v>
      </c>
      <c r="H11" s="11">
        <f t="shared" si="2"/>
        <v>-64.86342068239901</v>
      </c>
      <c r="I11" s="37">
        <f t="shared" si="3"/>
        <v>-0.0014059482103045053</v>
      </c>
      <c r="J11" s="16">
        <v>35853.68</v>
      </c>
      <c r="K11" s="16">
        <v>35993.31</v>
      </c>
      <c r="L11" s="37">
        <f t="shared" si="4"/>
        <v>0.0038944398455053254</v>
      </c>
      <c r="M11" s="56">
        <f t="shared" si="5"/>
        <v>139.62999999999738</v>
      </c>
    </row>
    <row r="12" spans="1:13" ht="15">
      <c r="A12" s="2">
        <v>11</v>
      </c>
      <c r="B12" s="107" t="s">
        <v>111</v>
      </c>
      <c r="C12" s="16">
        <v>4364.650218299336</v>
      </c>
      <c r="D12" s="4">
        <v>4306</v>
      </c>
      <c r="E12" s="16">
        <v>4328</v>
      </c>
      <c r="F12" s="43">
        <f t="shared" si="0"/>
        <v>0.00223581551215828</v>
      </c>
      <c r="G12" s="43">
        <f t="shared" si="1"/>
        <v>-0.008397057373733117</v>
      </c>
      <c r="H12" s="11">
        <f t="shared" si="2"/>
        <v>-36.6502182993363</v>
      </c>
      <c r="I12" s="37">
        <f t="shared" si="3"/>
        <v>-0.0007944124482353079</v>
      </c>
      <c r="J12" s="16">
        <v>4295.714</v>
      </c>
      <c r="K12" s="16">
        <v>4295.343</v>
      </c>
      <c r="L12" s="37">
        <f t="shared" si="4"/>
        <v>-8.636515373232356E-05</v>
      </c>
      <c r="M12" s="56">
        <f t="shared" si="5"/>
        <v>-0.3710000000000946</v>
      </c>
    </row>
    <row r="13" spans="1:13" ht="15">
      <c r="A13" s="2">
        <v>12</v>
      </c>
      <c r="B13" s="107" t="s">
        <v>112</v>
      </c>
      <c r="C13" s="16">
        <v>3395.90514714429</v>
      </c>
      <c r="D13" s="4">
        <v>2820</v>
      </c>
      <c r="E13" s="16">
        <v>2797</v>
      </c>
      <c r="F13" s="43">
        <f t="shared" si="0"/>
        <v>0.0014449112725292766</v>
      </c>
      <c r="G13" s="43">
        <f t="shared" si="1"/>
        <v>-0.1763609762916746</v>
      </c>
      <c r="H13" s="11">
        <f t="shared" si="2"/>
        <v>-598.9051471442899</v>
      </c>
      <c r="I13" s="37">
        <f t="shared" si="3"/>
        <v>-0.012981578999550967</v>
      </c>
      <c r="J13" s="16">
        <v>2825.615</v>
      </c>
      <c r="K13" s="16">
        <v>2805.581</v>
      </c>
      <c r="L13" s="37">
        <f t="shared" si="4"/>
        <v>-0.007090137899182887</v>
      </c>
      <c r="M13" s="56">
        <f t="shared" si="5"/>
        <v>-20.03399999999965</v>
      </c>
    </row>
    <row r="14" spans="1:13" ht="15">
      <c r="A14" s="2">
        <v>13</v>
      </c>
      <c r="B14" s="107" t="s">
        <v>113</v>
      </c>
      <c r="C14" s="16">
        <v>4717.47169817099</v>
      </c>
      <c r="D14" s="4">
        <v>4634</v>
      </c>
      <c r="E14" s="16">
        <v>4678</v>
      </c>
      <c r="F14" s="43">
        <f t="shared" si="0"/>
        <v>0.0024166231436867918</v>
      </c>
      <c r="G14" s="43">
        <f t="shared" si="1"/>
        <v>-0.008367129830644963</v>
      </c>
      <c r="H14" s="11">
        <f t="shared" si="2"/>
        <v>-39.47169817098984</v>
      </c>
      <c r="I14" s="37">
        <f t="shared" si="3"/>
        <v>-0.0008555694845776404</v>
      </c>
      <c r="J14" s="16">
        <v>4640.064</v>
      </c>
      <c r="K14" s="16">
        <v>4716.568</v>
      </c>
      <c r="L14" s="37">
        <f t="shared" si="4"/>
        <v>0.01648770361788111</v>
      </c>
      <c r="M14" s="56">
        <f t="shared" si="5"/>
        <v>76.5039999999999</v>
      </c>
    </row>
    <row r="15" spans="1:13" ht="15">
      <c r="A15" s="2">
        <v>14</v>
      </c>
      <c r="B15" s="107" t="s">
        <v>114</v>
      </c>
      <c r="C15" s="16">
        <v>6842.951956832231</v>
      </c>
      <c r="D15" s="4">
        <v>6871</v>
      </c>
      <c r="E15" s="16">
        <v>6960</v>
      </c>
      <c r="F15" s="43">
        <f t="shared" si="0"/>
        <v>0.003595488901252687</v>
      </c>
      <c r="G15" s="43">
        <f t="shared" si="1"/>
        <v>0.017104905003885663</v>
      </c>
      <c r="H15" s="11">
        <f t="shared" si="2"/>
        <v>117.04804316776881</v>
      </c>
      <c r="I15" s="37">
        <f t="shared" si="3"/>
        <v>0.002537076908372551</v>
      </c>
      <c r="J15" s="16">
        <v>6893.147</v>
      </c>
      <c r="K15" s="16">
        <v>6939.661</v>
      </c>
      <c r="L15" s="37">
        <f t="shared" si="4"/>
        <v>0.006747861317914753</v>
      </c>
      <c r="M15" s="56">
        <f t="shared" si="5"/>
        <v>46.514000000000124</v>
      </c>
    </row>
    <row r="16" spans="1:13" ht="15">
      <c r="A16" s="2">
        <v>15</v>
      </c>
      <c r="B16" s="107" t="s">
        <v>115</v>
      </c>
      <c r="C16" s="16">
        <v>8345.391598069053</v>
      </c>
      <c r="D16" s="4">
        <v>8461</v>
      </c>
      <c r="E16" s="16">
        <v>8552</v>
      </c>
      <c r="F16" s="43">
        <f t="shared" si="0"/>
        <v>0.004417905328090945</v>
      </c>
      <c r="G16" s="43">
        <f t="shared" si="1"/>
        <v>0.024757184789117887</v>
      </c>
      <c r="H16" s="11">
        <f t="shared" si="2"/>
        <v>206.60840193094737</v>
      </c>
      <c r="I16" s="37">
        <f t="shared" si="3"/>
        <v>0.004478344032317011</v>
      </c>
      <c r="J16" s="16">
        <v>8427.784</v>
      </c>
      <c r="K16" s="16">
        <v>8447.884</v>
      </c>
      <c r="L16" s="37">
        <f t="shared" si="4"/>
        <v>0.002384968575369322</v>
      </c>
      <c r="M16" s="56">
        <f t="shared" si="5"/>
        <v>20.100000000000364</v>
      </c>
    </row>
    <row r="17" spans="1:13" ht="15">
      <c r="A17" s="2">
        <v>16</v>
      </c>
      <c r="B17" s="107" t="s">
        <v>116</v>
      </c>
      <c r="C17" s="16">
        <v>72080.47194165831</v>
      </c>
      <c r="D17" s="4">
        <v>73718</v>
      </c>
      <c r="E17" s="16">
        <v>74908</v>
      </c>
      <c r="F17" s="43">
        <f t="shared" si="0"/>
        <v>0.03869696589296498</v>
      </c>
      <c r="G17" s="43">
        <f t="shared" si="1"/>
        <v>0.03922737992934177</v>
      </c>
      <c r="H17" s="11">
        <f t="shared" si="2"/>
        <v>2827.5280583416898</v>
      </c>
      <c r="I17" s="37">
        <f t="shared" si="3"/>
        <v>0.06128813391875282</v>
      </c>
      <c r="J17" s="16">
        <v>73379.83</v>
      </c>
      <c r="K17" s="16">
        <v>74174.56</v>
      </c>
      <c r="L17" s="37">
        <f t="shared" si="4"/>
        <v>0.01083036033198763</v>
      </c>
      <c r="M17" s="56">
        <f t="shared" si="5"/>
        <v>794.7299999999959</v>
      </c>
    </row>
    <row r="18" spans="1:13" ht="15">
      <c r="A18" s="2">
        <v>17</v>
      </c>
      <c r="B18" s="107" t="s">
        <v>117</v>
      </c>
      <c r="C18" s="16">
        <v>16253.63108391551</v>
      </c>
      <c r="D18" s="4">
        <v>16078</v>
      </c>
      <c r="E18" s="16">
        <v>16244</v>
      </c>
      <c r="F18" s="43">
        <f t="shared" si="0"/>
        <v>0.00839154047585469</v>
      </c>
      <c r="G18" s="43">
        <f t="shared" si="1"/>
        <v>-0.0005925496811011772</v>
      </c>
      <c r="H18" s="11">
        <f t="shared" si="2"/>
        <v>-9.631083915510317</v>
      </c>
      <c r="I18" s="37">
        <f t="shared" si="3"/>
        <v>-0.0002087587279833146</v>
      </c>
      <c r="J18" s="16">
        <v>16058.24</v>
      </c>
      <c r="K18" s="16">
        <v>16072.55</v>
      </c>
      <c r="L18" s="37">
        <f t="shared" si="4"/>
        <v>0.000891131282133004</v>
      </c>
      <c r="M18" s="56">
        <f t="shared" si="5"/>
        <v>14.30999999999949</v>
      </c>
    </row>
    <row r="19" spans="1:13" ht="15">
      <c r="A19" s="2">
        <v>18</v>
      </c>
      <c r="B19" s="107" t="s">
        <v>118</v>
      </c>
      <c r="C19" s="16">
        <v>3001.905097465334</v>
      </c>
      <c r="D19" s="4">
        <v>2837</v>
      </c>
      <c r="E19" s="16">
        <v>2867</v>
      </c>
      <c r="F19" s="43">
        <f t="shared" si="0"/>
        <v>0.001481072798834979</v>
      </c>
      <c r="G19" s="43">
        <f t="shared" si="1"/>
        <v>-0.04493982757124521</v>
      </c>
      <c r="H19" s="11">
        <f t="shared" si="2"/>
        <v>-134.90509746533417</v>
      </c>
      <c r="I19" s="37">
        <f t="shared" si="3"/>
        <v>-0.002924137801351096</v>
      </c>
      <c r="J19" s="16">
        <v>2892.089</v>
      </c>
      <c r="K19" s="16">
        <v>2882.796</v>
      </c>
      <c r="L19" s="37">
        <f t="shared" si="4"/>
        <v>-0.0032132482783206605</v>
      </c>
      <c r="M19" s="56">
        <f t="shared" si="5"/>
        <v>-9.29300000000012</v>
      </c>
    </row>
    <row r="20" spans="1:13" ht="15">
      <c r="A20" s="2">
        <v>19</v>
      </c>
      <c r="B20" s="107" t="s">
        <v>119</v>
      </c>
      <c r="C20" s="16">
        <v>12320.169589156512</v>
      </c>
      <c r="D20" s="4">
        <v>12045</v>
      </c>
      <c r="E20" s="16">
        <v>12229</v>
      </c>
      <c r="F20" s="43">
        <f t="shared" si="0"/>
        <v>0.0063174186456061935</v>
      </c>
      <c r="G20" s="43">
        <f t="shared" si="1"/>
        <v>-0.007400027125986513</v>
      </c>
      <c r="H20" s="11">
        <f t="shared" si="2"/>
        <v>-91.1695891565123</v>
      </c>
      <c r="I20" s="37">
        <f t="shared" si="3"/>
        <v>-0.001976148025501493</v>
      </c>
      <c r="J20" s="16">
        <v>12153.91</v>
      </c>
      <c r="K20" s="16">
        <v>12315.63</v>
      </c>
      <c r="L20" s="37">
        <f t="shared" si="4"/>
        <v>0.013306006050727655</v>
      </c>
      <c r="M20" s="56">
        <f t="shared" si="5"/>
        <v>161.71999999999935</v>
      </c>
    </row>
    <row r="21" spans="1:13" ht="15">
      <c r="A21" s="2">
        <v>20</v>
      </c>
      <c r="B21" s="107" t="s">
        <v>120</v>
      </c>
      <c r="C21" s="16">
        <v>33324.266711403776</v>
      </c>
      <c r="D21" s="4">
        <v>34722</v>
      </c>
      <c r="E21" s="16">
        <v>35169</v>
      </c>
      <c r="F21" s="43">
        <f t="shared" si="0"/>
        <v>0.01816806740921778</v>
      </c>
      <c r="G21" s="43">
        <f t="shared" si="1"/>
        <v>0.05535705570274243</v>
      </c>
      <c r="H21" s="11">
        <f t="shared" si="2"/>
        <v>1844.7332885962242</v>
      </c>
      <c r="I21" s="37">
        <f t="shared" si="3"/>
        <v>0.03998554868529761</v>
      </c>
      <c r="J21" s="16">
        <v>34357.29</v>
      </c>
      <c r="K21" s="16">
        <v>34435.87</v>
      </c>
      <c r="L21" s="37">
        <f t="shared" si="4"/>
        <v>0.0022871419719076138</v>
      </c>
      <c r="M21" s="56">
        <f t="shared" si="5"/>
        <v>78.58000000000175</v>
      </c>
    </row>
    <row r="22" spans="1:13" ht="15">
      <c r="A22" s="2">
        <v>21</v>
      </c>
      <c r="B22" s="107" t="s">
        <v>121</v>
      </c>
      <c r="C22" s="16">
        <v>15672.829190226155</v>
      </c>
      <c r="D22" s="4">
        <v>12128</v>
      </c>
      <c r="E22" s="16">
        <v>11141</v>
      </c>
      <c r="F22" s="43">
        <f t="shared" si="0"/>
        <v>0.005755365208168992</v>
      </c>
      <c r="G22" s="43">
        <f t="shared" si="1"/>
        <v>-0.289151954329489</v>
      </c>
      <c r="H22" s="11">
        <f t="shared" si="2"/>
        <v>-4531.829190226155</v>
      </c>
      <c r="I22" s="37">
        <f t="shared" si="3"/>
        <v>-0.09822974293326346</v>
      </c>
      <c r="J22" s="16">
        <v>12114.39</v>
      </c>
      <c r="K22" s="16">
        <v>11872.54</v>
      </c>
      <c r="L22" s="37">
        <f t="shared" si="4"/>
        <v>-0.019963861160157345</v>
      </c>
      <c r="M22" s="56">
        <f t="shared" si="5"/>
        <v>-241.84999999999854</v>
      </c>
    </row>
    <row r="23" spans="1:13" ht="15">
      <c r="A23" s="2">
        <v>22</v>
      </c>
      <c r="B23" s="107" t="s">
        <v>122</v>
      </c>
      <c r="C23" s="16">
        <v>11325.172963354316</v>
      </c>
      <c r="D23" s="4">
        <v>11119</v>
      </c>
      <c r="E23" s="16">
        <v>11221</v>
      </c>
      <c r="F23" s="43">
        <f t="shared" si="0"/>
        <v>0.005796692666804081</v>
      </c>
      <c r="G23" s="43">
        <f t="shared" si="1"/>
        <v>-0.0091983551766844</v>
      </c>
      <c r="H23" s="11">
        <f t="shared" si="2"/>
        <v>-104.17296335431638</v>
      </c>
      <c r="I23" s="37">
        <f t="shared" si="3"/>
        <v>-0.002258002890523796</v>
      </c>
      <c r="J23" s="16">
        <v>11144.54</v>
      </c>
      <c r="K23" s="16">
        <v>11134.39</v>
      </c>
      <c r="L23" s="37">
        <f t="shared" si="4"/>
        <v>-0.0009107598878016907</v>
      </c>
      <c r="M23" s="82">
        <f t="shared" si="5"/>
        <v>-10.150000000001455</v>
      </c>
    </row>
    <row r="24" spans="1:13" ht="15">
      <c r="A24" s="2">
        <v>23</v>
      </c>
      <c r="B24" s="107" t="s">
        <v>123</v>
      </c>
      <c r="C24" s="16">
        <v>9772.52645361904</v>
      </c>
      <c r="D24" s="4">
        <v>9448</v>
      </c>
      <c r="E24" s="16">
        <v>9633</v>
      </c>
      <c r="F24" s="43">
        <f t="shared" si="0"/>
        <v>0.004976342612897576</v>
      </c>
      <c r="G24" s="43">
        <f t="shared" si="1"/>
        <v>-0.01427741887230913</v>
      </c>
      <c r="H24" s="11">
        <f t="shared" si="2"/>
        <v>-139.5264536190407</v>
      </c>
      <c r="I24" s="37">
        <f t="shared" si="3"/>
        <v>-0.0030243080875482667</v>
      </c>
      <c r="J24" s="16">
        <v>9543.746</v>
      </c>
      <c r="K24" s="16">
        <v>9555.905</v>
      </c>
      <c r="L24" s="37">
        <f t="shared" si="4"/>
        <v>0.0012740280388855141</v>
      </c>
      <c r="M24" s="56">
        <f t="shared" si="5"/>
        <v>12.15900000000147</v>
      </c>
    </row>
    <row r="25" spans="1:13" ht="15">
      <c r="A25" s="2">
        <v>24</v>
      </c>
      <c r="B25" s="107" t="s">
        <v>124</v>
      </c>
      <c r="C25" s="16">
        <v>4446.108424764244</v>
      </c>
      <c r="D25" s="4">
        <v>4353</v>
      </c>
      <c r="E25" s="16">
        <v>4409</v>
      </c>
      <c r="F25" s="43">
        <f t="shared" si="0"/>
        <v>0.002277659564026307</v>
      </c>
      <c r="G25" s="43">
        <f t="shared" si="1"/>
        <v>-0.008346270765138065</v>
      </c>
      <c r="H25" s="11">
        <f t="shared" si="2"/>
        <v>-37.108424764243864</v>
      </c>
      <c r="I25" s="37">
        <f t="shared" si="3"/>
        <v>-0.0008043443104853905</v>
      </c>
      <c r="J25" s="16">
        <v>4357.322</v>
      </c>
      <c r="K25" s="16">
        <v>4381.004</v>
      </c>
      <c r="L25" s="37">
        <f t="shared" si="4"/>
        <v>0.005434989656490796</v>
      </c>
      <c r="M25" s="56">
        <f t="shared" si="5"/>
        <v>23.68199999999979</v>
      </c>
    </row>
    <row r="26" spans="1:13" ht="15">
      <c r="A26" s="2">
        <v>25</v>
      </c>
      <c r="B26" s="107" t="s">
        <v>125</v>
      </c>
      <c r="C26" s="16">
        <v>13354.413895999545</v>
      </c>
      <c r="D26" s="4">
        <v>12472</v>
      </c>
      <c r="E26" s="16">
        <v>12615</v>
      </c>
      <c r="F26" s="43">
        <f t="shared" si="0"/>
        <v>0.006516823633520495</v>
      </c>
      <c r="G26" s="43">
        <f t="shared" si="1"/>
        <v>-0.05536850226134181</v>
      </c>
      <c r="H26" s="11">
        <f t="shared" si="2"/>
        <v>-739.4138959995453</v>
      </c>
      <c r="I26" s="37">
        <f t="shared" si="3"/>
        <v>-0.016027178844684898</v>
      </c>
      <c r="J26" s="16">
        <v>12378.6</v>
      </c>
      <c r="K26" s="16">
        <v>12439.09</v>
      </c>
      <c r="L26" s="37">
        <f t="shared" si="4"/>
        <v>0.004886659234485303</v>
      </c>
      <c r="M26" s="56">
        <f t="shared" si="5"/>
        <v>60.48999999999978</v>
      </c>
    </row>
    <row r="27" spans="1:13" ht="15">
      <c r="A27" s="2">
        <v>26</v>
      </c>
      <c r="B27" s="107" t="s">
        <v>126</v>
      </c>
      <c r="C27" s="16">
        <v>17891.741327734013</v>
      </c>
      <c r="D27" s="4">
        <v>17937</v>
      </c>
      <c r="E27" s="16">
        <v>18007</v>
      </c>
      <c r="F27" s="43">
        <f t="shared" si="0"/>
        <v>0.00930229434552545</v>
      </c>
      <c r="G27" s="43">
        <f t="shared" si="1"/>
        <v>0.006442004171350526</v>
      </c>
      <c r="H27" s="11">
        <f t="shared" si="2"/>
        <v>115.25867226598712</v>
      </c>
      <c r="I27" s="37">
        <f t="shared" si="3"/>
        <v>0.0024982913680716584</v>
      </c>
      <c r="J27" s="16">
        <v>17911.16</v>
      </c>
      <c r="K27" s="16">
        <v>17971.73</v>
      </c>
      <c r="L27" s="37">
        <f t="shared" si="4"/>
        <v>0.003381690521440248</v>
      </c>
      <c r="M27" s="56">
        <f t="shared" si="5"/>
        <v>60.56999999999971</v>
      </c>
    </row>
    <row r="28" spans="1:13" ht="15">
      <c r="A28" s="2">
        <v>27</v>
      </c>
      <c r="B28" s="107" t="s">
        <v>127</v>
      </c>
      <c r="C28" s="16">
        <v>36031.734684068084</v>
      </c>
      <c r="D28" s="4">
        <v>38604</v>
      </c>
      <c r="E28" s="16">
        <v>39347</v>
      </c>
      <c r="F28" s="43">
        <f t="shared" si="0"/>
        <v>0.020326393936435268</v>
      </c>
      <c r="G28" s="43">
        <f t="shared" si="1"/>
        <v>0.09200959501396987</v>
      </c>
      <c r="H28" s="11">
        <f t="shared" si="2"/>
        <v>3315.265315931916</v>
      </c>
      <c r="I28" s="37">
        <f t="shared" si="3"/>
        <v>0.07186009138250532</v>
      </c>
      <c r="J28" s="16">
        <v>38356.77</v>
      </c>
      <c r="K28" s="16">
        <v>39163.52</v>
      </c>
      <c r="L28" s="37">
        <f t="shared" si="4"/>
        <v>0.02103279290722342</v>
      </c>
      <c r="M28" s="56">
        <f t="shared" si="5"/>
        <v>806.75</v>
      </c>
    </row>
    <row r="29" spans="1:13" ht="15">
      <c r="A29" s="2">
        <v>28</v>
      </c>
      <c r="B29" s="107" t="s">
        <v>128</v>
      </c>
      <c r="C29" s="16">
        <v>9593.608465942434</v>
      </c>
      <c r="D29" s="4">
        <v>9146</v>
      </c>
      <c r="E29" s="16">
        <v>9192</v>
      </c>
      <c r="F29" s="43">
        <f t="shared" si="0"/>
        <v>0.004748524997171652</v>
      </c>
      <c r="G29" s="43">
        <f t="shared" si="1"/>
        <v>-0.041862086343022534</v>
      </c>
      <c r="H29" s="11">
        <f t="shared" si="2"/>
        <v>-401.6084659424341</v>
      </c>
      <c r="I29" s="37">
        <f t="shared" si="3"/>
        <v>-0.008705071332880244</v>
      </c>
      <c r="J29" s="16">
        <v>9160.242</v>
      </c>
      <c r="K29" s="16">
        <v>9129.621</v>
      </c>
      <c r="L29" s="37">
        <f t="shared" si="4"/>
        <v>-0.0033428156155700913</v>
      </c>
      <c r="M29" s="56">
        <f t="shared" si="5"/>
        <v>-30.621000000001004</v>
      </c>
    </row>
    <row r="30" spans="1:13" ht="15">
      <c r="A30" s="2">
        <v>29</v>
      </c>
      <c r="B30" s="107" t="s">
        <v>129</v>
      </c>
      <c r="C30" s="16">
        <v>2390.881369399251</v>
      </c>
      <c r="D30" s="4">
        <v>2494</v>
      </c>
      <c r="E30" s="16">
        <v>2530</v>
      </c>
      <c r="F30" s="43">
        <f t="shared" si="0"/>
        <v>0.0013069808793346692</v>
      </c>
      <c r="G30" s="43">
        <f t="shared" si="1"/>
        <v>0.05818717414478194</v>
      </c>
      <c r="H30" s="11">
        <f t="shared" si="2"/>
        <v>139.11863060074893</v>
      </c>
      <c r="I30" s="37">
        <f t="shared" si="3"/>
        <v>0.0030154683125771654</v>
      </c>
      <c r="J30" s="16">
        <v>2494.365</v>
      </c>
      <c r="K30" s="16">
        <v>2524.032</v>
      </c>
      <c r="L30" s="37">
        <f t="shared" si="4"/>
        <v>0.011893608192866872</v>
      </c>
      <c r="M30" s="56">
        <f t="shared" si="5"/>
        <v>29.66700000000037</v>
      </c>
    </row>
    <row r="31" spans="1:13" ht="15">
      <c r="A31" s="2">
        <v>30</v>
      </c>
      <c r="B31" s="107" t="s">
        <v>130</v>
      </c>
      <c r="C31" s="16">
        <v>3316.48387961545</v>
      </c>
      <c r="D31" s="4">
        <v>3186</v>
      </c>
      <c r="E31" s="16">
        <v>3213</v>
      </c>
      <c r="F31" s="43">
        <f t="shared" si="0"/>
        <v>0.0016598140574317361</v>
      </c>
      <c r="G31" s="43">
        <f t="shared" si="1"/>
        <v>-0.031202889376760374</v>
      </c>
      <c r="H31" s="11">
        <f t="shared" si="2"/>
        <v>-103.48387961544995</v>
      </c>
      <c r="I31" s="37">
        <f t="shared" si="3"/>
        <v>-0.0022430666438809778</v>
      </c>
      <c r="J31" s="16">
        <v>3188.517</v>
      </c>
      <c r="K31" s="16">
        <v>3232.678</v>
      </c>
      <c r="L31" s="37">
        <f t="shared" si="4"/>
        <v>0.013850012403885587</v>
      </c>
      <c r="M31" s="56">
        <f t="shared" si="5"/>
        <v>44.16100000000006</v>
      </c>
    </row>
    <row r="32" spans="1:13" ht="15">
      <c r="A32" s="2">
        <v>31</v>
      </c>
      <c r="B32" s="107" t="s">
        <v>131</v>
      </c>
      <c r="C32" s="16">
        <v>35689.01606247422</v>
      </c>
      <c r="D32" s="4">
        <v>36948</v>
      </c>
      <c r="E32" s="16">
        <v>37563</v>
      </c>
      <c r="F32" s="43">
        <f t="shared" si="0"/>
        <v>0.019404791608872797</v>
      </c>
      <c r="G32" s="43">
        <f t="shared" si="1"/>
        <v>0.052508702796550615</v>
      </c>
      <c r="H32" s="11">
        <f t="shared" si="2"/>
        <v>1873.9839375257798</v>
      </c>
      <c r="I32" s="37">
        <f t="shared" si="3"/>
        <v>0.040619571638143726</v>
      </c>
      <c r="J32" s="16">
        <v>37133.76</v>
      </c>
      <c r="K32" s="16">
        <v>37415.59</v>
      </c>
      <c r="L32" s="37">
        <f t="shared" si="4"/>
        <v>0.007589589634876577</v>
      </c>
      <c r="M32" s="56">
        <f t="shared" si="5"/>
        <v>281.82999999999447</v>
      </c>
    </row>
    <row r="33" spans="1:13" ht="15">
      <c r="A33" s="2">
        <v>32</v>
      </c>
      <c r="B33" s="107" t="s">
        <v>132</v>
      </c>
      <c r="C33" s="16">
        <v>11401.567633796805</v>
      </c>
      <c r="D33" s="4">
        <v>11036</v>
      </c>
      <c r="E33" s="16">
        <v>11122</v>
      </c>
      <c r="F33" s="43">
        <f t="shared" si="0"/>
        <v>0.005745549936743159</v>
      </c>
      <c r="G33" s="43">
        <f t="shared" si="1"/>
        <v>-0.024520104846644422</v>
      </c>
      <c r="H33" s="11">
        <f t="shared" si="2"/>
        <v>-279.56763379680524</v>
      </c>
      <c r="I33" s="37">
        <f t="shared" si="3"/>
        <v>-0.006059773139629401</v>
      </c>
      <c r="J33" s="16">
        <v>11065.5</v>
      </c>
      <c r="K33" s="16">
        <v>11063.67</v>
      </c>
      <c r="L33" s="37">
        <f t="shared" si="4"/>
        <v>-0.0001653788803036399</v>
      </c>
      <c r="M33" s="56">
        <f t="shared" si="5"/>
        <v>-1.8299999999999272</v>
      </c>
    </row>
    <row r="34" spans="1:13" ht="15">
      <c r="A34" s="2">
        <v>33</v>
      </c>
      <c r="B34" s="107" t="s">
        <v>133</v>
      </c>
      <c r="C34" s="16">
        <v>43819.35471636206</v>
      </c>
      <c r="D34" s="4">
        <v>43787</v>
      </c>
      <c r="E34" s="16">
        <v>44204</v>
      </c>
      <c r="F34" s="43">
        <f aca="true" t="shared" si="6" ref="F34:F65">E34/$E$83</f>
        <v>0.02283548726881807</v>
      </c>
      <c r="G34" s="43">
        <f aca="true" t="shared" si="7" ref="G34:G65">(E34-C34)/C34</f>
        <v>0.008777976903761059</v>
      </c>
      <c r="H34" s="11">
        <f aca="true" t="shared" si="8" ref="H34:H65">E34-C34</f>
        <v>384.64528363793943</v>
      </c>
      <c r="I34" s="37">
        <f aca="true" t="shared" si="9" ref="I34:I65">H34/$H$83</f>
        <v>0.008337385577932926</v>
      </c>
      <c r="J34" s="16">
        <v>43830.6</v>
      </c>
      <c r="K34" s="16">
        <v>44104.13</v>
      </c>
      <c r="L34" s="37">
        <f aca="true" t="shared" si="10" ref="L34:L65">(K34-J34)/J34</f>
        <v>0.006240617285640599</v>
      </c>
      <c r="M34" s="56">
        <f aca="true" t="shared" si="11" ref="M34:M65">K34-J34</f>
        <v>273.52999999999884</v>
      </c>
    </row>
    <row r="35" spans="1:13" ht="15">
      <c r="A35" s="2">
        <v>34</v>
      </c>
      <c r="B35" s="107" t="s">
        <v>134</v>
      </c>
      <c r="C35" s="16">
        <v>427344.09570154897</v>
      </c>
      <c r="D35" s="4">
        <v>475924</v>
      </c>
      <c r="E35" s="16">
        <v>464629</v>
      </c>
      <c r="F35" s="43">
        <f t="shared" si="6"/>
        <v>0.24002419722703083</v>
      </c>
      <c r="G35" s="43">
        <f t="shared" si="7"/>
        <v>0.08724796872937324</v>
      </c>
      <c r="H35" s="11">
        <f t="shared" si="8"/>
        <v>37284.90429845103</v>
      </c>
      <c r="I35" s="37">
        <f t="shared" si="9"/>
        <v>0.8081695957180157</v>
      </c>
      <c r="J35" s="16">
        <v>463414.2</v>
      </c>
      <c r="K35" s="16">
        <v>456232.3</v>
      </c>
      <c r="L35" s="37">
        <f t="shared" si="10"/>
        <v>-0.015497798729516754</v>
      </c>
      <c r="M35" s="56">
        <f t="shared" si="11"/>
        <v>-7181.900000000023</v>
      </c>
    </row>
    <row r="36" spans="1:13" ht="15">
      <c r="A36" s="2">
        <v>35</v>
      </c>
      <c r="B36" s="107" t="s">
        <v>135</v>
      </c>
      <c r="C36" s="16">
        <v>123716.53848799258</v>
      </c>
      <c r="D36" s="4">
        <v>120594</v>
      </c>
      <c r="E36" s="16">
        <v>121801</v>
      </c>
      <c r="F36" s="43">
        <f t="shared" si="6"/>
        <v>0.06292157236515496</v>
      </c>
      <c r="G36" s="43">
        <f t="shared" si="7"/>
        <v>-0.015483285512215478</v>
      </c>
      <c r="H36" s="11">
        <f t="shared" si="8"/>
        <v>-1915.5384879925841</v>
      </c>
      <c r="I36" s="37">
        <f t="shared" si="9"/>
        <v>-0.04152028802411542</v>
      </c>
      <c r="J36" s="16">
        <v>122365</v>
      </c>
      <c r="K36" s="16">
        <v>122543.5</v>
      </c>
      <c r="L36" s="37">
        <f t="shared" si="10"/>
        <v>0.0014587504596902709</v>
      </c>
      <c r="M36" s="56">
        <f t="shared" si="11"/>
        <v>178.5</v>
      </c>
    </row>
    <row r="37" spans="1:13" ht="15">
      <c r="A37" s="2">
        <v>36</v>
      </c>
      <c r="B37" s="107" t="s">
        <v>136</v>
      </c>
      <c r="C37" s="16">
        <v>4654.147940946992</v>
      </c>
      <c r="D37" s="4">
        <v>4541</v>
      </c>
      <c r="E37" s="16">
        <v>4604</v>
      </c>
      <c r="F37" s="43">
        <f t="shared" si="6"/>
        <v>0.002378395244449335</v>
      </c>
      <c r="G37" s="43">
        <f t="shared" si="7"/>
        <v>-0.010774891899286801</v>
      </c>
      <c r="H37" s="11">
        <f t="shared" si="8"/>
        <v>-50.147940946992094</v>
      </c>
      <c r="I37" s="37">
        <f t="shared" si="9"/>
        <v>-0.0010869825717349428</v>
      </c>
      <c r="J37" s="16">
        <v>4562.045</v>
      </c>
      <c r="K37" s="16">
        <v>4581.195</v>
      </c>
      <c r="L37" s="37">
        <f t="shared" si="10"/>
        <v>0.004197678891812693</v>
      </c>
      <c r="M37" s="56">
        <f t="shared" si="11"/>
        <v>19.149999999999636</v>
      </c>
    </row>
    <row r="38" spans="1:13" ht="15">
      <c r="A38" s="2">
        <v>37</v>
      </c>
      <c r="B38" s="107" t="s">
        <v>137</v>
      </c>
      <c r="C38" s="16">
        <v>9232.84121605416</v>
      </c>
      <c r="D38" s="4">
        <v>9282</v>
      </c>
      <c r="E38" s="16">
        <v>9386</v>
      </c>
      <c r="F38" s="43">
        <f t="shared" si="6"/>
        <v>0.004848744084361741</v>
      </c>
      <c r="G38" s="43">
        <f t="shared" si="7"/>
        <v>0.016588478060201733</v>
      </c>
      <c r="H38" s="11">
        <f t="shared" si="8"/>
        <v>153.1587839458407</v>
      </c>
      <c r="I38" s="37">
        <f t="shared" si="9"/>
        <v>0.0033197959021532275</v>
      </c>
      <c r="J38" s="16">
        <v>9312.776</v>
      </c>
      <c r="K38" s="16">
        <v>9389.577</v>
      </c>
      <c r="L38" s="37">
        <f t="shared" si="10"/>
        <v>0.008246842831825814</v>
      </c>
      <c r="M38" s="56">
        <f t="shared" si="11"/>
        <v>76.80099999999948</v>
      </c>
    </row>
    <row r="39" spans="1:13" ht="15">
      <c r="A39" s="2">
        <v>38</v>
      </c>
      <c r="B39" s="107" t="s">
        <v>138</v>
      </c>
      <c r="C39" s="16">
        <v>29522.43596322954</v>
      </c>
      <c r="D39" s="4">
        <v>29853</v>
      </c>
      <c r="E39" s="16">
        <v>30330</v>
      </c>
      <c r="F39" s="43">
        <f t="shared" si="6"/>
        <v>0.015668272755027874</v>
      </c>
      <c r="G39" s="43">
        <f t="shared" si="7"/>
        <v>0.02735424806327928</v>
      </c>
      <c r="H39" s="11">
        <f t="shared" si="8"/>
        <v>807.5640367704582</v>
      </c>
      <c r="I39" s="37">
        <f t="shared" si="9"/>
        <v>0.017504368413795383</v>
      </c>
      <c r="J39" s="16">
        <v>29895.16</v>
      </c>
      <c r="K39" s="16">
        <v>30055.57</v>
      </c>
      <c r="L39" s="37">
        <f t="shared" si="10"/>
        <v>0.005365751512953931</v>
      </c>
      <c r="M39" s="56">
        <f t="shared" si="11"/>
        <v>160.40999999999985</v>
      </c>
    </row>
    <row r="40" spans="1:13" ht="15">
      <c r="A40" s="2">
        <v>39</v>
      </c>
      <c r="B40" s="107" t="s">
        <v>139</v>
      </c>
      <c r="C40" s="16">
        <v>9847.842579930946</v>
      </c>
      <c r="D40" s="4">
        <v>9700</v>
      </c>
      <c r="E40" s="16">
        <v>9765</v>
      </c>
      <c r="F40" s="43">
        <f t="shared" si="6"/>
        <v>0.005044532919645473</v>
      </c>
      <c r="G40" s="43">
        <f t="shared" si="7"/>
        <v>-0.008412256721058092</v>
      </c>
      <c r="H40" s="11">
        <f t="shared" si="8"/>
        <v>-82.84257993094616</v>
      </c>
      <c r="I40" s="37">
        <f t="shared" si="9"/>
        <v>-0.0017956557912852569</v>
      </c>
      <c r="J40" s="16">
        <v>9690.679</v>
      </c>
      <c r="K40" s="16">
        <v>9680.613</v>
      </c>
      <c r="L40" s="37">
        <f t="shared" si="10"/>
        <v>-0.0010387301034324543</v>
      </c>
      <c r="M40" s="56">
        <f t="shared" si="11"/>
        <v>-10.066000000000713</v>
      </c>
    </row>
    <row r="41" spans="1:13" ht="15">
      <c r="A41" s="2">
        <v>40</v>
      </c>
      <c r="B41" s="107" t="s">
        <v>140</v>
      </c>
      <c r="C41" s="16">
        <v>5589.743581230814</v>
      </c>
      <c r="D41" s="4">
        <v>5393</v>
      </c>
      <c r="E41" s="16">
        <v>5446</v>
      </c>
      <c r="F41" s="43">
        <f t="shared" si="6"/>
        <v>0.00281336674658364</v>
      </c>
      <c r="G41" s="43">
        <f t="shared" si="7"/>
        <v>-0.025715594846510453</v>
      </c>
      <c r="H41" s="11">
        <f t="shared" si="8"/>
        <v>-143.74358123081402</v>
      </c>
      <c r="I41" s="37">
        <f t="shared" si="9"/>
        <v>-0.0031157165109095605</v>
      </c>
      <c r="J41" s="16">
        <v>5432.987</v>
      </c>
      <c r="K41" s="16">
        <v>5467.911</v>
      </c>
      <c r="L41" s="37">
        <f t="shared" si="10"/>
        <v>0.006428139805966769</v>
      </c>
      <c r="M41" s="56">
        <f t="shared" si="11"/>
        <v>34.92399999999998</v>
      </c>
    </row>
    <row r="42" spans="1:13" ht="15">
      <c r="A42" s="2">
        <v>41</v>
      </c>
      <c r="B42" s="107" t="s">
        <v>141</v>
      </c>
      <c r="C42" s="16">
        <v>36757.294634182676</v>
      </c>
      <c r="D42" s="4">
        <v>34239</v>
      </c>
      <c r="E42" s="16">
        <v>34262</v>
      </c>
      <c r="F42" s="43">
        <f t="shared" si="6"/>
        <v>0.017699517346942466</v>
      </c>
      <c r="G42" s="43">
        <f t="shared" si="7"/>
        <v>-0.06788569885287914</v>
      </c>
      <c r="H42" s="11">
        <f t="shared" si="8"/>
        <v>-2495.2946341826755</v>
      </c>
      <c r="I42" s="37">
        <f t="shared" si="9"/>
        <v>-0.05408680251831907</v>
      </c>
      <c r="J42" s="16">
        <v>34589.57</v>
      </c>
      <c r="K42" s="16">
        <v>34353.05</v>
      </c>
      <c r="L42" s="37">
        <f t="shared" si="10"/>
        <v>-0.006837899401466881</v>
      </c>
      <c r="M42" s="56">
        <f t="shared" si="11"/>
        <v>-236.5199999999968</v>
      </c>
    </row>
    <row r="43" spans="1:13" ht="15">
      <c r="A43" s="2">
        <v>42</v>
      </c>
      <c r="B43" s="107" t="s">
        <v>142</v>
      </c>
      <c r="C43" s="16">
        <v>54775.68041133088</v>
      </c>
      <c r="D43" s="4">
        <v>55212</v>
      </c>
      <c r="E43" s="16">
        <v>56066</v>
      </c>
      <c r="F43" s="43">
        <f t="shared" si="6"/>
        <v>0.028963316197935796</v>
      </c>
      <c r="G43" s="43">
        <f t="shared" si="7"/>
        <v>0.023556431959943343</v>
      </c>
      <c r="H43" s="11">
        <f t="shared" si="8"/>
        <v>1290.3195886691174</v>
      </c>
      <c r="I43" s="37">
        <f t="shared" si="9"/>
        <v>0.02796834482863562</v>
      </c>
      <c r="J43" s="16">
        <v>54676.82</v>
      </c>
      <c r="K43" s="16">
        <v>55160.55</v>
      </c>
      <c r="L43" s="37">
        <f t="shared" si="10"/>
        <v>0.008847076329603718</v>
      </c>
      <c r="M43" s="56">
        <f t="shared" si="11"/>
        <v>483.7300000000032</v>
      </c>
    </row>
    <row r="44" spans="1:13" ht="15">
      <c r="A44" s="2">
        <v>43</v>
      </c>
      <c r="B44" s="107" t="s">
        <v>143</v>
      </c>
      <c r="C44" s="16">
        <v>12148.27177255274</v>
      </c>
      <c r="D44" s="4">
        <v>11891</v>
      </c>
      <c r="E44" s="16">
        <v>12114</v>
      </c>
      <c r="F44" s="43">
        <f t="shared" si="6"/>
        <v>0.006258010423818254</v>
      </c>
      <c r="G44" s="43">
        <f t="shared" si="7"/>
        <v>-0.002821123300037797</v>
      </c>
      <c r="H44" s="11">
        <f t="shared" si="8"/>
        <v>-34.27177255274</v>
      </c>
      <c r="I44" s="37">
        <f t="shared" si="9"/>
        <v>-0.0007428584058250711</v>
      </c>
      <c r="J44" s="16">
        <v>11960.83</v>
      </c>
      <c r="K44" s="16">
        <v>12043.47</v>
      </c>
      <c r="L44" s="37">
        <f t="shared" si="10"/>
        <v>0.006909219510686082</v>
      </c>
      <c r="M44" s="56">
        <f t="shared" si="11"/>
        <v>82.63999999999942</v>
      </c>
    </row>
    <row r="45" spans="1:13" ht="15">
      <c r="A45" s="2">
        <v>44</v>
      </c>
      <c r="B45" s="107" t="s">
        <v>144</v>
      </c>
      <c r="C45" s="16">
        <v>14441.700103814659</v>
      </c>
      <c r="D45" s="4">
        <v>14566</v>
      </c>
      <c r="E45" s="16">
        <v>14719</v>
      </c>
      <c r="F45" s="43">
        <f t="shared" si="6"/>
        <v>0.0076037357956233185</v>
      </c>
      <c r="G45" s="43">
        <f t="shared" si="7"/>
        <v>0.01920133323583519</v>
      </c>
      <c r="H45" s="11">
        <f t="shared" si="8"/>
        <v>277.2998961853409</v>
      </c>
      <c r="I45" s="37">
        <f t="shared" si="9"/>
        <v>0.00601061875333994</v>
      </c>
      <c r="J45" s="16">
        <v>14459.5</v>
      </c>
      <c r="K45" s="16">
        <v>14350.36</v>
      </c>
      <c r="L45" s="37">
        <f t="shared" si="10"/>
        <v>-0.007547978837442472</v>
      </c>
      <c r="M45" s="56">
        <f t="shared" si="11"/>
        <v>-109.13999999999942</v>
      </c>
    </row>
    <row r="46" spans="1:13" ht="15">
      <c r="A46" s="2">
        <v>45</v>
      </c>
      <c r="B46" s="107" t="s">
        <v>145</v>
      </c>
      <c r="C46" s="16">
        <v>32398.731018924496</v>
      </c>
      <c r="D46" s="4">
        <v>33276</v>
      </c>
      <c r="E46" s="16">
        <v>33763</v>
      </c>
      <c r="F46" s="43">
        <f t="shared" si="6"/>
        <v>0.017441737323706102</v>
      </c>
      <c r="G46" s="43">
        <f t="shared" si="7"/>
        <v>0.04210871655061482</v>
      </c>
      <c r="H46" s="11">
        <f t="shared" si="8"/>
        <v>1364.2689810755037</v>
      </c>
      <c r="I46" s="37">
        <f t="shared" si="9"/>
        <v>0.029571236178074996</v>
      </c>
      <c r="J46" s="16">
        <v>33054.27</v>
      </c>
      <c r="K46" s="16">
        <v>33298.68</v>
      </c>
      <c r="L46" s="37">
        <f t="shared" si="10"/>
        <v>0.007394203532554297</v>
      </c>
      <c r="M46" s="56">
        <f t="shared" si="11"/>
        <v>244.4100000000035</v>
      </c>
    </row>
    <row r="47" spans="1:13" ht="15">
      <c r="A47" s="2">
        <v>46</v>
      </c>
      <c r="B47" s="107" t="s">
        <v>146</v>
      </c>
      <c r="C47" s="16">
        <v>23186.067627618308</v>
      </c>
      <c r="D47" s="4">
        <v>22356</v>
      </c>
      <c r="E47" s="16">
        <v>22621</v>
      </c>
      <c r="F47" s="43">
        <f t="shared" si="6"/>
        <v>0.01168585552230417</v>
      </c>
      <c r="G47" s="43">
        <f t="shared" si="7"/>
        <v>-0.024370998855589545</v>
      </c>
      <c r="H47" s="11">
        <f t="shared" si="8"/>
        <v>-565.0676276183076</v>
      </c>
      <c r="I47" s="37">
        <f t="shared" si="9"/>
        <v>-0.012248133252808104</v>
      </c>
      <c r="J47" s="16">
        <v>22412.35</v>
      </c>
      <c r="K47" s="16">
        <v>22537.29</v>
      </c>
      <c r="L47" s="37">
        <f t="shared" si="10"/>
        <v>0.005574605072649782</v>
      </c>
      <c r="M47" s="56">
        <f t="shared" si="11"/>
        <v>124.94000000000233</v>
      </c>
    </row>
    <row r="48" spans="1:13" ht="15">
      <c r="A48" s="2">
        <v>47</v>
      </c>
      <c r="B48" s="107" t="s">
        <v>147</v>
      </c>
      <c r="C48" s="16">
        <v>8571.611232496381</v>
      </c>
      <c r="D48" s="4">
        <v>8351</v>
      </c>
      <c r="E48" s="16">
        <v>8638</v>
      </c>
      <c r="F48" s="43">
        <f t="shared" si="6"/>
        <v>0.004462332346123666</v>
      </c>
      <c r="G48" s="43">
        <f t="shared" si="7"/>
        <v>0.0077451911551853665</v>
      </c>
      <c r="H48" s="11">
        <f t="shared" si="8"/>
        <v>66.38876750361851</v>
      </c>
      <c r="I48" s="37">
        <f t="shared" si="9"/>
        <v>0.0014390108920259638</v>
      </c>
      <c r="J48" s="16">
        <v>8008.276</v>
      </c>
      <c r="K48" s="16">
        <v>8211.314</v>
      </c>
      <c r="L48" s="37">
        <f t="shared" si="10"/>
        <v>0.025353521781716872</v>
      </c>
      <c r="M48" s="56">
        <f t="shared" si="11"/>
        <v>203.03800000000047</v>
      </c>
    </row>
    <row r="49" spans="1:13" ht="15">
      <c r="A49" s="2">
        <v>48</v>
      </c>
      <c r="B49" s="107" t="s">
        <v>148</v>
      </c>
      <c r="C49" s="16">
        <v>36643.726308544436</v>
      </c>
      <c r="D49" s="4">
        <v>36882</v>
      </c>
      <c r="E49" s="16">
        <v>37075</v>
      </c>
      <c r="F49" s="43">
        <f t="shared" si="6"/>
        <v>0.01915269411119876</v>
      </c>
      <c r="G49" s="43">
        <f t="shared" si="7"/>
        <v>0.011769373229790818</v>
      </c>
      <c r="H49" s="11">
        <f t="shared" si="8"/>
        <v>431.2736914555644</v>
      </c>
      <c r="I49" s="37">
        <f t="shared" si="9"/>
        <v>0.009348080447719953</v>
      </c>
      <c r="J49" s="16">
        <v>36798.12</v>
      </c>
      <c r="K49" s="16">
        <v>36796.67</v>
      </c>
      <c r="L49" s="37">
        <f t="shared" si="10"/>
        <v>-3.940418695314776E-05</v>
      </c>
      <c r="M49" s="56">
        <f t="shared" si="11"/>
        <v>-1.4500000000043656</v>
      </c>
    </row>
    <row r="50" spans="1:13" ht="15">
      <c r="A50" s="2">
        <v>49</v>
      </c>
      <c r="B50" s="107" t="s">
        <v>149</v>
      </c>
      <c r="C50" s="16">
        <v>4471.243428861648</v>
      </c>
      <c r="D50" s="4">
        <v>4030</v>
      </c>
      <c r="E50" s="16">
        <v>4073</v>
      </c>
      <c r="F50" s="43">
        <f t="shared" si="6"/>
        <v>0.002104084237758936</v>
      </c>
      <c r="G50" s="43">
        <f t="shared" si="7"/>
        <v>-0.08906771353378051</v>
      </c>
      <c r="H50" s="11">
        <f t="shared" si="8"/>
        <v>-398.24342886164777</v>
      </c>
      <c r="I50" s="37">
        <f t="shared" si="9"/>
        <v>-0.008632132412737482</v>
      </c>
      <c r="J50" s="16">
        <v>3999.34</v>
      </c>
      <c r="K50" s="16">
        <v>4033.292</v>
      </c>
      <c r="L50" s="37">
        <f t="shared" si="10"/>
        <v>0.008489400751123878</v>
      </c>
      <c r="M50" s="56">
        <f t="shared" si="11"/>
        <v>33.95199999999977</v>
      </c>
    </row>
    <row r="51" spans="1:13" ht="15">
      <c r="A51" s="2">
        <v>50</v>
      </c>
      <c r="B51" s="107" t="s">
        <v>150</v>
      </c>
      <c r="C51" s="16">
        <v>9202.646660478282</v>
      </c>
      <c r="D51" s="4">
        <v>9228</v>
      </c>
      <c r="E51" s="16">
        <v>9386</v>
      </c>
      <c r="F51" s="43">
        <f t="shared" si="6"/>
        <v>0.004848744084361741</v>
      </c>
      <c r="G51" s="43">
        <f t="shared" si="7"/>
        <v>0.01992397907757864</v>
      </c>
      <c r="H51" s="11">
        <f t="shared" si="8"/>
        <v>183.35333952171823</v>
      </c>
      <c r="I51" s="37">
        <f t="shared" si="9"/>
        <v>0.003974278520032868</v>
      </c>
      <c r="J51" s="16">
        <v>9259.117</v>
      </c>
      <c r="K51" s="16">
        <v>9362.804</v>
      </c>
      <c r="L51" s="37">
        <f t="shared" si="10"/>
        <v>0.011198368051726736</v>
      </c>
      <c r="M51" s="56">
        <f t="shared" si="11"/>
        <v>103.6869999999999</v>
      </c>
    </row>
    <row r="52" spans="1:13" ht="15">
      <c r="A52" s="2">
        <v>51</v>
      </c>
      <c r="B52" s="107" t="s">
        <v>151</v>
      </c>
      <c r="C52" s="16">
        <v>8590.621933636843</v>
      </c>
      <c r="D52" s="4">
        <v>8641</v>
      </c>
      <c r="E52" s="16">
        <v>8741</v>
      </c>
      <c r="F52" s="43">
        <f t="shared" si="6"/>
        <v>0.004515541449116342</v>
      </c>
      <c r="G52" s="43">
        <f t="shared" si="7"/>
        <v>0.017504910299258658</v>
      </c>
      <c r="H52" s="11">
        <f t="shared" si="8"/>
        <v>150.3780663631569</v>
      </c>
      <c r="I52" s="37">
        <f t="shared" si="9"/>
        <v>0.0032595224095189205</v>
      </c>
      <c r="J52" s="16">
        <v>8556.555</v>
      </c>
      <c r="K52" s="16">
        <v>8612.393</v>
      </c>
      <c r="L52" s="37">
        <f t="shared" si="10"/>
        <v>0.006525757153433799</v>
      </c>
      <c r="M52" s="56">
        <f t="shared" si="11"/>
        <v>55.83799999999974</v>
      </c>
    </row>
    <row r="53" spans="1:13" ht="15">
      <c r="A53" s="2">
        <v>52</v>
      </c>
      <c r="B53" s="107" t="s">
        <v>152</v>
      </c>
      <c r="C53" s="16">
        <v>16644.58798532558</v>
      </c>
      <c r="D53" s="4">
        <v>15923</v>
      </c>
      <c r="E53" s="16">
        <v>16092</v>
      </c>
      <c r="F53" s="43">
        <f t="shared" si="6"/>
        <v>0.008313018304448022</v>
      </c>
      <c r="G53" s="43">
        <f t="shared" si="7"/>
        <v>-0.033199258870977105</v>
      </c>
      <c r="H53" s="11">
        <f t="shared" si="8"/>
        <v>-552.5879853255792</v>
      </c>
      <c r="I53" s="37">
        <f t="shared" si="9"/>
        <v>-0.011977630547861138</v>
      </c>
      <c r="J53" s="16">
        <v>15923.2</v>
      </c>
      <c r="K53" s="16">
        <v>15971.41</v>
      </c>
      <c r="L53" s="37">
        <f t="shared" si="10"/>
        <v>0.0030276577572346717</v>
      </c>
      <c r="M53" s="56">
        <f t="shared" si="11"/>
        <v>48.20999999999913</v>
      </c>
    </row>
    <row r="54" spans="1:13" ht="15">
      <c r="A54" s="2">
        <v>53</v>
      </c>
      <c r="B54" s="107" t="s">
        <v>153</v>
      </c>
      <c r="C54" s="16">
        <v>7903.205067645174</v>
      </c>
      <c r="D54" s="4">
        <v>7564</v>
      </c>
      <c r="E54" s="16">
        <v>7647</v>
      </c>
      <c r="F54" s="43">
        <f t="shared" si="6"/>
        <v>0.003950388452281508</v>
      </c>
      <c r="G54" s="43">
        <f t="shared" si="7"/>
        <v>-0.032417869136921185</v>
      </c>
      <c r="H54" s="11">
        <f t="shared" si="8"/>
        <v>-256.2050676451736</v>
      </c>
      <c r="I54" s="37">
        <f t="shared" si="9"/>
        <v>-0.005553377428095177</v>
      </c>
      <c r="J54" s="16">
        <v>7607.867</v>
      </c>
      <c r="K54" s="16">
        <v>7634.606</v>
      </c>
      <c r="L54" s="37">
        <f t="shared" si="10"/>
        <v>0.0035146513470857964</v>
      </c>
      <c r="M54" s="56">
        <f t="shared" si="11"/>
        <v>26.738999999999578</v>
      </c>
    </row>
    <row r="55" spans="1:13" ht="15">
      <c r="A55" s="2">
        <v>54</v>
      </c>
      <c r="B55" s="107" t="s">
        <v>154</v>
      </c>
      <c r="C55" s="16">
        <v>23729.6820734598</v>
      </c>
      <c r="D55" s="4">
        <v>23305</v>
      </c>
      <c r="E55" s="16">
        <v>23427</v>
      </c>
      <c r="F55" s="43">
        <f t="shared" si="6"/>
        <v>0.012102229668052687</v>
      </c>
      <c r="G55" s="43">
        <f t="shared" si="7"/>
        <v>-0.01275542051186315</v>
      </c>
      <c r="H55" s="11">
        <f t="shared" si="8"/>
        <v>-302.68207345980045</v>
      </c>
      <c r="I55" s="37">
        <f t="shared" si="9"/>
        <v>-0.006560790581116233</v>
      </c>
      <c r="J55" s="16">
        <v>23285.17</v>
      </c>
      <c r="K55" s="16">
        <v>23265.23</v>
      </c>
      <c r="L55" s="37">
        <f t="shared" si="10"/>
        <v>-0.0008563390346730856</v>
      </c>
      <c r="M55" s="56">
        <f t="shared" si="11"/>
        <v>-19.93999999999869</v>
      </c>
    </row>
    <row r="56" spans="1:13" ht="15">
      <c r="A56" s="2">
        <v>55</v>
      </c>
      <c r="B56" s="107" t="s">
        <v>155</v>
      </c>
      <c r="C56" s="16">
        <v>28396.85985617232</v>
      </c>
      <c r="D56" s="4">
        <v>27679</v>
      </c>
      <c r="E56" s="16">
        <v>27933</v>
      </c>
      <c r="F56" s="43">
        <f t="shared" si="6"/>
        <v>0.014429998775674038</v>
      </c>
      <c r="G56" s="43">
        <f t="shared" si="7"/>
        <v>-0.01633489965164212</v>
      </c>
      <c r="H56" s="11">
        <f t="shared" si="8"/>
        <v>-463.85985617231927</v>
      </c>
      <c r="I56" s="37">
        <f t="shared" si="9"/>
        <v>-0.010054402431392969</v>
      </c>
      <c r="J56" s="16">
        <v>27912.96</v>
      </c>
      <c r="K56" s="16">
        <v>27905.86</v>
      </c>
      <c r="L56" s="37">
        <f t="shared" si="10"/>
        <v>-0.00025436213142563687</v>
      </c>
      <c r="M56" s="56">
        <f t="shared" si="11"/>
        <v>-7.099999999998545</v>
      </c>
    </row>
    <row r="57" spans="1:13" ht="15">
      <c r="A57" s="2">
        <v>56</v>
      </c>
      <c r="B57" s="107" t="s">
        <v>156</v>
      </c>
      <c r="C57" s="16">
        <v>3475.2911667843887</v>
      </c>
      <c r="D57" s="4">
        <v>3048</v>
      </c>
      <c r="E57" s="16">
        <v>3034</v>
      </c>
      <c r="F57" s="43">
        <f t="shared" si="6"/>
        <v>0.0015673438687357258</v>
      </c>
      <c r="G57" s="43">
        <f t="shared" si="7"/>
        <v>-0.12697962432675988</v>
      </c>
      <c r="H57" s="11">
        <f t="shared" si="8"/>
        <v>-441.2911667843887</v>
      </c>
      <c r="I57" s="37">
        <f t="shared" si="9"/>
        <v>-0.009565214409545556</v>
      </c>
      <c r="J57" s="16">
        <v>3060.948</v>
      </c>
      <c r="K57" s="16">
        <v>3031.285</v>
      </c>
      <c r="L57" s="37">
        <f t="shared" si="10"/>
        <v>-0.009690788605360174</v>
      </c>
      <c r="M57" s="56">
        <f t="shared" si="11"/>
        <v>-29.66300000000001</v>
      </c>
    </row>
    <row r="58" spans="1:13" ht="15">
      <c r="A58" s="2">
        <v>57</v>
      </c>
      <c r="B58" s="107" t="s">
        <v>157</v>
      </c>
      <c r="C58" s="16">
        <v>4498.332002975662</v>
      </c>
      <c r="D58" s="4">
        <v>4567</v>
      </c>
      <c r="E58" s="16">
        <v>4614</v>
      </c>
      <c r="F58" s="43">
        <f t="shared" si="6"/>
        <v>0.0023835611767787208</v>
      </c>
      <c r="G58" s="43">
        <f t="shared" si="7"/>
        <v>0.025713530470366095</v>
      </c>
      <c r="H58" s="11">
        <f t="shared" si="8"/>
        <v>115.66799702433764</v>
      </c>
      <c r="I58" s="37">
        <f t="shared" si="9"/>
        <v>0.002507163694035688</v>
      </c>
      <c r="J58" s="16">
        <v>4595.043</v>
      </c>
      <c r="K58" s="16">
        <v>4624.531</v>
      </c>
      <c r="L58" s="37">
        <f t="shared" si="10"/>
        <v>0.00641735017496034</v>
      </c>
      <c r="M58" s="56">
        <f t="shared" si="11"/>
        <v>29.488000000000284</v>
      </c>
    </row>
    <row r="59" spans="1:13" ht="15">
      <c r="A59" s="2">
        <v>58</v>
      </c>
      <c r="B59" s="107" t="s">
        <v>158</v>
      </c>
      <c r="C59" s="16">
        <v>12565.450804285443</v>
      </c>
      <c r="D59" s="4">
        <v>12020</v>
      </c>
      <c r="E59" s="16">
        <v>12131</v>
      </c>
      <c r="F59" s="43">
        <f t="shared" si="6"/>
        <v>0.006266792508778211</v>
      </c>
      <c r="G59" s="43">
        <f t="shared" si="7"/>
        <v>-0.03457502727536634</v>
      </c>
      <c r="H59" s="11">
        <f t="shared" si="8"/>
        <v>-434.45080428544316</v>
      </c>
      <c r="I59" s="37">
        <f t="shared" si="9"/>
        <v>-0.009416946012472933</v>
      </c>
      <c r="J59" s="16">
        <v>11959.34</v>
      </c>
      <c r="K59" s="16">
        <v>11939.78</v>
      </c>
      <c r="L59" s="37">
        <f t="shared" si="10"/>
        <v>-0.0016355417606656797</v>
      </c>
      <c r="M59" s="56">
        <f t="shared" si="11"/>
        <v>-19.55999999999949</v>
      </c>
    </row>
    <row r="60" spans="1:13" ht="15">
      <c r="A60" s="2">
        <v>59</v>
      </c>
      <c r="B60" s="107" t="s">
        <v>159</v>
      </c>
      <c r="C60" s="16">
        <v>22702.59249267358</v>
      </c>
      <c r="D60" s="4">
        <v>22899</v>
      </c>
      <c r="E60" s="16">
        <v>23221</v>
      </c>
      <c r="F60" s="43">
        <f t="shared" si="6"/>
        <v>0.011995811462067334</v>
      </c>
      <c r="G60" s="43">
        <f t="shared" si="7"/>
        <v>0.022834727245080844</v>
      </c>
      <c r="H60" s="11">
        <f t="shared" si="8"/>
        <v>518.4075073264212</v>
      </c>
      <c r="I60" s="37">
        <f t="shared" si="9"/>
        <v>0.01123675099873016</v>
      </c>
      <c r="J60" s="16">
        <v>22866.27</v>
      </c>
      <c r="K60" s="16">
        <v>22947.65</v>
      </c>
      <c r="L60" s="37">
        <f t="shared" si="10"/>
        <v>0.003558953865234733</v>
      </c>
      <c r="M60" s="56">
        <f t="shared" si="11"/>
        <v>81.38000000000102</v>
      </c>
    </row>
    <row r="61" spans="1:13" ht="15">
      <c r="A61" s="2">
        <v>60</v>
      </c>
      <c r="B61" s="107" t="s">
        <v>160</v>
      </c>
      <c r="C61" s="16">
        <v>12378.465977756974</v>
      </c>
      <c r="D61" s="4">
        <v>12335</v>
      </c>
      <c r="E61" s="16">
        <v>12473</v>
      </c>
      <c r="F61" s="43">
        <f t="shared" si="6"/>
        <v>0.006443467394443213</v>
      </c>
      <c r="G61" s="43">
        <f t="shared" si="7"/>
        <v>0.007636973952418281</v>
      </c>
      <c r="H61" s="11">
        <f t="shared" si="8"/>
        <v>94.5340222430259</v>
      </c>
      <c r="I61" s="37">
        <f t="shared" si="9"/>
        <v>0.002049073853755824</v>
      </c>
      <c r="J61" s="16">
        <v>12316.64</v>
      </c>
      <c r="K61" s="16">
        <v>12432.91</v>
      </c>
      <c r="L61" s="37">
        <f t="shared" si="10"/>
        <v>0.009440074565790706</v>
      </c>
      <c r="M61" s="56">
        <f t="shared" si="11"/>
        <v>116.27000000000044</v>
      </c>
    </row>
    <row r="62" spans="1:13" ht="15">
      <c r="A62" s="2">
        <v>61</v>
      </c>
      <c r="B62" s="107" t="s">
        <v>161</v>
      </c>
      <c r="C62" s="16">
        <v>18829.39597519729</v>
      </c>
      <c r="D62" s="4">
        <v>18498</v>
      </c>
      <c r="E62" s="16">
        <v>18742</v>
      </c>
      <c r="F62" s="43">
        <f t="shared" si="6"/>
        <v>0.009681990371735325</v>
      </c>
      <c r="G62" s="43">
        <f t="shared" si="7"/>
        <v>-0.004641464618005356</v>
      </c>
      <c r="H62" s="11">
        <f t="shared" si="8"/>
        <v>-87.39597519729068</v>
      </c>
      <c r="I62" s="37">
        <f t="shared" si="9"/>
        <v>-0.0018943529900788945</v>
      </c>
      <c r="J62" s="16">
        <v>18476.75</v>
      </c>
      <c r="K62" s="16">
        <v>18673.82</v>
      </c>
      <c r="L62" s="37">
        <f t="shared" si="10"/>
        <v>0.010665836794890861</v>
      </c>
      <c r="M62" s="56">
        <f t="shared" si="11"/>
        <v>197.0699999999997</v>
      </c>
    </row>
    <row r="63" spans="1:13" ht="15">
      <c r="A63" s="2">
        <v>62</v>
      </c>
      <c r="B63" s="107" t="s">
        <v>162</v>
      </c>
      <c r="C63" s="16">
        <v>1759.784334237902</v>
      </c>
      <c r="D63" s="4">
        <v>1652</v>
      </c>
      <c r="E63" s="16">
        <v>1673</v>
      </c>
      <c r="F63" s="43">
        <f t="shared" si="6"/>
        <v>0.0008642604787062853</v>
      </c>
      <c r="G63" s="43">
        <f t="shared" si="7"/>
        <v>-0.04931532378681223</v>
      </c>
      <c r="H63" s="11">
        <f t="shared" si="8"/>
        <v>-86.78433423790193</v>
      </c>
      <c r="I63" s="37">
        <f t="shared" si="9"/>
        <v>-0.001881095355758124</v>
      </c>
      <c r="J63" s="16">
        <v>1664.928</v>
      </c>
      <c r="K63" s="16">
        <v>1675.106</v>
      </c>
      <c r="L63" s="37">
        <f t="shared" si="10"/>
        <v>0.006113177266524368</v>
      </c>
      <c r="M63" s="56">
        <f t="shared" si="11"/>
        <v>10.177999999999884</v>
      </c>
    </row>
    <row r="64" spans="1:13" ht="15">
      <c r="A64" s="2">
        <v>63</v>
      </c>
      <c r="B64" s="107" t="s">
        <v>163</v>
      </c>
      <c r="C64" s="16">
        <v>21604.36058354958</v>
      </c>
      <c r="D64" s="4">
        <v>23774</v>
      </c>
      <c r="E64" s="16">
        <v>24075</v>
      </c>
      <c r="F64" s="43">
        <f t="shared" si="6"/>
        <v>0.012436982082996902</v>
      </c>
      <c r="G64" s="43">
        <f t="shared" si="7"/>
        <v>0.11435836792742958</v>
      </c>
      <c r="H64" s="11">
        <f t="shared" si="8"/>
        <v>2470.63941645042</v>
      </c>
      <c r="I64" s="37">
        <f t="shared" si="9"/>
        <v>0.05355238791482378</v>
      </c>
      <c r="J64" s="16">
        <v>23173.97</v>
      </c>
      <c r="K64" s="16">
        <v>23448.7</v>
      </c>
      <c r="L64" s="37">
        <f t="shared" si="10"/>
        <v>0.011855111575616934</v>
      </c>
      <c r="M64" s="56">
        <f t="shared" si="11"/>
        <v>274.72999999999956</v>
      </c>
    </row>
    <row r="65" spans="1:13" ht="15">
      <c r="A65" s="2">
        <v>64</v>
      </c>
      <c r="B65" s="107" t="s">
        <v>164</v>
      </c>
      <c r="C65" s="16">
        <v>11047.790824153471</v>
      </c>
      <c r="D65" s="4">
        <v>11605</v>
      </c>
      <c r="E65" s="16">
        <v>11807</v>
      </c>
      <c r="F65" s="43">
        <f t="shared" si="6"/>
        <v>0.006099416301306102</v>
      </c>
      <c r="G65" s="43">
        <f t="shared" si="7"/>
        <v>0.06872045171118656</v>
      </c>
      <c r="H65" s="11">
        <f t="shared" si="8"/>
        <v>759.2091758465285</v>
      </c>
      <c r="I65" s="37">
        <f t="shared" si="9"/>
        <v>0.016456251779484576</v>
      </c>
      <c r="J65" s="16">
        <v>11668.87</v>
      </c>
      <c r="K65" s="16">
        <v>11794.5</v>
      </c>
      <c r="L65" s="37">
        <f t="shared" si="10"/>
        <v>0.01076625243061232</v>
      </c>
      <c r="M65" s="56">
        <f t="shared" si="11"/>
        <v>125.6299999999992</v>
      </c>
    </row>
    <row r="66" spans="1:13" ht="15">
      <c r="A66" s="2">
        <v>65</v>
      </c>
      <c r="B66" s="107" t="s">
        <v>165</v>
      </c>
      <c r="C66" s="16">
        <v>10306.186388818836</v>
      </c>
      <c r="D66" s="4">
        <v>10531</v>
      </c>
      <c r="E66" s="16">
        <v>10670</v>
      </c>
      <c r="F66" s="43">
        <f aca="true" t="shared" si="12" ref="F66:F82">E66/$E$83</f>
        <v>0.005512049795454909</v>
      </c>
      <c r="G66" s="43">
        <f aca="true" t="shared" si="13" ref="G66:G82">(E66-C66)/C66</f>
        <v>0.03530050762286469</v>
      </c>
      <c r="H66" s="11">
        <f aca="true" t="shared" si="14" ref="H66:H82">E66-C66</f>
        <v>363.81361118116365</v>
      </c>
      <c r="I66" s="37">
        <f aca="true" t="shared" si="15" ref="I66:I82">H66/$H$83</f>
        <v>0.007885848296979733</v>
      </c>
      <c r="J66" s="16">
        <v>10744.67</v>
      </c>
      <c r="K66" s="16">
        <v>10810.4</v>
      </c>
      <c r="L66" s="37">
        <f aca="true" t="shared" si="16" ref="L66:L82">(K66-J66)/J66</f>
        <v>0.006117451722574966</v>
      </c>
      <c r="M66" s="56">
        <f aca="true" t="shared" si="17" ref="M66:M82">K66-J66</f>
        <v>65.72999999999956</v>
      </c>
    </row>
    <row r="67" spans="1:13" ht="15">
      <c r="A67" s="2">
        <v>66</v>
      </c>
      <c r="B67" s="107" t="s">
        <v>166</v>
      </c>
      <c r="C67" s="16">
        <v>9608.711107539528</v>
      </c>
      <c r="D67" s="4">
        <v>9439</v>
      </c>
      <c r="E67" s="16">
        <v>9547</v>
      </c>
      <c r="F67" s="43">
        <f t="shared" si="12"/>
        <v>0.004931915594864856</v>
      </c>
      <c r="G67" s="43">
        <f t="shared" si="13"/>
        <v>-0.006422412626299675</v>
      </c>
      <c r="H67" s="11">
        <f t="shared" si="14"/>
        <v>-61.7111075395278</v>
      </c>
      <c r="I67" s="37">
        <f t="shared" si="15"/>
        <v>-0.001337620191601326</v>
      </c>
      <c r="J67" s="16">
        <v>9477.305</v>
      </c>
      <c r="K67" s="16">
        <v>9554.044</v>
      </c>
      <c r="L67" s="37">
        <f t="shared" si="16"/>
        <v>0.008097133098491562</v>
      </c>
      <c r="M67" s="56">
        <f t="shared" si="17"/>
        <v>76.73899999999958</v>
      </c>
    </row>
    <row r="68" spans="1:13" ht="15">
      <c r="A68" s="2">
        <v>67</v>
      </c>
      <c r="B68" s="107" t="s">
        <v>167</v>
      </c>
      <c r="C68" s="16">
        <v>12367.333615889456</v>
      </c>
      <c r="D68" s="4">
        <v>12498</v>
      </c>
      <c r="E68" s="16">
        <v>12666</v>
      </c>
      <c r="F68" s="43">
        <f t="shared" si="12"/>
        <v>0.006543169888400364</v>
      </c>
      <c r="G68" s="43">
        <f t="shared" si="13"/>
        <v>0.02414961813004053</v>
      </c>
      <c r="H68" s="11">
        <f t="shared" si="14"/>
        <v>298.66638411054373</v>
      </c>
      <c r="I68" s="37">
        <f t="shared" si="15"/>
        <v>0.0064737484363398875</v>
      </c>
      <c r="J68" s="16">
        <v>12561.46</v>
      </c>
      <c r="K68" s="16">
        <v>12611.76</v>
      </c>
      <c r="L68" s="37">
        <f t="shared" si="16"/>
        <v>0.004004311600721659</v>
      </c>
      <c r="M68" s="56">
        <f t="shared" si="17"/>
        <v>50.30000000000109</v>
      </c>
    </row>
    <row r="69" spans="1:13" ht="15">
      <c r="A69" s="2">
        <v>68</v>
      </c>
      <c r="B69" s="107" t="s">
        <v>168</v>
      </c>
      <c r="C69" s="16">
        <v>9590.581868856083</v>
      </c>
      <c r="D69" s="4">
        <v>9642</v>
      </c>
      <c r="E69" s="16">
        <v>9510</v>
      </c>
      <c r="F69" s="43">
        <f t="shared" si="12"/>
        <v>0.004912801645246128</v>
      </c>
      <c r="G69" s="43">
        <f t="shared" si="13"/>
        <v>-0.008402187683498126</v>
      </c>
      <c r="H69" s="11">
        <f t="shared" si="14"/>
        <v>-80.58186885608302</v>
      </c>
      <c r="I69" s="37">
        <f t="shared" si="15"/>
        <v>-0.0017466537088128796</v>
      </c>
      <c r="J69" s="16">
        <v>9704.996</v>
      </c>
      <c r="K69" s="16">
        <v>9643.121</v>
      </c>
      <c r="L69" s="37">
        <f t="shared" si="16"/>
        <v>-0.0063755822258968475</v>
      </c>
      <c r="M69" s="56">
        <f t="shared" si="17"/>
        <v>-61.875</v>
      </c>
    </row>
    <row r="70" spans="1:13" ht="15">
      <c r="A70" s="2">
        <v>69</v>
      </c>
      <c r="B70" s="107" t="s">
        <v>169</v>
      </c>
      <c r="C70" s="16">
        <v>1566.785545969418</v>
      </c>
      <c r="D70" s="4">
        <v>1591</v>
      </c>
      <c r="E70" s="16">
        <v>1598</v>
      </c>
      <c r="F70" s="43">
        <f t="shared" si="12"/>
        <v>0.0008255159862358899</v>
      </c>
      <c r="G70" s="43">
        <f t="shared" si="13"/>
        <v>0.019922607858415355</v>
      </c>
      <c r="H70" s="11">
        <f t="shared" si="14"/>
        <v>31.21445403058192</v>
      </c>
      <c r="I70" s="37">
        <f t="shared" si="15"/>
        <v>0.0006765894446858482</v>
      </c>
      <c r="J70" s="16">
        <v>1584.946</v>
      </c>
      <c r="K70" s="16">
        <v>1586.412</v>
      </c>
      <c r="L70" s="37">
        <f t="shared" si="16"/>
        <v>0.0009249526482291017</v>
      </c>
      <c r="M70" s="56">
        <f t="shared" si="17"/>
        <v>1.4660000000001219</v>
      </c>
    </row>
    <row r="71" spans="1:13" ht="15">
      <c r="A71" s="2">
        <v>70</v>
      </c>
      <c r="B71" s="107" t="s">
        <v>170</v>
      </c>
      <c r="C71" s="16">
        <v>6517.331231311802</v>
      </c>
      <c r="D71" s="4">
        <v>6406</v>
      </c>
      <c r="E71" s="16">
        <v>6481</v>
      </c>
      <c r="F71" s="43">
        <f t="shared" si="12"/>
        <v>0.0033480407426750955</v>
      </c>
      <c r="G71" s="43">
        <f t="shared" si="13"/>
        <v>-0.005574556520505322</v>
      </c>
      <c r="H71" s="11">
        <f t="shared" si="14"/>
        <v>-36.331231311802185</v>
      </c>
      <c r="I71" s="37">
        <f t="shared" si="15"/>
        <v>-0.0007874982402037892</v>
      </c>
      <c r="J71" s="16">
        <v>6454.223</v>
      </c>
      <c r="K71" s="16">
        <v>6463.128</v>
      </c>
      <c r="L71" s="37">
        <f t="shared" si="16"/>
        <v>0.001379716814866754</v>
      </c>
      <c r="M71" s="56">
        <f t="shared" si="17"/>
        <v>8.904999999999745</v>
      </c>
    </row>
    <row r="72" spans="1:13" ht="15">
      <c r="A72" s="2">
        <v>71</v>
      </c>
      <c r="B72" s="107" t="s">
        <v>171</v>
      </c>
      <c r="C72" s="16">
        <v>6198.7490670670295</v>
      </c>
      <c r="D72" s="4">
        <v>5957</v>
      </c>
      <c r="E72" s="16">
        <v>6043</v>
      </c>
      <c r="F72" s="43">
        <f t="shared" si="12"/>
        <v>0.003121772906647987</v>
      </c>
      <c r="G72" s="43">
        <f t="shared" si="13"/>
        <v>-0.025125886752619103</v>
      </c>
      <c r="H72" s="11">
        <f t="shared" si="14"/>
        <v>-155.7490670670295</v>
      </c>
      <c r="I72" s="37">
        <f t="shared" si="15"/>
        <v>-0.0033759416292842297</v>
      </c>
      <c r="J72" s="16">
        <v>5998.982</v>
      </c>
      <c r="K72" s="16">
        <v>6031.004</v>
      </c>
      <c r="L72" s="37">
        <f t="shared" si="16"/>
        <v>0.005337905664661093</v>
      </c>
      <c r="M72" s="56">
        <f t="shared" si="17"/>
        <v>32.021999999999935</v>
      </c>
    </row>
    <row r="73" spans="1:13" ht="15">
      <c r="A73" s="2">
        <v>72</v>
      </c>
      <c r="B73" s="107" t="s">
        <v>172</v>
      </c>
      <c r="C73" s="16">
        <v>5235.008070278614</v>
      </c>
      <c r="D73" s="4">
        <v>4721</v>
      </c>
      <c r="E73" s="16">
        <v>4769</v>
      </c>
      <c r="F73" s="43">
        <f t="shared" si="12"/>
        <v>0.0024636331278842048</v>
      </c>
      <c r="G73" s="43">
        <f t="shared" si="13"/>
        <v>-0.0890176412380988</v>
      </c>
      <c r="H73" s="11">
        <f t="shared" si="14"/>
        <v>-466.00807027861356</v>
      </c>
      <c r="I73" s="37">
        <f t="shared" si="15"/>
        <v>-0.010100966083854098</v>
      </c>
      <c r="J73" s="16">
        <v>4705.59</v>
      </c>
      <c r="K73" s="16">
        <v>4744.499</v>
      </c>
      <c r="L73" s="37">
        <f t="shared" si="16"/>
        <v>0.008268676191508322</v>
      </c>
      <c r="M73" s="56">
        <f t="shared" si="17"/>
        <v>38.90899999999965</v>
      </c>
    </row>
    <row r="74" spans="1:13" ht="15">
      <c r="A74" s="2">
        <v>73</v>
      </c>
      <c r="B74" s="107" t="s">
        <v>173</v>
      </c>
      <c r="C74" s="16">
        <v>5653.0820506170685</v>
      </c>
      <c r="D74" s="4">
        <v>5089</v>
      </c>
      <c r="E74" s="16">
        <v>5360</v>
      </c>
      <c r="F74" s="43">
        <f t="shared" si="12"/>
        <v>0.00276893972855092</v>
      </c>
      <c r="G74" s="43">
        <f t="shared" si="13"/>
        <v>-0.05184464828085713</v>
      </c>
      <c r="H74" s="11">
        <f t="shared" si="14"/>
        <v>-293.0820506170685</v>
      </c>
      <c r="I74" s="37">
        <f t="shared" si="15"/>
        <v>-0.006352705117959587</v>
      </c>
      <c r="J74" s="16">
        <v>5114.498</v>
      </c>
      <c r="K74" s="16">
        <v>5344.246</v>
      </c>
      <c r="L74" s="37">
        <f t="shared" si="16"/>
        <v>0.044920928701116025</v>
      </c>
      <c r="M74" s="56">
        <f t="shared" si="17"/>
        <v>229.7480000000005</v>
      </c>
    </row>
    <row r="75" spans="1:13" ht="15">
      <c r="A75" s="2">
        <v>74</v>
      </c>
      <c r="B75" s="107" t="s">
        <v>174</v>
      </c>
      <c r="C75" s="16">
        <v>4003.8627391879572</v>
      </c>
      <c r="D75" s="4">
        <v>4035</v>
      </c>
      <c r="E75" s="16">
        <v>4107</v>
      </c>
      <c r="F75" s="43">
        <f t="shared" si="12"/>
        <v>0.0021216484076788484</v>
      </c>
      <c r="G75" s="43">
        <f t="shared" si="13"/>
        <v>0.025759439703709856</v>
      </c>
      <c r="H75" s="11">
        <f t="shared" si="14"/>
        <v>103.13726081204277</v>
      </c>
      <c r="I75" s="37">
        <f t="shared" si="15"/>
        <v>0.0022355535019408634</v>
      </c>
      <c r="J75" s="16">
        <v>4061.751</v>
      </c>
      <c r="K75" s="16">
        <v>4078.959</v>
      </c>
      <c r="L75" s="37">
        <f t="shared" si="16"/>
        <v>0.004236596482649879</v>
      </c>
      <c r="M75" s="56">
        <f t="shared" si="17"/>
        <v>17.20799999999963</v>
      </c>
    </row>
    <row r="76" spans="1:13" ht="15">
      <c r="A76" s="2">
        <v>75</v>
      </c>
      <c r="B76" s="107" t="s">
        <v>175</v>
      </c>
      <c r="C76" s="16">
        <v>2159.76156525123</v>
      </c>
      <c r="D76" s="4">
        <v>2201</v>
      </c>
      <c r="E76" s="16">
        <v>2230</v>
      </c>
      <c r="F76" s="43">
        <f t="shared" si="12"/>
        <v>0.001152002909453088</v>
      </c>
      <c r="G76" s="43">
        <f t="shared" si="13"/>
        <v>0.032521383785528976</v>
      </c>
      <c r="H76" s="11">
        <f t="shared" si="14"/>
        <v>70.23843474877003</v>
      </c>
      <c r="I76" s="37">
        <f t="shared" si="15"/>
        <v>0.0015224544217788951</v>
      </c>
      <c r="J76" s="16">
        <v>2190.309</v>
      </c>
      <c r="K76" s="16">
        <v>2207.024</v>
      </c>
      <c r="L76" s="37">
        <f t="shared" si="16"/>
        <v>0.00763134334014045</v>
      </c>
      <c r="M76" s="56">
        <f t="shared" si="17"/>
        <v>16.71499999999969</v>
      </c>
    </row>
    <row r="77" spans="1:13" ht="15">
      <c r="A77" s="2">
        <v>76</v>
      </c>
      <c r="B77" s="107" t="s">
        <v>176</v>
      </c>
      <c r="C77" s="16">
        <v>3091.3703746229353</v>
      </c>
      <c r="D77" s="4">
        <v>3085</v>
      </c>
      <c r="E77" s="16">
        <v>3099</v>
      </c>
      <c r="F77" s="43">
        <f t="shared" si="12"/>
        <v>0.0016009224288767352</v>
      </c>
      <c r="G77" s="43">
        <f t="shared" si="13"/>
        <v>0.0024680398827964193</v>
      </c>
      <c r="H77" s="11">
        <f t="shared" si="14"/>
        <v>7.629625377064713</v>
      </c>
      <c r="I77" s="37">
        <f t="shared" si="15"/>
        <v>0.00016537607840174783</v>
      </c>
      <c r="J77" s="16">
        <v>3071.405</v>
      </c>
      <c r="K77" s="16">
        <v>3084.681</v>
      </c>
      <c r="L77" s="37">
        <f t="shared" si="16"/>
        <v>0.004322451776955445</v>
      </c>
      <c r="M77" s="56">
        <f t="shared" si="17"/>
        <v>13.27599999999984</v>
      </c>
    </row>
    <row r="78" spans="1:13" ht="15">
      <c r="A78" s="2">
        <v>77</v>
      </c>
      <c r="B78" s="107" t="s">
        <v>177</v>
      </c>
      <c r="C78" s="16">
        <v>6631.888908596937</v>
      </c>
      <c r="D78" s="4">
        <v>6766</v>
      </c>
      <c r="E78" s="16">
        <v>6868</v>
      </c>
      <c r="F78" s="43">
        <f t="shared" si="12"/>
        <v>0.0035479623238223353</v>
      </c>
      <c r="G78" s="43">
        <f t="shared" si="13"/>
        <v>0.03560238940326515</v>
      </c>
      <c r="H78" s="11">
        <f t="shared" si="14"/>
        <v>236.11109140306326</v>
      </c>
      <c r="I78" s="37">
        <f t="shared" si="15"/>
        <v>0.005117830094354847</v>
      </c>
      <c r="J78" s="16">
        <v>6814.637</v>
      </c>
      <c r="K78" s="16">
        <v>6841.377</v>
      </c>
      <c r="L78" s="37">
        <f t="shared" si="16"/>
        <v>0.00392390673193608</v>
      </c>
      <c r="M78" s="56">
        <f t="shared" si="17"/>
        <v>26.74000000000069</v>
      </c>
    </row>
    <row r="79" spans="1:13" ht="15">
      <c r="A79" s="2">
        <v>78</v>
      </c>
      <c r="B79" s="107" t="s">
        <v>178</v>
      </c>
      <c r="C79" s="16">
        <v>4647.052983049351</v>
      </c>
      <c r="D79" s="4">
        <v>4693</v>
      </c>
      <c r="E79" s="16">
        <v>4739</v>
      </c>
      <c r="F79" s="43">
        <f t="shared" si="12"/>
        <v>0.0024481353308960464</v>
      </c>
      <c r="G79" s="43">
        <f t="shared" si="13"/>
        <v>0.019786091806148223</v>
      </c>
      <c r="H79" s="11">
        <f t="shared" si="14"/>
        <v>91.94701695064941</v>
      </c>
      <c r="I79" s="37">
        <f t="shared" si="15"/>
        <v>0.001992999175260615</v>
      </c>
      <c r="J79" s="16">
        <v>4680.526</v>
      </c>
      <c r="K79" s="16">
        <v>4730.981</v>
      </c>
      <c r="L79" s="37">
        <f t="shared" si="16"/>
        <v>0.010779771333392855</v>
      </c>
      <c r="M79" s="56">
        <f t="shared" si="17"/>
        <v>50.45499999999993</v>
      </c>
    </row>
    <row r="80" spans="1:13" ht="15">
      <c r="A80" s="2">
        <v>79</v>
      </c>
      <c r="B80" s="107" t="s">
        <v>179</v>
      </c>
      <c r="C80" s="16">
        <v>3003.915064103932</v>
      </c>
      <c r="D80" s="4">
        <v>3143</v>
      </c>
      <c r="E80" s="16">
        <v>3168</v>
      </c>
      <c r="F80" s="43">
        <f t="shared" si="12"/>
        <v>0.0016365673619494988</v>
      </c>
      <c r="G80" s="43">
        <f t="shared" si="13"/>
        <v>0.054623693544748976</v>
      </c>
      <c r="H80" s="11">
        <f t="shared" si="14"/>
        <v>164.08493589606815</v>
      </c>
      <c r="I80" s="37">
        <f t="shared" si="15"/>
        <v>0.0035566258999906036</v>
      </c>
      <c r="J80" s="16">
        <v>3143.81</v>
      </c>
      <c r="K80" s="16">
        <v>3161.385</v>
      </c>
      <c r="L80" s="37">
        <f t="shared" si="16"/>
        <v>0.005590350561897912</v>
      </c>
      <c r="M80" s="56">
        <f t="shared" si="17"/>
        <v>17.575000000000273</v>
      </c>
    </row>
    <row r="81" spans="1:13" ht="15">
      <c r="A81" s="2">
        <v>80</v>
      </c>
      <c r="B81" s="107" t="s">
        <v>180</v>
      </c>
      <c r="C81" s="16">
        <v>9456.915409348774</v>
      </c>
      <c r="D81" s="4">
        <v>9681</v>
      </c>
      <c r="E81" s="16">
        <v>9846</v>
      </c>
      <c r="F81" s="43">
        <f t="shared" si="12"/>
        <v>0.005086376971513499</v>
      </c>
      <c r="G81" s="43">
        <f t="shared" si="13"/>
        <v>0.041142864645547166</v>
      </c>
      <c r="H81" s="11">
        <f t="shared" si="14"/>
        <v>389.0845906512259</v>
      </c>
      <c r="I81" s="37">
        <f t="shared" si="15"/>
        <v>0.008433609854800518</v>
      </c>
      <c r="J81" s="16">
        <v>9659.11</v>
      </c>
      <c r="K81" s="16">
        <v>9747.253</v>
      </c>
      <c r="L81" s="37">
        <f t="shared" si="16"/>
        <v>0.009125374905141367</v>
      </c>
      <c r="M81" s="56">
        <f t="shared" si="17"/>
        <v>88.14300000000003</v>
      </c>
    </row>
    <row r="82" spans="1:13" ht="15.75" thickBot="1">
      <c r="A82" s="50">
        <v>81</v>
      </c>
      <c r="B82" s="108" t="s">
        <v>181</v>
      </c>
      <c r="C82" s="16">
        <v>7805.728122244174</v>
      </c>
      <c r="D82" s="4">
        <v>7792</v>
      </c>
      <c r="E82" s="16">
        <v>7927</v>
      </c>
      <c r="F82" s="43">
        <f t="shared" si="12"/>
        <v>0.004095034557504317</v>
      </c>
      <c r="G82" s="43">
        <f t="shared" si="13"/>
        <v>0.015536267194630346</v>
      </c>
      <c r="H82" s="70">
        <f t="shared" si="14"/>
        <v>121.2718777558257</v>
      </c>
      <c r="I82" s="37">
        <f t="shared" si="15"/>
        <v>0.002628630708915671</v>
      </c>
      <c r="J82" s="16">
        <v>7725.3</v>
      </c>
      <c r="K82" s="16">
        <v>7831.477</v>
      </c>
      <c r="L82" s="37">
        <f t="shared" si="16"/>
        <v>0.01374406171928594</v>
      </c>
      <c r="M82" s="56">
        <f t="shared" si="17"/>
        <v>106.17699999999968</v>
      </c>
    </row>
    <row r="83" spans="1:13" s="67" customFormat="1" ht="15.75" thickBot="1">
      <c r="A83" s="129" t="s">
        <v>182</v>
      </c>
      <c r="B83" s="130"/>
      <c r="C83" s="57">
        <f>SUM(C2:C82)</f>
        <v>1889623.9999999995</v>
      </c>
      <c r="D83" s="91">
        <f>SUM(D2:D82)</f>
        <v>1931182</v>
      </c>
      <c r="E83" s="57">
        <f>SUM(E2:E82)</f>
        <v>1935759</v>
      </c>
      <c r="F83" s="28">
        <f>E83/$E$83</f>
        <v>1</v>
      </c>
      <c r="G83" s="45">
        <f>(E83-C83)/C83</f>
        <v>0.024414910056180742</v>
      </c>
      <c r="H83" s="58">
        <f>E83-C83</f>
        <v>46135.000000000466</v>
      </c>
      <c r="I83" s="39">
        <f>H83/$H$83</f>
        <v>1</v>
      </c>
      <c r="J83" s="57">
        <v>1920137</v>
      </c>
      <c r="K83" s="57">
        <v>1924726</v>
      </c>
      <c r="L83" s="39">
        <f>(K83-J83)/J83</f>
        <v>0.0023899336349437568</v>
      </c>
      <c r="M83" s="60">
        <f>K83-J83</f>
        <v>4589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C8" sqref="C8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40695</v>
      </c>
      <c r="D1" s="79">
        <v>41030</v>
      </c>
      <c r="E1" s="80">
        <v>41061</v>
      </c>
      <c r="F1" s="17" t="s">
        <v>298</v>
      </c>
      <c r="G1" s="55" t="s">
        <v>302</v>
      </c>
      <c r="H1" s="17" t="s">
        <v>303</v>
      </c>
      <c r="I1" s="44" t="s">
        <v>299</v>
      </c>
      <c r="J1" s="78" t="s">
        <v>292</v>
      </c>
      <c r="K1" s="76" t="s">
        <v>297</v>
      </c>
      <c r="L1" s="55" t="s">
        <v>320</v>
      </c>
      <c r="M1" s="17" t="s">
        <v>321</v>
      </c>
    </row>
    <row r="2" spans="1:13" ht="15">
      <c r="A2" s="23">
        <v>1</v>
      </c>
      <c r="B2" s="106" t="s">
        <v>101</v>
      </c>
      <c r="C2" s="15">
        <v>25939</v>
      </c>
      <c r="D2" s="4">
        <v>24028</v>
      </c>
      <c r="E2" s="16">
        <v>23987</v>
      </c>
      <c r="F2" s="42">
        <f aca="true" t="shared" si="0" ref="F2:F33">E2/$E$83</f>
        <v>0.02171942669478442</v>
      </c>
      <c r="G2" s="42">
        <f aca="true" t="shared" si="1" ref="G2:G33">(E2-C2)/C2</f>
        <v>-0.07525347931685879</v>
      </c>
      <c r="H2" s="11">
        <f aca="true" t="shared" si="2" ref="H2:H33">E2-C2</f>
        <v>-1952</v>
      </c>
      <c r="I2" s="47">
        <f aca="true" t="shared" si="3" ref="I2:I33">H2/$H$83</f>
        <v>0.020486770709795238</v>
      </c>
      <c r="J2" s="15">
        <v>23980.32</v>
      </c>
      <c r="K2" s="15">
        <v>23825.03</v>
      </c>
      <c r="L2" s="37">
        <f aca="true" t="shared" si="4" ref="L2:L33">(K2-J2)/J2</f>
        <v>-0.006475726762612045</v>
      </c>
      <c r="M2" s="56">
        <f aca="true" t="shared" si="5" ref="M2:M33">K2-J2</f>
        <v>-155.29000000000087</v>
      </c>
    </row>
    <row r="3" spans="1:13" ht="15">
      <c r="A3" s="2">
        <v>2</v>
      </c>
      <c r="B3" s="107" t="s">
        <v>102</v>
      </c>
      <c r="C3" s="16">
        <v>10797</v>
      </c>
      <c r="D3" s="4">
        <v>8911</v>
      </c>
      <c r="E3" s="16">
        <v>8762</v>
      </c>
      <c r="F3" s="43">
        <f t="shared" si="0"/>
        <v>0.007933698115633514</v>
      </c>
      <c r="G3" s="43">
        <f t="shared" si="1"/>
        <v>-0.1884782810039826</v>
      </c>
      <c r="H3" s="11">
        <f t="shared" si="2"/>
        <v>-2035</v>
      </c>
      <c r="I3" s="37">
        <f t="shared" si="3"/>
        <v>0.021357878275836736</v>
      </c>
      <c r="J3" s="16">
        <v>8745.508</v>
      </c>
      <c r="K3" s="16">
        <v>8918.675</v>
      </c>
      <c r="L3" s="37">
        <f t="shared" si="4"/>
        <v>0.019800679388778726</v>
      </c>
      <c r="M3" s="56">
        <f t="shared" si="5"/>
        <v>173.16699999999946</v>
      </c>
    </row>
    <row r="4" spans="1:13" ht="15">
      <c r="A4" s="2">
        <v>3</v>
      </c>
      <c r="B4" s="107" t="s">
        <v>103</v>
      </c>
      <c r="C4" s="16">
        <v>24810</v>
      </c>
      <c r="D4" s="4">
        <v>23859</v>
      </c>
      <c r="E4" s="16">
        <v>23787</v>
      </c>
      <c r="F4" s="43">
        <f t="shared" si="0"/>
        <v>0.021538333380115772</v>
      </c>
      <c r="G4" s="43">
        <f t="shared" si="1"/>
        <v>-0.041233373639661425</v>
      </c>
      <c r="H4" s="11">
        <f t="shared" si="2"/>
        <v>-1023</v>
      </c>
      <c r="I4" s="37">
        <f t="shared" si="3"/>
        <v>0.010736663133258467</v>
      </c>
      <c r="J4" s="16">
        <v>23932.8</v>
      </c>
      <c r="K4" s="16">
        <v>23822.19</v>
      </c>
      <c r="L4" s="37">
        <f t="shared" si="4"/>
        <v>-0.004621690734055379</v>
      </c>
      <c r="M4" s="56">
        <f t="shared" si="5"/>
        <v>-110.61000000000058</v>
      </c>
    </row>
    <row r="5" spans="1:13" ht="15">
      <c r="A5" s="2">
        <v>4</v>
      </c>
      <c r="B5" s="107" t="s">
        <v>104</v>
      </c>
      <c r="C5" s="16">
        <v>5464</v>
      </c>
      <c r="D5" s="4">
        <v>4858</v>
      </c>
      <c r="E5" s="16">
        <v>4938</v>
      </c>
      <c r="F5" s="43">
        <f t="shared" si="0"/>
        <v>0.004471193939168945</v>
      </c>
      <c r="G5" s="43">
        <f t="shared" si="1"/>
        <v>-0.09626647144948755</v>
      </c>
      <c r="H5" s="11">
        <f t="shared" si="2"/>
        <v>-526</v>
      </c>
      <c r="I5" s="37">
        <f t="shared" si="3"/>
        <v>0.005520513008889495</v>
      </c>
      <c r="J5" s="16">
        <v>4743.627</v>
      </c>
      <c r="K5" s="16">
        <v>4808.257</v>
      </c>
      <c r="L5" s="37">
        <f t="shared" si="4"/>
        <v>0.013624595694391485</v>
      </c>
      <c r="M5" s="56">
        <f t="shared" si="5"/>
        <v>64.6299999999992</v>
      </c>
    </row>
    <row r="6" spans="1:13" ht="15">
      <c r="A6" s="2">
        <v>5</v>
      </c>
      <c r="B6" s="107" t="s">
        <v>105</v>
      </c>
      <c r="C6" s="16">
        <v>8757</v>
      </c>
      <c r="D6" s="4">
        <v>7739</v>
      </c>
      <c r="E6" s="16">
        <v>7693</v>
      </c>
      <c r="F6" s="43">
        <f t="shared" si="0"/>
        <v>0.006965754348729585</v>
      </c>
      <c r="G6" s="43">
        <f t="shared" si="1"/>
        <v>-0.12150279776179057</v>
      </c>
      <c r="H6" s="11">
        <f t="shared" si="2"/>
        <v>-1064</v>
      </c>
      <c r="I6" s="37">
        <f t="shared" si="3"/>
        <v>0.011166969280339207</v>
      </c>
      <c r="J6" s="16">
        <v>7558.961</v>
      </c>
      <c r="K6" s="16">
        <v>7653.022</v>
      </c>
      <c r="L6" s="37">
        <f t="shared" si="4"/>
        <v>0.012443641394630781</v>
      </c>
      <c r="M6" s="56">
        <f t="shared" si="5"/>
        <v>94.0609999999997</v>
      </c>
    </row>
    <row r="7" spans="1:13" ht="15">
      <c r="A7" s="2">
        <v>6</v>
      </c>
      <c r="B7" s="107" t="s">
        <v>106</v>
      </c>
      <c r="C7" s="16">
        <v>22561</v>
      </c>
      <c r="D7" s="4">
        <v>21426</v>
      </c>
      <c r="E7" s="16">
        <v>21427</v>
      </c>
      <c r="F7" s="43">
        <f t="shared" si="0"/>
        <v>0.019401432267025714</v>
      </c>
      <c r="G7" s="43">
        <f t="shared" si="1"/>
        <v>-0.050263729444616816</v>
      </c>
      <c r="H7" s="11">
        <f t="shared" si="2"/>
        <v>-1134</v>
      </c>
      <c r="I7" s="37">
        <f t="shared" si="3"/>
        <v>0.01190163831194047</v>
      </c>
      <c r="J7" s="16">
        <v>21579.6</v>
      </c>
      <c r="K7" s="16">
        <v>21601.23</v>
      </c>
      <c r="L7" s="37">
        <f t="shared" si="4"/>
        <v>0.0010023355391203276</v>
      </c>
      <c r="M7" s="56">
        <f t="shared" si="5"/>
        <v>21.63000000000102</v>
      </c>
    </row>
    <row r="8" spans="1:13" ht="15">
      <c r="A8" s="2">
        <v>7</v>
      </c>
      <c r="B8" s="107" t="s">
        <v>107</v>
      </c>
      <c r="C8" s="16">
        <v>52118</v>
      </c>
      <c r="D8" s="4">
        <v>51975</v>
      </c>
      <c r="E8" s="16">
        <v>51918</v>
      </c>
      <c r="F8" s="43">
        <f t="shared" si="0"/>
        <v>0.047010013554834605</v>
      </c>
      <c r="G8" s="43">
        <f t="shared" si="1"/>
        <v>-0.0038374457960781306</v>
      </c>
      <c r="H8" s="11">
        <f t="shared" si="2"/>
        <v>-200</v>
      </c>
      <c r="I8" s="37">
        <f t="shared" si="3"/>
        <v>0.0020990543760036106</v>
      </c>
      <c r="J8" s="16">
        <v>51637.46</v>
      </c>
      <c r="K8" s="16">
        <v>51501.67</v>
      </c>
      <c r="L8" s="37">
        <f t="shared" si="4"/>
        <v>-0.002629680081088436</v>
      </c>
      <c r="M8" s="56">
        <f t="shared" si="5"/>
        <v>-135.79000000000087</v>
      </c>
    </row>
    <row r="9" spans="1:13" ht="15">
      <c r="A9" s="2">
        <v>8</v>
      </c>
      <c r="B9" s="107" t="s">
        <v>108</v>
      </c>
      <c r="C9" s="16">
        <v>2530</v>
      </c>
      <c r="D9" s="4">
        <v>2388</v>
      </c>
      <c r="E9" s="16">
        <v>2370</v>
      </c>
      <c r="F9" s="43">
        <f t="shared" si="0"/>
        <v>0.002145955778823491</v>
      </c>
      <c r="G9" s="43">
        <f t="shared" si="1"/>
        <v>-0.06324110671936758</v>
      </c>
      <c r="H9" s="11">
        <f t="shared" si="2"/>
        <v>-160</v>
      </c>
      <c r="I9" s="37">
        <f t="shared" si="3"/>
        <v>0.0016792435008028883</v>
      </c>
      <c r="J9" s="16">
        <v>2396.04</v>
      </c>
      <c r="K9" s="16">
        <v>2382.985</v>
      </c>
      <c r="L9" s="37">
        <f t="shared" si="4"/>
        <v>-0.005448573479574563</v>
      </c>
      <c r="M9" s="56">
        <f t="shared" si="5"/>
        <v>-13.054999999999836</v>
      </c>
    </row>
    <row r="10" spans="1:13" ht="15">
      <c r="A10" s="2">
        <v>9</v>
      </c>
      <c r="B10" s="107" t="s">
        <v>109</v>
      </c>
      <c r="C10" s="16">
        <v>28853</v>
      </c>
      <c r="D10" s="4">
        <v>30367</v>
      </c>
      <c r="E10" s="16">
        <v>30172</v>
      </c>
      <c r="F10" s="43">
        <f t="shared" si="0"/>
        <v>0.027319737450912394</v>
      </c>
      <c r="G10" s="43">
        <f t="shared" si="1"/>
        <v>0.04571448376252036</v>
      </c>
      <c r="H10" s="11">
        <f t="shared" si="2"/>
        <v>1319</v>
      </c>
      <c r="I10" s="37">
        <f t="shared" si="3"/>
        <v>-0.01384326360974381</v>
      </c>
      <c r="J10" s="16">
        <v>30052.11</v>
      </c>
      <c r="K10" s="16">
        <v>30069.15</v>
      </c>
      <c r="L10" s="37">
        <f t="shared" si="4"/>
        <v>0.0005670150947803956</v>
      </c>
      <c r="M10" s="56">
        <f t="shared" si="5"/>
        <v>17.040000000000873</v>
      </c>
    </row>
    <row r="11" spans="1:13" ht="15">
      <c r="A11" s="2">
        <v>10</v>
      </c>
      <c r="B11" s="107" t="s">
        <v>110</v>
      </c>
      <c r="C11" s="16">
        <v>41525</v>
      </c>
      <c r="D11" s="4">
        <v>37719</v>
      </c>
      <c r="E11" s="16">
        <v>37619</v>
      </c>
      <c r="F11" s="43">
        <f t="shared" si="0"/>
        <v>0.03406274702259954</v>
      </c>
      <c r="G11" s="43">
        <f t="shared" si="1"/>
        <v>-0.09406381697772426</v>
      </c>
      <c r="H11" s="11">
        <f t="shared" si="2"/>
        <v>-3906</v>
      </c>
      <c r="I11" s="37">
        <f t="shared" si="3"/>
        <v>0.04099453196335051</v>
      </c>
      <c r="J11" s="16">
        <v>36880.67</v>
      </c>
      <c r="K11" s="16">
        <v>36771.79</v>
      </c>
      <c r="L11" s="37">
        <f t="shared" si="4"/>
        <v>-0.0029522240241296425</v>
      </c>
      <c r="M11" s="56">
        <f t="shared" si="5"/>
        <v>-108.87999999999738</v>
      </c>
    </row>
    <row r="12" spans="1:13" ht="15">
      <c r="A12" s="2">
        <v>11</v>
      </c>
      <c r="B12" s="107" t="s">
        <v>111</v>
      </c>
      <c r="C12" s="16">
        <v>3366</v>
      </c>
      <c r="D12" s="4">
        <v>2974</v>
      </c>
      <c r="E12" s="16">
        <v>2952</v>
      </c>
      <c r="F12" s="43">
        <f t="shared" si="0"/>
        <v>0.0026729373245092595</v>
      </c>
      <c r="G12" s="43">
        <f t="shared" si="1"/>
        <v>-0.12299465240641712</v>
      </c>
      <c r="H12" s="11">
        <f t="shared" si="2"/>
        <v>-414</v>
      </c>
      <c r="I12" s="37">
        <f t="shared" si="3"/>
        <v>0.004345042558327473</v>
      </c>
      <c r="J12" s="16">
        <v>2863.411</v>
      </c>
      <c r="K12" s="16">
        <v>2841.538</v>
      </c>
      <c r="L12" s="37">
        <f t="shared" si="4"/>
        <v>-0.007638791636967256</v>
      </c>
      <c r="M12" s="56">
        <f t="shared" si="5"/>
        <v>-21.873000000000047</v>
      </c>
    </row>
    <row r="13" spans="1:13" ht="15">
      <c r="A13" s="2">
        <v>12</v>
      </c>
      <c r="B13" s="107" t="s">
        <v>112</v>
      </c>
      <c r="C13" s="16">
        <v>1402</v>
      </c>
      <c r="D13" s="4">
        <v>1424</v>
      </c>
      <c r="E13" s="16">
        <v>1409</v>
      </c>
      <c r="F13" s="43">
        <f t="shared" si="0"/>
        <v>0.0012758024018406325</v>
      </c>
      <c r="G13" s="43">
        <f t="shared" si="1"/>
        <v>0.004992867332382311</v>
      </c>
      <c r="H13" s="11">
        <f t="shared" si="2"/>
        <v>7</v>
      </c>
      <c r="I13" s="37">
        <f t="shared" si="3"/>
        <v>-7.346690316012636E-05</v>
      </c>
      <c r="J13" s="16">
        <v>1438.224</v>
      </c>
      <c r="K13" s="16">
        <v>1441.978</v>
      </c>
      <c r="L13" s="37">
        <f t="shared" si="4"/>
        <v>0.0026101636462749424</v>
      </c>
      <c r="M13" s="56">
        <f t="shared" si="5"/>
        <v>3.754000000000133</v>
      </c>
    </row>
    <row r="14" spans="1:13" ht="15">
      <c r="A14" s="2">
        <v>13</v>
      </c>
      <c r="B14" s="107" t="s">
        <v>113</v>
      </c>
      <c r="C14" s="16">
        <v>6421</v>
      </c>
      <c r="D14" s="4">
        <v>5081</v>
      </c>
      <c r="E14" s="16">
        <v>5019</v>
      </c>
      <c r="F14" s="43">
        <f t="shared" si="0"/>
        <v>0.004544536731609748</v>
      </c>
      <c r="G14" s="43">
        <f t="shared" si="1"/>
        <v>-0.2183460520168198</v>
      </c>
      <c r="H14" s="11">
        <f t="shared" si="2"/>
        <v>-1402</v>
      </c>
      <c r="I14" s="37">
        <f t="shared" si="3"/>
        <v>0.014714371175785309</v>
      </c>
      <c r="J14" s="16">
        <v>5078.069</v>
      </c>
      <c r="K14" s="16">
        <v>4976.552</v>
      </c>
      <c r="L14" s="37">
        <f t="shared" si="4"/>
        <v>-0.019991260457469313</v>
      </c>
      <c r="M14" s="56">
        <f t="shared" si="5"/>
        <v>-101.51700000000073</v>
      </c>
    </row>
    <row r="15" spans="1:13" ht="15">
      <c r="A15" s="2">
        <v>14</v>
      </c>
      <c r="B15" s="107" t="s">
        <v>114</v>
      </c>
      <c r="C15" s="16">
        <v>6187</v>
      </c>
      <c r="D15" s="4">
        <v>5856</v>
      </c>
      <c r="E15" s="16">
        <v>5826</v>
      </c>
      <c r="F15" s="43">
        <f t="shared" si="0"/>
        <v>0.005275248256297747</v>
      </c>
      <c r="G15" s="43">
        <f t="shared" si="1"/>
        <v>-0.05834814934540165</v>
      </c>
      <c r="H15" s="11">
        <f t="shared" si="2"/>
        <v>-361</v>
      </c>
      <c r="I15" s="37">
        <f t="shared" si="3"/>
        <v>0.0037887931486865166</v>
      </c>
      <c r="J15" s="16">
        <v>5797.535</v>
      </c>
      <c r="K15" s="16">
        <v>5790.224</v>
      </c>
      <c r="L15" s="37">
        <f t="shared" si="4"/>
        <v>-0.001261053188984576</v>
      </c>
      <c r="M15" s="56">
        <f t="shared" si="5"/>
        <v>-7.310999999999694</v>
      </c>
    </row>
    <row r="16" spans="1:13" ht="15">
      <c r="A16" s="2">
        <v>15</v>
      </c>
      <c r="B16" s="107" t="s">
        <v>115</v>
      </c>
      <c r="C16" s="16">
        <v>11026</v>
      </c>
      <c r="D16" s="4">
        <v>10617</v>
      </c>
      <c r="E16" s="16">
        <v>10572</v>
      </c>
      <c r="F16" s="43">
        <f t="shared" si="0"/>
        <v>0.009572592613384789</v>
      </c>
      <c r="G16" s="43">
        <f t="shared" si="1"/>
        <v>-0.04117540359151097</v>
      </c>
      <c r="H16" s="11">
        <f t="shared" si="2"/>
        <v>-454</v>
      </c>
      <c r="I16" s="37">
        <f t="shared" si="3"/>
        <v>0.004764853433528195</v>
      </c>
      <c r="J16" s="16">
        <v>10479.63</v>
      </c>
      <c r="K16" s="16">
        <v>10517.45</v>
      </c>
      <c r="L16" s="37">
        <f t="shared" si="4"/>
        <v>0.003608906039621774</v>
      </c>
      <c r="M16" s="56">
        <f t="shared" si="5"/>
        <v>37.82000000000153</v>
      </c>
    </row>
    <row r="17" spans="1:13" ht="15">
      <c r="A17" s="2">
        <v>16</v>
      </c>
      <c r="B17" s="107" t="s">
        <v>116</v>
      </c>
      <c r="C17" s="16">
        <v>34298</v>
      </c>
      <c r="D17" s="4">
        <v>29569</v>
      </c>
      <c r="E17" s="16">
        <v>29431</v>
      </c>
      <c r="F17" s="43">
        <f t="shared" si="0"/>
        <v>0.02664878672006505</v>
      </c>
      <c r="G17" s="43">
        <f t="shared" si="1"/>
        <v>-0.14190331797772465</v>
      </c>
      <c r="H17" s="11">
        <f t="shared" si="2"/>
        <v>-4867</v>
      </c>
      <c r="I17" s="37">
        <f t="shared" si="3"/>
        <v>0.05108048824004786</v>
      </c>
      <c r="J17" s="16">
        <v>29306.99</v>
      </c>
      <c r="K17" s="16">
        <v>29183.92</v>
      </c>
      <c r="L17" s="37">
        <f t="shared" si="4"/>
        <v>-0.004199339474985433</v>
      </c>
      <c r="M17" s="56">
        <f t="shared" si="5"/>
        <v>-123.07000000000335</v>
      </c>
    </row>
    <row r="18" spans="1:13" ht="15">
      <c r="A18" s="2">
        <v>17</v>
      </c>
      <c r="B18" s="107" t="s">
        <v>117</v>
      </c>
      <c r="C18" s="16">
        <v>19106</v>
      </c>
      <c r="D18" s="4">
        <v>18101</v>
      </c>
      <c r="E18" s="16">
        <v>17967</v>
      </c>
      <c r="F18" s="43">
        <f t="shared" si="0"/>
        <v>0.016268517923258088</v>
      </c>
      <c r="G18" s="43">
        <f t="shared" si="1"/>
        <v>-0.059614780697163194</v>
      </c>
      <c r="H18" s="11">
        <f t="shared" si="2"/>
        <v>-1139</v>
      </c>
      <c r="I18" s="37">
        <f t="shared" si="3"/>
        <v>0.011954114671340561</v>
      </c>
      <c r="J18" s="16">
        <v>17819.27</v>
      </c>
      <c r="K18" s="16">
        <v>17865.52</v>
      </c>
      <c r="L18" s="37">
        <f t="shared" si="4"/>
        <v>0.002595504754122924</v>
      </c>
      <c r="M18" s="56">
        <f t="shared" si="5"/>
        <v>46.25</v>
      </c>
    </row>
    <row r="19" spans="1:13" ht="15">
      <c r="A19" s="2">
        <v>18</v>
      </c>
      <c r="B19" s="107" t="s">
        <v>118</v>
      </c>
      <c r="C19" s="16">
        <v>6132</v>
      </c>
      <c r="D19" s="4">
        <v>5822</v>
      </c>
      <c r="E19" s="16">
        <v>5825</v>
      </c>
      <c r="F19" s="43">
        <f t="shared" si="0"/>
        <v>0.0052743427897244035</v>
      </c>
      <c r="G19" s="43">
        <f t="shared" si="1"/>
        <v>-0.050065231572080884</v>
      </c>
      <c r="H19" s="11">
        <f t="shared" si="2"/>
        <v>-307</v>
      </c>
      <c r="I19" s="37">
        <f t="shared" si="3"/>
        <v>0.003222048467165542</v>
      </c>
      <c r="J19" s="16">
        <v>5860.281</v>
      </c>
      <c r="K19" s="16">
        <v>5858.044</v>
      </c>
      <c r="L19" s="37">
        <f t="shared" si="4"/>
        <v>-0.00038172230990290057</v>
      </c>
      <c r="M19" s="56">
        <f t="shared" si="5"/>
        <v>-2.23700000000008</v>
      </c>
    </row>
    <row r="20" spans="1:13" ht="15">
      <c r="A20" s="2">
        <v>19</v>
      </c>
      <c r="B20" s="107" t="s">
        <v>119</v>
      </c>
      <c r="C20" s="16">
        <v>17628</v>
      </c>
      <c r="D20" s="4">
        <v>15119</v>
      </c>
      <c r="E20" s="16">
        <v>14968</v>
      </c>
      <c r="F20" s="43">
        <f t="shared" si="0"/>
        <v>0.013553023669801694</v>
      </c>
      <c r="G20" s="43">
        <f t="shared" si="1"/>
        <v>-0.1508963013387792</v>
      </c>
      <c r="H20" s="11">
        <f t="shared" si="2"/>
        <v>-2660</v>
      </c>
      <c r="I20" s="37">
        <f t="shared" si="3"/>
        <v>0.02791742320084802</v>
      </c>
      <c r="J20" s="16">
        <v>15155.75</v>
      </c>
      <c r="K20" s="16">
        <v>14935.54</v>
      </c>
      <c r="L20" s="37">
        <f t="shared" si="4"/>
        <v>-0.014529798921201466</v>
      </c>
      <c r="M20" s="56">
        <f t="shared" si="5"/>
        <v>-220.20999999999913</v>
      </c>
    </row>
    <row r="21" spans="1:13" ht="15">
      <c r="A21" s="2">
        <v>20</v>
      </c>
      <c r="B21" s="107" t="s">
        <v>120</v>
      </c>
      <c r="C21" s="16">
        <v>26645</v>
      </c>
      <c r="D21" s="4">
        <v>25110</v>
      </c>
      <c r="E21" s="16">
        <v>24955</v>
      </c>
      <c r="F21" s="43">
        <f t="shared" si="0"/>
        <v>0.022595918337780685</v>
      </c>
      <c r="G21" s="43">
        <f t="shared" si="1"/>
        <v>-0.06342653405892287</v>
      </c>
      <c r="H21" s="11">
        <f t="shared" si="2"/>
        <v>-1690</v>
      </c>
      <c r="I21" s="37">
        <f t="shared" si="3"/>
        <v>0.017737009477230507</v>
      </c>
      <c r="J21" s="16">
        <v>24974.49</v>
      </c>
      <c r="K21" s="16">
        <v>25072.7</v>
      </c>
      <c r="L21" s="37">
        <f t="shared" si="4"/>
        <v>0.003932412633851547</v>
      </c>
      <c r="M21" s="56">
        <f t="shared" si="5"/>
        <v>98.20999999999913</v>
      </c>
    </row>
    <row r="22" spans="1:13" ht="15">
      <c r="A22" s="2">
        <v>21</v>
      </c>
      <c r="B22" s="107" t="s">
        <v>121</v>
      </c>
      <c r="C22" s="16">
        <v>10523</v>
      </c>
      <c r="D22" s="4">
        <v>8691</v>
      </c>
      <c r="E22" s="16">
        <v>8632</v>
      </c>
      <c r="F22" s="43">
        <f t="shared" si="0"/>
        <v>0.007815987461098892</v>
      </c>
      <c r="G22" s="43">
        <f t="shared" si="1"/>
        <v>-0.17970160600589186</v>
      </c>
      <c r="H22" s="11">
        <f t="shared" si="2"/>
        <v>-1891</v>
      </c>
      <c r="I22" s="37">
        <f t="shared" si="3"/>
        <v>0.019846559125114138</v>
      </c>
      <c r="J22" s="16">
        <v>8575.905</v>
      </c>
      <c r="K22" s="16">
        <v>8437.22</v>
      </c>
      <c r="L22" s="37">
        <f t="shared" si="4"/>
        <v>-0.01617147111587655</v>
      </c>
      <c r="M22" s="56">
        <f t="shared" si="5"/>
        <v>-138.6850000000013</v>
      </c>
    </row>
    <row r="23" spans="1:13" ht="15">
      <c r="A23" s="2">
        <v>22</v>
      </c>
      <c r="B23" s="107" t="s">
        <v>122</v>
      </c>
      <c r="C23" s="16">
        <v>15795</v>
      </c>
      <c r="D23" s="4">
        <v>13853</v>
      </c>
      <c r="E23" s="16">
        <v>13859</v>
      </c>
      <c r="F23" s="43">
        <f t="shared" si="0"/>
        <v>0.012548861239964034</v>
      </c>
      <c r="G23" s="43">
        <f t="shared" si="1"/>
        <v>-0.1225704336815448</v>
      </c>
      <c r="H23" s="11">
        <f t="shared" si="2"/>
        <v>-1936</v>
      </c>
      <c r="I23" s="37">
        <f t="shared" si="3"/>
        <v>0.020318846359714947</v>
      </c>
      <c r="J23" s="16">
        <v>13645.52</v>
      </c>
      <c r="K23" s="16">
        <v>13669.79</v>
      </c>
      <c r="L23" s="37">
        <f t="shared" si="4"/>
        <v>0.001778605725542188</v>
      </c>
      <c r="M23" s="82">
        <f t="shared" si="5"/>
        <v>24.270000000000437</v>
      </c>
    </row>
    <row r="24" spans="1:13" ht="15">
      <c r="A24" s="2">
        <v>23</v>
      </c>
      <c r="B24" s="107" t="s">
        <v>123</v>
      </c>
      <c r="C24" s="16">
        <v>9722</v>
      </c>
      <c r="D24" s="4">
        <v>9380</v>
      </c>
      <c r="E24" s="16">
        <v>9065</v>
      </c>
      <c r="F24" s="43">
        <f t="shared" si="0"/>
        <v>0.008208054487356517</v>
      </c>
      <c r="G24" s="43">
        <f t="shared" si="1"/>
        <v>-0.06757868751285744</v>
      </c>
      <c r="H24" s="11">
        <f t="shared" si="2"/>
        <v>-657</v>
      </c>
      <c r="I24" s="37">
        <f t="shared" si="3"/>
        <v>0.00689539362517186</v>
      </c>
      <c r="J24" s="16">
        <v>9266.124</v>
      </c>
      <c r="K24" s="16">
        <v>9172.221</v>
      </c>
      <c r="L24" s="37">
        <f t="shared" si="4"/>
        <v>-0.010134010725520212</v>
      </c>
      <c r="M24" s="56">
        <f t="shared" si="5"/>
        <v>-93.90300000000025</v>
      </c>
    </row>
    <row r="25" spans="1:13" ht="15">
      <c r="A25" s="2">
        <v>24</v>
      </c>
      <c r="B25" s="107" t="s">
        <v>124</v>
      </c>
      <c r="C25" s="16">
        <v>7010</v>
      </c>
      <c r="D25" s="4">
        <v>6539</v>
      </c>
      <c r="E25" s="16">
        <v>6490</v>
      </c>
      <c r="F25" s="43">
        <f t="shared" si="0"/>
        <v>0.005876478060997661</v>
      </c>
      <c r="G25" s="43">
        <f t="shared" si="1"/>
        <v>-0.07417974322396577</v>
      </c>
      <c r="H25" s="11">
        <f t="shared" si="2"/>
        <v>-520</v>
      </c>
      <c r="I25" s="37">
        <f t="shared" si="3"/>
        <v>0.005457541377609387</v>
      </c>
      <c r="J25" s="16">
        <v>6551.607</v>
      </c>
      <c r="K25" s="16">
        <v>6497.658</v>
      </c>
      <c r="L25" s="37">
        <f t="shared" si="4"/>
        <v>-0.008234468276256438</v>
      </c>
      <c r="M25" s="56">
        <f t="shared" si="5"/>
        <v>-53.948999999999614</v>
      </c>
    </row>
    <row r="26" spans="1:13" ht="15">
      <c r="A26" s="2">
        <v>25</v>
      </c>
      <c r="B26" s="107" t="s">
        <v>125</v>
      </c>
      <c r="C26" s="16">
        <v>12035</v>
      </c>
      <c r="D26" s="4">
        <v>11404</v>
      </c>
      <c r="E26" s="16">
        <v>11477</v>
      </c>
      <c r="F26" s="43">
        <f t="shared" si="0"/>
        <v>0.010392039862260425</v>
      </c>
      <c r="G26" s="43">
        <f t="shared" si="1"/>
        <v>-0.04636476942251766</v>
      </c>
      <c r="H26" s="11">
        <f t="shared" si="2"/>
        <v>-558</v>
      </c>
      <c r="I26" s="37">
        <f t="shared" si="3"/>
        <v>0.005856361709050073</v>
      </c>
      <c r="J26" s="16">
        <v>11825.56</v>
      </c>
      <c r="K26" s="16">
        <v>11928.15</v>
      </c>
      <c r="L26" s="37">
        <f t="shared" si="4"/>
        <v>0.00867527626598657</v>
      </c>
      <c r="M26" s="56">
        <f t="shared" si="5"/>
        <v>102.59000000000015</v>
      </c>
    </row>
    <row r="27" spans="1:13" ht="15">
      <c r="A27" s="2">
        <v>26</v>
      </c>
      <c r="B27" s="107" t="s">
        <v>126</v>
      </c>
      <c r="C27" s="16">
        <v>8579</v>
      </c>
      <c r="D27" s="4">
        <v>8374</v>
      </c>
      <c r="E27" s="16">
        <v>8331</v>
      </c>
      <c r="F27" s="43">
        <f t="shared" si="0"/>
        <v>0.007543442022522576</v>
      </c>
      <c r="G27" s="43">
        <f t="shared" si="1"/>
        <v>-0.028907798111668027</v>
      </c>
      <c r="H27" s="11">
        <f t="shared" si="2"/>
        <v>-248</v>
      </c>
      <c r="I27" s="37">
        <f t="shared" si="3"/>
        <v>0.002602827426244477</v>
      </c>
      <c r="J27" s="16">
        <v>8368.554</v>
      </c>
      <c r="K27" s="16">
        <v>8393.042</v>
      </c>
      <c r="L27" s="37">
        <f t="shared" si="4"/>
        <v>0.0029261925058975988</v>
      </c>
      <c r="M27" s="56">
        <f t="shared" si="5"/>
        <v>24.487999999999374</v>
      </c>
    </row>
    <row r="28" spans="1:13" ht="15">
      <c r="A28" s="2">
        <v>27</v>
      </c>
      <c r="B28" s="107" t="s">
        <v>127</v>
      </c>
      <c r="C28" s="16">
        <v>19959</v>
      </c>
      <c r="D28" s="4">
        <v>19839</v>
      </c>
      <c r="E28" s="16">
        <v>19850</v>
      </c>
      <c r="F28" s="43">
        <f t="shared" si="0"/>
        <v>0.017973511480863416</v>
      </c>
      <c r="G28" s="43">
        <f t="shared" si="1"/>
        <v>-0.005461195450673881</v>
      </c>
      <c r="H28" s="11">
        <f t="shared" si="2"/>
        <v>-109</v>
      </c>
      <c r="I28" s="37">
        <f t="shared" si="3"/>
        <v>0.0011439846349219677</v>
      </c>
      <c r="J28" s="16">
        <v>19899.14</v>
      </c>
      <c r="K28" s="16">
        <v>19973.64</v>
      </c>
      <c r="L28" s="37">
        <f t="shared" si="4"/>
        <v>0.0037438803888007223</v>
      </c>
      <c r="M28" s="56">
        <f t="shared" si="5"/>
        <v>74.5</v>
      </c>
    </row>
    <row r="29" spans="1:13" ht="15">
      <c r="A29" s="2">
        <v>28</v>
      </c>
      <c r="B29" s="107" t="s">
        <v>128</v>
      </c>
      <c r="C29" s="16">
        <v>14018</v>
      </c>
      <c r="D29" s="4">
        <v>12501</v>
      </c>
      <c r="E29" s="16">
        <v>12407</v>
      </c>
      <c r="F29" s="43">
        <f t="shared" si="0"/>
        <v>0.011234123775469644</v>
      </c>
      <c r="G29" s="43">
        <f t="shared" si="1"/>
        <v>-0.11492366956769867</v>
      </c>
      <c r="H29" s="11">
        <f t="shared" si="2"/>
        <v>-1611</v>
      </c>
      <c r="I29" s="37">
        <f t="shared" si="3"/>
        <v>0.016907882998709083</v>
      </c>
      <c r="J29" s="16">
        <v>12523.63</v>
      </c>
      <c r="K29" s="16">
        <v>12424.9</v>
      </c>
      <c r="L29" s="37">
        <f t="shared" si="4"/>
        <v>-0.007883497037200841</v>
      </c>
      <c r="M29" s="56">
        <f t="shared" si="5"/>
        <v>-98.72999999999956</v>
      </c>
    </row>
    <row r="30" spans="1:13" ht="15">
      <c r="A30" s="2">
        <v>29</v>
      </c>
      <c r="B30" s="107" t="s">
        <v>129</v>
      </c>
      <c r="C30" s="16">
        <v>5300</v>
      </c>
      <c r="D30" s="4">
        <v>4427</v>
      </c>
      <c r="E30" s="16">
        <v>4387</v>
      </c>
      <c r="F30" s="43">
        <f t="shared" si="0"/>
        <v>0.003972281857256817</v>
      </c>
      <c r="G30" s="43">
        <f t="shared" si="1"/>
        <v>-0.17226415094339623</v>
      </c>
      <c r="H30" s="11">
        <f t="shared" si="2"/>
        <v>-913</v>
      </c>
      <c r="I30" s="37">
        <f t="shared" si="3"/>
        <v>0.009582183226456481</v>
      </c>
      <c r="J30" s="16">
        <v>4417.241</v>
      </c>
      <c r="K30" s="16">
        <v>4391.871</v>
      </c>
      <c r="L30" s="37">
        <f t="shared" si="4"/>
        <v>-0.0057434040841330344</v>
      </c>
      <c r="M30" s="56">
        <f t="shared" si="5"/>
        <v>-25.36999999999989</v>
      </c>
    </row>
    <row r="31" spans="1:13" ht="15">
      <c r="A31" s="2">
        <v>30</v>
      </c>
      <c r="B31" s="107" t="s">
        <v>130</v>
      </c>
      <c r="C31" s="34">
        <v>834</v>
      </c>
      <c r="D31" s="4">
        <v>965</v>
      </c>
      <c r="E31" s="16">
        <v>955</v>
      </c>
      <c r="F31" s="43">
        <f t="shared" si="0"/>
        <v>0.0008647205775427991</v>
      </c>
      <c r="G31" s="43">
        <f t="shared" si="1"/>
        <v>0.145083932853717</v>
      </c>
      <c r="H31" s="11">
        <f t="shared" si="2"/>
        <v>121</v>
      </c>
      <c r="I31" s="37">
        <f t="shared" si="3"/>
        <v>-0.0012699278974821842</v>
      </c>
      <c r="J31" s="16">
        <v>948.0629</v>
      </c>
      <c r="K31" s="16">
        <v>958.7713</v>
      </c>
      <c r="L31" s="37">
        <f t="shared" si="4"/>
        <v>0.011295031163016698</v>
      </c>
      <c r="M31" s="56">
        <f t="shared" si="5"/>
        <v>10.708399999999983</v>
      </c>
    </row>
    <row r="32" spans="1:13" ht="15">
      <c r="A32" s="2">
        <v>31</v>
      </c>
      <c r="B32" s="107" t="s">
        <v>131</v>
      </c>
      <c r="C32" s="16">
        <v>37892</v>
      </c>
      <c r="D32" s="4">
        <v>35106</v>
      </c>
      <c r="E32" s="16">
        <v>34909</v>
      </c>
      <c r="F32" s="43">
        <f t="shared" si="0"/>
        <v>0.031608932608839346</v>
      </c>
      <c r="G32" s="43">
        <f t="shared" si="1"/>
        <v>-0.07872374115908372</v>
      </c>
      <c r="H32" s="11">
        <f t="shared" si="2"/>
        <v>-2983</v>
      </c>
      <c r="I32" s="37">
        <f t="shared" si="3"/>
        <v>0.03130739601809385</v>
      </c>
      <c r="J32" s="16">
        <v>34866.4</v>
      </c>
      <c r="K32" s="16">
        <v>34557.56</v>
      </c>
      <c r="L32" s="37">
        <f t="shared" si="4"/>
        <v>-0.008857811532019474</v>
      </c>
      <c r="M32" s="56">
        <f t="shared" si="5"/>
        <v>-308.8400000000038</v>
      </c>
    </row>
    <row r="33" spans="1:13" ht="15">
      <c r="A33" s="2">
        <v>32</v>
      </c>
      <c r="B33" s="107" t="s">
        <v>132</v>
      </c>
      <c r="C33" s="16">
        <v>10442</v>
      </c>
      <c r="D33" s="4">
        <v>9378</v>
      </c>
      <c r="E33" s="16">
        <v>9283</v>
      </c>
      <c r="F33" s="43">
        <f t="shared" si="0"/>
        <v>0.008405446200345345</v>
      </c>
      <c r="G33" s="43">
        <f t="shared" si="1"/>
        <v>-0.11099406244014556</v>
      </c>
      <c r="H33" s="11">
        <f t="shared" si="2"/>
        <v>-1159</v>
      </c>
      <c r="I33" s="37">
        <f t="shared" si="3"/>
        <v>0.012164020108940922</v>
      </c>
      <c r="J33" s="16">
        <v>9227.499</v>
      </c>
      <c r="K33" s="16">
        <v>9170.969</v>
      </c>
      <c r="L33" s="37">
        <f t="shared" si="4"/>
        <v>-0.006126253711867176</v>
      </c>
      <c r="M33" s="56">
        <f t="shared" si="5"/>
        <v>-56.530000000000655</v>
      </c>
    </row>
    <row r="34" spans="1:13" ht="15">
      <c r="A34" s="2">
        <v>33</v>
      </c>
      <c r="B34" s="107" t="s">
        <v>133</v>
      </c>
      <c r="C34" s="16">
        <v>44000</v>
      </c>
      <c r="D34" s="4">
        <v>43651</v>
      </c>
      <c r="E34" s="16">
        <v>43624</v>
      </c>
      <c r="F34" s="43">
        <f aca="true" t="shared" si="6" ref="F34:F65">E34/$E$83</f>
        <v>0.039500073795525725</v>
      </c>
      <c r="G34" s="43">
        <f aca="true" t="shared" si="7" ref="G34:G65">(E34-C34)/C34</f>
        <v>-0.008545454545454545</v>
      </c>
      <c r="H34" s="11">
        <f aca="true" t="shared" si="8" ref="H34:H65">E34-C34</f>
        <v>-376</v>
      </c>
      <c r="I34" s="37">
        <f aca="true" t="shared" si="9" ref="I34:I65">H34/$H$83</f>
        <v>0.003946222226886787</v>
      </c>
      <c r="J34" s="16">
        <v>43502.86</v>
      </c>
      <c r="K34" s="16">
        <v>43538.14</v>
      </c>
      <c r="L34" s="37">
        <f aca="true" t="shared" si="10" ref="L34:L65">(K34-J34)/J34</f>
        <v>0.0008109811630775272</v>
      </c>
      <c r="M34" s="56">
        <f aca="true" t="shared" si="11" ref="M34:M65">K34-J34</f>
        <v>35.279999999998836</v>
      </c>
    </row>
    <row r="35" spans="1:13" ht="15">
      <c r="A35" s="2">
        <v>34</v>
      </c>
      <c r="B35" s="107" t="s">
        <v>134</v>
      </c>
      <c r="C35" s="16">
        <v>7901</v>
      </c>
      <c r="D35" s="4">
        <v>11824</v>
      </c>
      <c r="E35" s="16">
        <v>7905</v>
      </c>
      <c r="F35" s="43">
        <f t="shared" si="6"/>
        <v>0.007157713262278353</v>
      </c>
      <c r="G35" s="43">
        <f t="shared" si="7"/>
        <v>0.0005062650297430705</v>
      </c>
      <c r="H35" s="11">
        <f t="shared" si="8"/>
        <v>4</v>
      </c>
      <c r="I35" s="37">
        <f t="shared" si="9"/>
        <v>-4.198108752007221E-05</v>
      </c>
      <c r="J35" s="16">
        <v>10468.96</v>
      </c>
      <c r="K35" s="16">
        <v>6750.257</v>
      </c>
      <c r="L35" s="37">
        <f t="shared" si="10"/>
        <v>-0.3552122655927618</v>
      </c>
      <c r="M35" s="56">
        <f t="shared" si="11"/>
        <v>-3718.7029999999995</v>
      </c>
    </row>
    <row r="36" spans="1:13" ht="15">
      <c r="A36" s="2">
        <v>35</v>
      </c>
      <c r="B36" s="107" t="s">
        <v>135</v>
      </c>
      <c r="C36" s="16">
        <v>37411</v>
      </c>
      <c r="D36" s="4">
        <v>34639</v>
      </c>
      <c r="E36" s="16">
        <v>34596</v>
      </c>
      <c r="F36" s="43">
        <f t="shared" si="6"/>
        <v>0.03132552157138291</v>
      </c>
      <c r="G36" s="43">
        <f t="shared" si="7"/>
        <v>-0.07524524872363743</v>
      </c>
      <c r="H36" s="11">
        <f t="shared" si="8"/>
        <v>-2815</v>
      </c>
      <c r="I36" s="37">
        <f t="shared" si="9"/>
        <v>0.029544190342250816</v>
      </c>
      <c r="J36" s="16">
        <v>33766.39</v>
      </c>
      <c r="K36" s="16">
        <v>33929.89</v>
      </c>
      <c r="L36" s="37">
        <f t="shared" si="10"/>
        <v>0.004842092980623632</v>
      </c>
      <c r="M36" s="56">
        <f t="shared" si="11"/>
        <v>163.5</v>
      </c>
    </row>
    <row r="37" spans="1:13" ht="15">
      <c r="A37" s="2">
        <v>36</v>
      </c>
      <c r="B37" s="107" t="s">
        <v>136</v>
      </c>
      <c r="C37" s="16">
        <v>5541</v>
      </c>
      <c r="D37" s="4">
        <v>5970</v>
      </c>
      <c r="E37" s="16">
        <v>5997</v>
      </c>
      <c r="F37" s="43">
        <f t="shared" si="6"/>
        <v>0.0054300830403394415</v>
      </c>
      <c r="G37" s="43">
        <f t="shared" si="7"/>
        <v>0.08229561451001624</v>
      </c>
      <c r="H37" s="11">
        <f t="shared" si="8"/>
        <v>456</v>
      </c>
      <c r="I37" s="37">
        <f t="shared" si="9"/>
        <v>-0.004785843977288232</v>
      </c>
      <c r="J37" s="16">
        <v>5887.296</v>
      </c>
      <c r="K37" s="16">
        <v>5911.823</v>
      </c>
      <c r="L37" s="37">
        <f t="shared" si="10"/>
        <v>0.004166089151963829</v>
      </c>
      <c r="M37" s="56">
        <f t="shared" si="11"/>
        <v>24.527000000000044</v>
      </c>
    </row>
    <row r="38" spans="1:13" ht="15">
      <c r="A38" s="2">
        <v>37</v>
      </c>
      <c r="B38" s="107" t="s">
        <v>137</v>
      </c>
      <c r="C38" s="16">
        <v>15091</v>
      </c>
      <c r="D38" s="4">
        <v>13739</v>
      </c>
      <c r="E38" s="16">
        <v>13656</v>
      </c>
      <c r="F38" s="43">
        <f t="shared" si="6"/>
        <v>0.012365051525575356</v>
      </c>
      <c r="G38" s="43">
        <f t="shared" si="7"/>
        <v>-0.09508978861573122</v>
      </c>
      <c r="H38" s="11">
        <f t="shared" si="8"/>
        <v>-1435</v>
      </c>
      <c r="I38" s="37">
        <f t="shared" si="9"/>
        <v>0.015060715147825905</v>
      </c>
      <c r="J38" s="16">
        <v>13621.54</v>
      </c>
      <c r="K38" s="16">
        <v>13538.24</v>
      </c>
      <c r="L38" s="37">
        <f t="shared" si="10"/>
        <v>-0.006115314421130143</v>
      </c>
      <c r="M38" s="56">
        <f t="shared" si="11"/>
        <v>-83.30000000000109</v>
      </c>
    </row>
    <row r="39" spans="1:13" ht="15">
      <c r="A39" s="2">
        <v>38</v>
      </c>
      <c r="B39" s="107" t="s">
        <v>138</v>
      </c>
      <c r="C39" s="16">
        <v>17056</v>
      </c>
      <c r="D39" s="4">
        <v>16429</v>
      </c>
      <c r="E39" s="16">
        <v>16355</v>
      </c>
      <c r="F39" s="43">
        <f t="shared" si="6"/>
        <v>0.014808905807028774</v>
      </c>
      <c r="G39" s="43">
        <f t="shared" si="7"/>
        <v>-0.041099906191369606</v>
      </c>
      <c r="H39" s="11">
        <f t="shared" si="8"/>
        <v>-701</v>
      </c>
      <c r="I39" s="37">
        <f t="shared" si="9"/>
        <v>0.007357185587892654</v>
      </c>
      <c r="J39" s="16">
        <v>16424.06</v>
      </c>
      <c r="K39" s="16">
        <v>16445.5</v>
      </c>
      <c r="L39" s="37">
        <f t="shared" si="10"/>
        <v>0.0013054019529884016</v>
      </c>
      <c r="M39" s="56">
        <f t="shared" si="11"/>
        <v>21.43999999999869</v>
      </c>
    </row>
    <row r="40" spans="1:13" ht="15">
      <c r="A40" s="2">
        <v>39</v>
      </c>
      <c r="B40" s="107" t="s">
        <v>139</v>
      </c>
      <c r="C40" s="16">
        <v>7285</v>
      </c>
      <c r="D40" s="4">
        <v>6697</v>
      </c>
      <c r="E40" s="16">
        <v>6662</v>
      </c>
      <c r="F40" s="43">
        <f t="shared" si="6"/>
        <v>0.006032218311612699</v>
      </c>
      <c r="G40" s="43">
        <f t="shared" si="7"/>
        <v>-0.08551818805765271</v>
      </c>
      <c r="H40" s="11">
        <f t="shared" si="8"/>
        <v>-623</v>
      </c>
      <c r="I40" s="37">
        <f t="shared" si="9"/>
        <v>0.006538554381251246</v>
      </c>
      <c r="J40" s="16">
        <v>6639.978</v>
      </c>
      <c r="K40" s="16">
        <v>6633.528</v>
      </c>
      <c r="L40" s="37">
        <f t="shared" si="10"/>
        <v>-0.0009713887606253843</v>
      </c>
      <c r="M40" s="56">
        <f t="shared" si="11"/>
        <v>-6.449999999999818</v>
      </c>
    </row>
    <row r="41" spans="1:13" ht="15">
      <c r="A41" s="2">
        <v>40</v>
      </c>
      <c r="B41" s="107" t="s">
        <v>140</v>
      </c>
      <c r="C41" s="16">
        <v>6852</v>
      </c>
      <c r="D41" s="4">
        <v>5566</v>
      </c>
      <c r="E41" s="16">
        <v>5528</v>
      </c>
      <c r="F41" s="43">
        <f t="shared" si="6"/>
        <v>0.0050054192174414595</v>
      </c>
      <c r="G41" s="43">
        <f t="shared" si="7"/>
        <v>-0.1932282545242265</v>
      </c>
      <c r="H41" s="11">
        <f t="shared" si="8"/>
        <v>-1324</v>
      </c>
      <c r="I41" s="37">
        <f t="shared" si="9"/>
        <v>0.013895739969143901</v>
      </c>
      <c r="J41" s="16">
        <v>5490.88</v>
      </c>
      <c r="K41" s="16">
        <v>5446.764</v>
      </c>
      <c r="L41" s="37">
        <f t="shared" si="10"/>
        <v>-0.008034413427355903</v>
      </c>
      <c r="M41" s="56">
        <f t="shared" si="11"/>
        <v>-44.115999999999985</v>
      </c>
    </row>
    <row r="42" spans="1:13" ht="15">
      <c r="A42" s="2">
        <v>41</v>
      </c>
      <c r="B42" s="107" t="s">
        <v>141</v>
      </c>
      <c r="C42" s="16">
        <v>5513</v>
      </c>
      <c r="D42" s="4">
        <v>4479</v>
      </c>
      <c r="E42" s="16">
        <v>4405</v>
      </c>
      <c r="F42" s="43">
        <f t="shared" si="6"/>
        <v>0.003988580255576995</v>
      </c>
      <c r="G42" s="43">
        <f t="shared" si="7"/>
        <v>-0.2009795029929258</v>
      </c>
      <c r="H42" s="11">
        <f t="shared" si="8"/>
        <v>-1108</v>
      </c>
      <c r="I42" s="37">
        <f t="shared" si="9"/>
        <v>0.011628761243060002</v>
      </c>
      <c r="J42" s="16">
        <v>4424.983</v>
      </c>
      <c r="K42" s="16">
        <v>4387.094</v>
      </c>
      <c r="L42" s="37">
        <f t="shared" si="10"/>
        <v>-0.008562518771258585</v>
      </c>
      <c r="M42" s="56">
        <f t="shared" si="11"/>
        <v>-37.889000000000124</v>
      </c>
    </row>
    <row r="43" spans="1:13" ht="15">
      <c r="A43" s="2">
        <v>42</v>
      </c>
      <c r="B43" s="107" t="s">
        <v>142</v>
      </c>
      <c r="C43" s="16">
        <v>62746</v>
      </c>
      <c r="D43" s="4">
        <v>59852</v>
      </c>
      <c r="E43" s="16">
        <v>59628</v>
      </c>
      <c r="F43" s="43">
        <f t="shared" si="6"/>
        <v>0.053991160835311025</v>
      </c>
      <c r="G43" s="43">
        <f t="shared" si="7"/>
        <v>-0.0496924106715966</v>
      </c>
      <c r="H43" s="11">
        <f t="shared" si="8"/>
        <v>-3118</v>
      </c>
      <c r="I43" s="37">
        <f t="shared" si="9"/>
        <v>0.032724257721896285</v>
      </c>
      <c r="J43" s="16">
        <v>59216.67</v>
      </c>
      <c r="K43" s="16">
        <v>59046.27</v>
      </c>
      <c r="L43" s="37">
        <f t="shared" si="10"/>
        <v>-0.002877568090201652</v>
      </c>
      <c r="M43" s="56">
        <f t="shared" si="11"/>
        <v>-170.40000000000146</v>
      </c>
    </row>
    <row r="44" spans="1:13" ht="15">
      <c r="A44" s="2">
        <v>43</v>
      </c>
      <c r="B44" s="107" t="s">
        <v>143</v>
      </c>
      <c r="C44" s="16">
        <v>13477</v>
      </c>
      <c r="D44" s="4">
        <v>12347</v>
      </c>
      <c r="E44" s="16">
        <v>12172</v>
      </c>
      <c r="F44" s="43">
        <f t="shared" si="6"/>
        <v>0.01102133913073398</v>
      </c>
      <c r="G44" s="43">
        <f t="shared" si="7"/>
        <v>-0.09683163908881799</v>
      </c>
      <c r="H44" s="11">
        <f t="shared" si="8"/>
        <v>-1305</v>
      </c>
      <c r="I44" s="37">
        <f t="shared" si="9"/>
        <v>0.013696329803423557</v>
      </c>
      <c r="J44" s="16">
        <v>12231.42</v>
      </c>
      <c r="K44" s="16">
        <v>12167.41</v>
      </c>
      <c r="L44" s="37">
        <f t="shared" si="10"/>
        <v>-0.005233243564524824</v>
      </c>
      <c r="M44" s="56">
        <f t="shared" si="11"/>
        <v>-64.01000000000022</v>
      </c>
    </row>
    <row r="45" spans="1:13" ht="15">
      <c r="A45" s="2">
        <v>44</v>
      </c>
      <c r="B45" s="107" t="s">
        <v>144</v>
      </c>
      <c r="C45" s="16">
        <v>20176</v>
      </c>
      <c r="D45" s="4">
        <v>19500</v>
      </c>
      <c r="E45" s="16">
        <v>19426</v>
      </c>
      <c r="F45" s="43">
        <f t="shared" si="6"/>
        <v>0.017589593653765882</v>
      </c>
      <c r="G45" s="43">
        <f t="shared" si="7"/>
        <v>-0.03717287866772403</v>
      </c>
      <c r="H45" s="11">
        <f t="shared" si="8"/>
        <v>-750</v>
      </c>
      <c r="I45" s="37">
        <f t="shared" si="9"/>
        <v>0.007871453910013539</v>
      </c>
      <c r="J45" s="16">
        <v>19340.03</v>
      </c>
      <c r="K45" s="16">
        <v>19311.56</v>
      </c>
      <c r="L45" s="37">
        <f t="shared" si="10"/>
        <v>-0.0014720763101193498</v>
      </c>
      <c r="M45" s="56">
        <f t="shared" si="11"/>
        <v>-28.469999999997526</v>
      </c>
    </row>
    <row r="46" spans="1:13" ht="15">
      <c r="A46" s="2">
        <v>45</v>
      </c>
      <c r="B46" s="107" t="s">
        <v>145</v>
      </c>
      <c r="C46" s="16">
        <v>55843</v>
      </c>
      <c r="D46" s="4">
        <v>50230</v>
      </c>
      <c r="E46" s="16">
        <v>50069</v>
      </c>
      <c r="F46" s="43">
        <f t="shared" si="6"/>
        <v>0.045335805860722944</v>
      </c>
      <c r="G46" s="43">
        <f t="shared" si="7"/>
        <v>-0.10339702379886467</v>
      </c>
      <c r="H46" s="11">
        <f t="shared" si="8"/>
        <v>-5774</v>
      </c>
      <c r="I46" s="37">
        <f t="shared" si="9"/>
        <v>0.06059969983522423</v>
      </c>
      <c r="J46" s="16">
        <v>48707.26</v>
      </c>
      <c r="K46" s="16">
        <v>48486.25</v>
      </c>
      <c r="L46" s="37">
        <f t="shared" si="10"/>
        <v>-0.0045375165837701</v>
      </c>
      <c r="M46" s="56">
        <f t="shared" si="11"/>
        <v>-221.01000000000204</v>
      </c>
    </row>
    <row r="47" spans="1:13" ht="15">
      <c r="A47" s="2">
        <v>46</v>
      </c>
      <c r="B47" s="107" t="s">
        <v>146</v>
      </c>
      <c r="C47" s="16">
        <v>15405</v>
      </c>
      <c r="D47" s="4">
        <v>15015</v>
      </c>
      <c r="E47" s="16">
        <v>14891</v>
      </c>
      <c r="F47" s="43">
        <f t="shared" si="6"/>
        <v>0.013483302743654264</v>
      </c>
      <c r="G47" s="43">
        <f t="shared" si="7"/>
        <v>-0.03336579032781564</v>
      </c>
      <c r="H47" s="11">
        <f t="shared" si="8"/>
        <v>-514</v>
      </c>
      <c r="I47" s="37">
        <f t="shared" si="9"/>
        <v>0.005394569746329279</v>
      </c>
      <c r="J47" s="16">
        <v>14822.86</v>
      </c>
      <c r="K47" s="16">
        <v>14806.56</v>
      </c>
      <c r="L47" s="37">
        <f t="shared" si="10"/>
        <v>-0.0010996528335288258</v>
      </c>
      <c r="M47" s="56">
        <f t="shared" si="11"/>
        <v>-16.30000000000109</v>
      </c>
    </row>
    <row r="48" spans="1:13" ht="15">
      <c r="A48" s="2">
        <v>47</v>
      </c>
      <c r="B48" s="107" t="s">
        <v>147</v>
      </c>
      <c r="C48" s="16">
        <v>10819</v>
      </c>
      <c r="D48" s="4">
        <v>11108</v>
      </c>
      <c r="E48" s="16">
        <v>10964</v>
      </c>
      <c r="F48" s="43">
        <f t="shared" si="6"/>
        <v>0.00992753551013534</v>
      </c>
      <c r="G48" s="43">
        <f t="shared" si="7"/>
        <v>0.013402347721600887</v>
      </c>
      <c r="H48" s="11">
        <f t="shared" si="8"/>
        <v>145</v>
      </c>
      <c r="I48" s="37">
        <f t="shared" si="9"/>
        <v>-0.0015218144226026174</v>
      </c>
      <c r="J48" s="16">
        <v>11110.86</v>
      </c>
      <c r="K48" s="16">
        <v>11061.3</v>
      </c>
      <c r="L48" s="37">
        <f t="shared" si="10"/>
        <v>-0.004460500807318363</v>
      </c>
      <c r="M48" s="56">
        <f t="shared" si="11"/>
        <v>-49.56000000000131</v>
      </c>
    </row>
    <row r="49" spans="1:13" ht="15">
      <c r="A49" s="2">
        <v>48</v>
      </c>
      <c r="B49" s="107" t="s">
        <v>148</v>
      </c>
      <c r="C49" s="16">
        <v>18952</v>
      </c>
      <c r="D49" s="4">
        <v>17589</v>
      </c>
      <c r="E49" s="16">
        <v>17586</v>
      </c>
      <c r="F49" s="43">
        <f t="shared" si="6"/>
        <v>0.015923535158814308</v>
      </c>
      <c r="G49" s="43">
        <f t="shared" si="7"/>
        <v>-0.07207682566483749</v>
      </c>
      <c r="H49" s="11">
        <f t="shared" si="8"/>
        <v>-1366</v>
      </c>
      <c r="I49" s="37">
        <f t="shared" si="9"/>
        <v>0.014336541388104659</v>
      </c>
      <c r="J49" s="16">
        <v>17652.84</v>
      </c>
      <c r="K49" s="16">
        <v>17620.19</v>
      </c>
      <c r="L49" s="37">
        <f t="shared" si="10"/>
        <v>-0.001849560750564864</v>
      </c>
      <c r="M49" s="56">
        <f t="shared" si="11"/>
        <v>-32.650000000001455</v>
      </c>
    </row>
    <row r="50" spans="1:13" ht="15">
      <c r="A50" s="2">
        <v>49</v>
      </c>
      <c r="B50" s="107" t="s">
        <v>149</v>
      </c>
      <c r="C50" s="16">
        <v>5257</v>
      </c>
      <c r="D50" s="4">
        <v>4006</v>
      </c>
      <c r="E50" s="16">
        <v>3991</v>
      </c>
      <c r="F50" s="43">
        <f t="shared" si="6"/>
        <v>0.0036137170942128916</v>
      </c>
      <c r="G50" s="43">
        <f t="shared" si="7"/>
        <v>-0.24082176146090925</v>
      </c>
      <c r="H50" s="11">
        <f t="shared" si="8"/>
        <v>-1266</v>
      </c>
      <c r="I50" s="37">
        <f t="shared" si="9"/>
        <v>0.013287014200102854</v>
      </c>
      <c r="J50" s="16">
        <v>3832.037</v>
      </c>
      <c r="K50" s="16">
        <v>3850.345</v>
      </c>
      <c r="L50" s="37">
        <f t="shared" si="10"/>
        <v>0.004777615664984444</v>
      </c>
      <c r="M50" s="56">
        <f t="shared" si="11"/>
        <v>18.307999999999993</v>
      </c>
    </row>
    <row r="51" spans="1:13" ht="15">
      <c r="A51" s="2">
        <v>50</v>
      </c>
      <c r="B51" s="107" t="s">
        <v>150</v>
      </c>
      <c r="C51" s="16">
        <v>12282</v>
      </c>
      <c r="D51" s="4">
        <v>10901</v>
      </c>
      <c r="E51" s="16">
        <v>10836</v>
      </c>
      <c r="F51" s="43">
        <f t="shared" si="6"/>
        <v>0.009811635788747405</v>
      </c>
      <c r="G51" s="43">
        <f t="shared" si="7"/>
        <v>-0.11773326819736199</v>
      </c>
      <c r="H51" s="11">
        <f t="shared" si="8"/>
        <v>-1446</v>
      </c>
      <c r="I51" s="37">
        <f t="shared" si="9"/>
        <v>0.015176163138506104</v>
      </c>
      <c r="J51" s="16">
        <v>11030</v>
      </c>
      <c r="K51" s="16">
        <v>10898.34</v>
      </c>
      <c r="L51" s="37">
        <f t="shared" si="10"/>
        <v>-0.011936536718041691</v>
      </c>
      <c r="M51" s="56">
        <f t="shared" si="11"/>
        <v>-131.65999999999985</v>
      </c>
    </row>
    <row r="52" spans="1:13" ht="15">
      <c r="A52" s="2">
        <v>51</v>
      </c>
      <c r="B52" s="107" t="s">
        <v>151</v>
      </c>
      <c r="C52" s="16">
        <v>14502</v>
      </c>
      <c r="D52" s="4">
        <v>14855</v>
      </c>
      <c r="E52" s="16">
        <v>14706</v>
      </c>
      <c r="F52" s="43">
        <f t="shared" si="6"/>
        <v>0.013315791427585764</v>
      </c>
      <c r="G52" s="43">
        <f t="shared" si="7"/>
        <v>0.01406702523789822</v>
      </c>
      <c r="H52" s="11">
        <f t="shared" si="8"/>
        <v>204</v>
      </c>
      <c r="I52" s="37">
        <f t="shared" si="9"/>
        <v>-0.0021410354635236824</v>
      </c>
      <c r="J52" s="16">
        <v>14837.53</v>
      </c>
      <c r="K52" s="16">
        <v>14751.75</v>
      </c>
      <c r="L52" s="37">
        <f t="shared" si="10"/>
        <v>-0.00578128569916965</v>
      </c>
      <c r="M52" s="56">
        <f t="shared" si="11"/>
        <v>-85.78000000000065</v>
      </c>
    </row>
    <row r="53" spans="1:13" ht="15">
      <c r="A53" s="2">
        <v>52</v>
      </c>
      <c r="B53" s="107" t="s">
        <v>152</v>
      </c>
      <c r="C53" s="16">
        <v>25566</v>
      </c>
      <c r="D53" s="4">
        <v>20732</v>
      </c>
      <c r="E53" s="16">
        <v>20560</v>
      </c>
      <c r="F53" s="43">
        <f t="shared" si="6"/>
        <v>0.01861639274793712</v>
      </c>
      <c r="G53" s="43">
        <f t="shared" si="7"/>
        <v>-0.19580693108034108</v>
      </c>
      <c r="H53" s="11">
        <f t="shared" si="8"/>
        <v>-5006</v>
      </c>
      <c r="I53" s="37">
        <f t="shared" si="9"/>
        <v>0.052539331031370366</v>
      </c>
      <c r="J53" s="16">
        <v>20070.97</v>
      </c>
      <c r="K53" s="16">
        <v>19914.65</v>
      </c>
      <c r="L53" s="37">
        <f t="shared" si="10"/>
        <v>-0.007788362993916074</v>
      </c>
      <c r="M53" s="56">
        <f t="shared" si="11"/>
        <v>-156.3199999999997</v>
      </c>
    </row>
    <row r="54" spans="1:13" ht="15">
      <c r="A54" s="2">
        <v>53</v>
      </c>
      <c r="B54" s="107" t="s">
        <v>153</v>
      </c>
      <c r="C54" s="16">
        <v>15907</v>
      </c>
      <c r="D54" s="4">
        <v>13198</v>
      </c>
      <c r="E54" s="16">
        <v>13332</v>
      </c>
      <c r="F54" s="43">
        <f t="shared" si="6"/>
        <v>0.012071680355812145</v>
      </c>
      <c r="G54" s="43">
        <f t="shared" si="7"/>
        <v>-0.16187841830640598</v>
      </c>
      <c r="H54" s="11">
        <f t="shared" si="8"/>
        <v>-2575</v>
      </c>
      <c r="I54" s="37">
        <f t="shared" si="9"/>
        <v>0.027025325091046482</v>
      </c>
      <c r="J54" s="16">
        <v>13057.82</v>
      </c>
      <c r="K54" s="16">
        <v>13022.32</v>
      </c>
      <c r="L54" s="37">
        <f t="shared" si="10"/>
        <v>-0.002718677390253503</v>
      </c>
      <c r="M54" s="56">
        <f t="shared" si="11"/>
        <v>-35.5</v>
      </c>
    </row>
    <row r="55" spans="1:13" ht="15">
      <c r="A55" s="2">
        <v>54</v>
      </c>
      <c r="B55" s="107" t="s">
        <v>154</v>
      </c>
      <c r="C55" s="16">
        <v>21258</v>
      </c>
      <c r="D55" s="4">
        <v>18027</v>
      </c>
      <c r="E55" s="16">
        <v>17866</v>
      </c>
      <c r="F55" s="43">
        <f t="shared" si="6"/>
        <v>0.016177065799350417</v>
      </c>
      <c r="G55" s="43">
        <f t="shared" si="7"/>
        <v>-0.1595634584626964</v>
      </c>
      <c r="H55" s="11">
        <f t="shared" si="8"/>
        <v>-3392</v>
      </c>
      <c r="I55" s="37">
        <f t="shared" si="9"/>
        <v>0.03559996221702123</v>
      </c>
      <c r="J55" s="16">
        <v>17392.25</v>
      </c>
      <c r="K55" s="16">
        <v>17077.5</v>
      </c>
      <c r="L55" s="37">
        <f t="shared" si="10"/>
        <v>-0.018097140967959866</v>
      </c>
      <c r="M55" s="56">
        <f t="shared" si="11"/>
        <v>-314.75</v>
      </c>
    </row>
    <row r="56" spans="1:13" ht="15">
      <c r="A56" s="2">
        <v>55</v>
      </c>
      <c r="B56" s="107" t="s">
        <v>155</v>
      </c>
      <c r="C56" s="16">
        <v>46362</v>
      </c>
      <c r="D56" s="4">
        <v>38066</v>
      </c>
      <c r="E56" s="16">
        <v>37703</v>
      </c>
      <c r="F56" s="43">
        <f t="shared" si="6"/>
        <v>0.03413880621476037</v>
      </c>
      <c r="G56" s="43">
        <f t="shared" si="7"/>
        <v>-0.18676933695699063</v>
      </c>
      <c r="H56" s="11">
        <f t="shared" si="8"/>
        <v>-8659</v>
      </c>
      <c r="I56" s="37">
        <f t="shared" si="9"/>
        <v>0.09087855920907631</v>
      </c>
      <c r="J56" s="16">
        <v>37168.73</v>
      </c>
      <c r="K56" s="16">
        <v>36688.27</v>
      </c>
      <c r="L56" s="37">
        <f t="shared" si="10"/>
        <v>-0.012926457266632633</v>
      </c>
      <c r="M56" s="56">
        <f t="shared" si="11"/>
        <v>-480.4600000000064</v>
      </c>
    </row>
    <row r="57" spans="1:13" ht="15">
      <c r="A57" s="2">
        <v>56</v>
      </c>
      <c r="B57" s="107" t="s">
        <v>156</v>
      </c>
      <c r="C57" s="16">
        <v>2995</v>
      </c>
      <c r="D57" s="4">
        <v>3032</v>
      </c>
      <c r="E57" s="16">
        <v>3013</v>
      </c>
      <c r="F57" s="43">
        <f t="shared" si="6"/>
        <v>0.002728170785483198</v>
      </c>
      <c r="G57" s="43">
        <f t="shared" si="7"/>
        <v>0.006010016694490818</v>
      </c>
      <c r="H57" s="11">
        <f t="shared" si="8"/>
        <v>18</v>
      </c>
      <c r="I57" s="37">
        <f t="shared" si="9"/>
        <v>-0.00018891489384032493</v>
      </c>
      <c r="J57" s="16">
        <v>3061.205</v>
      </c>
      <c r="K57" s="16">
        <v>3029.491</v>
      </c>
      <c r="L57" s="37">
        <f t="shared" si="10"/>
        <v>-0.010359972625159027</v>
      </c>
      <c r="M57" s="56">
        <f t="shared" si="11"/>
        <v>-31.713999999999942</v>
      </c>
    </row>
    <row r="58" spans="1:13" ht="15">
      <c r="A58" s="2">
        <v>57</v>
      </c>
      <c r="B58" s="107" t="s">
        <v>157</v>
      </c>
      <c r="C58" s="16">
        <v>5822</v>
      </c>
      <c r="D58" s="4">
        <v>5279</v>
      </c>
      <c r="E58" s="16">
        <v>5245</v>
      </c>
      <c r="F58" s="43">
        <f t="shared" si="6"/>
        <v>0.0047491721771853205</v>
      </c>
      <c r="G58" s="43">
        <f t="shared" si="7"/>
        <v>-0.09910683613878392</v>
      </c>
      <c r="H58" s="11">
        <f t="shared" si="8"/>
        <v>-577</v>
      </c>
      <c r="I58" s="37">
        <f t="shared" si="9"/>
        <v>0.0060557718747704155</v>
      </c>
      <c r="J58" s="16">
        <v>5290.166</v>
      </c>
      <c r="K58" s="16">
        <v>5254.242</v>
      </c>
      <c r="L58" s="37">
        <f t="shared" si="10"/>
        <v>-0.006790713183669469</v>
      </c>
      <c r="M58" s="56">
        <f t="shared" si="11"/>
        <v>-35.92399999999998</v>
      </c>
    </row>
    <row r="59" spans="1:13" ht="15">
      <c r="A59" s="2">
        <v>58</v>
      </c>
      <c r="B59" s="107" t="s">
        <v>158</v>
      </c>
      <c r="C59" s="16">
        <v>21506</v>
      </c>
      <c r="D59" s="4">
        <v>18990</v>
      </c>
      <c r="E59" s="16">
        <v>18780</v>
      </c>
      <c r="F59" s="43">
        <f t="shared" si="6"/>
        <v>0.017004662247386143</v>
      </c>
      <c r="G59" s="43">
        <f t="shared" si="7"/>
        <v>-0.12675532409560122</v>
      </c>
      <c r="H59" s="11">
        <f t="shared" si="8"/>
        <v>-2726</v>
      </c>
      <c r="I59" s="37">
        <f t="shared" si="9"/>
        <v>0.028610111144929208</v>
      </c>
      <c r="J59" s="16">
        <v>18739.16</v>
      </c>
      <c r="K59" s="16">
        <v>18702.7</v>
      </c>
      <c r="L59" s="37">
        <f t="shared" si="10"/>
        <v>-0.0019456581831842584</v>
      </c>
      <c r="M59" s="56">
        <f t="shared" si="11"/>
        <v>-36.45999999999913</v>
      </c>
    </row>
    <row r="60" spans="1:13" ht="15">
      <c r="A60" s="2">
        <v>59</v>
      </c>
      <c r="B60" s="107" t="s">
        <v>159</v>
      </c>
      <c r="C60" s="16">
        <v>12344</v>
      </c>
      <c r="D60" s="4">
        <v>10730</v>
      </c>
      <c r="E60" s="16">
        <v>10707</v>
      </c>
      <c r="F60" s="43">
        <f t="shared" si="6"/>
        <v>0.009694830600786125</v>
      </c>
      <c r="G60" s="43">
        <f t="shared" si="7"/>
        <v>-0.1326150356448477</v>
      </c>
      <c r="H60" s="11">
        <f t="shared" si="8"/>
        <v>-1637</v>
      </c>
      <c r="I60" s="37">
        <f t="shared" si="9"/>
        <v>0.017180760067589552</v>
      </c>
      <c r="J60" s="16">
        <v>10485.56</v>
      </c>
      <c r="K60" s="16">
        <v>10463.41</v>
      </c>
      <c r="L60" s="37">
        <f t="shared" si="10"/>
        <v>-0.002112428902223595</v>
      </c>
      <c r="M60" s="56">
        <f t="shared" si="11"/>
        <v>-22.149999999999636</v>
      </c>
    </row>
    <row r="61" spans="1:13" ht="15">
      <c r="A61" s="2">
        <v>60</v>
      </c>
      <c r="B61" s="107" t="s">
        <v>160</v>
      </c>
      <c r="C61" s="16">
        <v>19028</v>
      </c>
      <c r="D61" s="4">
        <v>15948</v>
      </c>
      <c r="E61" s="16">
        <v>15884</v>
      </c>
      <c r="F61" s="43">
        <f t="shared" si="6"/>
        <v>0.014382431050984107</v>
      </c>
      <c r="G61" s="43">
        <f t="shared" si="7"/>
        <v>-0.16523018709270548</v>
      </c>
      <c r="H61" s="11">
        <f t="shared" si="8"/>
        <v>-3144</v>
      </c>
      <c r="I61" s="37">
        <f t="shared" si="9"/>
        <v>0.032997134790776754</v>
      </c>
      <c r="J61" s="16">
        <v>15780.31</v>
      </c>
      <c r="K61" s="16">
        <v>15879.72</v>
      </c>
      <c r="L61" s="37">
        <f t="shared" si="10"/>
        <v>0.0062996227577278175</v>
      </c>
      <c r="M61" s="56">
        <f t="shared" si="11"/>
        <v>99.40999999999985</v>
      </c>
    </row>
    <row r="62" spans="1:13" ht="15">
      <c r="A62" s="2">
        <v>61</v>
      </c>
      <c r="B62" s="107" t="s">
        <v>161</v>
      </c>
      <c r="C62" s="16">
        <v>12811</v>
      </c>
      <c r="D62" s="4">
        <v>10707</v>
      </c>
      <c r="E62" s="16">
        <v>10605</v>
      </c>
      <c r="F62" s="43">
        <f t="shared" si="6"/>
        <v>0.009602473010305115</v>
      </c>
      <c r="G62" s="43">
        <f t="shared" si="7"/>
        <v>-0.1721957692607915</v>
      </c>
      <c r="H62" s="11">
        <f t="shared" si="8"/>
        <v>-2206</v>
      </c>
      <c r="I62" s="37">
        <f t="shared" si="9"/>
        <v>0.023152569767319824</v>
      </c>
      <c r="J62" s="16">
        <v>10453.7</v>
      </c>
      <c r="K62" s="16">
        <v>10446.72</v>
      </c>
      <c r="L62" s="37">
        <f t="shared" si="10"/>
        <v>-0.0006677061710209191</v>
      </c>
      <c r="M62" s="56">
        <f t="shared" si="11"/>
        <v>-6.980000000001382</v>
      </c>
    </row>
    <row r="63" spans="1:13" ht="15">
      <c r="A63" s="2">
        <v>62</v>
      </c>
      <c r="B63" s="107" t="s">
        <v>162</v>
      </c>
      <c r="C63" s="16">
        <v>1468</v>
      </c>
      <c r="D63" s="4">
        <v>1533</v>
      </c>
      <c r="E63" s="16">
        <v>1527</v>
      </c>
      <c r="F63" s="43">
        <f t="shared" si="6"/>
        <v>0.0013826474574951354</v>
      </c>
      <c r="G63" s="43">
        <f t="shared" si="7"/>
        <v>0.040190735694822885</v>
      </c>
      <c r="H63" s="11">
        <f t="shared" si="8"/>
        <v>59</v>
      </c>
      <c r="I63" s="37">
        <f t="shared" si="9"/>
        <v>-0.000619221040921065</v>
      </c>
      <c r="J63" s="16">
        <v>1508.971</v>
      </c>
      <c r="K63" s="16">
        <v>1511.538</v>
      </c>
      <c r="L63" s="37">
        <f t="shared" si="10"/>
        <v>0.0017011592668116269</v>
      </c>
      <c r="M63" s="56">
        <f t="shared" si="11"/>
        <v>2.5670000000000073</v>
      </c>
    </row>
    <row r="64" spans="1:13" ht="15">
      <c r="A64" s="2">
        <v>63</v>
      </c>
      <c r="B64" s="107" t="s">
        <v>163</v>
      </c>
      <c r="C64" s="16">
        <v>23981</v>
      </c>
      <c r="D64" s="4">
        <v>26202</v>
      </c>
      <c r="E64" s="16">
        <v>26295</v>
      </c>
      <c r="F64" s="43">
        <f t="shared" si="6"/>
        <v>0.02380924354606063</v>
      </c>
      <c r="G64" s="43">
        <f t="shared" si="7"/>
        <v>0.09649305700346107</v>
      </c>
      <c r="H64" s="11">
        <f t="shared" si="8"/>
        <v>2314</v>
      </c>
      <c r="I64" s="37">
        <f t="shared" si="9"/>
        <v>-0.024286059130361772</v>
      </c>
      <c r="J64" s="16">
        <v>26125.82</v>
      </c>
      <c r="K64" s="16">
        <v>26298.48</v>
      </c>
      <c r="L64" s="37">
        <f t="shared" si="10"/>
        <v>0.006608787781589243</v>
      </c>
      <c r="M64" s="56">
        <f t="shared" si="11"/>
        <v>172.65999999999985</v>
      </c>
    </row>
    <row r="65" spans="1:13" ht="15">
      <c r="A65" s="2">
        <v>64</v>
      </c>
      <c r="B65" s="107" t="s">
        <v>164</v>
      </c>
      <c r="C65" s="16">
        <v>11086</v>
      </c>
      <c r="D65" s="4">
        <v>10407</v>
      </c>
      <c r="E65" s="16">
        <v>10389</v>
      </c>
      <c r="F65" s="43">
        <f t="shared" si="6"/>
        <v>0.009406892230462973</v>
      </c>
      <c r="G65" s="43">
        <f t="shared" si="7"/>
        <v>-0.0628720909254916</v>
      </c>
      <c r="H65" s="11">
        <f t="shared" si="8"/>
        <v>-697</v>
      </c>
      <c r="I65" s="37">
        <f t="shared" si="9"/>
        <v>0.007315204500372582</v>
      </c>
      <c r="J65" s="16">
        <v>10378.15</v>
      </c>
      <c r="K65" s="16">
        <v>10438.98</v>
      </c>
      <c r="L65" s="37">
        <f t="shared" si="10"/>
        <v>0.005861352938625856</v>
      </c>
      <c r="M65" s="56">
        <f t="shared" si="11"/>
        <v>60.82999999999993</v>
      </c>
    </row>
    <row r="66" spans="1:13" ht="15">
      <c r="A66" s="2">
        <v>65</v>
      </c>
      <c r="B66" s="107" t="s">
        <v>165</v>
      </c>
      <c r="C66" s="16">
        <v>4354</v>
      </c>
      <c r="D66" s="4">
        <v>4083</v>
      </c>
      <c r="E66" s="16">
        <v>4045</v>
      </c>
      <c r="F66" s="43">
        <f aca="true" t="shared" si="12" ref="F66:F82">E66/$E$83</f>
        <v>0.003662612289173427</v>
      </c>
      <c r="G66" s="43">
        <f aca="true" t="shared" si="13" ref="G66:G82">(E66-C66)/C66</f>
        <v>-0.07096922370234267</v>
      </c>
      <c r="H66" s="11">
        <f aca="true" t="shared" si="14" ref="H66:H82">E66-C66</f>
        <v>-309</v>
      </c>
      <c r="I66" s="37">
        <f aca="true" t="shared" si="15" ref="I66:I82">H66/$H$83</f>
        <v>0.0032430390109255782</v>
      </c>
      <c r="J66" s="16">
        <v>3904.633</v>
      </c>
      <c r="K66" s="16">
        <v>3925.315</v>
      </c>
      <c r="L66" s="37">
        <f aca="true" t="shared" si="16" ref="L66:L82">(K66-J66)/J66</f>
        <v>0.005296784614584839</v>
      </c>
      <c r="M66" s="56">
        <f aca="true" t="shared" si="17" ref="M66:M82">K66-J66</f>
        <v>20.682000000000244</v>
      </c>
    </row>
    <row r="67" spans="1:13" ht="15">
      <c r="A67" s="2">
        <v>66</v>
      </c>
      <c r="B67" s="107" t="s">
        <v>166</v>
      </c>
      <c r="C67" s="16">
        <v>20131</v>
      </c>
      <c r="D67" s="4">
        <v>19048</v>
      </c>
      <c r="E67" s="16">
        <v>18678</v>
      </c>
      <c r="F67" s="43">
        <f t="shared" si="12"/>
        <v>0.016912304656905134</v>
      </c>
      <c r="G67" s="43">
        <f t="shared" si="13"/>
        <v>-0.0721772390839998</v>
      </c>
      <c r="H67" s="11">
        <f t="shared" si="14"/>
        <v>-1453</v>
      </c>
      <c r="I67" s="37">
        <f t="shared" si="15"/>
        <v>0.01524963004166623</v>
      </c>
      <c r="J67" s="16">
        <v>18750.74</v>
      </c>
      <c r="K67" s="16">
        <v>18548.36</v>
      </c>
      <c r="L67" s="37">
        <f t="shared" si="16"/>
        <v>-0.01079317402939836</v>
      </c>
      <c r="M67" s="56">
        <f t="shared" si="17"/>
        <v>-202.38000000000102</v>
      </c>
    </row>
    <row r="68" spans="1:13" ht="15">
      <c r="A68" s="2">
        <v>67</v>
      </c>
      <c r="B68" s="107" t="s">
        <v>167</v>
      </c>
      <c r="C68" s="16">
        <v>3327</v>
      </c>
      <c r="D68" s="4">
        <v>2944</v>
      </c>
      <c r="E68" s="16">
        <v>2887</v>
      </c>
      <c r="F68" s="43">
        <f t="shared" si="12"/>
        <v>0.0026140819972419486</v>
      </c>
      <c r="G68" s="43">
        <f t="shared" si="13"/>
        <v>-0.1322512774271115</v>
      </c>
      <c r="H68" s="11">
        <f t="shared" si="14"/>
        <v>-440</v>
      </c>
      <c r="I68" s="37">
        <f t="shared" si="15"/>
        <v>0.0046179196272079425</v>
      </c>
      <c r="J68" s="16">
        <v>2943.237</v>
      </c>
      <c r="K68" s="16">
        <v>2909.189</v>
      </c>
      <c r="L68" s="37">
        <f t="shared" si="16"/>
        <v>-0.011568215539557374</v>
      </c>
      <c r="M68" s="56">
        <f t="shared" si="17"/>
        <v>-34.04800000000023</v>
      </c>
    </row>
    <row r="69" spans="1:13" ht="15">
      <c r="A69" s="2">
        <v>68</v>
      </c>
      <c r="B69" s="107" t="s">
        <v>168</v>
      </c>
      <c r="C69" s="16">
        <v>13708</v>
      </c>
      <c r="D69" s="4">
        <v>12872</v>
      </c>
      <c r="E69" s="16">
        <v>12884</v>
      </c>
      <c r="F69" s="43">
        <f t="shared" si="12"/>
        <v>0.01166603133095437</v>
      </c>
      <c r="G69" s="43">
        <f t="shared" si="13"/>
        <v>-0.06011088415523782</v>
      </c>
      <c r="H69" s="11">
        <f t="shared" si="14"/>
        <v>-824</v>
      </c>
      <c r="I69" s="37">
        <f t="shared" si="15"/>
        <v>0.008648104029134875</v>
      </c>
      <c r="J69" s="16">
        <v>12892.48</v>
      </c>
      <c r="K69" s="16">
        <v>12919.58</v>
      </c>
      <c r="L69" s="37">
        <f t="shared" si="16"/>
        <v>0.0021020005460547827</v>
      </c>
      <c r="M69" s="56">
        <f t="shared" si="17"/>
        <v>27.100000000000364</v>
      </c>
    </row>
    <row r="70" spans="1:13" ht="15">
      <c r="A70" s="2">
        <v>69</v>
      </c>
      <c r="B70" s="107" t="s">
        <v>169</v>
      </c>
      <c r="C70" s="16">
        <v>3153</v>
      </c>
      <c r="D70" s="4">
        <v>2786</v>
      </c>
      <c r="E70" s="16">
        <v>2851</v>
      </c>
      <c r="F70" s="43">
        <f t="shared" si="12"/>
        <v>0.002581485200601592</v>
      </c>
      <c r="G70" s="43">
        <f t="shared" si="13"/>
        <v>-0.09578179511576276</v>
      </c>
      <c r="H70" s="11">
        <f t="shared" si="14"/>
        <v>-302</v>
      </c>
      <c r="I70" s="37">
        <f t="shared" si="15"/>
        <v>0.003169572107765452</v>
      </c>
      <c r="J70" s="16">
        <v>2822.428</v>
      </c>
      <c r="K70" s="16">
        <v>2775.114</v>
      </c>
      <c r="L70" s="37">
        <f t="shared" si="16"/>
        <v>-0.016763580860167153</v>
      </c>
      <c r="M70" s="56">
        <f t="shared" si="17"/>
        <v>-47.31399999999985</v>
      </c>
    </row>
    <row r="71" spans="1:13" ht="15">
      <c r="A71" s="2">
        <v>70</v>
      </c>
      <c r="B71" s="107" t="s">
        <v>170</v>
      </c>
      <c r="C71" s="16">
        <v>7028</v>
      </c>
      <c r="D71" s="4">
        <v>7495</v>
      </c>
      <c r="E71" s="16">
        <v>7479</v>
      </c>
      <c r="F71" s="43">
        <f t="shared" si="12"/>
        <v>0.00677198450203413</v>
      </c>
      <c r="G71" s="43">
        <f t="shared" si="13"/>
        <v>0.06417188389299944</v>
      </c>
      <c r="H71" s="11">
        <f t="shared" si="14"/>
        <v>451</v>
      </c>
      <c r="I71" s="37">
        <f t="shared" si="15"/>
        <v>-0.004733367617888141</v>
      </c>
      <c r="J71" s="16">
        <v>7495.908</v>
      </c>
      <c r="K71" s="16">
        <v>7511.029</v>
      </c>
      <c r="L71" s="37">
        <f t="shared" si="16"/>
        <v>0.0020172339361689195</v>
      </c>
      <c r="M71" s="56">
        <f t="shared" si="17"/>
        <v>15.121000000000095</v>
      </c>
    </row>
    <row r="72" spans="1:13" ht="15">
      <c r="A72" s="2">
        <v>71</v>
      </c>
      <c r="B72" s="107" t="s">
        <v>171</v>
      </c>
      <c r="C72" s="16">
        <v>5280</v>
      </c>
      <c r="D72" s="4">
        <v>4881</v>
      </c>
      <c r="E72" s="16">
        <v>4829</v>
      </c>
      <c r="F72" s="43">
        <f t="shared" si="12"/>
        <v>0.004372498082674531</v>
      </c>
      <c r="G72" s="43">
        <f t="shared" si="13"/>
        <v>-0.08541666666666667</v>
      </c>
      <c r="H72" s="11">
        <f t="shared" si="14"/>
        <v>-451</v>
      </c>
      <c r="I72" s="37">
        <f t="shared" si="15"/>
        <v>0.004733367617888141</v>
      </c>
      <c r="J72" s="16">
        <v>4904.66</v>
      </c>
      <c r="K72" s="16">
        <v>4867.995</v>
      </c>
      <c r="L72" s="37">
        <f t="shared" si="16"/>
        <v>-0.0074755436666353965</v>
      </c>
      <c r="M72" s="56">
        <f t="shared" si="17"/>
        <v>-36.664999999999964</v>
      </c>
    </row>
    <row r="73" spans="1:13" ht="15">
      <c r="A73" s="2">
        <v>72</v>
      </c>
      <c r="B73" s="107" t="s">
        <v>172</v>
      </c>
      <c r="C73" s="16">
        <v>3950</v>
      </c>
      <c r="D73" s="4">
        <v>1857</v>
      </c>
      <c r="E73" s="16">
        <v>1828</v>
      </c>
      <c r="F73" s="43">
        <f t="shared" si="12"/>
        <v>0.0016551928960714523</v>
      </c>
      <c r="G73" s="43">
        <f t="shared" si="13"/>
        <v>-0.5372151898734178</v>
      </c>
      <c r="H73" s="11">
        <f t="shared" si="14"/>
        <v>-2122</v>
      </c>
      <c r="I73" s="37">
        <f t="shared" si="15"/>
        <v>0.022270966929398305</v>
      </c>
      <c r="J73" s="16">
        <v>1694.97</v>
      </c>
      <c r="K73" s="16">
        <v>1737.013</v>
      </c>
      <c r="L73" s="37">
        <f t="shared" si="16"/>
        <v>0.024804568812427295</v>
      </c>
      <c r="M73" s="56">
        <f t="shared" si="17"/>
        <v>42.04299999999989</v>
      </c>
    </row>
    <row r="74" spans="1:13" ht="15">
      <c r="A74" s="2">
        <v>73</v>
      </c>
      <c r="B74" s="107" t="s">
        <v>173</v>
      </c>
      <c r="C74" s="16">
        <v>1156</v>
      </c>
      <c r="D74" s="4">
        <v>1099</v>
      </c>
      <c r="E74" s="16">
        <v>1098</v>
      </c>
      <c r="F74" s="43">
        <f t="shared" si="12"/>
        <v>0.0009942022975308832</v>
      </c>
      <c r="G74" s="43">
        <f t="shared" si="13"/>
        <v>-0.050173010380622836</v>
      </c>
      <c r="H74" s="11">
        <f t="shared" si="14"/>
        <v>-58</v>
      </c>
      <c r="I74" s="37">
        <f t="shared" si="15"/>
        <v>0.0006087257690410471</v>
      </c>
      <c r="J74" s="16">
        <v>1146.29</v>
      </c>
      <c r="K74" s="16">
        <v>1138.88</v>
      </c>
      <c r="L74" s="37">
        <f t="shared" si="16"/>
        <v>-0.006464332760470609</v>
      </c>
      <c r="M74" s="56">
        <f t="shared" si="17"/>
        <v>-7.4099999999998545</v>
      </c>
    </row>
    <row r="75" spans="1:13" ht="15">
      <c r="A75" s="2">
        <v>74</v>
      </c>
      <c r="B75" s="107" t="s">
        <v>174</v>
      </c>
      <c r="C75" s="16">
        <v>1115</v>
      </c>
      <c r="D75" s="4">
        <v>1097</v>
      </c>
      <c r="E75" s="16">
        <v>1072</v>
      </c>
      <c r="F75" s="43">
        <f t="shared" si="12"/>
        <v>0.0009706601666239588</v>
      </c>
      <c r="G75" s="43">
        <f t="shared" si="13"/>
        <v>-0.03856502242152467</v>
      </c>
      <c r="H75" s="11">
        <f t="shared" si="14"/>
        <v>-43</v>
      </c>
      <c r="I75" s="37">
        <f t="shared" si="15"/>
        <v>0.00045129669084077625</v>
      </c>
      <c r="J75" s="16">
        <v>1097.92</v>
      </c>
      <c r="K75" s="16">
        <v>1089.18</v>
      </c>
      <c r="L75" s="37">
        <f t="shared" si="16"/>
        <v>-0.007960507140775291</v>
      </c>
      <c r="M75" s="56">
        <f t="shared" si="17"/>
        <v>-8.740000000000009</v>
      </c>
    </row>
    <row r="76" spans="1:13" ht="15">
      <c r="A76" s="2">
        <v>75</v>
      </c>
      <c r="B76" s="107" t="s">
        <v>175</v>
      </c>
      <c r="C76" s="16">
        <v>4190</v>
      </c>
      <c r="D76" s="4">
        <v>4476</v>
      </c>
      <c r="E76" s="16">
        <v>4504</v>
      </c>
      <c r="F76" s="43">
        <f t="shared" si="12"/>
        <v>0.004078221446337976</v>
      </c>
      <c r="G76" s="43">
        <f t="shared" si="13"/>
        <v>0.07494033412887828</v>
      </c>
      <c r="H76" s="11">
        <f t="shared" si="14"/>
        <v>314</v>
      </c>
      <c r="I76" s="37">
        <f t="shared" si="15"/>
        <v>-0.0032955153703256683</v>
      </c>
      <c r="J76" s="16">
        <v>4459.278</v>
      </c>
      <c r="K76" s="16">
        <v>4493.895</v>
      </c>
      <c r="L76" s="37">
        <f t="shared" si="16"/>
        <v>0.0077629158801043995</v>
      </c>
      <c r="M76" s="56">
        <f t="shared" si="17"/>
        <v>34.61700000000019</v>
      </c>
    </row>
    <row r="77" spans="1:13" ht="15">
      <c r="A77" s="2">
        <v>76</v>
      </c>
      <c r="B77" s="107" t="s">
        <v>176</v>
      </c>
      <c r="C77" s="16">
        <v>2805</v>
      </c>
      <c r="D77" s="4">
        <v>2783</v>
      </c>
      <c r="E77" s="16">
        <v>2766</v>
      </c>
      <c r="F77" s="43">
        <f t="shared" si="12"/>
        <v>0.002504520541867416</v>
      </c>
      <c r="G77" s="43">
        <f t="shared" si="13"/>
        <v>-0.013903743315508022</v>
      </c>
      <c r="H77" s="11">
        <f t="shared" si="14"/>
        <v>-39</v>
      </c>
      <c r="I77" s="37">
        <f t="shared" si="15"/>
        <v>0.00040931560332070404</v>
      </c>
      <c r="J77" s="16">
        <v>2882.348</v>
      </c>
      <c r="K77" s="16">
        <v>2912.474</v>
      </c>
      <c r="L77" s="37">
        <f t="shared" si="16"/>
        <v>0.010451895468555569</v>
      </c>
      <c r="M77" s="56">
        <f t="shared" si="17"/>
        <v>30.126000000000204</v>
      </c>
    </row>
    <row r="78" spans="1:13" ht="15">
      <c r="A78" s="2">
        <v>77</v>
      </c>
      <c r="B78" s="107" t="s">
        <v>177</v>
      </c>
      <c r="C78" s="16">
        <v>2289</v>
      </c>
      <c r="D78" s="4">
        <v>2138</v>
      </c>
      <c r="E78" s="16">
        <v>2119</v>
      </c>
      <c r="F78" s="43">
        <f t="shared" si="12"/>
        <v>0.0019186836689143365</v>
      </c>
      <c r="G78" s="43">
        <f t="shared" si="13"/>
        <v>-0.07426823940585409</v>
      </c>
      <c r="H78" s="11">
        <f t="shared" si="14"/>
        <v>-170</v>
      </c>
      <c r="I78" s="37">
        <f t="shared" si="15"/>
        <v>0.0017841962196030688</v>
      </c>
      <c r="J78" s="16">
        <v>2016.204</v>
      </c>
      <c r="K78" s="16">
        <v>1986.385</v>
      </c>
      <c r="L78" s="37">
        <f t="shared" si="16"/>
        <v>-0.014789674060759705</v>
      </c>
      <c r="M78" s="56">
        <f t="shared" si="17"/>
        <v>-29.81899999999996</v>
      </c>
    </row>
    <row r="79" spans="1:13" ht="15">
      <c r="A79" s="2">
        <v>78</v>
      </c>
      <c r="B79" s="107" t="s">
        <v>178</v>
      </c>
      <c r="C79" s="16">
        <v>2145</v>
      </c>
      <c r="D79" s="4">
        <v>1973</v>
      </c>
      <c r="E79" s="16">
        <v>1954</v>
      </c>
      <c r="F79" s="43">
        <f t="shared" si="12"/>
        <v>0.001769281684312701</v>
      </c>
      <c r="G79" s="43">
        <f t="shared" si="13"/>
        <v>-0.08904428904428904</v>
      </c>
      <c r="H79" s="11">
        <f t="shared" si="14"/>
        <v>-191</v>
      </c>
      <c r="I79" s="37">
        <f t="shared" si="15"/>
        <v>0.0020045969290834477</v>
      </c>
      <c r="J79" s="16">
        <v>1963.264</v>
      </c>
      <c r="K79" s="16">
        <v>1937.591</v>
      </c>
      <c r="L79" s="37">
        <f t="shared" si="16"/>
        <v>-0.013076692691354806</v>
      </c>
      <c r="M79" s="56">
        <f t="shared" si="17"/>
        <v>-25.673000000000002</v>
      </c>
    </row>
    <row r="80" spans="1:13" ht="15">
      <c r="A80" s="2">
        <v>79</v>
      </c>
      <c r="B80" s="107" t="s">
        <v>179</v>
      </c>
      <c r="C80" s="16">
        <v>3123</v>
      </c>
      <c r="D80" s="4">
        <v>3137</v>
      </c>
      <c r="E80" s="16">
        <v>3127</v>
      </c>
      <c r="F80" s="43">
        <f t="shared" si="12"/>
        <v>0.002831393974844328</v>
      </c>
      <c r="G80" s="43">
        <f t="shared" si="13"/>
        <v>0.001280819724623759</v>
      </c>
      <c r="H80" s="11">
        <f t="shared" si="14"/>
        <v>4</v>
      </c>
      <c r="I80" s="37">
        <f t="shared" si="15"/>
        <v>-4.198108752007221E-05</v>
      </c>
      <c r="J80" s="16">
        <v>3160.557</v>
      </c>
      <c r="K80" s="16">
        <v>3170.739</v>
      </c>
      <c r="L80" s="37">
        <f t="shared" si="16"/>
        <v>0.0032215840435721437</v>
      </c>
      <c r="M80" s="56">
        <f t="shared" si="17"/>
        <v>10.182000000000244</v>
      </c>
    </row>
    <row r="81" spans="1:13" ht="15">
      <c r="A81" s="2">
        <v>80</v>
      </c>
      <c r="B81" s="107" t="s">
        <v>180</v>
      </c>
      <c r="C81" s="16">
        <v>8998</v>
      </c>
      <c r="D81" s="4">
        <v>8783</v>
      </c>
      <c r="E81" s="16">
        <v>8747</v>
      </c>
      <c r="F81" s="43">
        <f t="shared" si="12"/>
        <v>0.007920116117033365</v>
      </c>
      <c r="G81" s="43">
        <f t="shared" si="13"/>
        <v>-0.027895087797288286</v>
      </c>
      <c r="H81" s="11">
        <f t="shared" si="14"/>
        <v>-251</v>
      </c>
      <c r="I81" s="37">
        <f t="shared" si="15"/>
        <v>0.002634313241884531</v>
      </c>
      <c r="J81" s="16">
        <v>8745.513</v>
      </c>
      <c r="K81" s="16">
        <v>8766.138</v>
      </c>
      <c r="L81" s="37">
        <f t="shared" si="16"/>
        <v>0.0023583522201613555</v>
      </c>
      <c r="M81" s="56">
        <f t="shared" si="17"/>
        <v>20.625</v>
      </c>
    </row>
    <row r="82" spans="1:13" ht="15.75" thickBot="1">
      <c r="A82" s="50">
        <v>81</v>
      </c>
      <c r="B82" s="108" t="s">
        <v>181</v>
      </c>
      <c r="C82" s="16">
        <v>9015</v>
      </c>
      <c r="D82" s="4">
        <v>7513</v>
      </c>
      <c r="E82" s="16">
        <v>7390</v>
      </c>
      <c r="F82" s="43">
        <f t="shared" si="12"/>
        <v>0.0066913979770065815</v>
      </c>
      <c r="G82" s="43">
        <f t="shared" si="13"/>
        <v>-0.18025513033832502</v>
      </c>
      <c r="H82" s="70">
        <f t="shared" si="14"/>
        <v>-1625</v>
      </c>
      <c r="I82" s="37">
        <f t="shared" si="15"/>
        <v>0.017054816805029335</v>
      </c>
      <c r="J82" s="16">
        <v>7384.73</v>
      </c>
      <c r="K82" s="16">
        <v>7329.276</v>
      </c>
      <c r="L82" s="37">
        <f t="shared" si="16"/>
        <v>-0.007509279283061091</v>
      </c>
      <c r="M82" s="56">
        <f t="shared" si="17"/>
        <v>-55.45399999999972</v>
      </c>
    </row>
    <row r="83" spans="1:13" ht="15.75" thickBot="1">
      <c r="A83" s="129" t="s">
        <v>182</v>
      </c>
      <c r="B83" s="130"/>
      <c r="C83" s="57">
        <f>SUM(C2:C82)</f>
        <v>1199684</v>
      </c>
      <c r="D83" s="91">
        <f>SUM(D2:D82)</f>
        <v>1113613</v>
      </c>
      <c r="E83" s="57">
        <f>SUM(E2:E82)</f>
        <v>1104403</v>
      </c>
      <c r="F83" s="28">
        <f>E83/$E$83</f>
        <v>1</v>
      </c>
      <c r="G83" s="45">
        <f>(E83-C83)/C83</f>
        <v>-0.07942174772690141</v>
      </c>
      <c r="H83" s="58">
        <f>E83-C83</f>
        <v>-95281</v>
      </c>
      <c r="I83" s="39">
        <f>H83/$H$83</f>
        <v>1</v>
      </c>
      <c r="J83" s="57">
        <v>1103867</v>
      </c>
      <c r="K83" s="57">
        <v>1098542</v>
      </c>
      <c r="L83" s="39">
        <f>(K83-J83)/J83</f>
        <v>-0.0048239507114534634</v>
      </c>
      <c r="M83" s="60">
        <f>K83-J83</f>
        <v>-5325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B6" sqref="B6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40695</v>
      </c>
      <c r="D1" s="79">
        <v>41030</v>
      </c>
      <c r="E1" s="80">
        <v>41061</v>
      </c>
      <c r="F1" s="17" t="s">
        <v>298</v>
      </c>
      <c r="G1" s="55" t="s">
        <v>294</v>
      </c>
      <c r="H1" s="17" t="s">
        <v>295</v>
      </c>
      <c r="I1" s="44" t="s">
        <v>299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3" ht="15">
      <c r="A2" s="23">
        <v>1</v>
      </c>
      <c r="B2" s="106" t="s">
        <v>101</v>
      </c>
      <c r="C2" s="15">
        <v>56788</v>
      </c>
      <c r="D2" s="99">
        <v>60682</v>
      </c>
      <c r="E2" s="56">
        <v>61400</v>
      </c>
      <c r="F2" s="42">
        <f aca="true" t="shared" si="0" ref="F2:F33">E2/$E$83</f>
        <v>0.023517578623976517</v>
      </c>
      <c r="G2" s="42">
        <f aca="true" t="shared" si="1" ref="G2:G33">(E2-C2)/C2</f>
        <v>0.08121434105797</v>
      </c>
      <c r="H2" s="11">
        <f aca="true" t="shared" si="2" ref="H2:H33">E2-C2</f>
        <v>4612</v>
      </c>
      <c r="I2" s="47">
        <f aca="true" t="shared" si="3" ref="I2:I33">H2/$H$83</f>
        <v>0.01919555155995072</v>
      </c>
      <c r="J2" s="102">
        <v>61549.79</v>
      </c>
      <c r="K2" s="15">
        <v>61802.56</v>
      </c>
      <c r="L2" s="37">
        <f aca="true" t="shared" si="4" ref="L2:L33">(K2-J2)/J2</f>
        <v>0.004106756497463221</v>
      </c>
      <c r="M2" s="56">
        <f aca="true" t="shared" si="5" ref="M2:M33">K2-J2</f>
        <v>252.7699999999968</v>
      </c>
    </row>
    <row r="3" spans="1:13" ht="15">
      <c r="A3" s="2">
        <v>2</v>
      </c>
      <c r="B3" s="107" t="s">
        <v>102</v>
      </c>
      <c r="C3" s="16">
        <v>16661</v>
      </c>
      <c r="D3" s="99">
        <v>18607</v>
      </c>
      <c r="E3" s="56">
        <v>18840</v>
      </c>
      <c r="F3" s="43">
        <f t="shared" si="0"/>
        <v>0.00721614301751983</v>
      </c>
      <c r="G3" s="43">
        <f t="shared" si="1"/>
        <v>0.13078446671868435</v>
      </c>
      <c r="H3" s="11">
        <f t="shared" si="2"/>
        <v>2179</v>
      </c>
      <c r="I3" s="37">
        <f t="shared" si="3"/>
        <v>0.009069190557053908</v>
      </c>
      <c r="J3" s="11">
        <v>18729.17</v>
      </c>
      <c r="K3" s="16">
        <v>18894.73</v>
      </c>
      <c r="L3" s="37">
        <f t="shared" si="4"/>
        <v>0.008839686969577473</v>
      </c>
      <c r="M3" s="56">
        <f t="shared" si="5"/>
        <v>165.5600000000013</v>
      </c>
    </row>
    <row r="4" spans="1:13" ht="15">
      <c r="A4" s="2">
        <v>3</v>
      </c>
      <c r="B4" s="107" t="s">
        <v>103</v>
      </c>
      <c r="C4" s="16">
        <v>23262</v>
      </c>
      <c r="D4" s="99">
        <v>24814</v>
      </c>
      <c r="E4" s="56">
        <v>25111</v>
      </c>
      <c r="F4" s="43">
        <f t="shared" si="0"/>
        <v>0.00961807682128134</v>
      </c>
      <c r="G4" s="43">
        <f t="shared" si="1"/>
        <v>0.07948585676210128</v>
      </c>
      <c r="H4" s="11">
        <f t="shared" si="2"/>
        <v>1849</v>
      </c>
      <c r="I4" s="37">
        <f t="shared" si="3"/>
        <v>0.007695701395132022</v>
      </c>
      <c r="J4" s="11">
        <v>24975.48</v>
      </c>
      <c r="K4" s="16">
        <v>25067.21</v>
      </c>
      <c r="L4" s="37">
        <f t="shared" si="4"/>
        <v>0.003672802284480601</v>
      </c>
      <c r="M4" s="56">
        <f t="shared" si="5"/>
        <v>91.72999999999956</v>
      </c>
    </row>
    <row r="5" spans="1:13" ht="15">
      <c r="A5" s="2">
        <v>4</v>
      </c>
      <c r="B5" s="107" t="s">
        <v>104</v>
      </c>
      <c r="C5" s="16">
        <v>13440</v>
      </c>
      <c r="D5" s="99">
        <v>15804</v>
      </c>
      <c r="E5" s="56">
        <v>15168</v>
      </c>
      <c r="F5" s="43">
        <f t="shared" si="0"/>
        <v>0.00580968456951915</v>
      </c>
      <c r="G5" s="43">
        <f t="shared" si="1"/>
        <v>0.12857142857142856</v>
      </c>
      <c r="H5" s="11">
        <f t="shared" si="2"/>
        <v>1728</v>
      </c>
      <c r="I5" s="37">
        <f t="shared" si="3"/>
        <v>0.00719208870242733</v>
      </c>
      <c r="J5" s="11">
        <v>15761.25</v>
      </c>
      <c r="K5" s="16">
        <v>14969.28</v>
      </c>
      <c r="L5" s="37">
        <f t="shared" si="4"/>
        <v>-0.050247918153699694</v>
      </c>
      <c r="M5" s="56">
        <f t="shared" si="5"/>
        <v>-791.9699999999993</v>
      </c>
    </row>
    <row r="6" spans="1:13" ht="15">
      <c r="A6" s="2">
        <v>5</v>
      </c>
      <c r="B6" s="107" t="s">
        <v>105</v>
      </c>
      <c r="C6" s="16">
        <v>14423</v>
      </c>
      <c r="D6" s="99">
        <v>15322</v>
      </c>
      <c r="E6" s="56">
        <v>15500</v>
      </c>
      <c r="F6" s="43">
        <f t="shared" si="0"/>
        <v>0.005936848023968013</v>
      </c>
      <c r="G6" s="43">
        <f t="shared" si="1"/>
        <v>0.07467239825279068</v>
      </c>
      <c r="H6" s="11">
        <f t="shared" si="2"/>
        <v>1077</v>
      </c>
      <c r="I6" s="37">
        <f t="shared" si="3"/>
        <v>0.0044825691739087</v>
      </c>
      <c r="J6" s="11">
        <v>15392.51</v>
      </c>
      <c r="K6" s="16">
        <v>15476.95</v>
      </c>
      <c r="L6" s="37">
        <f t="shared" si="4"/>
        <v>0.005485784969442963</v>
      </c>
      <c r="M6" s="56">
        <f t="shared" si="5"/>
        <v>84.44000000000051</v>
      </c>
    </row>
    <row r="7" spans="1:13" ht="15">
      <c r="A7" s="2">
        <v>6</v>
      </c>
      <c r="B7" s="107" t="s">
        <v>106</v>
      </c>
      <c r="C7" s="16">
        <v>353524</v>
      </c>
      <c r="D7" s="99">
        <v>370746</v>
      </c>
      <c r="E7" s="56">
        <v>377263</v>
      </c>
      <c r="F7" s="43">
        <f t="shared" si="0"/>
        <v>0.1445001997462093</v>
      </c>
      <c r="G7" s="43">
        <f t="shared" si="1"/>
        <v>0.06714961360473405</v>
      </c>
      <c r="H7" s="11">
        <f t="shared" si="2"/>
        <v>23739</v>
      </c>
      <c r="I7" s="37">
        <f t="shared" si="3"/>
        <v>0.09880381580261711</v>
      </c>
      <c r="J7" s="11">
        <v>373747.4</v>
      </c>
      <c r="K7" s="16">
        <v>375247.1</v>
      </c>
      <c r="L7" s="37">
        <f t="shared" si="4"/>
        <v>0.004012603164597141</v>
      </c>
      <c r="M7" s="56">
        <f t="shared" si="5"/>
        <v>1499.6999999999534</v>
      </c>
    </row>
    <row r="8" spans="1:13" ht="15">
      <c r="A8" s="2">
        <v>7</v>
      </c>
      <c r="B8" s="107" t="s">
        <v>107</v>
      </c>
      <c r="C8" s="16">
        <v>50922</v>
      </c>
      <c r="D8" s="99">
        <v>55920</v>
      </c>
      <c r="E8" s="56">
        <v>57001</v>
      </c>
      <c r="F8" s="43">
        <f t="shared" si="0"/>
        <v>0.021832662852529078</v>
      </c>
      <c r="G8" s="43">
        <f t="shared" si="1"/>
        <v>0.11937865755469149</v>
      </c>
      <c r="H8" s="11">
        <f t="shared" si="2"/>
        <v>6079</v>
      </c>
      <c r="I8" s="37">
        <f t="shared" si="3"/>
        <v>0.025301335197948922</v>
      </c>
      <c r="J8" s="11">
        <v>56960.95</v>
      </c>
      <c r="K8" s="16">
        <v>57284.28</v>
      </c>
      <c r="L8" s="37">
        <f t="shared" si="4"/>
        <v>0.005676344934556073</v>
      </c>
      <c r="M8" s="56">
        <f t="shared" si="5"/>
        <v>323.33000000000175</v>
      </c>
    </row>
    <row r="9" spans="1:13" ht="15">
      <c r="A9" s="2">
        <v>8</v>
      </c>
      <c r="B9" s="107" t="s">
        <v>108</v>
      </c>
      <c r="C9" s="16">
        <v>7893</v>
      </c>
      <c r="D9" s="99">
        <v>8571</v>
      </c>
      <c r="E9" s="56">
        <v>8626</v>
      </c>
      <c r="F9" s="43">
        <f t="shared" si="0"/>
        <v>0.003303951680951489</v>
      </c>
      <c r="G9" s="43">
        <f t="shared" si="1"/>
        <v>0.09286709742810084</v>
      </c>
      <c r="H9" s="11">
        <f t="shared" si="2"/>
        <v>733</v>
      </c>
      <c r="I9" s="37">
        <f t="shared" si="3"/>
        <v>0.003050810774814371</v>
      </c>
      <c r="J9" s="11">
        <v>8688.62</v>
      </c>
      <c r="K9" s="16">
        <v>8617.31</v>
      </c>
      <c r="L9" s="37">
        <f t="shared" si="4"/>
        <v>-0.008207287233185628</v>
      </c>
      <c r="M9" s="56">
        <f t="shared" si="5"/>
        <v>-71.31000000000131</v>
      </c>
    </row>
    <row r="10" spans="1:13" ht="15">
      <c r="A10" s="2">
        <v>9</v>
      </c>
      <c r="B10" s="107" t="s">
        <v>109</v>
      </c>
      <c r="C10" s="16">
        <v>30440</v>
      </c>
      <c r="D10" s="99">
        <v>31513</v>
      </c>
      <c r="E10" s="56">
        <v>32278</v>
      </c>
      <c r="F10" s="43">
        <f t="shared" si="0"/>
        <v>0.012363198743073518</v>
      </c>
      <c r="G10" s="43">
        <f t="shared" si="1"/>
        <v>0.06038107752956636</v>
      </c>
      <c r="H10" s="11">
        <f t="shared" si="2"/>
        <v>1838</v>
      </c>
      <c r="I10" s="37">
        <f t="shared" si="3"/>
        <v>0.007649918423067959</v>
      </c>
      <c r="J10" s="11">
        <v>31890.77</v>
      </c>
      <c r="K10" s="16">
        <v>32092.66</v>
      </c>
      <c r="L10" s="37">
        <f t="shared" si="4"/>
        <v>0.00633067185270219</v>
      </c>
      <c r="M10" s="56">
        <f t="shared" si="5"/>
        <v>201.88999999999942</v>
      </c>
    </row>
    <row r="11" spans="1:13" ht="15">
      <c r="A11" s="2">
        <v>10</v>
      </c>
      <c r="B11" s="107" t="s">
        <v>110</v>
      </c>
      <c r="C11" s="16">
        <v>43106</v>
      </c>
      <c r="D11" s="99">
        <v>46513</v>
      </c>
      <c r="E11" s="56">
        <v>46063</v>
      </c>
      <c r="F11" s="43">
        <f t="shared" si="0"/>
        <v>0.017643163259873456</v>
      </c>
      <c r="G11" s="43">
        <f t="shared" si="1"/>
        <v>0.06859833897833248</v>
      </c>
      <c r="H11" s="11">
        <f t="shared" si="2"/>
        <v>2957</v>
      </c>
      <c r="I11" s="37">
        <f t="shared" si="3"/>
        <v>0.01230729530849399</v>
      </c>
      <c r="J11" s="11">
        <v>46156.08</v>
      </c>
      <c r="K11" s="16">
        <v>46207.52</v>
      </c>
      <c r="L11" s="37">
        <f t="shared" si="4"/>
        <v>0.0011144793925306276</v>
      </c>
      <c r="M11" s="56">
        <f t="shared" si="5"/>
        <v>51.43999999999505</v>
      </c>
    </row>
    <row r="12" spans="1:13" ht="15">
      <c r="A12" s="2">
        <v>11</v>
      </c>
      <c r="B12" s="107" t="s">
        <v>111</v>
      </c>
      <c r="C12" s="16">
        <v>7371</v>
      </c>
      <c r="D12" s="99">
        <v>7941</v>
      </c>
      <c r="E12" s="56">
        <v>7995</v>
      </c>
      <c r="F12" s="43">
        <f t="shared" si="0"/>
        <v>0.003062264513008017</v>
      </c>
      <c r="G12" s="43">
        <f t="shared" si="1"/>
        <v>0.08465608465608465</v>
      </c>
      <c r="H12" s="11">
        <f t="shared" si="2"/>
        <v>624</v>
      </c>
      <c r="I12" s="37">
        <f t="shared" si="3"/>
        <v>0.0025971431425432026</v>
      </c>
      <c r="J12" s="11">
        <v>7963.73</v>
      </c>
      <c r="K12" s="16">
        <v>8004.28</v>
      </c>
      <c r="L12" s="37">
        <f t="shared" si="4"/>
        <v>0.00509183510741828</v>
      </c>
      <c r="M12" s="56">
        <f t="shared" si="5"/>
        <v>40.55000000000018</v>
      </c>
    </row>
    <row r="13" spans="1:13" ht="15">
      <c r="A13" s="2">
        <v>12</v>
      </c>
      <c r="B13" s="107" t="s">
        <v>112</v>
      </c>
      <c r="C13" s="16">
        <v>10275</v>
      </c>
      <c r="D13" s="99">
        <v>11459</v>
      </c>
      <c r="E13" s="56">
        <v>11550</v>
      </c>
      <c r="F13" s="43">
        <f t="shared" si="0"/>
        <v>0.0044239093339890675</v>
      </c>
      <c r="G13" s="43">
        <f t="shared" si="1"/>
        <v>0.12408759124087591</v>
      </c>
      <c r="H13" s="11">
        <f t="shared" si="2"/>
        <v>1275</v>
      </c>
      <c r="I13" s="37">
        <f t="shared" si="3"/>
        <v>0.005306662671061832</v>
      </c>
      <c r="J13" s="11">
        <v>11486.84</v>
      </c>
      <c r="K13" s="16">
        <v>11523.4</v>
      </c>
      <c r="L13" s="37">
        <f t="shared" si="4"/>
        <v>0.0031827726337268986</v>
      </c>
      <c r="M13" s="56">
        <f t="shared" si="5"/>
        <v>36.55999999999949</v>
      </c>
    </row>
    <row r="14" spans="1:13" ht="15">
      <c r="A14" s="2">
        <v>13</v>
      </c>
      <c r="B14" s="107" t="s">
        <v>113</v>
      </c>
      <c r="C14" s="16">
        <v>11022</v>
      </c>
      <c r="D14" s="99">
        <v>12872</v>
      </c>
      <c r="E14" s="56">
        <v>12789</v>
      </c>
      <c r="F14" s="43">
        <f t="shared" si="0"/>
        <v>0.00489847415345335</v>
      </c>
      <c r="G14" s="43">
        <f t="shared" si="1"/>
        <v>0.1603157321720196</v>
      </c>
      <c r="H14" s="11">
        <f t="shared" si="2"/>
        <v>1767</v>
      </c>
      <c r="I14" s="37">
        <f t="shared" si="3"/>
        <v>0.00735441014883628</v>
      </c>
      <c r="J14" s="11">
        <v>12792.34</v>
      </c>
      <c r="K14" s="16">
        <v>12726.39</v>
      </c>
      <c r="L14" s="37">
        <f t="shared" si="4"/>
        <v>-0.005155428952013527</v>
      </c>
      <c r="M14" s="56">
        <f t="shared" si="5"/>
        <v>-65.95000000000073</v>
      </c>
    </row>
    <row r="15" spans="1:13" ht="15">
      <c r="A15" s="2">
        <v>14</v>
      </c>
      <c r="B15" s="107" t="s">
        <v>114</v>
      </c>
      <c r="C15" s="16">
        <v>12476</v>
      </c>
      <c r="D15" s="99">
        <v>13335</v>
      </c>
      <c r="E15" s="56">
        <v>13516</v>
      </c>
      <c r="F15" s="43">
        <f t="shared" si="0"/>
        <v>0.005176931476900107</v>
      </c>
      <c r="G15" s="43">
        <f t="shared" si="1"/>
        <v>0.08336005129849311</v>
      </c>
      <c r="H15" s="11">
        <f t="shared" si="2"/>
        <v>1040</v>
      </c>
      <c r="I15" s="37">
        <f t="shared" si="3"/>
        <v>0.004328571904238671</v>
      </c>
      <c r="J15" s="11">
        <v>13532.16</v>
      </c>
      <c r="K15" s="16">
        <v>13518.58</v>
      </c>
      <c r="L15" s="37">
        <f t="shared" si="4"/>
        <v>-0.00100353528187665</v>
      </c>
      <c r="M15" s="56">
        <f t="shared" si="5"/>
        <v>-13.579999999999927</v>
      </c>
    </row>
    <row r="16" spans="1:13" ht="15">
      <c r="A16" s="2">
        <v>15</v>
      </c>
      <c r="B16" s="107" t="s">
        <v>115</v>
      </c>
      <c r="C16" s="16">
        <v>10373</v>
      </c>
      <c r="D16" s="99">
        <v>11177</v>
      </c>
      <c r="E16" s="56">
        <v>11273</v>
      </c>
      <c r="F16" s="43">
        <f t="shared" si="0"/>
        <v>0.004317812114463962</v>
      </c>
      <c r="G16" s="43">
        <f t="shared" si="1"/>
        <v>0.08676371348693725</v>
      </c>
      <c r="H16" s="11">
        <f t="shared" si="2"/>
        <v>900</v>
      </c>
      <c r="I16" s="37">
        <f t="shared" si="3"/>
        <v>0.0037458795325142342</v>
      </c>
      <c r="J16" s="11">
        <v>11284.87</v>
      </c>
      <c r="K16" s="16">
        <v>11292.27</v>
      </c>
      <c r="L16" s="37">
        <f t="shared" si="4"/>
        <v>0.0006557452589174386</v>
      </c>
      <c r="M16" s="56">
        <f t="shared" si="5"/>
        <v>7.399999999999636</v>
      </c>
    </row>
    <row r="17" spans="1:13" ht="15">
      <c r="A17" s="2">
        <v>16</v>
      </c>
      <c r="B17" s="107" t="s">
        <v>116</v>
      </c>
      <c r="C17" s="16">
        <v>60297</v>
      </c>
      <c r="D17" s="99">
        <v>66031</v>
      </c>
      <c r="E17" s="56">
        <v>67087</v>
      </c>
      <c r="F17" s="43">
        <f t="shared" si="0"/>
        <v>0.02569582731509304</v>
      </c>
      <c r="G17" s="43">
        <f t="shared" si="1"/>
        <v>0.11260925087483623</v>
      </c>
      <c r="H17" s="11">
        <f t="shared" si="2"/>
        <v>6790</v>
      </c>
      <c r="I17" s="37">
        <f t="shared" si="3"/>
        <v>0.028260580028635168</v>
      </c>
      <c r="J17" s="11">
        <v>67249.19</v>
      </c>
      <c r="K17" s="16">
        <v>67589.94</v>
      </c>
      <c r="L17" s="37">
        <f t="shared" si="4"/>
        <v>0.005066975527883682</v>
      </c>
      <c r="M17" s="56">
        <f t="shared" si="5"/>
        <v>340.75</v>
      </c>
    </row>
    <row r="18" spans="1:13" ht="15">
      <c r="A18" s="2">
        <v>17</v>
      </c>
      <c r="B18" s="107" t="s">
        <v>117</v>
      </c>
      <c r="C18" s="16">
        <v>19707</v>
      </c>
      <c r="D18" s="99">
        <v>20726</v>
      </c>
      <c r="E18" s="56">
        <v>21044</v>
      </c>
      <c r="F18" s="43">
        <f t="shared" si="0"/>
        <v>0.008060324504282766</v>
      </c>
      <c r="G18" s="43">
        <f t="shared" si="1"/>
        <v>0.06784391333028873</v>
      </c>
      <c r="H18" s="11">
        <f t="shared" si="2"/>
        <v>1337</v>
      </c>
      <c r="I18" s="37">
        <f t="shared" si="3"/>
        <v>0.005564712149968368</v>
      </c>
      <c r="J18" s="11">
        <v>21064.13</v>
      </c>
      <c r="K18" s="16">
        <v>21158.79</v>
      </c>
      <c r="L18" s="37">
        <f t="shared" si="4"/>
        <v>0.004493895546599829</v>
      </c>
      <c r="M18" s="56">
        <f t="shared" si="5"/>
        <v>94.65999999999985</v>
      </c>
    </row>
    <row r="19" spans="1:13" ht="15">
      <c r="A19" s="2">
        <v>18</v>
      </c>
      <c r="B19" s="107" t="s">
        <v>118</v>
      </c>
      <c r="C19" s="16">
        <v>8386</v>
      </c>
      <c r="D19" s="99">
        <v>8784</v>
      </c>
      <c r="E19" s="56">
        <v>8867</v>
      </c>
      <c r="F19" s="43">
        <f t="shared" si="0"/>
        <v>0.0033962600921628627</v>
      </c>
      <c r="G19" s="43">
        <f t="shared" si="1"/>
        <v>0.05735750059623181</v>
      </c>
      <c r="H19" s="11">
        <f t="shared" si="2"/>
        <v>481</v>
      </c>
      <c r="I19" s="37">
        <f t="shared" si="3"/>
        <v>0.002001964505710385</v>
      </c>
      <c r="J19" s="11">
        <v>8863.89</v>
      </c>
      <c r="K19" s="16">
        <v>8869.11</v>
      </c>
      <c r="L19" s="37">
        <f t="shared" si="4"/>
        <v>0.0005889062251450734</v>
      </c>
      <c r="M19" s="56">
        <f t="shared" si="5"/>
        <v>5.220000000001164</v>
      </c>
    </row>
    <row r="20" spans="1:13" ht="15">
      <c r="A20" s="2">
        <v>19</v>
      </c>
      <c r="B20" s="107" t="s">
        <v>119</v>
      </c>
      <c r="C20" s="16">
        <v>17020</v>
      </c>
      <c r="D20" s="99">
        <v>18246</v>
      </c>
      <c r="E20" s="56">
        <v>18483</v>
      </c>
      <c r="F20" s="43">
        <f t="shared" si="0"/>
        <v>0.007079404001741986</v>
      </c>
      <c r="G20" s="43">
        <f t="shared" si="1"/>
        <v>0.08595769682726205</v>
      </c>
      <c r="H20" s="11">
        <f t="shared" si="2"/>
        <v>1463</v>
      </c>
      <c r="I20" s="37">
        <f t="shared" si="3"/>
        <v>0.006089135284520361</v>
      </c>
      <c r="J20" s="11">
        <v>18305.22</v>
      </c>
      <c r="K20" s="16">
        <v>18426.14</v>
      </c>
      <c r="L20" s="37">
        <f t="shared" si="4"/>
        <v>0.006605766005543678</v>
      </c>
      <c r="M20" s="56">
        <f t="shared" si="5"/>
        <v>120.91999999999825</v>
      </c>
    </row>
    <row r="21" spans="1:13" ht="15">
      <c r="A21" s="2">
        <v>20</v>
      </c>
      <c r="B21" s="107" t="s">
        <v>120</v>
      </c>
      <c r="C21" s="16">
        <v>28255</v>
      </c>
      <c r="D21" s="99">
        <v>30478</v>
      </c>
      <c r="E21" s="56">
        <v>30854</v>
      </c>
      <c r="F21" s="43">
        <f t="shared" si="0"/>
        <v>0.011817774769774778</v>
      </c>
      <c r="G21" s="43">
        <f t="shared" si="1"/>
        <v>0.09198371969562909</v>
      </c>
      <c r="H21" s="11">
        <f t="shared" si="2"/>
        <v>2599</v>
      </c>
      <c r="I21" s="37">
        <f t="shared" si="3"/>
        <v>0.010817267672227217</v>
      </c>
      <c r="J21" s="11">
        <v>30670.21</v>
      </c>
      <c r="K21" s="16">
        <v>30924.12</v>
      </c>
      <c r="L21" s="37">
        <f t="shared" si="4"/>
        <v>0.008278717361244017</v>
      </c>
      <c r="M21" s="56">
        <f t="shared" si="5"/>
        <v>253.90999999999985</v>
      </c>
    </row>
    <row r="22" spans="1:13" ht="15">
      <c r="A22" s="2">
        <v>21</v>
      </c>
      <c r="B22" s="107" t="s">
        <v>121</v>
      </c>
      <c r="C22" s="16">
        <v>46979</v>
      </c>
      <c r="D22" s="99">
        <v>52512</v>
      </c>
      <c r="E22" s="56">
        <v>53218</v>
      </c>
      <c r="F22" s="43">
        <f t="shared" si="0"/>
        <v>0.020383688912227724</v>
      </c>
      <c r="G22" s="43">
        <f t="shared" si="1"/>
        <v>0.1328040188169182</v>
      </c>
      <c r="H22" s="11">
        <f t="shared" si="2"/>
        <v>6239</v>
      </c>
      <c r="I22" s="37">
        <f t="shared" si="3"/>
        <v>0.025967269337062563</v>
      </c>
      <c r="J22" s="11">
        <v>48944.47</v>
      </c>
      <c r="K22" s="16">
        <v>49320.76</v>
      </c>
      <c r="L22" s="37">
        <f t="shared" si="4"/>
        <v>0.007688100412569609</v>
      </c>
      <c r="M22" s="56">
        <f t="shared" si="5"/>
        <v>376.2900000000009</v>
      </c>
    </row>
    <row r="23" spans="1:13" ht="15">
      <c r="A23" s="2">
        <v>22</v>
      </c>
      <c r="B23" s="107" t="s">
        <v>122</v>
      </c>
      <c r="C23" s="16">
        <v>17388</v>
      </c>
      <c r="D23" s="99">
        <v>18382</v>
      </c>
      <c r="E23" s="56">
        <v>18742</v>
      </c>
      <c r="F23" s="43">
        <f t="shared" si="0"/>
        <v>0.0071786068171102255</v>
      </c>
      <c r="G23" s="43">
        <f t="shared" si="1"/>
        <v>0.0778697952610996</v>
      </c>
      <c r="H23" s="11">
        <f t="shared" si="2"/>
        <v>1354</v>
      </c>
      <c r="I23" s="37">
        <f t="shared" si="3"/>
        <v>0.005635467652249193</v>
      </c>
      <c r="J23" s="11">
        <v>18557.91</v>
      </c>
      <c r="K23" s="16">
        <v>18613.42</v>
      </c>
      <c r="L23" s="37">
        <f t="shared" si="4"/>
        <v>0.002991177347017978</v>
      </c>
      <c r="M23" s="82">
        <f t="shared" si="5"/>
        <v>55.5099999999984</v>
      </c>
    </row>
    <row r="24" spans="1:13" ht="15">
      <c r="A24" s="2">
        <v>23</v>
      </c>
      <c r="B24" s="107" t="s">
        <v>123</v>
      </c>
      <c r="C24" s="16">
        <v>23498</v>
      </c>
      <c r="D24" s="99">
        <v>25317</v>
      </c>
      <c r="E24" s="56">
        <v>25537</v>
      </c>
      <c r="F24" s="43">
        <f t="shared" si="0"/>
        <v>0.009781244386327171</v>
      </c>
      <c r="G24" s="43">
        <f t="shared" si="1"/>
        <v>0.08677334241212017</v>
      </c>
      <c r="H24" s="11">
        <f t="shared" si="2"/>
        <v>2039</v>
      </c>
      <c r="I24" s="37">
        <f t="shared" si="3"/>
        <v>0.00848649818532947</v>
      </c>
      <c r="J24" s="11">
        <v>25220.74</v>
      </c>
      <c r="K24" s="16">
        <v>25316.04</v>
      </c>
      <c r="L24" s="37">
        <f t="shared" si="4"/>
        <v>0.003778636154212734</v>
      </c>
      <c r="M24" s="56">
        <f t="shared" si="5"/>
        <v>95.29999999999927</v>
      </c>
    </row>
    <row r="25" spans="1:13" ht="15">
      <c r="A25" s="2">
        <v>24</v>
      </c>
      <c r="B25" s="107" t="s">
        <v>124</v>
      </c>
      <c r="C25" s="16">
        <v>11110</v>
      </c>
      <c r="D25" s="99">
        <v>12367</v>
      </c>
      <c r="E25" s="56">
        <v>12314</v>
      </c>
      <c r="F25" s="43">
        <f t="shared" si="0"/>
        <v>0.004716538488202717</v>
      </c>
      <c r="G25" s="43">
        <f t="shared" si="1"/>
        <v>0.10837083708370837</v>
      </c>
      <c r="H25" s="11">
        <f t="shared" si="2"/>
        <v>1204</v>
      </c>
      <c r="I25" s="37">
        <f t="shared" si="3"/>
        <v>0.005011154396830153</v>
      </c>
      <c r="J25" s="11">
        <v>12333.61</v>
      </c>
      <c r="K25" s="16">
        <v>12232.64</v>
      </c>
      <c r="L25" s="37">
        <f t="shared" si="4"/>
        <v>-0.008186573112008662</v>
      </c>
      <c r="M25" s="56">
        <f t="shared" si="5"/>
        <v>-100.97000000000116</v>
      </c>
    </row>
    <row r="26" spans="1:13" ht="15">
      <c r="A26" s="2">
        <v>25</v>
      </c>
      <c r="B26" s="107" t="s">
        <v>125</v>
      </c>
      <c r="C26" s="16">
        <v>32755</v>
      </c>
      <c r="D26" s="99">
        <v>36243</v>
      </c>
      <c r="E26" s="56">
        <v>36711</v>
      </c>
      <c r="F26" s="43">
        <f t="shared" si="0"/>
        <v>0.01406113727792837</v>
      </c>
      <c r="G26" s="43">
        <f t="shared" si="1"/>
        <v>0.12077545412914059</v>
      </c>
      <c r="H26" s="11">
        <f t="shared" si="2"/>
        <v>3956</v>
      </c>
      <c r="I26" s="37">
        <f t="shared" si="3"/>
        <v>0.01646522158958479</v>
      </c>
      <c r="J26" s="11">
        <v>36121.81</v>
      </c>
      <c r="K26" s="16">
        <v>36213.46</v>
      </c>
      <c r="L26" s="37">
        <f t="shared" si="4"/>
        <v>0.002537248271888963</v>
      </c>
      <c r="M26" s="56">
        <f t="shared" si="5"/>
        <v>91.65000000000146</v>
      </c>
    </row>
    <row r="27" spans="1:13" ht="15">
      <c r="A27" s="2">
        <v>26</v>
      </c>
      <c r="B27" s="107" t="s">
        <v>126</v>
      </c>
      <c r="C27" s="16">
        <v>32504</v>
      </c>
      <c r="D27" s="99">
        <v>35127</v>
      </c>
      <c r="E27" s="56">
        <v>35699</v>
      </c>
      <c r="F27" s="43">
        <f t="shared" si="0"/>
        <v>0.013673518555331231</v>
      </c>
      <c r="G27" s="43">
        <f t="shared" si="1"/>
        <v>0.09829559438838296</v>
      </c>
      <c r="H27" s="11">
        <f t="shared" si="2"/>
        <v>3195</v>
      </c>
      <c r="I27" s="37">
        <f t="shared" si="3"/>
        <v>0.013297872340425532</v>
      </c>
      <c r="J27" s="11">
        <v>35499.21</v>
      </c>
      <c r="K27" s="16">
        <v>35789.36</v>
      </c>
      <c r="L27" s="37">
        <f t="shared" si="4"/>
        <v>0.008173421324023872</v>
      </c>
      <c r="M27" s="56">
        <f t="shared" si="5"/>
        <v>290.15000000000146</v>
      </c>
    </row>
    <row r="28" spans="1:13" ht="15">
      <c r="A28" s="2">
        <v>27</v>
      </c>
      <c r="B28" s="107" t="s">
        <v>127</v>
      </c>
      <c r="C28" s="16">
        <v>36073</v>
      </c>
      <c r="D28" s="99">
        <v>41247</v>
      </c>
      <c r="E28" s="56">
        <v>41549</v>
      </c>
      <c r="F28" s="43">
        <f t="shared" si="0"/>
        <v>0.01591419990631271</v>
      </c>
      <c r="G28" s="43">
        <f t="shared" si="1"/>
        <v>0.15180328777756216</v>
      </c>
      <c r="H28" s="11">
        <f t="shared" si="2"/>
        <v>5476</v>
      </c>
      <c r="I28" s="37">
        <f t="shared" si="3"/>
        <v>0.022791595911164385</v>
      </c>
      <c r="J28" s="11">
        <v>41497.2</v>
      </c>
      <c r="K28" s="16">
        <v>41741.81</v>
      </c>
      <c r="L28" s="37">
        <f t="shared" si="4"/>
        <v>0.0058946145764051695</v>
      </c>
      <c r="M28" s="56">
        <f t="shared" si="5"/>
        <v>244.61000000000058</v>
      </c>
    </row>
    <row r="29" spans="1:13" ht="15">
      <c r="A29" s="2">
        <v>28</v>
      </c>
      <c r="B29" s="107" t="s">
        <v>128</v>
      </c>
      <c r="C29" s="16">
        <v>15213</v>
      </c>
      <c r="D29" s="99">
        <v>16146</v>
      </c>
      <c r="E29" s="56">
        <v>16304</v>
      </c>
      <c r="F29" s="43">
        <f t="shared" si="0"/>
        <v>0.006244798076308031</v>
      </c>
      <c r="G29" s="43">
        <f t="shared" si="1"/>
        <v>0.07171498060868993</v>
      </c>
      <c r="H29" s="11">
        <f t="shared" si="2"/>
        <v>1091</v>
      </c>
      <c r="I29" s="37">
        <f t="shared" si="3"/>
        <v>0.004540838411081144</v>
      </c>
      <c r="J29" s="11">
        <v>16234.06</v>
      </c>
      <c r="K29" s="16">
        <v>16186.25</v>
      </c>
      <c r="L29" s="37">
        <f t="shared" si="4"/>
        <v>-0.002945042706507152</v>
      </c>
      <c r="M29" s="56">
        <f t="shared" si="5"/>
        <v>-47.80999999999949</v>
      </c>
    </row>
    <row r="30" spans="1:13" ht="15">
      <c r="A30" s="2">
        <v>29</v>
      </c>
      <c r="B30" s="107" t="s">
        <v>129</v>
      </c>
      <c r="C30" s="16">
        <v>5890</v>
      </c>
      <c r="D30" s="99">
        <v>6608</v>
      </c>
      <c r="E30" s="56">
        <v>6613</v>
      </c>
      <c r="F30" s="43">
        <f t="shared" si="0"/>
        <v>0.0025329274827419657</v>
      </c>
      <c r="G30" s="43">
        <f t="shared" si="1"/>
        <v>0.12275042444821732</v>
      </c>
      <c r="H30" s="11">
        <f t="shared" si="2"/>
        <v>723</v>
      </c>
      <c r="I30" s="37">
        <f t="shared" si="3"/>
        <v>0.003009189891119768</v>
      </c>
      <c r="J30" s="11">
        <v>6682.47</v>
      </c>
      <c r="K30" s="16">
        <v>6604.97</v>
      </c>
      <c r="L30" s="37">
        <f t="shared" si="4"/>
        <v>-0.01159750810703228</v>
      </c>
      <c r="M30" s="56">
        <f t="shared" si="5"/>
        <v>-77.5</v>
      </c>
    </row>
    <row r="31" spans="1:13" ht="15">
      <c r="A31" s="2">
        <v>30</v>
      </c>
      <c r="B31" s="107" t="s">
        <v>130</v>
      </c>
      <c r="C31" s="16">
        <v>13171</v>
      </c>
      <c r="D31" s="99">
        <v>14549</v>
      </c>
      <c r="E31" s="56">
        <v>14880</v>
      </c>
      <c r="F31" s="43">
        <f t="shared" si="0"/>
        <v>0.005699374103009292</v>
      </c>
      <c r="G31" s="43">
        <f t="shared" si="1"/>
        <v>0.12975476425480223</v>
      </c>
      <c r="H31" s="11">
        <f t="shared" si="2"/>
        <v>1709</v>
      </c>
      <c r="I31" s="37">
        <f t="shared" si="3"/>
        <v>0.007113009023407585</v>
      </c>
      <c r="J31" s="11">
        <v>14625.47</v>
      </c>
      <c r="K31" s="16">
        <v>14855.98</v>
      </c>
      <c r="L31" s="37">
        <f t="shared" si="4"/>
        <v>0.015760861018483525</v>
      </c>
      <c r="M31" s="56">
        <f t="shared" si="5"/>
        <v>230.51000000000022</v>
      </c>
    </row>
    <row r="32" spans="1:13" ht="15">
      <c r="A32" s="2">
        <v>31</v>
      </c>
      <c r="B32" s="107" t="s">
        <v>131</v>
      </c>
      <c r="C32" s="16">
        <v>35922</v>
      </c>
      <c r="D32" s="99">
        <v>39286</v>
      </c>
      <c r="E32" s="56">
        <v>39843</v>
      </c>
      <c r="F32" s="43">
        <f t="shared" si="0"/>
        <v>0.015260763601223068</v>
      </c>
      <c r="G32" s="43">
        <f t="shared" si="1"/>
        <v>0.10915316519124771</v>
      </c>
      <c r="H32" s="11">
        <f t="shared" si="2"/>
        <v>3921</v>
      </c>
      <c r="I32" s="37">
        <f t="shared" si="3"/>
        <v>0.01631954849665368</v>
      </c>
      <c r="J32" s="11">
        <v>39656.12</v>
      </c>
      <c r="K32" s="16">
        <v>39581.6</v>
      </c>
      <c r="L32" s="37">
        <f t="shared" si="4"/>
        <v>-0.001879155096363539</v>
      </c>
      <c r="M32" s="56">
        <f t="shared" si="5"/>
        <v>-74.52000000000407</v>
      </c>
    </row>
    <row r="33" spans="1:13" ht="15">
      <c r="A33" s="2">
        <v>32</v>
      </c>
      <c r="B33" s="107" t="s">
        <v>132</v>
      </c>
      <c r="C33" s="16">
        <v>20248</v>
      </c>
      <c r="D33" s="99">
        <v>21828</v>
      </c>
      <c r="E33" s="56">
        <v>22223</v>
      </c>
      <c r="F33" s="43">
        <f t="shared" si="0"/>
        <v>0.008511907976557494</v>
      </c>
      <c r="G33" s="43">
        <f t="shared" si="1"/>
        <v>0.09754049782694588</v>
      </c>
      <c r="H33" s="11">
        <f t="shared" si="2"/>
        <v>1975</v>
      </c>
      <c r="I33" s="37">
        <f t="shared" si="3"/>
        <v>0.008220124529684014</v>
      </c>
      <c r="J33" s="11">
        <v>22181.13</v>
      </c>
      <c r="K33" s="16">
        <v>22324.29</v>
      </c>
      <c r="L33" s="37">
        <f t="shared" si="4"/>
        <v>0.0064541346631122876</v>
      </c>
      <c r="M33" s="56">
        <f t="shared" si="5"/>
        <v>143.15999999999985</v>
      </c>
    </row>
    <row r="34" spans="1:13" ht="15">
      <c r="A34" s="2">
        <v>33</v>
      </c>
      <c r="B34" s="107" t="s">
        <v>133</v>
      </c>
      <c r="C34" s="16">
        <v>47336</v>
      </c>
      <c r="D34" s="99">
        <v>51412</v>
      </c>
      <c r="E34" s="56">
        <v>52450</v>
      </c>
      <c r="F34" s="43">
        <f aca="true" t="shared" si="6" ref="F34:F65">E34/$E$83</f>
        <v>0.020089527668201438</v>
      </c>
      <c r="G34" s="43">
        <f aca="true" t="shared" si="7" ref="G34:G65">(E34-C34)/C34</f>
        <v>0.10803616697650836</v>
      </c>
      <c r="H34" s="11">
        <f aca="true" t="shared" si="8" ref="H34:H65">E34-C34</f>
        <v>5114</v>
      </c>
      <c r="I34" s="37">
        <f aca="true" t="shared" si="9" ref="I34:I65">H34/$H$83</f>
        <v>0.021284919921419773</v>
      </c>
      <c r="J34" s="11">
        <v>52991.77</v>
      </c>
      <c r="K34" s="16">
        <v>53468.76</v>
      </c>
      <c r="L34" s="37">
        <f aca="true" t="shared" si="10" ref="L34:L65">(K34-J34)/J34</f>
        <v>0.009001209055670442</v>
      </c>
      <c r="M34" s="56">
        <f aca="true" t="shared" si="11" ref="M34:M65">K34-J34</f>
        <v>476.99000000000524</v>
      </c>
    </row>
    <row r="35" spans="1:13" ht="15">
      <c r="A35" s="2">
        <v>34</v>
      </c>
      <c r="B35" s="107" t="s">
        <v>134</v>
      </c>
      <c r="C35" s="16">
        <v>270153</v>
      </c>
      <c r="D35" s="99">
        <v>294713</v>
      </c>
      <c r="E35" s="56">
        <v>302191</v>
      </c>
      <c r="F35" s="43">
        <f t="shared" si="6"/>
        <v>0.11574593814263986</v>
      </c>
      <c r="G35" s="43">
        <f t="shared" si="7"/>
        <v>0.1185920570935729</v>
      </c>
      <c r="H35" s="11">
        <f t="shared" si="8"/>
        <v>32038</v>
      </c>
      <c r="I35" s="37">
        <f t="shared" si="9"/>
        <v>0.13334498718076782</v>
      </c>
      <c r="J35" s="11">
        <v>295443.4</v>
      </c>
      <c r="K35" s="16">
        <v>299005.1</v>
      </c>
      <c r="L35" s="37">
        <f t="shared" si="10"/>
        <v>0.012055439383651667</v>
      </c>
      <c r="M35" s="56">
        <f t="shared" si="11"/>
        <v>3561.6999999999534</v>
      </c>
    </row>
    <row r="36" spans="1:13" ht="15">
      <c r="A36" s="2">
        <v>35</v>
      </c>
      <c r="B36" s="107" t="s">
        <v>135</v>
      </c>
      <c r="C36" s="16">
        <v>128021</v>
      </c>
      <c r="D36" s="99">
        <v>135629</v>
      </c>
      <c r="E36" s="56">
        <v>137360</v>
      </c>
      <c r="F36" s="43">
        <f t="shared" si="6"/>
        <v>0.052611964165951375</v>
      </c>
      <c r="G36" s="43">
        <f t="shared" si="7"/>
        <v>0.07294896930972262</v>
      </c>
      <c r="H36" s="11">
        <f t="shared" si="8"/>
        <v>9339</v>
      </c>
      <c r="I36" s="37">
        <f t="shared" si="9"/>
        <v>0.038869743282389374</v>
      </c>
      <c r="J36" s="11">
        <v>136461.3</v>
      </c>
      <c r="K36" s="16">
        <v>136922.5</v>
      </c>
      <c r="L36" s="37">
        <f t="shared" si="10"/>
        <v>0.003379712783038207</v>
      </c>
      <c r="M36" s="56">
        <f t="shared" si="11"/>
        <v>461.20000000001164</v>
      </c>
    </row>
    <row r="37" spans="1:13" ht="15">
      <c r="A37" s="2">
        <v>36</v>
      </c>
      <c r="B37" s="107" t="s">
        <v>136</v>
      </c>
      <c r="C37" s="16">
        <v>10442</v>
      </c>
      <c r="D37" s="99">
        <v>12024</v>
      </c>
      <c r="E37" s="56">
        <v>12342</v>
      </c>
      <c r="F37" s="43">
        <f t="shared" si="6"/>
        <v>0.004727263116891175</v>
      </c>
      <c r="G37" s="43">
        <f t="shared" si="7"/>
        <v>0.1819574794100747</v>
      </c>
      <c r="H37" s="11">
        <f t="shared" si="8"/>
        <v>1900</v>
      </c>
      <c r="I37" s="37">
        <f t="shared" si="9"/>
        <v>0.007907967901974495</v>
      </c>
      <c r="J37" s="11">
        <v>12393.35</v>
      </c>
      <c r="K37" s="16">
        <v>12457.25</v>
      </c>
      <c r="L37" s="37">
        <f t="shared" si="10"/>
        <v>0.005155990914482334</v>
      </c>
      <c r="M37" s="56">
        <f t="shared" si="11"/>
        <v>63.899999999999636</v>
      </c>
    </row>
    <row r="38" spans="1:13" ht="15">
      <c r="A38" s="2">
        <v>37</v>
      </c>
      <c r="B38" s="107" t="s">
        <v>137</v>
      </c>
      <c r="C38" s="16">
        <v>15527</v>
      </c>
      <c r="D38" s="99">
        <v>17218</v>
      </c>
      <c r="E38" s="56">
        <v>16932</v>
      </c>
      <c r="F38" s="43">
        <f t="shared" si="6"/>
        <v>0.006485336176892026</v>
      </c>
      <c r="G38" s="43">
        <f t="shared" si="7"/>
        <v>0.09048753783731564</v>
      </c>
      <c r="H38" s="11">
        <f t="shared" si="8"/>
        <v>1405</v>
      </c>
      <c r="I38" s="37">
        <f t="shared" si="9"/>
        <v>0.0058477341590916655</v>
      </c>
      <c r="J38" s="11">
        <v>18005.85</v>
      </c>
      <c r="K38" s="16">
        <v>17312.49</v>
      </c>
      <c r="L38" s="37">
        <f t="shared" si="10"/>
        <v>-0.038507485067352944</v>
      </c>
      <c r="M38" s="56">
        <f t="shared" si="11"/>
        <v>-693.359999999997</v>
      </c>
    </row>
    <row r="39" spans="1:13" ht="15">
      <c r="A39" s="2">
        <v>38</v>
      </c>
      <c r="B39" s="107" t="s">
        <v>138</v>
      </c>
      <c r="C39" s="16">
        <v>39073</v>
      </c>
      <c r="D39" s="99">
        <v>42469</v>
      </c>
      <c r="E39" s="56">
        <v>43338</v>
      </c>
      <c r="F39" s="43">
        <f t="shared" si="6"/>
        <v>0.016599427075014564</v>
      </c>
      <c r="G39" s="43">
        <f t="shared" si="7"/>
        <v>0.10915465922759962</v>
      </c>
      <c r="H39" s="11">
        <f t="shared" si="8"/>
        <v>4265</v>
      </c>
      <c r="I39" s="37">
        <f t="shared" si="9"/>
        <v>0.017751306895748012</v>
      </c>
      <c r="J39" s="11">
        <v>43158.49</v>
      </c>
      <c r="K39" s="16">
        <v>43384.28</v>
      </c>
      <c r="L39" s="37">
        <f t="shared" si="10"/>
        <v>0.005231647353742007</v>
      </c>
      <c r="M39" s="56">
        <f t="shared" si="11"/>
        <v>225.79000000000087</v>
      </c>
    </row>
    <row r="40" spans="1:13" ht="15">
      <c r="A40" s="2">
        <v>39</v>
      </c>
      <c r="B40" s="107" t="s">
        <v>139</v>
      </c>
      <c r="C40" s="16">
        <v>11984</v>
      </c>
      <c r="D40" s="99">
        <v>12725</v>
      </c>
      <c r="E40" s="56">
        <v>12927</v>
      </c>
      <c r="F40" s="43">
        <f t="shared" si="6"/>
        <v>0.004951331251989323</v>
      </c>
      <c r="G40" s="43">
        <f t="shared" si="7"/>
        <v>0.07868825100133511</v>
      </c>
      <c r="H40" s="11">
        <f t="shared" si="8"/>
        <v>943</v>
      </c>
      <c r="I40" s="37">
        <f t="shared" si="9"/>
        <v>0.003924849332401025</v>
      </c>
      <c r="J40" s="11">
        <v>12806.11</v>
      </c>
      <c r="K40" s="16">
        <v>12915.24</v>
      </c>
      <c r="L40" s="37">
        <f t="shared" si="10"/>
        <v>0.008521713463338921</v>
      </c>
      <c r="M40" s="56">
        <f t="shared" si="11"/>
        <v>109.1299999999992</v>
      </c>
    </row>
    <row r="41" spans="1:13" ht="15">
      <c r="A41" s="2">
        <v>40</v>
      </c>
      <c r="B41" s="107" t="s">
        <v>140</v>
      </c>
      <c r="C41" s="16">
        <v>10073</v>
      </c>
      <c r="D41" s="99">
        <v>10837</v>
      </c>
      <c r="E41" s="56">
        <v>10718</v>
      </c>
      <c r="F41" s="43">
        <f t="shared" si="6"/>
        <v>0.004105234652960591</v>
      </c>
      <c r="G41" s="43">
        <f t="shared" si="7"/>
        <v>0.06403256229524472</v>
      </c>
      <c r="H41" s="11">
        <f t="shared" si="8"/>
        <v>645</v>
      </c>
      <c r="I41" s="37">
        <f t="shared" si="9"/>
        <v>0.002684546998301868</v>
      </c>
      <c r="J41" s="11">
        <v>10812.76</v>
      </c>
      <c r="K41" s="16">
        <v>10832.65</v>
      </c>
      <c r="L41" s="37">
        <f t="shared" si="10"/>
        <v>0.0018394933393508612</v>
      </c>
      <c r="M41" s="56">
        <f t="shared" si="11"/>
        <v>19.889999999999418</v>
      </c>
    </row>
    <row r="42" spans="1:13" ht="15">
      <c r="A42" s="2">
        <v>41</v>
      </c>
      <c r="B42" s="107" t="s">
        <v>141</v>
      </c>
      <c r="C42" s="16">
        <v>44133</v>
      </c>
      <c r="D42" s="99">
        <v>48341</v>
      </c>
      <c r="E42" s="56">
        <v>49438</v>
      </c>
      <c r="F42" s="43">
        <f t="shared" si="6"/>
        <v>0.018935864039285846</v>
      </c>
      <c r="G42" s="43">
        <f t="shared" si="7"/>
        <v>0.12020483538395305</v>
      </c>
      <c r="H42" s="11">
        <f t="shared" si="8"/>
        <v>5305</v>
      </c>
      <c r="I42" s="37">
        <f t="shared" si="9"/>
        <v>0.022079878799986682</v>
      </c>
      <c r="J42" s="11">
        <v>52624.67</v>
      </c>
      <c r="K42" s="16">
        <v>52946.31</v>
      </c>
      <c r="L42" s="37">
        <f t="shared" si="10"/>
        <v>0.00611196231729338</v>
      </c>
      <c r="M42" s="56">
        <f t="shared" si="11"/>
        <v>321.6399999999994</v>
      </c>
    </row>
    <row r="43" spans="1:13" ht="15">
      <c r="A43" s="2">
        <v>42</v>
      </c>
      <c r="B43" s="107" t="s">
        <v>142</v>
      </c>
      <c r="C43" s="16">
        <v>58376</v>
      </c>
      <c r="D43" s="99">
        <v>64161</v>
      </c>
      <c r="E43" s="56">
        <v>64995</v>
      </c>
      <c r="F43" s="43">
        <f t="shared" si="6"/>
        <v>0.024894544343083937</v>
      </c>
      <c r="G43" s="43">
        <f t="shared" si="7"/>
        <v>0.11338563793339729</v>
      </c>
      <c r="H43" s="11">
        <f t="shared" si="8"/>
        <v>6619</v>
      </c>
      <c r="I43" s="37">
        <f t="shared" si="9"/>
        <v>0.027548862917457465</v>
      </c>
      <c r="J43" s="11">
        <v>64448.09</v>
      </c>
      <c r="K43" s="16">
        <v>64822.44</v>
      </c>
      <c r="L43" s="37">
        <f t="shared" si="10"/>
        <v>0.005808550726639158</v>
      </c>
      <c r="M43" s="56">
        <f t="shared" si="11"/>
        <v>374.3500000000058</v>
      </c>
    </row>
    <row r="44" spans="1:13" ht="15">
      <c r="A44" s="2">
        <v>43</v>
      </c>
      <c r="B44" s="107" t="s">
        <v>143</v>
      </c>
      <c r="C44" s="16">
        <v>19171</v>
      </c>
      <c r="D44" s="99">
        <v>19924</v>
      </c>
      <c r="E44" s="56">
        <v>20349</v>
      </c>
      <c r="F44" s="43">
        <f t="shared" si="6"/>
        <v>0.007794123899337103</v>
      </c>
      <c r="G44" s="43">
        <f t="shared" si="7"/>
        <v>0.061446977205153616</v>
      </c>
      <c r="H44" s="11">
        <f t="shared" si="8"/>
        <v>1178</v>
      </c>
      <c r="I44" s="37">
        <f t="shared" si="9"/>
        <v>0.004902940099224187</v>
      </c>
      <c r="J44" s="11">
        <v>20098.58</v>
      </c>
      <c r="K44" s="16">
        <v>20110.88</v>
      </c>
      <c r="L44" s="37">
        <f t="shared" si="10"/>
        <v>0.0006119835331649934</v>
      </c>
      <c r="M44" s="56">
        <f t="shared" si="11"/>
        <v>12.299999999999272</v>
      </c>
    </row>
    <row r="45" spans="1:13" ht="15">
      <c r="A45" s="2">
        <v>44</v>
      </c>
      <c r="B45" s="107" t="s">
        <v>144</v>
      </c>
      <c r="C45" s="16">
        <v>31809</v>
      </c>
      <c r="D45" s="99">
        <v>34532</v>
      </c>
      <c r="E45" s="56">
        <v>34838</v>
      </c>
      <c r="F45" s="43">
        <f t="shared" si="6"/>
        <v>0.013343736223161137</v>
      </c>
      <c r="G45" s="43">
        <f t="shared" si="7"/>
        <v>0.0952246219623377</v>
      </c>
      <c r="H45" s="11">
        <f t="shared" si="8"/>
        <v>3029</v>
      </c>
      <c r="I45" s="37">
        <f t="shared" si="9"/>
        <v>0.012606965671095129</v>
      </c>
      <c r="J45" s="11">
        <v>34606.26</v>
      </c>
      <c r="K45" s="16">
        <v>34680.7</v>
      </c>
      <c r="L45" s="37">
        <f t="shared" si="10"/>
        <v>0.0021510559072258906</v>
      </c>
      <c r="M45" s="56">
        <f t="shared" si="11"/>
        <v>74.43999999999505</v>
      </c>
    </row>
    <row r="46" spans="1:13" ht="15">
      <c r="A46" s="2">
        <v>45</v>
      </c>
      <c r="B46" s="107" t="s">
        <v>145</v>
      </c>
      <c r="C46" s="16">
        <v>34657</v>
      </c>
      <c r="D46" s="99">
        <v>37518</v>
      </c>
      <c r="E46" s="56">
        <v>38097</v>
      </c>
      <c r="F46" s="43">
        <f t="shared" si="6"/>
        <v>0.014592006398007057</v>
      </c>
      <c r="G46" s="43">
        <f t="shared" si="7"/>
        <v>0.0992584470669706</v>
      </c>
      <c r="H46" s="11">
        <f t="shared" si="8"/>
        <v>3440</v>
      </c>
      <c r="I46" s="37">
        <f t="shared" si="9"/>
        <v>0.014317583990943296</v>
      </c>
      <c r="J46" s="11">
        <v>37480.41</v>
      </c>
      <c r="K46" s="16">
        <v>37602.58</v>
      </c>
      <c r="L46" s="37">
        <f t="shared" si="10"/>
        <v>0.0032595694657555304</v>
      </c>
      <c r="M46" s="56">
        <f t="shared" si="11"/>
        <v>122.16999999999825</v>
      </c>
    </row>
    <row r="47" spans="1:13" ht="15">
      <c r="A47" s="2">
        <v>46</v>
      </c>
      <c r="B47" s="107" t="s">
        <v>146</v>
      </c>
      <c r="C47" s="16">
        <v>27674</v>
      </c>
      <c r="D47" s="99">
        <v>29796</v>
      </c>
      <c r="E47" s="56">
        <v>30220</v>
      </c>
      <c r="F47" s="43">
        <f t="shared" si="6"/>
        <v>0.01157493853447183</v>
      </c>
      <c r="G47" s="43">
        <f t="shared" si="7"/>
        <v>0.0919997109199971</v>
      </c>
      <c r="H47" s="11">
        <f t="shared" si="8"/>
        <v>2546</v>
      </c>
      <c r="I47" s="37">
        <f t="shared" si="9"/>
        <v>0.010596676988645823</v>
      </c>
      <c r="J47" s="11">
        <v>30060.37</v>
      </c>
      <c r="K47" s="16">
        <v>30058.91</v>
      </c>
      <c r="L47" s="37">
        <f t="shared" si="10"/>
        <v>-4.85689297902563E-05</v>
      </c>
      <c r="M47" s="56">
        <f t="shared" si="11"/>
        <v>-1.4599999999991269</v>
      </c>
    </row>
    <row r="48" spans="1:13" ht="15">
      <c r="A48" s="2">
        <v>47</v>
      </c>
      <c r="B48" s="107" t="s">
        <v>147</v>
      </c>
      <c r="C48" s="16">
        <v>19264</v>
      </c>
      <c r="D48" s="99">
        <v>21904</v>
      </c>
      <c r="E48" s="56">
        <v>22198</v>
      </c>
      <c r="F48" s="43">
        <f t="shared" si="6"/>
        <v>0.008502332415228513</v>
      </c>
      <c r="G48" s="43">
        <f t="shared" si="7"/>
        <v>0.15230481727574752</v>
      </c>
      <c r="H48" s="11">
        <f t="shared" si="8"/>
        <v>2934</v>
      </c>
      <c r="I48" s="37">
        <f t="shared" si="9"/>
        <v>0.012211567275996404</v>
      </c>
      <c r="J48" s="11">
        <v>22031.31</v>
      </c>
      <c r="K48" s="16">
        <v>21949.72</v>
      </c>
      <c r="L48" s="37">
        <f t="shared" si="10"/>
        <v>-0.003703365800762648</v>
      </c>
      <c r="M48" s="56">
        <f t="shared" si="11"/>
        <v>-81.59000000000015</v>
      </c>
    </row>
    <row r="49" spans="1:13" ht="15">
      <c r="A49" s="2">
        <v>48</v>
      </c>
      <c r="B49" s="107" t="s">
        <v>148</v>
      </c>
      <c r="C49" s="16">
        <v>29135</v>
      </c>
      <c r="D49" s="99">
        <v>31330</v>
      </c>
      <c r="E49" s="56">
        <v>31735</v>
      </c>
      <c r="F49" s="43">
        <f t="shared" si="6"/>
        <v>0.012155217551008058</v>
      </c>
      <c r="G49" s="43">
        <f t="shared" si="7"/>
        <v>0.08923974600995366</v>
      </c>
      <c r="H49" s="11">
        <f t="shared" si="8"/>
        <v>2600</v>
      </c>
      <c r="I49" s="37">
        <f t="shared" si="9"/>
        <v>0.010821429760596676</v>
      </c>
      <c r="J49" s="11">
        <v>31559.33</v>
      </c>
      <c r="K49" s="16">
        <v>31776.91</v>
      </c>
      <c r="L49" s="37">
        <f t="shared" si="10"/>
        <v>0.006894316197460406</v>
      </c>
      <c r="M49" s="56">
        <f t="shared" si="11"/>
        <v>217.5799999999981</v>
      </c>
    </row>
    <row r="50" spans="1:13" ht="15">
      <c r="A50" s="2">
        <v>49</v>
      </c>
      <c r="B50" s="107" t="s">
        <v>149</v>
      </c>
      <c r="C50" s="16">
        <v>10968</v>
      </c>
      <c r="D50" s="99">
        <v>12772</v>
      </c>
      <c r="E50" s="56">
        <v>12807</v>
      </c>
      <c r="F50" s="43">
        <f t="shared" si="6"/>
        <v>0.004905368557610216</v>
      </c>
      <c r="G50" s="43">
        <f t="shared" si="7"/>
        <v>0.16766958424507658</v>
      </c>
      <c r="H50" s="11">
        <f t="shared" si="8"/>
        <v>1839</v>
      </c>
      <c r="I50" s="37">
        <f t="shared" si="9"/>
        <v>0.007654080511437419</v>
      </c>
      <c r="J50" s="11">
        <v>12797.47</v>
      </c>
      <c r="K50" s="16">
        <v>12845.94</v>
      </c>
      <c r="L50" s="37">
        <f t="shared" si="10"/>
        <v>0.00378746736659677</v>
      </c>
      <c r="M50" s="56">
        <f t="shared" si="11"/>
        <v>48.470000000001164</v>
      </c>
    </row>
    <row r="51" spans="1:13" ht="15">
      <c r="A51" s="2">
        <v>50</v>
      </c>
      <c r="B51" s="107" t="s">
        <v>150</v>
      </c>
      <c r="C51" s="16">
        <v>10154</v>
      </c>
      <c r="D51" s="99">
        <v>10898</v>
      </c>
      <c r="E51" s="56">
        <v>10989</v>
      </c>
      <c r="F51" s="43">
        <f t="shared" si="6"/>
        <v>0.004209033737766742</v>
      </c>
      <c r="G51" s="43">
        <f t="shared" si="7"/>
        <v>0.08223360252117393</v>
      </c>
      <c r="H51" s="11">
        <f t="shared" si="8"/>
        <v>835</v>
      </c>
      <c r="I51" s="37">
        <f t="shared" si="9"/>
        <v>0.0034753437884993176</v>
      </c>
      <c r="J51" s="11">
        <v>10891.89</v>
      </c>
      <c r="K51" s="16">
        <v>10871.77</v>
      </c>
      <c r="L51" s="37">
        <f t="shared" si="10"/>
        <v>-0.0018472459784297291</v>
      </c>
      <c r="M51" s="56">
        <f t="shared" si="11"/>
        <v>-20.11999999999898</v>
      </c>
    </row>
    <row r="52" spans="1:13" ht="15">
      <c r="A52" s="2">
        <v>51</v>
      </c>
      <c r="B52" s="107" t="s">
        <v>151</v>
      </c>
      <c r="C52" s="16">
        <v>12169</v>
      </c>
      <c r="D52" s="99">
        <v>13188</v>
      </c>
      <c r="E52" s="56">
        <v>13346</v>
      </c>
      <c r="F52" s="43">
        <f t="shared" si="6"/>
        <v>0.005111817659863039</v>
      </c>
      <c r="G52" s="43">
        <f t="shared" si="7"/>
        <v>0.09672117676062125</v>
      </c>
      <c r="H52" s="11">
        <f t="shared" si="8"/>
        <v>1177</v>
      </c>
      <c r="I52" s="37">
        <f t="shared" si="9"/>
        <v>0.004898778010854726</v>
      </c>
      <c r="J52" s="11">
        <v>13098.4</v>
      </c>
      <c r="K52" s="16">
        <v>13057.72</v>
      </c>
      <c r="L52" s="37">
        <f t="shared" si="10"/>
        <v>-0.0031057228363769846</v>
      </c>
      <c r="M52" s="56">
        <f t="shared" si="11"/>
        <v>-40.68000000000029</v>
      </c>
    </row>
    <row r="53" spans="1:13" ht="15">
      <c r="A53" s="2">
        <v>52</v>
      </c>
      <c r="B53" s="107" t="s">
        <v>152</v>
      </c>
      <c r="C53" s="16">
        <v>20707</v>
      </c>
      <c r="D53" s="99">
        <v>22064</v>
      </c>
      <c r="E53" s="56">
        <v>22449</v>
      </c>
      <c r="F53" s="43">
        <f t="shared" si="6"/>
        <v>0.008598471050971479</v>
      </c>
      <c r="G53" s="43">
        <f t="shared" si="7"/>
        <v>0.08412614091852996</v>
      </c>
      <c r="H53" s="11">
        <f t="shared" si="8"/>
        <v>1742</v>
      </c>
      <c r="I53" s="37">
        <f t="shared" si="9"/>
        <v>0.007250357939599774</v>
      </c>
      <c r="J53" s="11">
        <v>22228.32</v>
      </c>
      <c r="K53" s="16">
        <v>22251.42</v>
      </c>
      <c r="L53" s="37">
        <f t="shared" si="10"/>
        <v>0.00103921483944799</v>
      </c>
      <c r="M53" s="56">
        <f t="shared" si="11"/>
        <v>23.099999999998545</v>
      </c>
    </row>
    <row r="54" spans="1:13" ht="15">
      <c r="A54" s="2">
        <v>53</v>
      </c>
      <c r="B54" s="107" t="s">
        <v>153</v>
      </c>
      <c r="C54" s="16">
        <v>12194</v>
      </c>
      <c r="D54" s="99">
        <v>13767</v>
      </c>
      <c r="E54" s="56">
        <v>13905</v>
      </c>
      <c r="F54" s="43">
        <f t="shared" si="6"/>
        <v>0.005325927211179047</v>
      </c>
      <c r="G54" s="43">
        <f t="shared" si="7"/>
        <v>0.14031490897162538</v>
      </c>
      <c r="H54" s="11">
        <f t="shared" si="8"/>
        <v>1711</v>
      </c>
      <c r="I54" s="37">
        <f t="shared" si="9"/>
        <v>0.007121333200146506</v>
      </c>
      <c r="J54" s="11">
        <v>13817.8</v>
      </c>
      <c r="K54" s="16">
        <v>13911.19</v>
      </c>
      <c r="L54" s="37">
        <f t="shared" si="10"/>
        <v>0.006758673594928371</v>
      </c>
      <c r="M54" s="56">
        <f t="shared" si="11"/>
        <v>93.39000000000124</v>
      </c>
    </row>
    <row r="55" spans="1:13" ht="15">
      <c r="A55" s="2">
        <v>54</v>
      </c>
      <c r="B55" s="107" t="s">
        <v>154</v>
      </c>
      <c r="C55" s="16">
        <v>23651</v>
      </c>
      <c r="D55" s="99">
        <v>25577</v>
      </c>
      <c r="E55" s="56">
        <v>25998</v>
      </c>
      <c r="F55" s="43">
        <f t="shared" si="6"/>
        <v>0.009957817737233574</v>
      </c>
      <c r="G55" s="43">
        <f t="shared" si="7"/>
        <v>0.09923470466365059</v>
      </c>
      <c r="H55" s="11">
        <f t="shared" si="8"/>
        <v>2347</v>
      </c>
      <c r="I55" s="37">
        <f t="shared" si="9"/>
        <v>0.00976842140312323</v>
      </c>
      <c r="J55" s="11">
        <v>25760.37</v>
      </c>
      <c r="K55" s="16">
        <v>25940.78</v>
      </c>
      <c r="L55" s="37">
        <f t="shared" si="10"/>
        <v>0.007003393196603925</v>
      </c>
      <c r="M55" s="56">
        <f t="shared" si="11"/>
        <v>180.40999999999985</v>
      </c>
    </row>
    <row r="56" spans="1:13" ht="15">
      <c r="A56" s="2">
        <v>55</v>
      </c>
      <c r="B56" s="107" t="s">
        <v>155</v>
      </c>
      <c r="C56" s="16">
        <v>42763</v>
      </c>
      <c r="D56" s="99">
        <v>45928</v>
      </c>
      <c r="E56" s="56">
        <v>46451</v>
      </c>
      <c r="F56" s="43">
        <f t="shared" si="6"/>
        <v>0.017791775971699238</v>
      </c>
      <c r="G56" s="43">
        <f t="shared" si="7"/>
        <v>0.08624277997334144</v>
      </c>
      <c r="H56" s="11">
        <f t="shared" si="8"/>
        <v>3688</v>
      </c>
      <c r="I56" s="37">
        <f t="shared" si="9"/>
        <v>0.015349781906569441</v>
      </c>
      <c r="J56" s="11">
        <v>46061.04</v>
      </c>
      <c r="K56" s="16">
        <v>46227.9</v>
      </c>
      <c r="L56" s="37">
        <f t="shared" si="10"/>
        <v>0.003622584292495362</v>
      </c>
      <c r="M56" s="56">
        <f t="shared" si="11"/>
        <v>166.86000000000058</v>
      </c>
    </row>
    <row r="57" spans="1:13" ht="15">
      <c r="A57" s="2">
        <v>56</v>
      </c>
      <c r="B57" s="107" t="s">
        <v>156</v>
      </c>
      <c r="C57" s="16">
        <v>12048</v>
      </c>
      <c r="D57" s="99">
        <v>13366</v>
      </c>
      <c r="E57" s="56">
        <v>13362</v>
      </c>
      <c r="F57" s="43">
        <f t="shared" si="6"/>
        <v>0.0051179460191135865</v>
      </c>
      <c r="G57" s="43">
        <f t="shared" si="7"/>
        <v>0.10906374501992032</v>
      </c>
      <c r="H57" s="11">
        <f t="shared" si="8"/>
        <v>1314</v>
      </c>
      <c r="I57" s="37">
        <f t="shared" si="9"/>
        <v>0.005468984117470782</v>
      </c>
      <c r="J57" s="11">
        <v>13332.43</v>
      </c>
      <c r="K57" s="16">
        <v>13316.81</v>
      </c>
      <c r="L57" s="37">
        <f t="shared" si="10"/>
        <v>-0.0011715793745026826</v>
      </c>
      <c r="M57" s="56">
        <f t="shared" si="11"/>
        <v>-15.6200000000008</v>
      </c>
    </row>
    <row r="58" spans="1:13" ht="15">
      <c r="A58" s="2">
        <v>57</v>
      </c>
      <c r="B58" s="107" t="s">
        <v>157</v>
      </c>
      <c r="C58" s="16">
        <v>8913</v>
      </c>
      <c r="D58" s="99">
        <v>9353</v>
      </c>
      <c r="E58" s="56">
        <v>9424</v>
      </c>
      <c r="F58" s="43">
        <f t="shared" si="6"/>
        <v>0.003609603598572552</v>
      </c>
      <c r="G58" s="43">
        <f t="shared" si="7"/>
        <v>0.05733198698530237</v>
      </c>
      <c r="H58" s="11">
        <f t="shared" si="8"/>
        <v>511</v>
      </c>
      <c r="I58" s="37">
        <f t="shared" si="9"/>
        <v>0.002126827156794193</v>
      </c>
      <c r="J58" s="11">
        <v>9488.83</v>
      </c>
      <c r="K58" s="16">
        <v>9476.44</v>
      </c>
      <c r="L58" s="37">
        <f t="shared" si="10"/>
        <v>-0.0013057458084926611</v>
      </c>
      <c r="M58" s="56">
        <f t="shared" si="11"/>
        <v>-12.389999999999418</v>
      </c>
    </row>
    <row r="59" spans="1:13" ht="15">
      <c r="A59" s="2">
        <v>58</v>
      </c>
      <c r="B59" s="107" t="s">
        <v>158</v>
      </c>
      <c r="C59" s="16">
        <v>24783</v>
      </c>
      <c r="D59" s="99">
        <v>27203</v>
      </c>
      <c r="E59" s="56">
        <v>27613</v>
      </c>
      <c r="F59" s="43">
        <f t="shared" si="6"/>
        <v>0.010576398999085725</v>
      </c>
      <c r="G59" s="43">
        <f t="shared" si="7"/>
        <v>0.11419117943751765</v>
      </c>
      <c r="H59" s="11">
        <f t="shared" si="8"/>
        <v>2830</v>
      </c>
      <c r="I59" s="37">
        <f t="shared" si="9"/>
        <v>0.011778710085572536</v>
      </c>
      <c r="J59" s="11">
        <v>27198.68</v>
      </c>
      <c r="K59" s="16">
        <v>27376.81</v>
      </c>
      <c r="L59" s="37">
        <f t="shared" si="10"/>
        <v>0.00654921488836962</v>
      </c>
      <c r="M59" s="56">
        <f t="shared" si="11"/>
        <v>178.13000000000102</v>
      </c>
    </row>
    <row r="60" spans="1:13" ht="15">
      <c r="A60" s="2">
        <v>59</v>
      </c>
      <c r="B60" s="107" t="s">
        <v>159</v>
      </c>
      <c r="C60" s="16">
        <v>20619</v>
      </c>
      <c r="D60" s="99">
        <v>22720</v>
      </c>
      <c r="E60" s="56">
        <v>23077</v>
      </c>
      <c r="F60" s="43">
        <f t="shared" si="6"/>
        <v>0.008839009151555473</v>
      </c>
      <c r="G60" s="43">
        <f t="shared" si="7"/>
        <v>0.11921043697560503</v>
      </c>
      <c r="H60" s="11">
        <f t="shared" si="8"/>
        <v>2458</v>
      </c>
      <c r="I60" s="37">
        <f t="shared" si="9"/>
        <v>0.01023041321213332</v>
      </c>
      <c r="J60" s="11">
        <v>23054.37</v>
      </c>
      <c r="K60" s="16">
        <v>23209.15</v>
      </c>
      <c r="L60" s="37">
        <f t="shared" si="10"/>
        <v>0.006713694627092499</v>
      </c>
      <c r="M60" s="56">
        <f t="shared" si="11"/>
        <v>154.78000000000247</v>
      </c>
    </row>
    <row r="61" spans="1:13" ht="15">
      <c r="A61" s="2">
        <v>60</v>
      </c>
      <c r="B61" s="107" t="s">
        <v>160</v>
      </c>
      <c r="C61" s="16">
        <v>21325</v>
      </c>
      <c r="D61" s="99">
        <v>22842</v>
      </c>
      <c r="E61" s="56">
        <v>23252</v>
      </c>
      <c r="F61" s="43">
        <f t="shared" si="6"/>
        <v>0.008906038080858337</v>
      </c>
      <c r="G61" s="43">
        <f t="shared" si="7"/>
        <v>0.09036342321219226</v>
      </c>
      <c r="H61" s="11">
        <f t="shared" si="8"/>
        <v>1927</v>
      </c>
      <c r="I61" s="37">
        <f t="shared" si="9"/>
        <v>0.008020344287949921</v>
      </c>
      <c r="J61" s="11">
        <v>22876.2</v>
      </c>
      <c r="K61" s="16">
        <v>23079.09</v>
      </c>
      <c r="L61" s="37">
        <f t="shared" si="10"/>
        <v>0.00886904293545254</v>
      </c>
      <c r="M61" s="56">
        <f t="shared" si="11"/>
        <v>202.88999999999942</v>
      </c>
    </row>
    <row r="62" spans="1:13" ht="15">
      <c r="A62" s="2">
        <v>61</v>
      </c>
      <c r="B62" s="107" t="s">
        <v>161</v>
      </c>
      <c r="C62" s="16">
        <v>31170</v>
      </c>
      <c r="D62" s="99">
        <v>33764</v>
      </c>
      <c r="E62" s="56">
        <v>34352</v>
      </c>
      <c r="F62" s="43">
        <f t="shared" si="6"/>
        <v>0.013157587310925754</v>
      </c>
      <c r="G62" s="43">
        <f t="shared" si="7"/>
        <v>0.10208533846647418</v>
      </c>
      <c r="H62" s="11">
        <f t="shared" si="8"/>
        <v>3182</v>
      </c>
      <c r="I62" s="37">
        <f t="shared" si="9"/>
        <v>0.013243765191622549</v>
      </c>
      <c r="J62" s="11">
        <v>33812</v>
      </c>
      <c r="K62" s="16">
        <v>34115.88</v>
      </c>
      <c r="L62" s="37">
        <f t="shared" si="10"/>
        <v>0.008987341772151821</v>
      </c>
      <c r="M62" s="56">
        <f t="shared" si="11"/>
        <v>303.8799999999974</v>
      </c>
    </row>
    <row r="63" spans="1:13" ht="15">
      <c r="A63" s="2">
        <v>62</v>
      </c>
      <c r="B63" s="107" t="s">
        <v>162</v>
      </c>
      <c r="C63" s="16">
        <v>8480</v>
      </c>
      <c r="D63" s="99">
        <v>8746</v>
      </c>
      <c r="E63" s="56">
        <v>8793</v>
      </c>
      <c r="F63" s="43">
        <f t="shared" si="6"/>
        <v>0.00336791643062908</v>
      </c>
      <c r="G63" s="43">
        <f t="shared" si="7"/>
        <v>0.036910377358490565</v>
      </c>
      <c r="H63" s="11">
        <f t="shared" si="8"/>
        <v>313</v>
      </c>
      <c r="I63" s="37">
        <f t="shared" si="9"/>
        <v>0.0013027336596410615</v>
      </c>
      <c r="J63" s="11">
        <v>8896.29</v>
      </c>
      <c r="K63" s="16">
        <v>8872.45</v>
      </c>
      <c r="L63" s="37">
        <f t="shared" si="10"/>
        <v>-0.0026797687575382707</v>
      </c>
      <c r="M63" s="56">
        <f t="shared" si="11"/>
        <v>-23.840000000000146</v>
      </c>
    </row>
    <row r="64" spans="1:13" ht="15">
      <c r="A64" s="2">
        <v>63</v>
      </c>
      <c r="B64" s="107" t="s">
        <v>163</v>
      </c>
      <c r="C64" s="16">
        <v>29584</v>
      </c>
      <c r="D64" s="99">
        <v>35736</v>
      </c>
      <c r="E64" s="56">
        <v>36518</v>
      </c>
      <c r="F64" s="43">
        <f t="shared" si="6"/>
        <v>0.013987213944468639</v>
      </c>
      <c r="G64" s="43">
        <f t="shared" si="7"/>
        <v>0.23438345051379122</v>
      </c>
      <c r="H64" s="11">
        <f t="shared" si="8"/>
        <v>6934</v>
      </c>
      <c r="I64" s="37">
        <f t="shared" si="9"/>
        <v>0.028859920753837445</v>
      </c>
      <c r="J64" s="11">
        <v>35770.89</v>
      </c>
      <c r="K64" s="16">
        <v>36152.52</v>
      </c>
      <c r="L64" s="37">
        <f t="shared" si="10"/>
        <v>0.010668730914998127</v>
      </c>
      <c r="M64" s="56">
        <f t="shared" si="11"/>
        <v>381.6299999999974</v>
      </c>
    </row>
    <row r="65" spans="1:13" ht="15">
      <c r="A65" s="2">
        <v>64</v>
      </c>
      <c r="B65" s="107" t="s">
        <v>164</v>
      </c>
      <c r="C65" s="16">
        <v>10598</v>
      </c>
      <c r="D65" s="99">
        <v>11592</v>
      </c>
      <c r="E65" s="56">
        <v>11717</v>
      </c>
      <c r="F65" s="43">
        <f t="shared" si="6"/>
        <v>0.004487874083666659</v>
      </c>
      <c r="G65" s="43">
        <f t="shared" si="7"/>
        <v>0.10558595961502171</v>
      </c>
      <c r="H65" s="11">
        <f t="shared" si="8"/>
        <v>1119</v>
      </c>
      <c r="I65" s="37">
        <f t="shared" si="9"/>
        <v>0.0046573768854260315</v>
      </c>
      <c r="J65" s="11">
        <v>11861.66</v>
      </c>
      <c r="K65" s="16">
        <v>11948.14</v>
      </c>
      <c r="L65" s="37">
        <f t="shared" si="10"/>
        <v>0.007290716476445924</v>
      </c>
      <c r="M65" s="56">
        <f t="shared" si="11"/>
        <v>86.47999999999956</v>
      </c>
    </row>
    <row r="66" spans="1:13" ht="15">
      <c r="A66" s="2">
        <v>65</v>
      </c>
      <c r="B66" s="107" t="s">
        <v>165</v>
      </c>
      <c r="C66" s="16">
        <v>25471</v>
      </c>
      <c r="D66" s="99">
        <v>30525</v>
      </c>
      <c r="E66" s="56">
        <v>31005</v>
      </c>
      <c r="F66" s="43">
        <f aca="true" t="shared" si="12" ref="F66:F82">E66/$E$83</f>
        <v>0.011875611160201822</v>
      </c>
      <c r="G66" s="43">
        <f aca="true" t="shared" si="13" ref="G66:G82">(E66-C66)/C66</f>
        <v>0.2172666954575792</v>
      </c>
      <c r="H66" s="11">
        <f aca="true" t="shared" si="14" ref="H66:H82">E66-C66</f>
        <v>5534</v>
      </c>
      <c r="I66" s="37">
        <f aca="true" t="shared" si="15" ref="I66:I82">H66/$H$83</f>
        <v>0.023032997036593082</v>
      </c>
      <c r="J66" s="11">
        <v>31961.5</v>
      </c>
      <c r="K66" s="16">
        <v>32063.7</v>
      </c>
      <c r="L66" s="37">
        <f aca="true" t="shared" si="16" ref="L66:L82">(K66-J66)/J66</f>
        <v>0.0031975971090218145</v>
      </c>
      <c r="M66" s="56">
        <f aca="true" t="shared" si="17" ref="M66:M82">K66-J66</f>
        <v>102.20000000000073</v>
      </c>
    </row>
    <row r="67" spans="1:13" ht="15">
      <c r="A67" s="2">
        <v>66</v>
      </c>
      <c r="B67" s="107" t="s">
        <v>166</v>
      </c>
      <c r="C67" s="16">
        <v>15506</v>
      </c>
      <c r="D67" s="99">
        <v>17428</v>
      </c>
      <c r="E67" s="56">
        <v>17411</v>
      </c>
      <c r="F67" s="43">
        <f t="shared" si="12"/>
        <v>0.006668803931955295</v>
      </c>
      <c r="G67" s="43">
        <f t="shared" si="13"/>
        <v>0.12285566877337804</v>
      </c>
      <c r="H67" s="11">
        <f t="shared" si="14"/>
        <v>1905</v>
      </c>
      <c r="I67" s="37">
        <f t="shared" si="15"/>
        <v>0.007928778343821797</v>
      </c>
      <c r="J67" s="11">
        <v>17253.66</v>
      </c>
      <c r="K67" s="16">
        <v>17044.33</v>
      </c>
      <c r="L67" s="37">
        <f t="shared" si="16"/>
        <v>-0.012132498264136312</v>
      </c>
      <c r="M67" s="56">
        <f t="shared" si="17"/>
        <v>-209.3299999999981</v>
      </c>
    </row>
    <row r="68" spans="1:13" ht="15">
      <c r="A68" s="2">
        <v>67</v>
      </c>
      <c r="B68" s="107" t="s">
        <v>167</v>
      </c>
      <c r="C68" s="16">
        <v>19295</v>
      </c>
      <c r="D68" s="99">
        <v>21034</v>
      </c>
      <c r="E68" s="56">
        <v>21316</v>
      </c>
      <c r="F68" s="43">
        <f t="shared" si="12"/>
        <v>0.008164506611542076</v>
      </c>
      <c r="G68" s="43">
        <f t="shared" si="13"/>
        <v>0.10474216118165328</v>
      </c>
      <c r="H68" s="11">
        <f t="shared" si="14"/>
        <v>2021</v>
      </c>
      <c r="I68" s="37">
        <f t="shared" si="15"/>
        <v>0.008411580594679186</v>
      </c>
      <c r="J68" s="11">
        <v>21112.97</v>
      </c>
      <c r="K68" s="16">
        <v>21227.84</v>
      </c>
      <c r="L68" s="37">
        <f t="shared" si="16"/>
        <v>0.0054407314555933615</v>
      </c>
      <c r="M68" s="56">
        <f t="shared" si="17"/>
        <v>114.86999999999898</v>
      </c>
    </row>
    <row r="69" spans="1:13" ht="15">
      <c r="A69" s="2">
        <v>68</v>
      </c>
      <c r="B69" s="107" t="s">
        <v>168</v>
      </c>
      <c r="C69" s="16">
        <v>10979</v>
      </c>
      <c r="D69" s="99">
        <v>12684</v>
      </c>
      <c r="E69" s="56">
        <v>12387</v>
      </c>
      <c r="F69" s="43">
        <f t="shared" si="12"/>
        <v>0.00474449912728334</v>
      </c>
      <c r="G69" s="43">
        <f t="shared" si="13"/>
        <v>0.12824483104107842</v>
      </c>
      <c r="H69" s="11">
        <f t="shared" si="14"/>
        <v>1408</v>
      </c>
      <c r="I69" s="37">
        <f t="shared" si="15"/>
        <v>0.005860220424200047</v>
      </c>
      <c r="J69" s="11">
        <v>12510.52</v>
      </c>
      <c r="K69" s="16">
        <v>12558.19</v>
      </c>
      <c r="L69" s="37">
        <f t="shared" si="16"/>
        <v>0.00381039317310552</v>
      </c>
      <c r="M69" s="56">
        <f t="shared" si="17"/>
        <v>47.67000000000007</v>
      </c>
    </row>
    <row r="70" spans="1:13" ht="15">
      <c r="A70" s="2">
        <v>69</v>
      </c>
      <c r="B70" s="107" t="s">
        <v>169</v>
      </c>
      <c r="C70" s="16">
        <v>4048</v>
      </c>
      <c r="D70" s="99">
        <v>4786</v>
      </c>
      <c r="E70" s="56">
        <v>4641</v>
      </c>
      <c r="F70" s="43">
        <f t="shared" si="12"/>
        <v>0.0017776072051119709</v>
      </c>
      <c r="G70" s="43">
        <f t="shared" si="13"/>
        <v>0.14649209486166007</v>
      </c>
      <c r="H70" s="11">
        <f t="shared" si="14"/>
        <v>593</v>
      </c>
      <c r="I70" s="37">
        <f t="shared" si="15"/>
        <v>0.0024681184030899343</v>
      </c>
      <c r="J70" s="11">
        <v>4706.89</v>
      </c>
      <c r="K70" s="16">
        <v>4614.14</v>
      </c>
      <c r="L70" s="37">
        <f t="shared" si="16"/>
        <v>-0.019705155633549964</v>
      </c>
      <c r="M70" s="56">
        <f t="shared" si="17"/>
        <v>-92.75</v>
      </c>
    </row>
    <row r="71" spans="1:13" ht="15">
      <c r="A71" s="2">
        <v>70</v>
      </c>
      <c r="B71" s="107" t="s">
        <v>170</v>
      </c>
      <c r="C71" s="16">
        <v>7451</v>
      </c>
      <c r="D71" s="99">
        <v>8196</v>
      </c>
      <c r="E71" s="56">
        <v>8286</v>
      </c>
      <c r="F71" s="43">
        <f t="shared" si="12"/>
        <v>0.003173724046877352</v>
      </c>
      <c r="G71" s="43">
        <f t="shared" si="13"/>
        <v>0.11206549456448799</v>
      </c>
      <c r="H71" s="11">
        <f t="shared" si="14"/>
        <v>835</v>
      </c>
      <c r="I71" s="37">
        <f t="shared" si="15"/>
        <v>0.0034753437884993176</v>
      </c>
      <c r="J71" s="11">
        <v>8228.88</v>
      </c>
      <c r="K71" s="16">
        <v>8238.17</v>
      </c>
      <c r="L71" s="37">
        <f t="shared" si="16"/>
        <v>0.0011289507199036654</v>
      </c>
      <c r="M71" s="56">
        <f t="shared" si="17"/>
        <v>9.290000000000873</v>
      </c>
    </row>
    <row r="72" spans="1:13" ht="15">
      <c r="A72" s="2">
        <v>71</v>
      </c>
      <c r="B72" s="107" t="s">
        <v>171</v>
      </c>
      <c r="C72" s="16">
        <v>13782</v>
      </c>
      <c r="D72" s="99">
        <v>15304</v>
      </c>
      <c r="E72" s="56">
        <v>15085</v>
      </c>
      <c r="F72" s="43">
        <f t="shared" si="12"/>
        <v>0.005777893705906934</v>
      </c>
      <c r="G72" s="43">
        <f t="shared" si="13"/>
        <v>0.09454360760412132</v>
      </c>
      <c r="H72" s="11">
        <f t="shared" si="14"/>
        <v>1303</v>
      </c>
      <c r="I72" s="37">
        <f t="shared" si="15"/>
        <v>0.0054232011454067195</v>
      </c>
      <c r="J72" s="11">
        <v>15552.24</v>
      </c>
      <c r="K72" s="16">
        <v>15632.92</v>
      </c>
      <c r="L72" s="37">
        <f t="shared" si="16"/>
        <v>0.005187677144900046</v>
      </c>
      <c r="M72" s="56">
        <f t="shared" si="17"/>
        <v>80.68000000000029</v>
      </c>
    </row>
    <row r="73" spans="1:13" ht="15">
      <c r="A73" s="2">
        <v>72</v>
      </c>
      <c r="B73" s="107" t="s">
        <v>172</v>
      </c>
      <c r="C73" s="16">
        <v>14353</v>
      </c>
      <c r="D73" s="99">
        <v>16123</v>
      </c>
      <c r="E73" s="56">
        <v>16252</v>
      </c>
      <c r="F73" s="43">
        <f t="shared" si="12"/>
        <v>0.006224880908743752</v>
      </c>
      <c r="G73" s="43">
        <f t="shared" si="13"/>
        <v>0.13230683480805405</v>
      </c>
      <c r="H73" s="11">
        <f t="shared" si="14"/>
        <v>1899</v>
      </c>
      <c r="I73" s="37">
        <f t="shared" si="15"/>
        <v>0.007903805813605034</v>
      </c>
      <c r="J73" s="11">
        <v>16147.22</v>
      </c>
      <c r="K73" s="16">
        <v>16110.28</v>
      </c>
      <c r="L73" s="37">
        <f t="shared" si="16"/>
        <v>-0.0022877002976362925</v>
      </c>
      <c r="M73" s="56">
        <f t="shared" si="17"/>
        <v>-36.93999999999869</v>
      </c>
    </row>
    <row r="74" spans="1:13" ht="15">
      <c r="A74" s="2">
        <v>73</v>
      </c>
      <c r="B74" s="107" t="s">
        <v>173</v>
      </c>
      <c r="C74" s="16">
        <v>15381</v>
      </c>
      <c r="D74" s="99">
        <v>17789</v>
      </c>
      <c r="E74" s="56">
        <v>18088</v>
      </c>
      <c r="F74" s="43">
        <f t="shared" si="12"/>
        <v>0.006928110132744091</v>
      </c>
      <c r="G74" s="43">
        <f t="shared" si="13"/>
        <v>0.17599635914439893</v>
      </c>
      <c r="H74" s="11">
        <f t="shared" si="14"/>
        <v>2707</v>
      </c>
      <c r="I74" s="37">
        <f t="shared" si="15"/>
        <v>0.011266773216128925</v>
      </c>
      <c r="J74" s="11">
        <v>18245.3</v>
      </c>
      <c r="K74" s="16">
        <v>18211.36</v>
      </c>
      <c r="L74" s="37">
        <f t="shared" si="16"/>
        <v>-0.0018602050939145254</v>
      </c>
      <c r="M74" s="56">
        <f t="shared" si="17"/>
        <v>-33.93999999999869</v>
      </c>
    </row>
    <row r="75" spans="1:13" ht="15">
      <c r="A75" s="2">
        <v>74</v>
      </c>
      <c r="B75" s="107" t="s">
        <v>174</v>
      </c>
      <c r="C75" s="16">
        <v>6747</v>
      </c>
      <c r="D75" s="99">
        <v>7318</v>
      </c>
      <c r="E75" s="56">
        <v>7364</v>
      </c>
      <c r="F75" s="43">
        <f t="shared" si="12"/>
        <v>0.002820577345064545</v>
      </c>
      <c r="G75" s="43">
        <f t="shared" si="13"/>
        <v>0.09144805098562324</v>
      </c>
      <c r="H75" s="11">
        <f t="shared" si="14"/>
        <v>617</v>
      </c>
      <c r="I75" s="37">
        <f t="shared" si="15"/>
        <v>0.0025680085239569808</v>
      </c>
      <c r="J75" s="11">
        <v>7380.16</v>
      </c>
      <c r="K75" s="16">
        <v>7352.51</v>
      </c>
      <c r="L75" s="37">
        <f t="shared" si="16"/>
        <v>-0.0037465312405150614</v>
      </c>
      <c r="M75" s="56">
        <f t="shared" si="17"/>
        <v>-27.649999999999636</v>
      </c>
    </row>
    <row r="76" spans="1:13" ht="15">
      <c r="A76" s="2">
        <v>75</v>
      </c>
      <c r="B76" s="107" t="s">
        <v>175</v>
      </c>
      <c r="C76" s="16">
        <v>4424</v>
      </c>
      <c r="D76" s="99">
        <v>5063</v>
      </c>
      <c r="E76" s="56">
        <v>5063</v>
      </c>
      <c r="F76" s="43">
        <f t="shared" si="12"/>
        <v>0.0019392426803451644</v>
      </c>
      <c r="G76" s="43">
        <f t="shared" si="13"/>
        <v>0.14443942133815552</v>
      </c>
      <c r="H76" s="11">
        <f t="shared" si="14"/>
        <v>639</v>
      </c>
      <c r="I76" s="37">
        <f t="shared" si="15"/>
        <v>0.0026595744680851063</v>
      </c>
      <c r="J76" s="11">
        <v>5160.36</v>
      </c>
      <c r="K76" s="16">
        <v>5084.38</v>
      </c>
      <c r="L76" s="37">
        <f t="shared" si="16"/>
        <v>-0.014723778961157665</v>
      </c>
      <c r="M76" s="56">
        <f t="shared" si="17"/>
        <v>-75.97999999999956</v>
      </c>
    </row>
    <row r="77" spans="1:13" ht="15">
      <c r="A77" s="2">
        <v>76</v>
      </c>
      <c r="B77" s="107" t="s">
        <v>176</v>
      </c>
      <c r="C77" s="16">
        <v>5595</v>
      </c>
      <c r="D77" s="99">
        <v>6323</v>
      </c>
      <c r="E77" s="56">
        <v>6371</v>
      </c>
      <c r="F77" s="43">
        <f t="shared" si="12"/>
        <v>0.002440236049077433</v>
      </c>
      <c r="G77" s="43">
        <f t="shared" si="13"/>
        <v>0.1386952636282395</v>
      </c>
      <c r="H77" s="11">
        <f t="shared" si="14"/>
        <v>776</v>
      </c>
      <c r="I77" s="37">
        <f t="shared" si="15"/>
        <v>0.003229780574701162</v>
      </c>
      <c r="J77" s="11">
        <v>6369.35</v>
      </c>
      <c r="K77" s="16">
        <v>6398.73</v>
      </c>
      <c r="L77" s="37">
        <f t="shared" si="16"/>
        <v>0.004612715583222652</v>
      </c>
      <c r="M77" s="56">
        <f t="shared" si="17"/>
        <v>29.3799999999992</v>
      </c>
    </row>
    <row r="78" spans="1:13" ht="15">
      <c r="A78" s="2">
        <v>77</v>
      </c>
      <c r="B78" s="107" t="s">
        <v>177</v>
      </c>
      <c r="C78" s="16">
        <v>8032</v>
      </c>
      <c r="D78" s="99">
        <v>8678</v>
      </c>
      <c r="E78" s="56">
        <v>8686</v>
      </c>
      <c r="F78" s="43">
        <f t="shared" si="12"/>
        <v>0.0033269330281410427</v>
      </c>
      <c r="G78" s="43">
        <f t="shared" si="13"/>
        <v>0.08142430278884462</v>
      </c>
      <c r="H78" s="11">
        <f t="shared" si="14"/>
        <v>654</v>
      </c>
      <c r="I78" s="37">
        <f t="shared" si="15"/>
        <v>0.0027220057936270105</v>
      </c>
      <c r="J78" s="11">
        <v>8696.54</v>
      </c>
      <c r="K78" s="16">
        <v>8769.49</v>
      </c>
      <c r="L78" s="37">
        <f t="shared" si="16"/>
        <v>0.008388393545018927</v>
      </c>
      <c r="M78" s="56">
        <f t="shared" si="17"/>
        <v>72.94999999999891</v>
      </c>
    </row>
    <row r="79" spans="1:13" ht="15">
      <c r="A79" s="2">
        <v>78</v>
      </c>
      <c r="B79" s="107" t="s">
        <v>178</v>
      </c>
      <c r="C79" s="16">
        <v>9178</v>
      </c>
      <c r="D79" s="99">
        <v>9824</v>
      </c>
      <c r="E79" s="56">
        <v>9913</v>
      </c>
      <c r="F79" s="43">
        <f t="shared" si="12"/>
        <v>0.0037969015781674138</v>
      </c>
      <c r="G79" s="43">
        <f t="shared" si="13"/>
        <v>0.0800828067117019</v>
      </c>
      <c r="H79" s="11">
        <f t="shared" si="14"/>
        <v>735</v>
      </c>
      <c r="I79" s="37">
        <f t="shared" si="15"/>
        <v>0.0030591349515532913</v>
      </c>
      <c r="J79" s="11">
        <v>9965.89</v>
      </c>
      <c r="K79" s="16">
        <v>9940.41</v>
      </c>
      <c r="L79" s="37">
        <f t="shared" si="16"/>
        <v>-0.002556720975246522</v>
      </c>
      <c r="M79" s="56">
        <f t="shared" si="17"/>
        <v>-25.479999999999563</v>
      </c>
    </row>
    <row r="80" spans="1:13" ht="15">
      <c r="A80" s="2">
        <v>79</v>
      </c>
      <c r="B80" s="107" t="s">
        <v>179</v>
      </c>
      <c r="C80" s="16">
        <v>4069</v>
      </c>
      <c r="D80" s="99">
        <v>4840</v>
      </c>
      <c r="E80" s="56">
        <v>4839</v>
      </c>
      <c r="F80" s="43">
        <f t="shared" si="12"/>
        <v>0.0018534456508374978</v>
      </c>
      <c r="G80" s="43">
        <f t="shared" si="13"/>
        <v>0.18923568444335218</v>
      </c>
      <c r="H80" s="11">
        <f t="shared" si="14"/>
        <v>770</v>
      </c>
      <c r="I80" s="37">
        <f t="shared" si="15"/>
        <v>0.0032048080444844005</v>
      </c>
      <c r="J80" s="11">
        <v>4879.18</v>
      </c>
      <c r="K80" s="16">
        <v>4873.66</v>
      </c>
      <c r="L80" s="37">
        <f t="shared" si="16"/>
        <v>-0.001131337642800724</v>
      </c>
      <c r="M80" s="56">
        <f t="shared" si="17"/>
        <v>-5.520000000000437</v>
      </c>
    </row>
    <row r="81" spans="1:13" ht="15">
      <c r="A81" s="2">
        <v>80</v>
      </c>
      <c r="B81" s="107" t="s">
        <v>180</v>
      </c>
      <c r="C81" s="16">
        <v>13275</v>
      </c>
      <c r="D81" s="99">
        <v>14542</v>
      </c>
      <c r="E81" s="56">
        <v>14703</v>
      </c>
      <c r="F81" s="43">
        <f t="shared" si="12"/>
        <v>0.00563157912880011</v>
      </c>
      <c r="G81" s="43">
        <f t="shared" si="13"/>
        <v>0.10757062146892656</v>
      </c>
      <c r="H81" s="11">
        <f t="shared" si="14"/>
        <v>1428</v>
      </c>
      <c r="I81" s="37">
        <f t="shared" si="15"/>
        <v>0.0059434621915892515</v>
      </c>
      <c r="J81" s="11">
        <v>14631.32</v>
      </c>
      <c r="K81" s="16">
        <v>14574.67</v>
      </c>
      <c r="L81" s="37">
        <f t="shared" si="16"/>
        <v>-0.0038718311129822625</v>
      </c>
      <c r="M81" s="56">
        <f t="shared" si="17"/>
        <v>-56.649999999999636</v>
      </c>
    </row>
    <row r="82" spans="1:13" ht="15.75" thickBot="1">
      <c r="A82" s="50">
        <v>81</v>
      </c>
      <c r="B82" s="108" t="s">
        <v>181</v>
      </c>
      <c r="C82" s="16">
        <v>9617</v>
      </c>
      <c r="D82" s="99">
        <v>10691</v>
      </c>
      <c r="E82" s="56">
        <v>10881</v>
      </c>
      <c r="F82" s="43">
        <f t="shared" si="12"/>
        <v>0.004167667312825545</v>
      </c>
      <c r="G82" s="43">
        <f t="shared" si="13"/>
        <v>0.13143391910159094</v>
      </c>
      <c r="H82" s="70">
        <f t="shared" si="14"/>
        <v>1264</v>
      </c>
      <c r="I82" s="37">
        <f t="shared" si="15"/>
        <v>0.005260879698997769</v>
      </c>
      <c r="J82" s="11">
        <v>10892.09</v>
      </c>
      <c r="K82" s="16">
        <v>10795.06</v>
      </c>
      <c r="L82" s="37">
        <f t="shared" si="16"/>
        <v>-0.008908299509093356</v>
      </c>
      <c r="M82" s="56">
        <f t="shared" si="17"/>
        <v>-97.03000000000065</v>
      </c>
    </row>
    <row r="83" spans="1:13" s="67" customFormat="1" ht="15.75" thickBot="1">
      <c r="A83" s="129" t="s">
        <v>182</v>
      </c>
      <c r="B83" s="130"/>
      <c r="C83" s="60">
        <f>SUM(C2:C82)</f>
        <v>2370549</v>
      </c>
      <c r="D83" s="89">
        <f>SUM(D2:D82)</f>
        <v>2574350</v>
      </c>
      <c r="E83" s="60">
        <f>SUM(E2:E82)</f>
        <v>2610813</v>
      </c>
      <c r="F83" s="28">
        <f>E83/$E$83</f>
        <v>1</v>
      </c>
      <c r="G83" s="45">
        <f>(E83-C83)/C83</f>
        <v>0.10135373704572231</v>
      </c>
      <c r="H83" s="58">
        <f>E83-C83</f>
        <v>240264</v>
      </c>
      <c r="I83" s="39">
        <f>H83/$H$83</f>
        <v>1</v>
      </c>
      <c r="J83" s="58">
        <v>2598600</v>
      </c>
      <c r="K83" s="57">
        <v>2599005</v>
      </c>
      <c r="L83" s="39">
        <f>(K83-J83)/J83</f>
        <v>0.00015585315169706765</v>
      </c>
      <c r="M83" s="60">
        <f>K83-J83</f>
        <v>405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2012-11-23T10:09:20Z</dcterms:modified>
  <cp:category/>
  <cp:version/>
  <cp:contentType/>
  <cp:contentStatus/>
</cp:coreProperties>
</file>