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240" windowHeight="8475" tabRatio="952" firstSheet="3" activeTab="10"/>
  </bookViews>
  <sheets>
    <sheet name="Sigortalı Sayıları" sheetId="1" r:id="rId1"/>
    <sheet name="4a_Sektör" sheetId="2" r:id="rId2"/>
    <sheet name="4a_İmalat_Sektör" sheetId="3" r:id="rId3"/>
    <sheet name="4a_İşyeri_Sektör" sheetId="4" r:id="rId4"/>
    <sheet name="4a_İşyeri_İmalat_Sektör" sheetId="5" r:id="rId5"/>
    <sheet name="4a_İl" sheetId="6" r:id="rId6"/>
    <sheet name="4b_Esnaf_İl" sheetId="7" r:id="rId7"/>
    <sheet name="4b_Tarım_İl" sheetId="8" r:id="rId8"/>
    <sheet name="4c_Kamu_İl " sheetId="9" r:id="rId9"/>
    <sheet name="4a_İşyeri_İl" sheetId="10" r:id="rId10"/>
    <sheet name="4a_Kadın_Sektör" sheetId="11" r:id="rId11"/>
    <sheet name="4a_Kadın_İmalat_Sektör" sheetId="12" r:id="rId12"/>
    <sheet name="4a_Kadın_İl" sheetId="13" r:id="rId13"/>
    <sheet name="İşsizlikSigortası_Başvuru" sheetId="14" r:id="rId14"/>
    <sheet name="İşsizlikSigortası_Ödeme" sheetId="15" r:id="rId15"/>
    <sheet name="Endeksler" sheetId="16" r:id="rId16"/>
    <sheet name="Endeksler 2" sheetId="17" r:id="rId17"/>
  </sheets>
  <definedNames>
    <definedName name="_xlnm._FilterDatabase" localSheetId="5" hidden="1">'4a_İl'!$A$1:$M$84</definedName>
    <definedName name="_xlnm._FilterDatabase" localSheetId="2" hidden="1">'4a_İmalat_Sektör'!$A$1:$M$25</definedName>
    <definedName name="_xlnm._FilterDatabase" localSheetId="9" hidden="1">'4a_İşyeri_İl'!$A$1:$M$90</definedName>
    <definedName name="_xlnm._FilterDatabase" localSheetId="4" hidden="1">'4a_İşyeri_İmalat_Sektör'!$A$1:$M$25</definedName>
    <definedName name="_xlnm._FilterDatabase" localSheetId="3" hidden="1">'4a_İşyeri_Sektör'!$A$1:$M$90</definedName>
    <definedName name="_xlnm._FilterDatabase" localSheetId="12" hidden="1">'4a_Kadın_İl'!$A$1:$N$89</definedName>
    <definedName name="_xlnm._FilterDatabase" localSheetId="11" hidden="1">'4a_Kadın_İmalat_Sektör'!$A$1:$M$25</definedName>
    <definedName name="_xlnm._FilterDatabase" localSheetId="10" hidden="1">'4a_Kadın_Sektör'!$A$1:$M$90</definedName>
    <definedName name="_xlnm._FilterDatabase" localSheetId="1" hidden="1">'4a_Sektör'!$A$1:$M$90</definedName>
    <definedName name="_xlnm._FilterDatabase" localSheetId="6" hidden="1">'4b_Esnaf_İl'!$A$1:$M$84</definedName>
    <definedName name="_xlnm._FilterDatabase" localSheetId="7" hidden="1">'4b_Tarım_İl'!$A$1:$M$84</definedName>
    <definedName name="_xlnm._FilterDatabase" localSheetId="8" hidden="1">'4c_Kamu_İl '!$A$1:$M$84</definedName>
    <definedName name="_xlnm._FilterDatabase" localSheetId="13" hidden="1">'İşsizlikSigortası_Başvuru'!$A$1:$F$83</definedName>
    <definedName name="_xlnm._FilterDatabase" localSheetId="14" hidden="1">'İşsizlikSigortası_Ödeme'!$A$1:$F$83</definedName>
    <definedName name="_xlnm._FilterDatabase" localSheetId="0" hidden="1">'Sigortalı Sayıları'!$A$1:$K$53</definedName>
  </definedNames>
  <calcPr fullCalcOnLoad="1"/>
</workbook>
</file>

<file path=xl/sharedStrings.xml><?xml version="1.0" encoding="utf-8"?>
<sst xmlns="http://schemas.openxmlformats.org/spreadsheetml/2006/main" count="1182" uniqueCount="326">
  <si>
    <t>Aylar</t>
  </si>
  <si>
    <t>FAALİYET KODU</t>
  </si>
  <si>
    <t>01</t>
  </si>
  <si>
    <t xml:space="preserve">BİTKİSEL VE HAYVANSAL ÜRETİM        </t>
  </si>
  <si>
    <t>02</t>
  </si>
  <si>
    <t xml:space="preserve">ORMANCILIK VE TOMRUKÇULUK           </t>
  </si>
  <si>
    <t>03</t>
  </si>
  <si>
    <t xml:space="preserve">BALIKÇILIK VE SU ÜRÜNLERİ YETİŞ.    </t>
  </si>
  <si>
    <t>05</t>
  </si>
  <si>
    <t xml:space="preserve">KÖMÜR VE LİNYİT ÇIKARTILMASI        </t>
  </si>
  <si>
    <t>06</t>
  </si>
  <si>
    <t xml:space="preserve">HAM PETROL VE DOĞALGAZ ÇIKARIMI     </t>
  </si>
  <si>
    <t>07</t>
  </si>
  <si>
    <t xml:space="preserve">METAL CEVHERİ MADENCİLİĞİ           </t>
  </si>
  <si>
    <t>08</t>
  </si>
  <si>
    <t xml:space="preserve">DİĞER MADENCİLİK VE TAŞ OCAKÇILIĞI  </t>
  </si>
  <si>
    <t>09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</si>
  <si>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</si>
  <si>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</si>
  <si>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</si>
  <si>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</si>
  <si>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</si>
  <si>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</si>
  <si>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</si>
  <si>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</si>
  <si>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</si>
  <si>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</si>
  <si>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</si>
  <si>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</si>
  <si>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</si>
  <si>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</si>
  <si>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</si>
  <si>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</si>
  <si>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</si>
  <si>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</si>
  <si>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</si>
  <si>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</si>
  <si>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</si>
  <si>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</si>
  <si>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</si>
  <si>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</si>
  <si>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</si>
  <si>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</si>
  <si>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</si>
  <si>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</si>
  <si>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</si>
  <si>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</si>
  <si>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</si>
  <si>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</si>
  <si>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</si>
  <si>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</si>
  <si>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</si>
  <si>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</si>
  <si>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</si>
  <si>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</si>
  <si>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</si>
  <si>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</si>
  <si>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</si>
  <si>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</si>
  <si>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</si>
  <si>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</si>
  <si>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</si>
  <si>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</si>
  <si>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</si>
  <si>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</si>
  <si>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</si>
  <si>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</si>
  <si>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</si>
  <si>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</si>
  <si>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</si>
  <si>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</si>
  <si>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</si>
  <si>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</si>
  <si>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</si>
  <si>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</si>
  <si>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</si>
  <si>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</si>
  <si>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</si>
  <si>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</si>
  <si>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</si>
  <si>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</si>
  <si>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</si>
  <si>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</si>
  <si>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</si>
  <si>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</si>
  <si>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</si>
  <si>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</si>
  <si>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</si>
  <si>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</si>
  <si>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</si>
  <si>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</si>
  <si>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</si>
  <si>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</si>
  <si>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</si>
  <si>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</si>
  <si>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</si>
  <si>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</si>
  <si>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</si>
  <si>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</si>
  <si>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</si>
  <si>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</si>
  <si>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</si>
  <si>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</si>
  <si>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</si>
  <si>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</si>
  <si>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</si>
  <si>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</si>
  <si>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</si>
  <si>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</si>
  <si>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</si>
  <si>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</si>
  <si>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</si>
  <si>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</si>
  <si>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</si>
  <si>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</si>
  <si>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</si>
  <si>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</si>
  <si>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</si>
  <si>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</si>
  <si>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</si>
  <si>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</si>
  <si>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</si>
  <si>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</si>
  <si>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</si>
  <si>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</si>
  <si>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</si>
  <si>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</si>
  <si>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</si>
  <si>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</si>
  <si>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</si>
  <si>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</si>
  <si>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</si>
  <si>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</si>
  <si>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</si>
  <si>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</si>
  <si>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</si>
  <si>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</si>
  <si>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</si>
  <si>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</si>
  <si>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</si>
  <si>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</si>
  <si>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</si>
  <si>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</si>
  <si>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</si>
  <si>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</si>
  <si>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</si>
  <si>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</si>
  <si>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</si>
  <si>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</si>
  <si>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</si>
  <si>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</si>
  <si>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</si>
  <si>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</si>
  <si>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</si>
  <si>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</si>
  <si>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</si>
  <si>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</si>
  <si>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</si>
  <si>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</si>
  <si>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</si>
  <si>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</si>
  <si>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</si>
  <si>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</si>
  <si>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</si>
  <si>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</si>
  <si>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</si>
  <si>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</si>
  <si>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</si>
  <si>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</si>
  <si>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</si>
  <si>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</si>
  <si>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</si>
  <si>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</si>
  <si>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</si>
  <si>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</si>
  <si>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</si>
  <si>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</si>
  <si>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</si>
  <si>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</si>
  <si>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</si>
  <si>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</si>
  <si>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</si>
  <si>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</si>
  <si>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</si>
  <si>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</si>
  <si>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</si>
  <si>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</si>
  <si>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</si>
  <si>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</si>
  <si>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</si>
  <si>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</si>
  <si>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</si>
  <si>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</si>
  <si>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</si>
  <si>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</si>
  <si>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</si>
  <si>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</si>
  <si>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</si>
  <si>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</si>
  <si>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</si>
  <si>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</si>
  <si>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</si>
  <si>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</si>
  <si>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</si>
  <si>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</si>
  <si>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</si>
  <si>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</si>
  <si>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</si>
  <si>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</si>
  <si>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</si>
  <si>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</si>
  <si>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</si>
  <si>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</si>
  <si>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</si>
  <si>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</si>
  <si>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</si>
  <si>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</si>
  <si>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</si>
  <si>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</si>
  <si>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</si>
  <si>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</si>
  <si>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</si>
  <si>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</si>
  <si>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</si>
  <si>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</si>
  <si>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</si>
  <si>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</si>
  <si>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</si>
  <si>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</si>
  <si>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</si>
  <si>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</si>
  <si>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</si>
  <si>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</si>
  <si>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</si>
  <si>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</si>
  <si>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</si>
  <si>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</si>
  <si>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</si>
  <si>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</si>
  <si>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</si>
  <si>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</si>
  <si>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</si>
  <si>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</si>
  <si>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</si>
  <si>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</si>
  <si>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</si>
  <si>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</si>
  <si>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</si>
  <si>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</si>
  <si>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</si>
  <si>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</si>
  <si>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</si>
  <si>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</si>
  <si>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</si>
  <si>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</si>
  <si>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</si>
  <si>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</si>
  <si>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</si>
  <si>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</si>
  <si>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</si>
  <si>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</si>
  <si>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</si>
  <si>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</si>
  <si>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 xml:space="preserve">Toplam Kayıtlı İstihdam </t>
  </si>
  <si>
    <t xml:space="preserve">Toplam Kayıtlı İstihdam (Mevsimsellikten Arındırılmış) </t>
  </si>
  <si>
    <t>Endeks</t>
  </si>
  <si>
    <t>Endeks (Mevsimsellikten Arındırılmış)</t>
  </si>
  <si>
    <t xml:space="preserve">Kadın İstihdamının Toplam İstihdama Oranı </t>
  </si>
  <si>
    <t xml:space="preserve">Kadın İstihdamının Toplam İstihdama Oranı   (Mevsimsellikten Arındırılmış) </t>
  </si>
  <si>
    <t>İMALAT T O P L A M</t>
  </si>
  <si>
    <t>4/a</t>
  </si>
  <si>
    <t>4/a_endeks</t>
  </si>
  <si>
    <t>4/a(MA)</t>
  </si>
  <si>
    <t>4/a(MA)_endeks</t>
  </si>
  <si>
    <t>4/c_endeks</t>
  </si>
  <si>
    <t>4/c</t>
  </si>
  <si>
    <t>4/c (MA)</t>
  </si>
  <si>
    <t>4/c (MA)_endeks</t>
  </si>
  <si>
    <t>4/b Tarım</t>
  </si>
  <si>
    <t>4/b Tarım (MA)</t>
  </si>
  <si>
    <t>4/b Tarım (MA)_endeks</t>
  </si>
  <si>
    <t>4/b_Tarım_endeks</t>
  </si>
  <si>
    <t>4/b Esnaf</t>
  </si>
  <si>
    <t>4/b Esnaf (MA)</t>
  </si>
  <si>
    <t>4/b_Esnaf_endeks</t>
  </si>
  <si>
    <t>4/b Esnaf (MA)_endeks</t>
  </si>
  <si>
    <t xml:space="preserve">Zorunlu Sigortalı Sayıları (4/a) (Mevsimsellikten Arındırılmış) </t>
  </si>
  <si>
    <t xml:space="preserve">Zorunlu Sigortalı Sayıları (4/b) (Mevsimsellikten Arındırılmış) </t>
  </si>
  <si>
    <t xml:space="preserve">Aktif Sigortalı Sayıları (4/c) (Mevsimsellikten Arındırılmış) </t>
  </si>
  <si>
    <t>Aktif Sigortalı Sayıları (4/c)</t>
  </si>
  <si>
    <t>Zorunlu Sigortalı Sayıları (4/b)</t>
  </si>
  <si>
    <t>Zorunlu Sigortalı Sayıları (4/a)</t>
  </si>
  <si>
    <t>Temmuz 2012 (Mevsimsellikten Arındırılmış)</t>
  </si>
  <si>
    <t>Sektörün payı (Ağustos 2012)</t>
  </si>
  <si>
    <t>Çalışan Sayısında Değişim (Ağustos 2012 - Ağustos 2011)</t>
  </si>
  <si>
    <t>Çalışan Sayısındaki Fark (Ağustos 2012 - Ağustos 2011)</t>
  </si>
  <si>
    <t>Artışta Sektörün Payı (%) (Ağustos 2012)</t>
  </si>
  <si>
    <t>Ağustos 2012 (Mevsimsellikten Arındırılmış)</t>
  </si>
  <si>
    <t>İlin Payı (Ağustos 2012)</t>
  </si>
  <si>
    <t>Artışta İlin Payı (%) (Ağustos 2012)</t>
  </si>
  <si>
    <t>Esnaf Sayısında Değişim (Ağustos 2012 - Ağustos 2011)</t>
  </si>
  <si>
    <t>Esnaf Sayısındaki Fark (Ağustos 2012 - Ağustos 2011)</t>
  </si>
  <si>
    <t>Çiftçi Sayısında Değişim (Ağustos 2012 - Ağustos 2011)</t>
  </si>
  <si>
    <t>Çiftçi Sayısındaki Fark (Ağustos 2012 - Ağustos 2011)</t>
  </si>
  <si>
    <t>İşyeri Sayısında Değişim (Ağustos 2012 - Ağustos 2011)</t>
  </si>
  <si>
    <t>İşyeri Sayısındaki Fark (Ağustos 2012 - Ağustos 2011)</t>
  </si>
  <si>
    <t>Sektörün Sigortalı Kadın İstihdamındaki Payı (Ağustos 2012)</t>
  </si>
  <si>
    <t xml:space="preserve">İldeki Kadın İstihdamının Toplam İstihdama Oranı (Ağustos 2012) </t>
  </si>
  <si>
    <t>Kadın İstihdamındaki Değişim (Ağustos 2012 - Ağustos 2011)</t>
  </si>
  <si>
    <t>Kadın İstihdamındaki Fark (Ağustos 2012 - Ağustos 2011)</t>
  </si>
  <si>
    <t>Başvuru Sayısındaki Değişim (Ağustos 2012 - Ağustos 2011)</t>
  </si>
  <si>
    <t>Başvuru Sayısındaki Fark (Ağustos 2012 - Ağustos 2011)</t>
  </si>
  <si>
    <t>Ödeme Yapılan Kişi Sayısındaki Değişim (Ağustos 2012 - Ağustos 2011)</t>
  </si>
  <si>
    <t>Ödeme Yapılan Kişi Sayısındaki Fark (Ağustos 2012 - Ağustos 2011)</t>
  </si>
  <si>
    <t>Çalışan Sayısında Değişim (Ağustos 2012 - Temmuz 2012) (Mevsimsellikten Arındırılmış)</t>
  </si>
  <si>
    <t>Çalışan Sayısındaki Fark (Ağustos 2012 - Temmuz 2012) (Mevsimsellikten Arındırılmış)</t>
  </si>
  <si>
    <t>İşyeri Sayısında Değişim (Ağustos 2012 - Temmuz 2012) (Mevsimsellikten Arındırılmış)</t>
  </si>
  <si>
    <t>İşyeri Sayısındaki Fark (Ağustos 2012 - Temmuz 2012) (Mevsimsellikten Arındırılmış)</t>
  </si>
  <si>
    <t>Esnaf Sayısında Değişim (Ağustos 2012 - Temmuz 2012) (Mevsimsellikten Arındırılmış)</t>
  </si>
  <si>
    <t>Esnaf Sayısındaki Fark (Ağustos 2012 - Temmuz 2012) (Mevsimsellikten Arındırılmış)</t>
  </si>
  <si>
    <t>Çiftçi Sayısında Değişim (Ağustos 2012 - Temmuz 2012) (Mevsimsellikten Arındırılmış)</t>
  </si>
  <si>
    <t>Çiftçi Sayısındaki Fark (Ağustos 2012 - Temmuz 2012) (Mevsimsellikten Arındırılmış)</t>
  </si>
  <si>
    <t>Sigortalı Kadın Sayısında Değişim (Ağustos 2012 - Temmuz 2012) (Mevsimsellikten Arındırılmış)</t>
  </si>
  <si>
    <t>Sigortalı Kadın Sayısındaki Fark (Ağustos 2012 - Temmuz 2012) (Mevsimsellikten Arındırılmış)</t>
  </si>
  <si>
    <t>Kadın İstihdamında Değişim (Ağustos 2012 - Temmuz 2012) (Mevsimsellikten Arındırılmış)</t>
  </si>
  <si>
    <t>Kadın İstihdamında Fark (Ağustos 2012 - Temmuz 2012) (Mevsimsellikten Arındırılmış)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</si>
</sst>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#,##0"/>
    <numFmt numFmtId="165" formatCode="0.0%"/>
    <numFmt numFmtId="166" formatCode="0.0"/>
    <numFmt numFmtId="167" formatCode="#,##0.0"/>
    <numFmt numFmtId="168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0"/>
    </font>
    <font>
      <b/>
      <sz val="8.5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8"/>
      <name val="Tahoma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medium"/>
      <right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hair"/>
      <bottom/>
    </border>
    <border>
      <left style="medium"/>
      <right/>
      <top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5" fillId="0" borderId="0" applyNumberFormat="0" applyFill="0" applyBorder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36">
    <xf numFmtId="0" fontId="0" fillId="0" borderId="0" xfId="0" applyFont="1" applyAlignment="1">
      <alignment/>
    </xf>
    <xf numFmtId="0" fontId="3" fillId="33" borderId="10" xfId="52" applyFont="1" applyFill="1" applyBorder="1" applyAlignment="1" quotePrefix="1">
      <alignment horizontal="center" vertical="top"/>
      <protection/>
    </xf>
    <xf numFmtId="0" fontId="4" fillId="33" borderId="11" xfId="50" applyFont="1" applyFill="1" applyBorder="1" applyAlignment="1">
      <alignment horizontal="center"/>
      <protection/>
    </xf>
    <xf numFmtId="0" fontId="4" fillId="33" borderId="12" xfId="50" applyFont="1" applyFill="1" applyBorder="1" applyAlignment="1">
      <alignment horizontal="center"/>
      <protection/>
    </xf>
    <xf numFmtId="3" fontId="0" fillId="0" borderId="0" xfId="0" applyNumberFormat="1" applyAlignment="1">
      <alignment/>
    </xf>
    <xf numFmtId="0" fontId="3" fillId="33" borderId="11" xfId="52" applyFont="1" applyFill="1" applyBorder="1" applyAlignment="1" quotePrefix="1">
      <alignment horizontal="center" vertical="top"/>
      <protection/>
    </xf>
    <xf numFmtId="0" fontId="3" fillId="33" borderId="13" xfId="52" applyFont="1" applyFill="1" applyBorder="1" applyAlignment="1" quotePrefix="1">
      <alignment horizontal="center" vertical="top"/>
      <protection/>
    </xf>
    <xf numFmtId="0" fontId="4" fillId="0" borderId="14" xfId="52" applyFont="1" applyFill="1" applyBorder="1" applyAlignment="1">
      <alignment vertical="center"/>
      <protection/>
    </xf>
    <xf numFmtId="0" fontId="4" fillId="0" borderId="15" xfId="52" applyFont="1" applyFill="1" applyBorder="1" applyAlignment="1">
      <alignment vertical="center"/>
      <protection/>
    </xf>
    <xf numFmtId="0" fontId="4" fillId="0" borderId="16" xfId="52" applyFont="1" applyFill="1" applyBorder="1" applyAlignment="1">
      <alignment vertical="center"/>
      <protection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Border="1" applyAlignment="1">
      <alignment/>
    </xf>
    <xf numFmtId="17" fontId="43" fillId="34" borderId="19" xfId="0" applyNumberFormat="1" applyFont="1" applyFill="1" applyBorder="1" applyAlignment="1">
      <alignment horizontal="center" vertical="center"/>
    </xf>
    <xf numFmtId="17" fontId="43" fillId="34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17" fontId="43" fillId="34" borderId="23" xfId="0" applyNumberFormat="1" applyFont="1" applyFill="1" applyBorder="1" applyAlignment="1">
      <alignment horizontal="center" vertical="center" wrapText="1"/>
    </xf>
    <xf numFmtId="165" fontId="0" fillId="0" borderId="21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43" fillId="34" borderId="19" xfId="0" applyFont="1" applyFill="1" applyBorder="1" applyAlignment="1">
      <alignment horizontal="center" vertical="center"/>
    </xf>
    <xf numFmtId="3" fontId="0" fillId="0" borderId="24" xfId="0" applyNumberFormat="1" applyBorder="1" applyAlignment="1">
      <alignment/>
    </xf>
    <xf numFmtId="0" fontId="43" fillId="34" borderId="23" xfId="0" applyFont="1" applyFill="1" applyBorder="1" applyAlignment="1">
      <alignment horizontal="center" vertical="center" wrapText="1"/>
    </xf>
    <xf numFmtId="0" fontId="4" fillId="33" borderId="10" xfId="50" applyFont="1" applyFill="1" applyBorder="1" applyAlignment="1">
      <alignment horizontal="center"/>
      <protection/>
    </xf>
    <xf numFmtId="0" fontId="4" fillId="0" borderId="14" xfId="50" applyFont="1" applyBorder="1">
      <alignment/>
      <protection/>
    </xf>
    <xf numFmtId="0" fontId="4" fillId="0" borderId="15" xfId="50" applyFont="1" applyBorder="1">
      <alignment/>
      <protection/>
    </xf>
    <xf numFmtId="0" fontId="4" fillId="0" borderId="16" xfId="50" applyFont="1" applyBorder="1">
      <alignment/>
      <protection/>
    </xf>
    <xf numFmtId="164" fontId="0" fillId="0" borderId="18" xfId="0" applyNumberFormat="1" applyBorder="1" applyAlignment="1">
      <alignment/>
    </xf>
    <xf numFmtId="165" fontId="43" fillId="0" borderId="23" xfId="0" applyNumberFormat="1" applyFont="1" applyBorder="1" applyAlignment="1">
      <alignment/>
    </xf>
    <xf numFmtId="17" fontId="43" fillId="34" borderId="23" xfId="0" applyNumberFormat="1" applyFont="1" applyFill="1" applyBorder="1" applyAlignment="1">
      <alignment horizontal="center" vertical="center"/>
    </xf>
    <xf numFmtId="0" fontId="4" fillId="0" borderId="25" xfId="52" applyFont="1" applyFill="1" applyBorder="1" applyAlignment="1">
      <alignment vertical="center"/>
      <protection/>
    </xf>
    <xf numFmtId="0" fontId="4" fillId="0" borderId="26" xfId="52" applyFont="1" applyFill="1" applyBorder="1" applyAlignment="1">
      <alignment vertical="center"/>
      <protection/>
    </xf>
    <xf numFmtId="0" fontId="4" fillId="0" borderId="27" xfId="52" applyFont="1" applyFill="1" applyBorder="1" applyAlignment="1">
      <alignment vertical="center"/>
      <protection/>
    </xf>
    <xf numFmtId="0" fontId="0" fillId="0" borderId="18" xfId="0" applyBorder="1" applyAlignment="1">
      <alignment/>
    </xf>
    <xf numFmtId="0" fontId="0" fillId="0" borderId="22" xfId="0" applyBorder="1" applyAlignment="1">
      <alignment/>
    </xf>
    <xf numFmtId="0" fontId="43" fillId="0" borderId="19" xfId="0" applyFont="1" applyBorder="1" applyAlignment="1">
      <alignment/>
    </xf>
    <xf numFmtId="0" fontId="43" fillId="0" borderId="23" xfId="0" applyFont="1" applyBorder="1" applyAlignment="1">
      <alignment/>
    </xf>
    <xf numFmtId="165" fontId="0" fillId="0" borderId="22" xfId="65" applyNumberFormat="1" applyFont="1" applyBorder="1" applyAlignment="1">
      <alignment/>
    </xf>
    <xf numFmtId="165" fontId="0" fillId="0" borderId="28" xfId="65" applyNumberFormat="1" applyFont="1" applyBorder="1" applyAlignment="1">
      <alignment/>
    </xf>
    <xf numFmtId="165" fontId="43" fillId="0" borderId="23" xfId="65" applyNumberFormat="1" applyFont="1" applyBorder="1" applyAlignment="1">
      <alignment/>
    </xf>
    <xf numFmtId="165" fontId="43" fillId="0" borderId="20" xfId="65" applyNumberFormat="1" applyFont="1" applyBorder="1" applyAlignment="1">
      <alignment/>
    </xf>
    <xf numFmtId="0" fontId="43" fillId="34" borderId="19" xfId="0" applyFont="1" applyFill="1" applyBorder="1" applyAlignment="1">
      <alignment horizontal="center" vertical="center" wrapText="1"/>
    </xf>
    <xf numFmtId="165" fontId="0" fillId="0" borderId="29" xfId="0" applyNumberFormat="1" applyBorder="1" applyAlignment="1">
      <alignment/>
    </xf>
    <xf numFmtId="165" fontId="0" fillId="0" borderId="18" xfId="0" applyNumberFormat="1" applyBorder="1" applyAlignment="1">
      <alignment/>
    </xf>
    <xf numFmtId="17" fontId="43" fillId="34" borderId="21" xfId="0" applyNumberFormat="1" applyFont="1" applyFill="1" applyBorder="1" applyAlignment="1">
      <alignment horizontal="center" vertical="center" wrapText="1"/>
    </xf>
    <xf numFmtId="165" fontId="43" fillId="0" borderId="19" xfId="0" applyNumberFormat="1" applyFont="1" applyBorder="1" applyAlignment="1">
      <alignment/>
    </xf>
    <xf numFmtId="17" fontId="43" fillId="34" borderId="30" xfId="0" applyNumberFormat="1" applyFont="1" applyFill="1" applyBorder="1" applyAlignment="1">
      <alignment horizontal="center" vertical="center" wrapText="1"/>
    </xf>
    <xf numFmtId="165" fontId="0" fillId="0" borderId="21" xfId="65" applyNumberFormat="1" applyFont="1" applyBorder="1" applyAlignment="1">
      <alignment/>
    </xf>
    <xf numFmtId="0" fontId="43" fillId="34" borderId="31" xfId="0" applyFont="1" applyFill="1" applyBorder="1" applyAlignment="1">
      <alignment horizontal="center" vertical="center" wrapText="1"/>
    </xf>
    <xf numFmtId="0" fontId="4" fillId="0" borderId="32" xfId="52" applyFont="1" applyFill="1" applyBorder="1" applyAlignment="1">
      <alignment vertical="center"/>
      <protection/>
    </xf>
    <xf numFmtId="0" fontId="4" fillId="33" borderId="13" xfId="50" applyFont="1" applyFill="1" applyBorder="1" applyAlignment="1">
      <alignment horizontal="center"/>
      <protection/>
    </xf>
    <xf numFmtId="0" fontId="4" fillId="0" borderId="32" xfId="50" applyFont="1" applyBorder="1">
      <alignment/>
      <protection/>
    </xf>
    <xf numFmtId="0" fontId="43" fillId="34" borderId="23" xfId="0" applyFont="1" applyFill="1" applyBorder="1" applyAlignment="1">
      <alignment horizontal="center" wrapText="1"/>
    </xf>
    <xf numFmtId="166" fontId="0" fillId="0" borderId="18" xfId="0" applyNumberFormat="1" applyBorder="1" applyAlignment="1">
      <alignment/>
    </xf>
    <xf numFmtId="166" fontId="0" fillId="0" borderId="22" xfId="0" applyNumberFormat="1" applyBorder="1" applyAlignment="1">
      <alignment/>
    </xf>
    <xf numFmtId="17" fontId="43" fillId="34" borderId="17" xfId="0" applyNumberFormat="1" applyFont="1" applyFill="1" applyBorder="1" applyAlignment="1">
      <alignment horizontal="center" vertical="center" wrapText="1"/>
    </xf>
    <xf numFmtId="164" fontId="0" fillId="0" borderId="22" xfId="0" applyNumberFormat="1" applyBorder="1" applyAlignment="1">
      <alignment/>
    </xf>
    <xf numFmtId="3" fontId="43" fillId="0" borderId="23" xfId="0" applyNumberFormat="1" applyFont="1" applyBorder="1" applyAlignment="1">
      <alignment/>
    </xf>
    <xf numFmtId="3" fontId="43" fillId="0" borderId="19" xfId="0" applyNumberFormat="1" applyFont="1" applyBorder="1" applyAlignment="1">
      <alignment/>
    </xf>
    <xf numFmtId="164" fontId="43" fillId="0" borderId="19" xfId="0" applyNumberFormat="1" applyFont="1" applyBorder="1" applyAlignment="1">
      <alignment/>
    </xf>
    <xf numFmtId="164" fontId="43" fillId="0" borderId="23" xfId="0" applyNumberFormat="1" applyFont="1" applyBorder="1" applyAlignment="1">
      <alignment/>
    </xf>
    <xf numFmtId="166" fontId="0" fillId="0" borderId="0" xfId="0" applyNumberFormat="1" applyBorder="1" applyAlignment="1">
      <alignment/>
    </xf>
    <xf numFmtId="17" fontId="0" fillId="0" borderId="21" xfId="0" applyNumberFormat="1" applyBorder="1" applyAlignment="1">
      <alignment/>
    </xf>
    <xf numFmtId="17" fontId="0" fillId="0" borderId="22" xfId="0" applyNumberFormat="1" applyBorder="1" applyAlignment="1">
      <alignment/>
    </xf>
    <xf numFmtId="0" fontId="43" fillId="34" borderId="31" xfId="0" applyFont="1" applyFill="1" applyBorder="1" applyAlignment="1">
      <alignment horizontal="center"/>
    </xf>
    <xf numFmtId="9" fontId="0" fillId="0" borderId="0" xfId="65" applyFont="1" applyBorder="1" applyAlignment="1">
      <alignment/>
    </xf>
    <xf numFmtId="0" fontId="0" fillId="0" borderId="0" xfId="0" applyBorder="1" applyAlignment="1">
      <alignment/>
    </xf>
    <xf numFmtId="0" fontId="43" fillId="0" borderId="0" xfId="0" applyFont="1" applyAlignment="1">
      <alignment/>
    </xf>
    <xf numFmtId="165" fontId="0" fillId="0" borderId="24" xfId="65" applyNumberFormat="1" applyFont="1" applyBorder="1" applyAlignment="1">
      <alignment/>
    </xf>
    <xf numFmtId="165" fontId="43" fillId="0" borderId="24" xfId="65" applyNumberFormat="1" applyFont="1" applyBorder="1" applyAlignment="1">
      <alignment/>
    </xf>
    <xf numFmtId="3" fontId="0" fillId="0" borderId="33" xfId="0" applyNumberFormat="1" applyBorder="1" applyAlignment="1">
      <alignment/>
    </xf>
    <xf numFmtId="164" fontId="0" fillId="0" borderId="33" xfId="0" applyNumberFormat="1" applyBorder="1" applyAlignment="1">
      <alignment/>
    </xf>
    <xf numFmtId="3" fontId="43" fillId="0" borderId="2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44" fillId="0" borderId="0" xfId="0" applyFont="1" applyAlignment="1">
      <alignment/>
    </xf>
    <xf numFmtId="17" fontId="9" fillId="34" borderId="17" xfId="0" applyNumberFormat="1" applyFont="1" applyFill="1" applyBorder="1" applyAlignment="1">
      <alignment horizontal="center" vertical="center" wrapText="1"/>
    </xf>
    <xf numFmtId="17" fontId="9" fillId="34" borderId="23" xfId="0" applyNumberFormat="1" applyFont="1" applyFill="1" applyBorder="1" applyAlignment="1">
      <alignment horizontal="center" vertical="center" wrapText="1"/>
    </xf>
    <xf numFmtId="17" fontId="9" fillId="34" borderId="21" xfId="0" applyNumberFormat="1" applyFont="1" applyFill="1" applyBorder="1" applyAlignment="1">
      <alignment horizontal="center" vertical="center" wrapText="1"/>
    </xf>
    <xf numFmtId="17" fontId="9" fillId="34" borderId="19" xfId="0" applyNumberFormat="1" applyFont="1" applyFill="1" applyBorder="1" applyAlignment="1">
      <alignment horizontal="center" vertical="center" wrapText="1"/>
    </xf>
    <xf numFmtId="17" fontId="9" fillId="34" borderId="31" xfId="0" applyNumberFormat="1" applyFont="1" applyFill="1" applyBorder="1" applyAlignment="1">
      <alignment horizontal="center" vertical="center"/>
    </xf>
    <xf numFmtId="17" fontId="9" fillId="34" borderId="23" xfId="0" applyNumberFormat="1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 wrapText="1"/>
    </xf>
    <xf numFmtId="164" fontId="10" fillId="0" borderId="22" xfId="0" applyNumberFormat="1" applyFont="1" applyBorder="1" applyAlignment="1">
      <alignment/>
    </xf>
    <xf numFmtId="17" fontId="0" fillId="0" borderId="0" xfId="0" applyNumberFormat="1" applyAlignment="1">
      <alignment/>
    </xf>
    <xf numFmtId="165" fontId="0" fillId="0" borderId="0" xfId="65" applyNumberFormat="1" applyFont="1" applyAlignment="1">
      <alignment/>
    </xf>
    <xf numFmtId="165" fontId="0" fillId="0" borderId="17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43" fillId="0" borderId="20" xfId="0" applyNumberFormat="1" applyFont="1" applyBorder="1" applyAlignment="1">
      <alignment/>
    </xf>
    <xf numFmtId="164" fontId="43" fillId="0" borderId="20" xfId="0" applyNumberFormat="1" applyFont="1" applyBorder="1" applyAlignment="1">
      <alignment/>
    </xf>
    <xf numFmtId="164" fontId="43" fillId="0" borderId="31" xfId="0" applyNumberFormat="1" applyFont="1" applyBorder="1" applyAlignment="1">
      <alignment/>
    </xf>
    <xf numFmtId="0" fontId="43" fillId="34" borderId="20" xfId="0" applyFont="1" applyFill="1" applyBorder="1" applyAlignment="1">
      <alignment horizontal="center" vertical="center" wrapText="1"/>
    </xf>
    <xf numFmtId="3" fontId="43" fillId="0" borderId="31" xfId="0" applyNumberFormat="1" applyFont="1" applyBorder="1" applyAlignment="1">
      <alignment/>
    </xf>
    <xf numFmtId="165" fontId="0" fillId="0" borderId="0" xfId="65" applyNumberFormat="1" applyFont="1" applyAlignment="1">
      <alignment/>
    </xf>
    <xf numFmtId="165" fontId="0" fillId="0" borderId="0" xfId="65" applyNumberFormat="1" applyFont="1" applyAlignment="1">
      <alignment/>
    </xf>
    <xf numFmtId="3" fontId="0" fillId="0" borderId="0" xfId="0" applyNumberFormat="1" applyFill="1" applyAlignment="1">
      <alignment/>
    </xf>
    <xf numFmtId="0" fontId="43" fillId="35" borderId="23" xfId="0" applyFont="1" applyFill="1" applyBorder="1" applyAlignment="1">
      <alignment horizontal="center" vertical="center" wrapText="1"/>
    </xf>
    <xf numFmtId="0" fontId="43" fillId="7" borderId="23" xfId="0" applyFont="1" applyFill="1" applyBorder="1" applyAlignment="1">
      <alignment horizontal="center" vertical="center" wrapText="1"/>
    </xf>
    <xf numFmtId="0" fontId="43" fillId="9" borderId="31" xfId="0" applyFont="1" applyFill="1" applyBorder="1" applyAlignment="1">
      <alignment horizontal="center" vertical="center" wrapText="1"/>
    </xf>
    <xf numFmtId="167" fontId="0" fillId="0" borderId="22" xfId="0" applyNumberFormat="1" applyBorder="1" applyAlignment="1">
      <alignment/>
    </xf>
    <xf numFmtId="164" fontId="0" fillId="0" borderId="0" xfId="0" applyNumberFormat="1" applyAlignment="1">
      <alignment/>
    </xf>
    <xf numFmtId="165" fontId="0" fillId="0" borderId="22" xfId="0" applyNumberFormat="1" applyFill="1" applyBorder="1" applyAlignment="1">
      <alignment/>
    </xf>
    <xf numFmtId="17" fontId="0" fillId="0" borderId="0" xfId="0" applyNumberFormat="1" applyBorder="1" applyAlignment="1">
      <alignment/>
    </xf>
    <xf numFmtId="3" fontId="0" fillId="0" borderId="29" xfId="0" applyNumberFormat="1" applyBorder="1" applyAlignment="1">
      <alignment/>
    </xf>
    <xf numFmtId="165" fontId="0" fillId="0" borderId="18" xfId="65" applyNumberFormat="1" applyFont="1" applyBorder="1" applyAlignment="1">
      <alignment/>
    </xf>
    <xf numFmtId="165" fontId="43" fillId="0" borderId="19" xfId="65" applyNumberFormat="1" applyFont="1" applyBorder="1" applyAlignment="1">
      <alignment/>
    </xf>
    <xf numFmtId="165" fontId="0" fillId="0" borderId="0" xfId="0" applyNumberFormat="1" applyFill="1" applyBorder="1" applyAlignment="1">
      <alignment/>
    </xf>
    <xf numFmtId="0" fontId="4" fillId="0" borderId="14" xfId="50" applyFont="1" applyFill="1" applyBorder="1">
      <alignment/>
      <protection/>
    </xf>
    <xf numFmtId="0" fontId="4" fillId="0" borderId="15" xfId="50" applyFont="1" applyFill="1" applyBorder="1">
      <alignment/>
      <protection/>
    </xf>
    <xf numFmtId="0" fontId="4" fillId="0" borderId="32" xfId="50" applyFont="1" applyFill="1" applyBorder="1">
      <alignment/>
      <protection/>
    </xf>
    <xf numFmtId="165" fontId="0" fillId="0" borderId="0" xfId="65" applyNumberFormat="1" applyFont="1" applyFill="1" applyBorder="1" applyAlignment="1">
      <alignment/>
    </xf>
    <xf numFmtId="165" fontId="0" fillId="0" borderId="0" xfId="65" applyNumberFormat="1" applyFont="1" applyFill="1" applyBorder="1" applyAlignment="1">
      <alignment/>
    </xf>
    <xf numFmtId="3" fontId="0" fillId="0" borderId="0" xfId="0" applyNumberFormat="1" applyAlignment="1">
      <alignment horizontal="right" vertical="center"/>
    </xf>
    <xf numFmtId="3" fontId="43" fillId="0" borderId="19" xfId="0" applyNumberFormat="1" applyFont="1" applyBorder="1" applyAlignment="1">
      <alignment horizontal="right" vertical="center"/>
    </xf>
    <xf numFmtId="3" fontId="43" fillId="0" borderId="23" xfId="0" applyNumberFormat="1" applyFont="1" applyBorder="1" applyAlignment="1">
      <alignment horizontal="right" vertical="center"/>
    </xf>
    <xf numFmtId="3" fontId="0" fillId="0" borderId="22" xfId="0" applyNumberFormat="1" applyBorder="1" applyAlignment="1">
      <alignment horizontal="right" vertical="center"/>
    </xf>
    <xf numFmtId="3" fontId="0" fillId="0" borderId="21" xfId="0" applyNumberFormat="1" applyBorder="1" applyAlignment="1">
      <alignment horizontal="right" vertical="center"/>
    </xf>
    <xf numFmtId="3" fontId="0" fillId="0" borderId="24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right"/>
    </xf>
    <xf numFmtId="3" fontId="43" fillId="0" borderId="23" xfId="0" applyNumberFormat="1" applyFont="1" applyBorder="1" applyAlignment="1">
      <alignment horizontal="right"/>
    </xf>
    <xf numFmtId="3" fontId="0" fillId="0" borderId="22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65" applyNumberFormat="1" applyFont="1" applyAlignment="1">
      <alignment/>
    </xf>
    <xf numFmtId="10" fontId="0" fillId="0" borderId="0" xfId="65" applyNumberFormat="1" applyFont="1" applyAlignment="1">
      <alignment/>
    </xf>
    <xf numFmtId="10" fontId="0" fillId="0" borderId="0" xfId="65" applyNumberFormat="1" applyFont="1" applyFill="1" applyAlignment="1">
      <alignment/>
    </xf>
    <xf numFmtId="10" fontId="0" fillId="0" borderId="0" xfId="0" applyNumberFormat="1" applyAlignment="1">
      <alignment/>
    </xf>
    <xf numFmtId="165" fontId="43" fillId="0" borderId="23" xfId="0" applyNumberFormat="1" applyFont="1" applyFill="1" applyBorder="1" applyAlignment="1">
      <alignment/>
    </xf>
    <xf numFmtId="168" fontId="0" fillId="0" borderId="22" xfId="0" applyNumberFormat="1" applyBorder="1" applyAlignment="1">
      <alignment/>
    </xf>
    <xf numFmtId="168" fontId="0" fillId="0" borderId="0" xfId="0" applyNumberFormat="1" applyAlignment="1">
      <alignment/>
    </xf>
    <xf numFmtId="168" fontId="0" fillId="0" borderId="0" xfId="65" applyNumberFormat="1" applyFont="1" applyAlignment="1">
      <alignment/>
    </xf>
    <xf numFmtId="167" fontId="0" fillId="0" borderId="0" xfId="0" applyNumberFormat="1" applyBorder="1" applyAlignment="1">
      <alignment/>
    </xf>
    <xf numFmtId="3" fontId="0" fillId="0" borderId="22" xfId="0" applyNumberFormat="1" applyFill="1" applyBorder="1" applyAlignment="1">
      <alignment/>
    </xf>
    <xf numFmtId="3" fontId="0" fillId="0" borderId="0" xfId="0" applyNumberFormat="1" applyFill="1" applyAlignment="1">
      <alignment horizontal="right"/>
    </xf>
    <xf numFmtId="0" fontId="6" fillId="33" borderId="19" xfId="52" applyFont="1" applyFill="1" applyBorder="1" applyAlignment="1">
      <alignment horizontal="center" vertical="top" wrapText="1"/>
      <protection/>
    </xf>
    <xf numFmtId="0" fontId="6" fillId="33" borderId="31" xfId="52" applyFont="1" applyFill="1" applyBorder="1" applyAlignment="1" quotePrefix="1">
      <alignment horizontal="center" vertical="top" wrapText="1"/>
      <protection/>
    </xf>
    <xf numFmtId="0" fontId="3" fillId="33" borderId="19" xfId="50" applyFont="1" applyFill="1" applyBorder="1" applyAlignment="1">
      <alignment horizontal="center"/>
      <protection/>
    </xf>
    <xf numFmtId="0" fontId="3" fillId="33" borderId="31" xfId="50" applyFont="1" applyFill="1" applyBorder="1" applyAlignment="1">
      <alignment horizontal="center"/>
      <protection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Binlik Ayracı 2" xfId="42"/>
    <cellStyle name="Çıkış" xfId="43"/>
    <cellStyle name="Giriş" xfId="44"/>
    <cellStyle name="Hesaplama" xfId="45"/>
    <cellStyle name="Hyperlink" xfId="46"/>
    <cellStyle name="İşaretli Hücre" xfId="47"/>
    <cellStyle name="İyi" xfId="48"/>
    <cellStyle name="Kötü" xfId="49"/>
    <cellStyle name="Normal 2" xfId="50"/>
    <cellStyle name="Normal 4 2 2" xfId="51"/>
    <cellStyle name="Normal_Sayfa2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-0.00775"/>
          <c:w val="0.966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'Sigortalı Sayıları'!$J$1</c:f>
              <c:strCache>
                <c:ptCount val="1"/>
                <c:pt idx="0">
                  <c:v>Endeks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Sayıları'!$A$11:$A$57</c:f>
              <c:strCache/>
            </c:strRef>
          </c:cat>
          <c:val>
            <c:numRef>
              <c:f>'Sigortalı Sayıları'!$J$11:$J$57</c:f>
              <c:numCache/>
            </c:numRef>
          </c:val>
          <c:smooth val="1"/>
        </c:ser>
        <c:ser>
          <c:idx val="1"/>
          <c:order val="1"/>
          <c:tx>
            <c:strRef>
              <c:f>'Sigortalı Sayıları'!$K$1</c:f>
              <c:strCache>
                <c:ptCount val="1"/>
                <c:pt idx="0">
                  <c:v>Endeks (Mevsimsellikten Arındırılmış)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'Sigortalı Sayıları'!$A$11:$A$57</c:f>
              <c:strCache/>
            </c:strRef>
          </c:cat>
          <c:val>
            <c:numRef>
              <c:f>'Sigortalı Sayıları'!$K$11:$K$57</c:f>
              <c:numCache/>
            </c:numRef>
          </c:val>
          <c:smooth val="1"/>
        </c:ser>
        <c:marker val="1"/>
        <c:axId val="16628963"/>
        <c:axId val="15442940"/>
      </c:lineChart>
      <c:dateAx>
        <c:axId val="1662896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442940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5442940"/>
        <c:scaling>
          <c:orientation val="minMax"/>
          <c:max val="125"/>
          <c:min val="9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28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5075"/>
          <c:y val="0.913"/>
          <c:w val="0.49425"/>
          <c:h val="0.06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"/>
          <c:w val="0.97025"/>
          <c:h val="0.8857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Endeksler!$B$1</c:f>
              <c:strCache>
                <c:ptCount val="1"/>
                <c:pt idx="0">
                  <c:v>Kadın İstihdamının Toplam İstihdama Oranı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Endeksler!$A$2:$A$48</c:f>
              <c:strCache/>
            </c:strRef>
          </c:cat>
          <c:val>
            <c:numRef>
              <c:f>Endeksler!$B$2:$B$48</c:f>
              <c:numCache/>
            </c:numRef>
          </c:val>
          <c:smooth val="1"/>
        </c:ser>
        <c:ser>
          <c:idx val="1"/>
          <c:order val="1"/>
          <c:tx>
            <c:strRef>
              <c:f>Endeksler!$C$1</c:f>
              <c:strCache>
                <c:ptCount val="1"/>
                <c:pt idx="0">
                  <c:v>Kadın İstihdamının Toplam İstihdama Oranı   (Mevsimsellikten Arındırılmış) 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Endeksler!$A$2:$A$48</c:f>
              <c:strCache/>
            </c:strRef>
          </c:cat>
          <c:val>
            <c:numRef>
              <c:f>Endeksler!$C$2:$C$48</c:f>
              <c:numCache/>
            </c:numRef>
          </c:val>
          <c:smooth val="1"/>
        </c:ser>
        <c:marker val="1"/>
        <c:axId val="4768733"/>
        <c:axId val="42918598"/>
      </c:lineChart>
      <c:dateAx>
        <c:axId val="476873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2918598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2918598"/>
        <c:scaling>
          <c:orientation val="minMax"/>
          <c:max val="0.25"/>
          <c:min val="0.225"/>
        </c:scaling>
        <c:axPos val="l"/>
        <c:majorGridlines>
          <c:spPr>
            <a:ln w="3175">
              <a:solidFill>
                <a:srgbClr val="80808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687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175"/>
          <c:y val="0.885"/>
          <c:w val="0.69375"/>
          <c:h val="0.1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6975"/>
          <c:h val="0.911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2'!$A$2:$A$48</c:f>
              <c:strCache/>
            </c:strRef>
          </c:cat>
          <c:val>
            <c:numRef>
              <c:f>'Endeksler 2'!$D$2:$D$48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2'!$A$2:$A$48</c:f>
              <c:strCache/>
            </c:strRef>
          </c:cat>
          <c:val>
            <c:numRef>
              <c:f>'Endeksler 2'!$E$2:$E$48</c:f>
              <c:numCache/>
            </c:numRef>
          </c:val>
          <c:smooth val="0"/>
        </c:ser>
        <c:marker val="1"/>
        <c:axId val="50723063"/>
        <c:axId val="53854384"/>
      </c:lineChart>
      <c:dateAx>
        <c:axId val="5072306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85438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53854384"/>
        <c:scaling>
          <c:orientation val="minMax"/>
          <c:max val="13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723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75"/>
          <c:y val="0.912"/>
          <c:w val="0.621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075"/>
          <c:y val="-0.00725"/>
          <c:w val="0.97525"/>
          <c:h val="0.9115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2'!$A$2:$A$48</c:f>
              <c:strCache/>
            </c:strRef>
          </c:cat>
          <c:val>
            <c:numRef>
              <c:f>'Endeksler 2'!$H$2:$H$48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2'!$A$2:$A$48</c:f>
              <c:strCache/>
            </c:strRef>
          </c:cat>
          <c:val>
            <c:numRef>
              <c:f>'Endeksler 2'!$I$2:$I$48</c:f>
              <c:numCache/>
            </c:numRef>
          </c:val>
          <c:smooth val="0"/>
        </c:ser>
        <c:marker val="1"/>
        <c:axId val="14927409"/>
        <c:axId val="128954"/>
      </c:lineChart>
      <c:dateAx>
        <c:axId val="1492740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2895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28954"/>
        <c:scaling>
          <c:orientation val="minMax"/>
          <c:max val="105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9274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8"/>
          <c:y val="0.91275"/>
          <c:w val="0.5595"/>
          <c:h val="0.069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7675"/>
          <c:h val="0.911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2'!$A$2:$A$48</c:f>
              <c:strCache/>
            </c:strRef>
          </c:cat>
          <c:val>
            <c:numRef>
              <c:f>'Endeksler 2'!$L$2:$L$48</c:f>
              <c:numCache/>
            </c:numRef>
          </c:val>
          <c:smooth val="0"/>
        </c:ser>
        <c:ser>
          <c:idx val="1"/>
          <c:order val="1"/>
          <c:tx>
            <c:v>Endeks (Mevsimsellikten Arındırlmış)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2'!$A$2:$A$48</c:f>
              <c:strCache/>
            </c:strRef>
          </c:cat>
          <c:val>
            <c:numRef>
              <c:f>'Endeksler 2'!$M$2:$M$48</c:f>
              <c:numCache/>
            </c:numRef>
          </c:val>
          <c:smooth val="0"/>
        </c:ser>
        <c:marker val="1"/>
        <c:axId val="1160587"/>
        <c:axId val="10445284"/>
      </c:lineChart>
      <c:dateAx>
        <c:axId val="11605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4528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0445284"/>
        <c:scaling>
          <c:orientation val="minMax"/>
          <c:max val="110"/>
          <c:min val="85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05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3625"/>
          <c:y val="0.912"/>
          <c:w val="0.526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"/>
          <c:y val="-0.007"/>
          <c:w val="0.9745"/>
          <c:h val="0.911"/>
        </c:manualLayout>
      </c:layout>
      <c:lineChart>
        <c:grouping val="standard"/>
        <c:varyColors val="0"/>
        <c:ser>
          <c:idx val="0"/>
          <c:order val="0"/>
          <c:tx>
            <c:v>Endeks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2'!$A$2:$A$48</c:f>
              <c:strCache/>
            </c:strRef>
          </c:cat>
          <c:val>
            <c:numRef>
              <c:f>'Endeksler 2'!$P$2:$P$48</c:f>
              <c:numCache/>
            </c:numRef>
          </c:val>
          <c:smooth val="0"/>
        </c:ser>
        <c:ser>
          <c:idx val="1"/>
          <c:order val="1"/>
          <c:tx>
            <c:v>Endeks (Mevsimsellikten Arındırılmış)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'Endeksler 2'!$A$2:$A$48</c:f>
              <c:strCache/>
            </c:strRef>
          </c:cat>
          <c:val>
            <c:numRef>
              <c:f>'Endeksler 2'!$Q$2:$Q$48</c:f>
              <c:numCache/>
            </c:numRef>
          </c:val>
          <c:smooth val="0"/>
        </c:ser>
        <c:marker val="1"/>
        <c:axId val="26898693"/>
        <c:axId val="40761646"/>
      </c:lineChart>
      <c:dateAx>
        <c:axId val="2689869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76164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0761646"/>
        <c:scaling>
          <c:orientation val="minMax"/>
          <c:min val="90"/>
        </c:scaling>
        <c:axPos val="l"/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8986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225"/>
          <c:y val="0.912"/>
          <c:w val="0.5725"/>
          <c:h val="0.06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</cdr:x>
      <cdr:y>0.54075</cdr:y>
    </cdr:from>
    <cdr:to>
      <cdr:x>0.963</cdr:x>
      <cdr:y>0.54075</cdr:y>
    </cdr:to>
    <cdr:sp>
      <cdr:nvSpPr>
        <cdr:cNvPr id="1" name="2 Düz Bağlayıcı"/>
        <cdr:cNvSpPr>
          <a:spLocks/>
        </cdr:cNvSpPr>
      </cdr:nvSpPr>
      <cdr:spPr>
        <a:xfrm flipV="1">
          <a:off x="485775" y="1638300"/>
          <a:ext cx="59626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22</xdr:col>
      <xdr:colOff>600075</xdr:colOff>
      <xdr:row>16</xdr:row>
      <xdr:rowOff>180975</xdr:rowOff>
    </xdr:to>
    <xdr:graphicFrame>
      <xdr:nvGraphicFramePr>
        <xdr:cNvPr id="1" name="1 Grafik"/>
        <xdr:cNvGraphicFramePr/>
      </xdr:nvGraphicFramePr>
      <xdr:xfrm>
        <a:off x="12144375" y="771525"/>
        <a:ext cx="669607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885825</xdr:rowOff>
    </xdr:from>
    <xdr:to>
      <xdr:col>16</xdr:col>
      <xdr:colOff>209550</xdr:colOff>
      <xdr:row>18</xdr:row>
      <xdr:rowOff>0</xdr:rowOff>
    </xdr:to>
    <xdr:graphicFrame>
      <xdr:nvGraphicFramePr>
        <xdr:cNvPr id="1" name="4 Grafik"/>
        <xdr:cNvGraphicFramePr/>
      </xdr:nvGraphicFramePr>
      <xdr:xfrm>
        <a:off x="3629025" y="885825"/>
        <a:ext cx="721042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53</xdr:row>
      <xdr:rowOff>180975</xdr:rowOff>
    </xdr:from>
    <xdr:to>
      <xdr:col>3</xdr:col>
      <xdr:colOff>2124075</xdr:colOff>
      <xdr:row>70</xdr:row>
      <xdr:rowOff>161925</xdr:rowOff>
    </xdr:to>
    <xdr:graphicFrame>
      <xdr:nvGraphicFramePr>
        <xdr:cNvPr id="1" name="1 Grafik"/>
        <xdr:cNvGraphicFramePr/>
      </xdr:nvGraphicFramePr>
      <xdr:xfrm>
        <a:off x="219075" y="10477500"/>
        <a:ext cx="57150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85725</xdr:colOff>
      <xdr:row>53</xdr:row>
      <xdr:rowOff>190500</xdr:rowOff>
    </xdr:from>
    <xdr:to>
      <xdr:col>9</xdr:col>
      <xdr:colOff>9525</xdr:colOff>
      <xdr:row>71</xdr:row>
      <xdr:rowOff>0</xdr:rowOff>
    </xdr:to>
    <xdr:graphicFrame>
      <xdr:nvGraphicFramePr>
        <xdr:cNvPr id="2" name="2 Grafik"/>
        <xdr:cNvGraphicFramePr/>
      </xdr:nvGraphicFramePr>
      <xdr:xfrm>
        <a:off x="6029325" y="10487025"/>
        <a:ext cx="63341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209550</xdr:colOff>
      <xdr:row>54</xdr:row>
      <xdr:rowOff>9525</xdr:rowOff>
    </xdr:from>
    <xdr:to>
      <xdr:col>15</xdr:col>
      <xdr:colOff>57150</xdr:colOff>
      <xdr:row>71</xdr:row>
      <xdr:rowOff>0</xdr:rowOff>
    </xdr:to>
    <xdr:graphicFrame>
      <xdr:nvGraphicFramePr>
        <xdr:cNvPr id="3" name="3 Grafik"/>
        <xdr:cNvGraphicFramePr/>
      </xdr:nvGraphicFramePr>
      <xdr:xfrm>
        <a:off x="12563475" y="10496550"/>
        <a:ext cx="6648450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409575</xdr:colOff>
      <xdr:row>54</xdr:row>
      <xdr:rowOff>9525</xdr:rowOff>
    </xdr:from>
    <xdr:to>
      <xdr:col>24</xdr:col>
      <xdr:colOff>57150</xdr:colOff>
      <xdr:row>71</xdr:row>
      <xdr:rowOff>9525</xdr:rowOff>
    </xdr:to>
    <xdr:graphicFrame>
      <xdr:nvGraphicFramePr>
        <xdr:cNvPr id="4" name="4 Grafik"/>
        <xdr:cNvGraphicFramePr/>
      </xdr:nvGraphicFramePr>
      <xdr:xfrm>
        <a:off x="19564350" y="10496550"/>
        <a:ext cx="619125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66675</xdr:colOff>
      <xdr:row>63</xdr:row>
      <xdr:rowOff>142875</xdr:rowOff>
    </xdr:from>
    <xdr:to>
      <xdr:col>3</xdr:col>
      <xdr:colOff>1933575</xdr:colOff>
      <xdr:row>63</xdr:row>
      <xdr:rowOff>142875</xdr:rowOff>
    </xdr:to>
    <xdr:sp>
      <xdr:nvSpPr>
        <xdr:cNvPr id="5" name="5 Düz Bağlayıcı"/>
        <xdr:cNvSpPr>
          <a:spLocks/>
        </xdr:cNvSpPr>
      </xdr:nvSpPr>
      <xdr:spPr>
        <a:xfrm>
          <a:off x="704850" y="12344400"/>
          <a:ext cx="5038725" cy="0"/>
        </a:xfrm>
        <a:prstGeom prst="line">
          <a:avLst/>
        </a:prstGeom>
        <a:noFill/>
        <a:ln w="635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533400</xdr:colOff>
      <xdr:row>58</xdr:row>
      <xdr:rowOff>133350</xdr:rowOff>
    </xdr:from>
    <xdr:to>
      <xdr:col>8</xdr:col>
      <xdr:colOff>685800</xdr:colOff>
      <xdr:row>58</xdr:row>
      <xdr:rowOff>133350</xdr:rowOff>
    </xdr:to>
    <xdr:sp>
      <xdr:nvSpPr>
        <xdr:cNvPr id="6" name="6 Düz Bağlayıcı"/>
        <xdr:cNvSpPr>
          <a:spLocks/>
        </xdr:cNvSpPr>
      </xdr:nvSpPr>
      <xdr:spPr>
        <a:xfrm flipV="1">
          <a:off x="6477000" y="11382375"/>
          <a:ext cx="5600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847725</xdr:colOff>
      <xdr:row>60</xdr:row>
      <xdr:rowOff>123825</xdr:rowOff>
    </xdr:from>
    <xdr:to>
      <xdr:col>23</xdr:col>
      <xdr:colOff>561975</xdr:colOff>
      <xdr:row>60</xdr:row>
      <xdr:rowOff>123825</xdr:rowOff>
    </xdr:to>
    <xdr:sp>
      <xdr:nvSpPr>
        <xdr:cNvPr id="7" name="7 Düz Bağlayıcı"/>
        <xdr:cNvSpPr>
          <a:spLocks/>
        </xdr:cNvSpPr>
      </xdr:nvSpPr>
      <xdr:spPr>
        <a:xfrm flipV="1">
          <a:off x="20002500" y="11753850"/>
          <a:ext cx="5648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676275</xdr:colOff>
      <xdr:row>59</xdr:row>
      <xdr:rowOff>95250</xdr:rowOff>
    </xdr:from>
    <xdr:to>
      <xdr:col>14</xdr:col>
      <xdr:colOff>1028700</xdr:colOff>
      <xdr:row>59</xdr:row>
      <xdr:rowOff>95250</xdr:rowOff>
    </xdr:to>
    <xdr:sp>
      <xdr:nvSpPr>
        <xdr:cNvPr id="8" name="8 Düz Bağlayıcı"/>
        <xdr:cNvSpPr>
          <a:spLocks/>
        </xdr:cNvSpPr>
      </xdr:nvSpPr>
      <xdr:spPr>
        <a:xfrm>
          <a:off x="13030200" y="11534775"/>
          <a:ext cx="5991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58"/>
  <sheetViews>
    <sheetView zoomScalePageLayoutView="0" workbookViewId="0" topLeftCell="G1">
      <pane ySplit="1" topLeftCell="A2" activePane="bottomLeft" state="frozen"/>
      <selection pane="topLeft" activeCell="A1" sqref="A1"/>
      <selection pane="bottomLeft" activeCell="X7" sqref="X7"/>
    </sheetView>
  </sheetViews>
  <sheetFormatPr defaultColWidth="9.140625" defaultRowHeight="15"/>
  <cols>
    <col min="1" max="1" width="8.140625" style="0" customWidth="1"/>
    <col min="2" max="2" width="17.7109375" style="0" customWidth="1"/>
    <col min="3" max="3" width="16.28125" style="0" customWidth="1"/>
    <col min="4" max="4" width="15.57421875" style="0" customWidth="1"/>
    <col min="5" max="5" width="14.421875" style="0" customWidth="1"/>
    <col min="6" max="6" width="18.421875" style="0" customWidth="1"/>
    <col min="7" max="7" width="17.421875" style="0" customWidth="1"/>
    <col min="8" max="8" width="17.8515625" style="0" customWidth="1"/>
    <col min="9" max="9" width="17.28125" style="0" customWidth="1"/>
    <col min="10" max="10" width="12.421875" style="0" customWidth="1"/>
    <col min="11" max="11" width="16.421875" style="0" customWidth="1"/>
    <col min="12" max="12" width="10.140625" style="0" bestFit="1" customWidth="1"/>
  </cols>
  <sheetData>
    <row r="1" spans="1:11" ht="60.75" thickBot="1">
      <c r="A1" s="22" t="s">
        <v>0</v>
      </c>
      <c r="B1" s="22" t="s">
        <v>291</v>
      </c>
      <c r="C1" s="48" t="s">
        <v>290</v>
      </c>
      <c r="D1" s="22" t="s">
        <v>289</v>
      </c>
      <c r="E1" s="22" t="s">
        <v>263</v>
      </c>
      <c r="F1" s="48" t="s">
        <v>286</v>
      </c>
      <c r="G1" s="22" t="s">
        <v>287</v>
      </c>
      <c r="H1" s="90" t="s">
        <v>288</v>
      </c>
      <c r="I1" s="81" t="s">
        <v>264</v>
      </c>
      <c r="J1" s="64" t="s">
        <v>265</v>
      </c>
      <c r="K1" s="52" t="s">
        <v>266</v>
      </c>
    </row>
    <row r="2" spans="1:11" ht="15">
      <c r="A2" s="62">
        <v>39448</v>
      </c>
      <c r="B2" s="15">
        <v>8449577</v>
      </c>
      <c r="C2" s="10">
        <v>3124938</v>
      </c>
      <c r="D2" s="15">
        <v>2188536.741667897</v>
      </c>
      <c r="E2" s="15">
        <f>SUM(B2:D2)</f>
        <v>13763051.741667897</v>
      </c>
      <c r="F2" s="10"/>
      <c r="G2" s="15"/>
      <c r="H2" s="10"/>
      <c r="I2" s="15"/>
      <c r="J2" s="61"/>
      <c r="K2" s="54"/>
    </row>
    <row r="3" spans="1:11" ht="15">
      <c r="A3" s="63">
        <v>39479</v>
      </c>
      <c r="B3" s="16">
        <v>8474374</v>
      </c>
      <c r="C3" s="12">
        <v>3120508</v>
      </c>
      <c r="D3" s="16">
        <v>2187729.3742594407</v>
      </c>
      <c r="E3" s="16">
        <f>SUM(B3:D3)</f>
        <v>13782611.37425944</v>
      </c>
      <c r="F3" s="12"/>
      <c r="G3" s="16"/>
      <c r="H3" s="12"/>
      <c r="I3" s="16"/>
      <c r="J3" s="61"/>
      <c r="K3" s="54"/>
    </row>
    <row r="4" spans="1:11" ht="15">
      <c r="A4" s="63">
        <v>39508</v>
      </c>
      <c r="B4" s="16">
        <v>8704188</v>
      </c>
      <c r="C4" s="12">
        <v>3114771</v>
      </c>
      <c r="D4" s="16">
        <v>2186579.1889824276</v>
      </c>
      <c r="E4" s="16">
        <f>SUM(B4:D4)</f>
        <v>14005538.188982427</v>
      </c>
      <c r="F4" s="12"/>
      <c r="G4" s="16"/>
      <c r="H4" s="12"/>
      <c r="I4" s="16"/>
      <c r="J4" s="61"/>
      <c r="K4" s="54"/>
    </row>
    <row r="5" spans="1:11" ht="15">
      <c r="A5" s="63">
        <v>39539</v>
      </c>
      <c r="B5" s="16">
        <v>10097779</v>
      </c>
      <c r="C5" s="12">
        <v>3116223</v>
      </c>
      <c r="D5" s="16">
        <v>2188697.8571152603</v>
      </c>
      <c r="E5" s="16">
        <f>SUM(B5:D5)</f>
        <v>15402699.857115261</v>
      </c>
      <c r="F5" s="12"/>
      <c r="G5" s="16"/>
      <c r="H5" s="12"/>
      <c r="I5" s="16"/>
      <c r="J5" s="61"/>
      <c r="K5" s="54"/>
    </row>
    <row r="6" spans="1:11" ht="15">
      <c r="A6" s="63">
        <v>39569</v>
      </c>
      <c r="B6" s="16">
        <v>9703722</v>
      </c>
      <c r="C6" s="12">
        <v>3090399</v>
      </c>
      <c r="D6" s="16">
        <v>2187336.431585037</v>
      </c>
      <c r="E6" s="16">
        <f>SUM(B6:D6)</f>
        <v>14981457.431585036</v>
      </c>
      <c r="F6" s="12"/>
      <c r="G6" s="16"/>
      <c r="H6" s="12"/>
      <c r="I6" s="16"/>
      <c r="J6" s="61"/>
      <c r="K6" s="54"/>
    </row>
    <row r="7" spans="1:11" ht="15">
      <c r="A7" s="63">
        <v>39600</v>
      </c>
      <c r="B7" s="16">
        <v>9188005</v>
      </c>
      <c r="C7" s="12">
        <v>3103104</v>
      </c>
      <c r="D7" s="16">
        <v>2187929.873482827</v>
      </c>
      <c r="E7" s="16">
        <f aca="true" t="shared" si="0" ref="E7:E44">SUM(B7:D7)</f>
        <v>14479038.873482827</v>
      </c>
      <c r="F7" s="12"/>
      <c r="G7" s="16"/>
      <c r="H7" s="12"/>
      <c r="I7" s="16"/>
      <c r="J7" s="61"/>
      <c r="K7" s="54"/>
    </row>
    <row r="8" spans="1:11" ht="15">
      <c r="A8" s="63">
        <v>39630</v>
      </c>
      <c r="B8" s="16">
        <v>9127041</v>
      </c>
      <c r="C8" s="12">
        <v>3136366</v>
      </c>
      <c r="D8" s="16">
        <v>2188256.579806648</v>
      </c>
      <c r="E8" s="16">
        <f t="shared" si="0"/>
        <v>14451663.579806648</v>
      </c>
      <c r="F8" s="12"/>
      <c r="G8" s="16"/>
      <c r="H8" s="12"/>
      <c r="I8" s="16"/>
      <c r="J8" s="61"/>
      <c r="K8" s="54"/>
    </row>
    <row r="9" spans="1:11" ht="15">
      <c r="A9" s="63">
        <v>39661</v>
      </c>
      <c r="B9" s="16">
        <v>9117005</v>
      </c>
      <c r="C9" s="12">
        <v>3143098</v>
      </c>
      <c r="D9" s="16">
        <v>2185030.6905160993</v>
      </c>
      <c r="E9" s="16">
        <f t="shared" si="0"/>
        <v>14445133.6905161</v>
      </c>
      <c r="F9" s="12"/>
      <c r="G9" s="16"/>
      <c r="H9" s="12"/>
      <c r="I9" s="16"/>
      <c r="J9" s="61"/>
      <c r="K9" s="54"/>
    </row>
    <row r="10" spans="1:11" ht="15">
      <c r="A10" s="63">
        <v>39692</v>
      </c>
      <c r="B10" s="16">
        <v>9163639</v>
      </c>
      <c r="C10" s="12">
        <v>3143137</v>
      </c>
      <c r="D10" s="16">
        <v>2183772.1998550254</v>
      </c>
      <c r="E10" s="16">
        <f t="shared" si="0"/>
        <v>14490548.199855026</v>
      </c>
      <c r="F10" s="12"/>
      <c r="G10" s="16"/>
      <c r="H10" s="12"/>
      <c r="I10" s="16"/>
      <c r="J10" s="61"/>
      <c r="K10" s="54"/>
    </row>
    <row r="11" spans="1:13" ht="15">
      <c r="A11" s="63">
        <v>39722</v>
      </c>
      <c r="B11" s="16">
        <v>9119936</v>
      </c>
      <c r="C11" s="12">
        <v>3034113</v>
      </c>
      <c r="D11" s="16">
        <v>2187772.3383787386</v>
      </c>
      <c r="E11" s="16">
        <f t="shared" si="0"/>
        <v>14341821.338378739</v>
      </c>
      <c r="F11" s="126">
        <v>8812124</v>
      </c>
      <c r="G11" s="126">
        <v>3046485</v>
      </c>
      <c r="H11" s="126">
        <v>2170876</v>
      </c>
      <c r="I11" s="126">
        <v>14061801</v>
      </c>
      <c r="J11" s="53">
        <f aca="true" t="shared" si="1" ref="J11:J18">(E11/$E$11)*100</f>
        <v>100</v>
      </c>
      <c r="K11" s="54">
        <f>I11/$I$11*100</f>
        <v>100</v>
      </c>
      <c r="L11" s="11"/>
      <c r="M11" s="66"/>
    </row>
    <row r="12" spans="1:13" ht="15">
      <c r="A12" s="63">
        <v>39753</v>
      </c>
      <c r="B12" s="16">
        <v>9022823</v>
      </c>
      <c r="C12" s="12">
        <v>3038435</v>
      </c>
      <c r="D12" s="16">
        <v>2199424.56556641</v>
      </c>
      <c r="E12" s="16">
        <f t="shared" si="0"/>
        <v>14260682.56556641</v>
      </c>
      <c r="F12" s="126">
        <v>8805523</v>
      </c>
      <c r="G12" s="126">
        <v>3042296</v>
      </c>
      <c r="H12" s="126">
        <v>2192380</v>
      </c>
      <c r="I12" s="126">
        <v>14060036</v>
      </c>
      <c r="J12" s="53">
        <f t="shared" si="1"/>
        <v>99.43425056763745</v>
      </c>
      <c r="K12" s="54">
        <f>I12/$I$11*100</f>
        <v>99.98744826498398</v>
      </c>
      <c r="L12" s="11"/>
      <c r="M12" s="66"/>
    </row>
    <row r="13" spans="1:13" ht="15">
      <c r="A13" s="63">
        <v>39783</v>
      </c>
      <c r="B13" s="16">
        <v>8802989</v>
      </c>
      <c r="C13" s="12">
        <v>3025650</v>
      </c>
      <c r="D13" s="16">
        <v>2205675.844924122</v>
      </c>
      <c r="E13" s="16">
        <f t="shared" si="0"/>
        <v>14034314.844924122</v>
      </c>
      <c r="F13" s="126">
        <v>8765007</v>
      </c>
      <c r="G13" s="126">
        <v>3055404</v>
      </c>
      <c r="H13" s="126">
        <v>2202900</v>
      </c>
      <c r="I13" s="126">
        <v>14027074</v>
      </c>
      <c r="J13" s="53">
        <f t="shared" si="1"/>
        <v>97.85587558093664</v>
      </c>
      <c r="K13" s="54">
        <f>I13/$I$11*100</f>
        <v>99.75304016889443</v>
      </c>
      <c r="L13" s="11"/>
      <c r="M13" s="66"/>
    </row>
    <row r="14" spans="1:13" ht="15">
      <c r="A14" s="63">
        <v>39814</v>
      </c>
      <c r="B14" s="16">
        <v>8481011</v>
      </c>
      <c r="C14" s="12">
        <v>3042821</v>
      </c>
      <c r="D14" s="16">
        <v>2208984.3586915084</v>
      </c>
      <c r="E14" s="16">
        <f t="shared" si="0"/>
        <v>13732816.358691508</v>
      </c>
      <c r="F14" s="126">
        <v>8748300</v>
      </c>
      <c r="G14" s="126">
        <v>3056226</v>
      </c>
      <c r="H14" s="126">
        <v>2213160</v>
      </c>
      <c r="I14" s="126">
        <v>14014216</v>
      </c>
      <c r="J14" s="53">
        <f t="shared" si="1"/>
        <v>95.75364268373967</v>
      </c>
      <c r="K14" s="54">
        <f>I14/$I$11*100</f>
        <v>99.66160095708935</v>
      </c>
      <c r="L14" s="11"/>
      <c r="M14" s="66"/>
    </row>
    <row r="15" spans="1:13" ht="15">
      <c r="A15" s="63">
        <v>39845</v>
      </c>
      <c r="B15" s="16">
        <v>8362290</v>
      </c>
      <c r="C15" s="12">
        <v>3052613</v>
      </c>
      <c r="D15" s="16">
        <v>2213459.802852991</v>
      </c>
      <c r="E15" s="16">
        <f t="shared" si="0"/>
        <v>13628362.802852992</v>
      </c>
      <c r="F15" s="126">
        <v>8734739</v>
      </c>
      <c r="G15" s="126">
        <v>3050429</v>
      </c>
      <c r="H15" s="126">
        <v>2215341</v>
      </c>
      <c r="I15" s="126">
        <v>13994521</v>
      </c>
      <c r="J15" s="53">
        <f t="shared" si="1"/>
        <v>95.02532824323693</v>
      </c>
      <c r="K15" s="54">
        <f aca="true" t="shared" si="2" ref="K15:K43">I15/$I$11*100</f>
        <v>99.52154066182561</v>
      </c>
      <c r="L15" s="11"/>
      <c r="M15" s="66"/>
    </row>
    <row r="16" spans="1:13" ht="15">
      <c r="A16" s="63">
        <v>39873</v>
      </c>
      <c r="B16" s="16">
        <v>8410234</v>
      </c>
      <c r="C16" s="12">
        <v>3052927</v>
      </c>
      <c r="D16" s="16">
        <v>2279020</v>
      </c>
      <c r="E16" s="16">
        <f t="shared" si="0"/>
        <v>13742181</v>
      </c>
      <c r="F16" s="126">
        <v>8721485</v>
      </c>
      <c r="G16" s="126">
        <v>3045490</v>
      </c>
      <c r="H16" s="126">
        <v>2284412</v>
      </c>
      <c r="I16" s="126">
        <v>13984938</v>
      </c>
      <c r="J16" s="53">
        <f t="shared" si="1"/>
        <v>95.8189387231167</v>
      </c>
      <c r="K16" s="54">
        <f t="shared" si="2"/>
        <v>99.45339149658</v>
      </c>
      <c r="L16" s="11"/>
      <c r="M16" s="66"/>
    </row>
    <row r="17" spans="1:13" ht="15">
      <c r="A17" s="63">
        <v>39904</v>
      </c>
      <c r="B17" s="16">
        <v>8503053</v>
      </c>
      <c r="C17" s="12">
        <v>3067756</v>
      </c>
      <c r="D17" s="16">
        <v>2271908</v>
      </c>
      <c r="E17" s="16">
        <f t="shared" si="0"/>
        <v>13842717</v>
      </c>
      <c r="F17" s="126">
        <v>8722089</v>
      </c>
      <c r="G17" s="126">
        <v>3046558</v>
      </c>
      <c r="H17" s="126">
        <v>2280957</v>
      </c>
      <c r="I17" s="126">
        <v>13976069</v>
      </c>
      <c r="J17" s="53">
        <f t="shared" si="1"/>
        <v>96.51993755463168</v>
      </c>
      <c r="K17" s="54">
        <f t="shared" si="2"/>
        <v>99.39031991705757</v>
      </c>
      <c r="L17" s="11"/>
      <c r="M17" s="66"/>
    </row>
    <row r="18" spans="1:13" ht="15">
      <c r="A18" s="63">
        <v>39934</v>
      </c>
      <c r="B18" s="16">
        <v>8674726</v>
      </c>
      <c r="C18" s="12">
        <v>3085783</v>
      </c>
      <c r="D18" s="16">
        <v>2270276</v>
      </c>
      <c r="E18" s="16">
        <f t="shared" si="0"/>
        <v>14030785</v>
      </c>
      <c r="F18" s="126">
        <v>8734089</v>
      </c>
      <c r="G18" s="126">
        <v>3055552</v>
      </c>
      <c r="H18" s="126">
        <v>2281458</v>
      </c>
      <c r="I18" s="126">
        <v>13979168</v>
      </c>
      <c r="J18" s="53">
        <f t="shared" si="1"/>
        <v>97.83126333092433</v>
      </c>
      <c r="K18" s="54">
        <f t="shared" si="2"/>
        <v>99.41235834584774</v>
      </c>
      <c r="L18" s="11"/>
      <c r="M18" s="66"/>
    </row>
    <row r="19" spans="1:13" ht="15">
      <c r="A19" s="63">
        <v>39965</v>
      </c>
      <c r="B19" s="16">
        <v>8922743</v>
      </c>
      <c r="C19" s="12">
        <v>3051391</v>
      </c>
      <c r="D19" s="16">
        <v>2271485</v>
      </c>
      <c r="E19" s="16">
        <f t="shared" si="0"/>
        <v>14245619</v>
      </c>
      <c r="F19" s="126">
        <v>8760179</v>
      </c>
      <c r="G19" s="126">
        <v>3045837</v>
      </c>
      <c r="H19" s="126">
        <v>2260379</v>
      </c>
      <c r="I19" s="126">
        <v>14004651</v>
      </c>
      <c r="J19" s="53">
        <f aca="true" t="shared" si="3" ref="J19:J45">(E19/$E$11)*100</f>
        <v>99.32921812293603</v>
      </c>
      <c r="K19" s="54">
        <f t="shared" si="2"/>
        <v>99.5935797982065</v>
      </c>
      <c r="L19" s="11"/>
      <c r="M19" s="66"/>
    </row>
    <row r="20" spans="1:50" ht="15">
      <c r="A20" s="63">
        <v>39995</v>
      </c>
      <c r="B20" s="16">
        <v>9013349</v>
      </c>
      <c r="C20" s="12">
        <v>2877507</v>
      </c>
      <c r="D20" s="16">
        <v>2260614</v>
      </c>
      <c r="E20" s="16">
        <f t="shared" si="0"/>
        <v>14151470</v>
      </c>
      <c r="F20" s="126">
        <v>8788993</v>
      </c>
      <c r="G20" s="126">
        <v>2854082</v>
      </c>
      <c r="H20" s="126">
        <v>2258855</v>
      </c>
      <c r="I20" s="126">
        <v>14014546</v>
      </c>
      <c r="J20" s="53">
        <f t="shared" si="3"/>
        <v>98.67275338405341</v>
      </c>
      <c r="K20" s="54">
        <f t="shared" si="2"/>
        <v>99.6639477404068</v>
      </c>
      <c r="L20" s="11"/>
      <c r="M20" s="66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</row>
    <row r="21" spans="1:50" ht="15">
      <c r="A21" s="63">
        <v>40026</v>
      </c>
      <c r="B21" s="16">
        <v>8977653</v>
      </c>
      <c r="C21" s="12">
        <v>2837520</v>
      </c>
      <c r="D21" s="16">
        <v>2248048</v>
      </c>
      <c r="E21" s="16">
        <f t="shared" si="0"/>
        <v>14063221</v>
      </c>
      <c r="F21" s="126">
        <v>8829503</v>
      </c>
      <c r="G21" s="126">
        <v>2837053</v>
      </c>
      <c r="H21" s="126">
        <v>2255672</v>
      </c>
      <c r="I21" s="126">
        <v>14029479</v>
      </c>
      <c r="J21" s="53">
        <f t="shared" si="3"/>
        <v>98.0574270742503</v>
      </c>
      <c r="K21" s="54">
        <f t="shared" si="2"/>
        <v>99.77014324125338</v>
      </c>
      <c r="L21" s="11"/>
      <c r="M21" s="66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</row>
    <row r="22" spans="1:50" ht="15">
      <c r="A22" s="63">
        <v>40057</v>
      </c>
      <c r="B22" s="16">
        <v>8950211</v>
      </c>
      <c r="C22" s="12">
        <v>2878242</v>
      </c>
      <c r="D22" s="16">
        <v>2262750</v>
      </c>
      <c r="E22" s="16">
        <f t="shared" si="0"/>
        <v>14091203</v>
      </c>
      <c r="F22" s="126">
        <v>8865709</v>
      </c>
      <c r="G22" s="126">
        <v>2909445</v>
      </c>
      <c r="H22" s="126">
        <v>2261853</v>
      </c>
      <c r="I22" s="126">
        <v>14065682</v>
      </c>
      <c r="J22" s="53">
        <f t="shared" si="3"/>
        <v>98.25253478992877</v>
      </c>
      <c r="K22" s="54">
        <f t="shared" si="2"/>
        <v>100.02759959410605</v>
      </c>
      <c r="L22" s="11"/>
      <c r="M22" s="66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</row>
    <row r="23" spans="1:13" ht="15">
      <c r="A23" s="63">
        <v>40087</v>
      </c>
      <c r="B23" s="16">
        <v>9046769</v>
      </c>
      <c r="C23" s="12">
        <v>2891157</v>
      </c>
      <c r="D23" s="16">
        <v>2279402</v>
      </c>
      <c r="E23" s="16">
        <f t="shared" si="0"/>
        <v>14217328</v>
      </c>
      <c r="F23" s="126">
        <v>8925611</v>
      </c>
      <c r="G23" s="126">
        <v>2903169</v>
      </c>
      <c r="H23" s="126">
        <v>2260059</v>
      </c>
      <c r="I23" s="126">
        <v>14102575</v>
      </c>
      <c r="J23" s="53">
        <f t="shared" si="3"/>
        <v>99.13195586919218</v>
      </c>
      <c r="K23" s="54">
        <f t="shared" si="2"/>
        <v>100.28996285753155</v>
      </c>
      <c r="L23" s="11"/>
      <c r="M23" s="66"/>
    </row>
    <row r="24" spans="1:13" ht="15">
      <c r="A24" s="63">
        <v>40118</v>
      </c>
      <c r="B24" s="16">
        <v>8975981</v>
      </c>
      <c r="C24" s="12">
        <v>2898808</v>
      </c>
      <c r="D24" s="16">
        <v>2266276</v>
      </c>
      <c r="E24" s="16">
        <f t="shared" si="0"/>
        <v>14141065</v>
      </c>
      <c r="F24" s="126">
        <v>8975799</v>
      </c>
      <c r="G24" s="126">
        <v>2901544</v>
      </c>
      <c r="H24" s="126">
        <v>2260025</v>
      </c>
      <c r="I24" s="126">
        <v>14139532</v>
      </c>
      <c r="J24" s="53">
        <f t="shared" si="3"/>
        <v>98.60020332395639</v>
      </c>
      <c r="K24" s="54">
        <f t="shared" si="2"/>
        <v>100.55278125469134</v>
      </c>
      <c r="L24" s="11"/>
      <c r="M24" s="66"/>
    </row>
    <row r="25" spans="1:13" ht="15">
      <c r="A25" s="63">
        <v>40148</v>
      </c>
      <c r="B25" s="16">
        <v>9030202</v>
      </c>
      <c r="C25" s="12">
        <v>2847081</v>
      </c>
      <c r="D25" s="16">
        <v>2241418</v>
      </c>
      <c r="E25" s="16">
        <f t="shared" si="0"/>
        <v>14118701</v>
      </c>
      <c r="F25" s="126">
        <v>9069981</v>
      </c>
      <c r="G25" s="126">
        <v>2879759</v>
      </c>
      <c r="H25" s="126">
        <v>2239512</v>
      </c>
      <c r="I25" s="126">
        <v>14189327</v>
      </c>
      <c r="J25" s="53">
        <f t="shared" si="3"/>
        <v>98.44426775989973</v>
      </c>
      <c r="K25" s="54">
        <f t="shared" si="2"/>
        <v>100.90689663436424</v>
      </c>
      <c r="L25" s="11"/>
      <c r="M25" s="66"/>
    </row>
    <row r="26" spans="1:13" ht="15">
      <c r="A26" s="63">
        <v>40179</v>
      </c>
      <c r="B26" s="16">
        <v>8874966</v>
      </c>
      <c r="C26" s="12">
        <v>2851378</v>
      </c>
      <c r="D26" s="16">
        <v>2224741</v>
      </c>
      <c r="E26" s="16">
        <f t="shared" si="0"/>
        <v>13951085</v>
      </c>
      <c r="F26" s="126">
        <v>9138315</v>
      </c>
      <c r="G26" s="126">
        <v>2868825</v>
      </c>
      <c r="H26" s="126">
        <v>2229968</v>
      </c>
      <c r="I26" s="126">
        <v>14233741</v>
      </c>
      <c r="J26" s="53">
        <f t="shared" si="3"/>
        <v>97.27554590759594</v>
      </c>
      <c r="K26" s="54">
        <f t="shared" si="2"/>
        <v>101.22274522303367</v>
      </c>
      <c r="L26" s="11"/>
      <c r="M26" s="66"/>
    </row>
    <row r="27" spans="1:13" ht="15">
      <c r="A27" s="63">
        <v>40210</v>
      </c>
      <c r="B27" s="16">
        <v>8900113</v>
      </c>
      <c r="C27" s="12">
        <v>2870824</v>
      </c>
      <c r="D27" s="16">
        <v>2232394</v>
      </c>
      <c r="E27" s="16">
        <f t="shared" si="0"/>
        <v>14003331</v>
      </c>
      <c r="F27" s="126">
        <v>9231783</v>
      </c>
      <c r="G27" s="126">
        <v>2870439</v>
      </c>
      <c r="H27" s="126">
        <v>2234369</v>
      </c>
      <c r="I27" s="126">
        <v>14311594</v>
      </c>
      <c r="J27" s="53">
        <f t="shared" si="3"/>
        <v>97.6398371560177</v>
      </c>
      <c r="K27" s="54">
        <f t="shared" si="2"/>
        <v>101.77639407640599</v>
      </c>
      <c r="L27" s="11"/>
      <c r="M27" s="66"/>
    </row>
    <row r="28" spans="1:13" ht="15">
      <c r="A28" s="63">
        <v>40238</v>
      </c>
      <c r="B28" s="16">
        <v>9136036</v>
      </c>
      <c r="C28" s="12">
        <v>2878843</v>
      </c>
      <c r="D28" s="16">
        <v>2233661</v>
      </c>
      <c r="E28" s="16">
        <f t="shared" si="0"/>
        <v>14248540</v>
      </c>
      <c r="F28" s="126">
        <v>9324631</v>
      </c>
      <c r="G28" s="126">
        <v>2870461</v>
      </c>
      <c r="H28" s="126">
        <v>2239040</v>
      </c>
      <c r="I28" s="126">
        <v>14375595</v>
      </c>
      <c r="J28" s="53">
        <f t="shared" si="3"/>
        <v>99.34958513163792</v>
      </c>
      <c r="K28" s="54">
        <f t="shared" si="2"/>
        <v>102.23153492216252</v>
      </c>
      <c r="L28" s="11"/>
      <c r="M28" s="66"/>
    </row>
    <row r="29" spans="1:13" ht="15">
      <c r="A29" s="63">
        <v>40269</v>
      </c>
      <c r="B29" s="16">
        <v>9361665</v>
      </c>
      <c r="C29" s="12">
        <v>2888488</v>
      </c>
      <c r="D29" s="16">
        <v>2228659</v>
      </c>
      <c r="E29" s="16">
        <f t="shared" si="0"/>
        <v>14478812</v>
      </c>
      <c r="F29" s="126">
        <v>9416550</v>
      </c>
      <c r="G29" s="126">
        <v>2867940</v>
      </c>
      <c r="H29" s="126">
        <v>2239284</v>
      </c>
      <c r="I29" s="126">
        <v>14447073</v>
      </c>
      <c r="J29" s="53">
        <f t="shared" si="3"/>
        <v>100.955183155536</v>
      </c>
      <c r="K29" s="54">
        <f aca="true" t="shared" si="4" ref="K29:K34">I29/$I$11*100</f>
        <v>102.73984818872064</v>
      </c>
      <c r="L29" s="11"/>
      <c r="M29" s="66"/>
    </row>
    <row r="30" spans="1:13" ht="15">
      <c r="A30" s="63">
        <v>40299</v>
      </c>
      <c r="B30" s="16">
        <v>9604589</v>
      </c>
      <c r="C30" s="12">
        <v>2896308</v>
      </c>
      <c r="D30" s="16">
        <v>2220134</v>
      </c>
      <c r="E30" s="16">
        <f t="shared" si="0"/>
        <v>14721031</v>
      </c>
      <c r="F30" s="126">
        <v>9505707</v>
      </c>
      <c r="G30" s="126">
        <v>2873052</v>
      </c>
      <c r="H30" s="126">
        <v>2233762</v>
      </c>
      <c r="I30" s="126">
        <v>14526263</v>
      </c>
      <c r="J30" s="53">
        <f t="shared" si="3"/>
        <v>102.64408301201253</v>
      </c>
      <c r="K30" s="54">
        <f t="shared" si="4"/>
        <v>103.30300507026091</v>
      </c>
      <c r="L30" s="11"/>
      <c r="M30" s="66"/>
    </row>
    <row r="31" spans="1:13" ht="15">
      <c r="A31" s="63">
        <v>40330</v>
      </c>
      <c r="B31" s="16">
        <v>9743072</v>
      </c>
      <c r="C31" s="12">
        <v>2888898</v>
      </c>
      <c r="D31" s="16">
        <v>2250200.232</v>
      </c>
      <c r="E31" s="16">
        <f t="shared" si="0"/>
        <v>14882170.232</v>
      </c>
      <c r="F31" s="126">
        <v>9467163</v>
      </c>
      <c r="G31" s="126">
        <v>2884548</v>
      </c>
      <c r="H31" s="126">
        <v>2238881</v>
      </c>
      <c r="I31" s="126">
        <v>14568822</v>
      </c>
      <c r="J31" s="53">
        <f t="shared" si="3"/>
        <v>103.76764485397186</v>
      </c>
      <c r="K31" s="54">
        <f t="shared" si="4"/>
        <v>103.60566189210046</v>
      </c>
      <c r="L31" s="11"/>
      <c r="M31" s="66"/>
    </row>
    <row r="32" spans="1:13" ht="15">
      <c r="A32" s="63">
        <v>40360</v>
      </c>
      <c r="B32" s="16">
        <v>9976855</v>
      </c>
      <c r="C32" s="12">
        <v>2926292</v>
      </c>
      <c r="D32" s="16">
        <v>2238882</v>
      </c>
      <c r="E32" s="16">
        <f t="shared" si="0"/>
        <v>15142029</v>
      </c>
      <c r="F32" s="126">
        <v>9679039</v>
      </c>
      <c r="G32" s="126">
        <v>2902434</v>
      </c>
      <c r="H32" s="126">
        <v>2236193</v>
      </c>
      <c r="I32" s="126">
        <v>14937712</v>
      </c>
      <c r="J32" s="53">
        <f t="shared" si="3"/>
        <v>105.57954002313433</v>
      </c>
      <c r="K32" s="54">
        <f t="shared" si="4"/>
        <v>106.22901006777154</v>
      </c>
      <c r="L32" s="11"/>
      <c r="M32" s="66"/>
    </row>
    <row r="33" spans="1:13" ht="15">
      <c r="A33" s="63">
        <v>40391</v>
      </c>
      <c r="B33" s="16">
        <v>9937919</v>
      </c>
      <c r="C33" s="12">
        <v>2935390</v>
      </c>
      <c r="D33" s="16">
        <v>2244534</v>
      </c>
      <c r="E33" s="16">
        <f t="shared" si="0"/>
        <v>15117843</v>
      </c>
      <c r="F33" s="126">
        <v>9791055</v>
      </c>
      <c r="G33" s="126">
        <v>2926420</v>
      </c>
      <c r="H33" s="126">
        <v>2251241</v>
      </c>
      <c r="I33" s="126">
        <v>15047841</v>
      </c>
      <c r="J33" s="53">
        <f t="shared" si="3"/>
        <v>105.4109003543687</v>
      </c>
      <c r="K33" s="54">
        <f t="shared" si="4"/>
        <v>107.01218855251899</v>
      </c>
      <c r="L33" s="11"/>
      <c r="M33" s="66"/>
    </row>
    <row r="34" spans="1:13" ht="15">
      <c r="A34" s="63">
        <v>40422</v>
      </c>
      <c r="B34" s="16">
        <v>9959685</v>
      </c>
      <c r="C34" s="12">
        <v>2900001</v>
      </c>
      <c r="D34" s="16">
        <v>2246537</v>
      </c>
      <c r="E34" s="16">
        <f t="shared" si="0"/>
        <v>15106223</v>
      </c>
      <c r="F34" s="126">
        <v>9863810</v>
      </c>
      <c r="G34" s="126">
        <v>2924455</v>
      </c>
      <c r="H34" s="126">
        <v>2245325</v>
      </c>
      <c r="I34" s="126">
        <v>15097020</v>
      </c>
      <c r="J34" s="53">
        <f t="shared" si="3"/>
        <v>105.32987856692735</v>
      </c>
      <c r="K34" s="54">
        <f t="shared" si="4"/>
        <v>107.36192326999934</v>
      </c>
      <c r="L34" s="11"/>
      <c r="M34" s="66"/>
    </row>
    <row r="35" spans="1:13" ht="15">
      <c r="A35" s="63">
        <v>40452</v>
      </c>
      <c r="B35" s="16">
        <v>9992591</v>
      </c>
      <c r="C35" s="12">
        <v>2912220.72069272</v>
      </c>
      <c r="D35" s="16">
        <v>2263441.58976</v>
      </c>
      <c r="E35" s="16">
        <f t="shared" si="0"/>
        <v>15168253.31045272</v>
      </c>
      <c r="F35" s="126">
        <v>9951464</v>
      </c>
      <c r="G35" s="126">
        <v>2926428</v>
      </c>
      <c r="H35" s="126">
        <v>2243948</v>
      </c>
      <c r="I35" s="126">
        <v>15187007</v>
      </c>
      <c r="J35" s="53">
        <f t="shared" si="3"/>
        <v>105.76239204613746</v>
      </c>
      <c r="K35" s="54">
        <f t="shared" si="2"/>
        <v>108.0018626348076</v>
      </c>
      <c r="L35" s="11"/>
      <c r="M35" s="66"/>
    </row>
    <row r="36" spans="1:13" ht="15">
      <c r="A36" s="63">
        <v>40483</v>
      </c>
      <c r="B36" s="16">
        <v>9914876</v>
      </c>
      <c r="C36" s="12">
        <v>2926501</v>
      </c>
      <c r="D36" s="16">
        <v>2260299</v>
      </c>
      <c r="E36" s="16">
        <f t="shared" si="0"/>
        <v>15101676</v>
      </c>
      <c r="F36" s="126">
        <v>10038770</v>
      </c>
      <c r="G36" s="126">
        <v>2935377</v>
      </c>
      <c r="H36" s="126">
        <v>2257066</v>
      </c>
      <c r="I36" s="126">
        <v>15281360</v>
      </c>
      <c r="J36" s="53">
        <f t="shared" si="3"/>
        <v>105.29817408607573</v>
      </c>
      <c r="K36" s="54">
        <f t="shared" si="2"/>
        <v>108.67285065405206</v>
      </c>
      <c r="L36" s="11"/>
      <c r="M36" s="66"/>
    </row>
    <row r="37" spans="1:13" ht="15">
      <c r="A37" s="63">
        <v>40513</v>
      </c>
      <c r="B37" s="16">
        <v>10030810</v>
      </c>
      <c r="C37" s="12">
        <v>2963322</v>
      </c>
      <c r="D37" s="16">
        <v>2282511</v>
      </c>
      <c r="E37" s="16">
        <f t="shared" si="0"/>
        <v>15276643</v>
      </c>
      <c r="F37" s="126">
        <v>10145732</v>
      </c>
      <c r="G37" s="126">
        <v>3003322</v>
      </c>
      <c r="H37" s="126">
        <v>2280925</v>
      </c>
      <c r="I37" s="126">
        <v>15428122</v>
      </c>
      <c r="J37" s="53">
        <f t="shared" si="3"/>
        <v>106.51815163196656</v>
      </c>
      <c r="K37" s="54">
        <f t="shared" si="2"/>
        <v>109.71654342142945</v>
      </c>
      <c r="L37" s="11"/>
      <c r="M37" s="66"/>
    </row>
    <row r="38" spans="1:13" ht="15">
      <c r="A38" s="63">
        <v>40544</v>
      </c>
      <c r="B38" s="16">
        <v>9960858</v>
      </c>
      <c r="C38" s="12">
        <v>2991561.6954112365</v>
      </c>
      <c r="D38" s="16">
        <v>2287486.867606679</v>
      </c>
      <c r="E38" s="16">
        <f t="shared" si="0"/>
        <v>15239906.563017916</v>
      </c>
      <c r="F38" s="126">
        <v>10241703</v>
      </c>
      <c r="G38" s="126">
        <v>3011001</v>
      </c>
      <c r="H38" s="126">
        <v>2291912</v>
      </c>
      <c r="I38" s="126">
        <v>15534421</v>
      </c>
      <c r="J38" s="53">
        <f t="shared" si="3"/>
        <v>106.26200259681036</v>
      </c>
      <c r="K38" s="54">
        <f t="shared" si="2"/>
        <v>110.47248499676535</v>
      </c>
      <c r="L38" s="11"/>
      <c r="M38" s="66"/>
    </row>
    <row r="39" spans="1:13" ht="15">
      <c r="A39" s="63">
        <v>40575</v>
      </c>
      <c r="B39" s="16">
        <v>9970036</v>
      </c>
      <c r="C39" s="12">
        <v>3027766.3283948246</v>
      </c>
      <c r="D39" s="16">
        <v>2301439</v>
      </c>
      <c r="E39" s="16">
        <f t="shared" si="0"/>
        <v>15299241.328394825</v>
      </c>
      <c r="F39" s="126">
        <v>10347279</v>
      </c>
      <c r="G39" s="126">
        <v>3026147</v>
      </c>
      <c r="H39" s="126">
        <v>2302326</v>
      </c>
      <c r="I39" s="126">
        <v>15661690</v>
      </c>
      <c r="J39" s="53">
        <f t="shared" si="3"/>
        <v>106.67572107772692</v>
      </c>
      <c r="K39" s="54">
        <f t="shared" si="2"/>
        <v>111.37755398472784</v>
      </c>
      <c r="L39" s="11"/>
      <c r="M39" s="66"/>
    </row>
    <row r="40" spans="1:13" ht="15">
      <c r="A40" s="63">
        <v>40603</v>
      </c>
      <c r="B40" s="16">
        <v>10252034</v>
      </c>
      <c r="C40" s="12">
        <v>3059010</v>
      </c>
      <c r="D40" s="16">
        <v>2306478</v>
      </c>
      <c r="E40" s="16">
        <f t="shared" si="0"/>
        <v>15617522</v>
      </c>
      <c r="F40" s="126">
        <v>10421351</v>
      </c>
      <c r="G40" s="126">
        <v>3044674</v>
      </c>
      <c r="H40" s="126">
        <v>2311950</v>
      </c>
      <c r="I40" s="126">
        <v>15757354</v>
      </c>
      <c r="J40" s="53">
        <f t="shared" si="3"/>
        <v>108.8949696940338</v>
      </c>
      <c r="K40" s="54">
        <f t="shared" si="2"/>
        <v>112.0578651340607</v>
      </c>
      <c r="L40" s="11"/>
      <c r="M40" s="66"/>
    </row>
    <row r="41" spans="1:13" ht="15">
      <c r="A41" s="63">
        <v>40634</v>
      </c>
      <c r="B41" s="16">
        <v>10511792</v>
      </c>
      <c r="C41" s="12">
        <v>3102039.400431247</v>
      </c>
      <c r="D41" s="16">
        <v>2305863</v>
      </c>
      <c r="E41" s="16">
        <f t="shared" si="0"/>
        <v>15919694.400431247</v>
      </c>
      <c r="F41" s="126">
        <v>10518784</v>
      </c>
      <c r="G41" s="126">
        <v>3074032</v>
      </c>
      <c r="H41" s="126">
        <v>2318616</v>
      </c>
      <c r="I41" s="126">
        <v>15889566</v>
      </c>
      <c r="J41" s="53">
        <f t="shared" si="3"/>
        <v>111.00190153554708</v>
      </c>
      <c r="K41" s="54">
        <f t="shared" si="2"/>
        <v>112.99808609153266</v>
      </c>
      <c r="L41" s="11"/>
      <c r="M41" s="66"/>
    </row>
    <row r="42" spans="1:13" ht="15">
      <c r="A42" s="63">
        <v>40664</v>
      </c>
      <c r="B42" s="16">
        <v>10771209</v>
      </c>
      <c r="C42" s="12">
        <v>3103246</v>
      </c>
      <c r="D42" s="16">
        <v>2312096</v>
      </c>
      <c r="E42" s="16">
        <f t="shared" si="0"/>
        <v>16186551</v>
      </c>
      <c r="F42" s="126">
        <v>10600549</v>
      </c>
      <c r="G42" s="126">
        <v>3078638</v>
      </c>
      <c r="H42" s="126">
        <v>2328341</v>
      </c>
      <c r="I42" s="126">
        <v>15988300</v>
      </c>
      <c r="J42" s="53">
        <f t="shared" si="3"/>
        <v>112.86258989076067</v>
      </c>
      <c r="K42" s="54">
        <f t="shared" si="2"/>
        <v>113.70022943718234</v>
      </c>
      <c r="L42" s="11"/>
      <c r="M42" s="66"/>
    </row>
    <row r="43" spans="1:13" ht="15">
      <c r="A43" s="63">
        <v>40695</v>
      </c>
      <c r="B43" s="16">
        <v>11045909</v>
      </c>
      <c r="C43" s="12">
        <v>3089309</v>
      </c>
      <c r="D43" s="16">
        <v>2370551</v>
      </c>
      <c r="E43" s="16">
        <f t="shared" si="0"/>
        <v>16505769</v>
      </c>
      <c r="F43" s="126">
        <v>10688975</v>
      </c>
      <c r="G43" s="126">
        <v>3081921</v>
      </c>
      <c r="H43" s="126">
        <v>2357752</v>
      </c>
      <c r="I43" s="126">
        <v>16126652</v>
      </c>
      <c r="J43" s="53">
        <f t="shared" si="3"/>
        <v>115.08837413718531</v>
      </c>
      <c r="K43" s="54">
        <f t="shared" si="2"/>
        <v>114.68411478728791</v>
      </c>
      <c r="L43" s="11"/>
      <c r="M43" s="66"/>
    </row>
    <row r="44" spans="1:13" ht="15">
      <c r="A44" s="63">
        <v>40725</v>
      </c>
      <c r="B44" s="16">
        <v>11112453</v>
      </c>
      <c r="C44" s="12">
        <v>3053242</v>
      </c>
      <c r="D44" s="16">
        <v>2376533</v>
      </c>
      <c r="E44" s="16">
        <f t="shared" si="0"/>
        <v>16542228</v>
      </c>
      <c r="F44" s="126">
        <v>10777505</v>
      </c>
      <c r="G44" s="126">
        <v>3032004</v>
      </c>
      <c r="H44" s="126">
        <v>2371785</v>
      </c>
      <c r="I44" s="126">
        <v>16237360</v>
      </c>
      <c r="J44" s="53">
        <f t="shared" si="3"/>
        <v>115.34258871105143</v>
      </c>
      <c r="K44" s="54">
        <f aca="true" t="shared" si="5" ref="K44:K57">I44/$I$11*100</f>
        <v>115.47141081003778</v>
      </c>
      <c r="L44" s="11"/>
      <c r="M44" s="66"/>
    </row>
    <row r="45" spans="1:13" ht="15">
      <c r="A45" s="63">
        <v>40756</v>
      </c>
      <c r="B45" s="16">
        <v>10886860</v>
      </c>
      <c r="C45" s="12">
        <v>3043525</v>
      </c>
      <c r="D45" s="16">
        <v>2509484</v>
      </c>
      <c r="E45" s="16">
        <f aca="true" t="shared" si="6" ref="E45:E50">SUM(B45:D45)</f>
        <v>16439869</v>
      </c>
      <c r="F45" s="126">
        <v>10849866</v>
      </c>
      <c r="G45" s="126">
        <v>3034272</v>
      </c>
      <c r="H45" s="126">
        <v>2516301</v>
      </c>
      <c r="I45" s="126">
        <v>16368691</v>
      </c>
      <c r="J45" s="53">
        <f t="shared" si="3"/>
        <v>114.6288788022124</v>
      </c>
      <c r="K45" s="54">
        <f t="shared" si="5"/>
        <v>116.40536656719863</v>
      </c>
      <c r="L45" s="11"/>
      <c r="M45" s="66"/>
    </row>
    <row r="46" spans="1:13" ht="15">
      <c r="A46" s="63">
        <v>40787</v>
      </c>
      <c r="B46" s="16">
        <v>11061597</v>
      </c>
      <c r="C46" s="16">
        <v>3020725</v>
      </c>
      <c r="D46" s="16">
        <v>2537648.3709038096</v>
      </c>
      <c r="E46" s="16">
        <f t="shared" si="6"/>
        <v>16619970.370903809</v>
      </c>
      <c r="F46" s="126">
        <v>10959047</v>
      </c>
      <c r="G46" s="126">
        <v>3043270</v>
      </c>
      <c r="H46" s="126">
        <v>2534847</v>
      </c>
      <c r="I46" s="126">
        <v>16499053</v>
      </c>
      <c r="J46" s="53">
        <f>(E46/$E$11)*100</f>
        <v>115.884656340187</v>
      </c>
      <c r="K46" s="54">
        <f t="shared" si="5"/>
        <v>117.33243131516369</v>
      </c>
      <c r="L46" s="11"/>
      <c r="M46" s="66"/>
    </row>
    <row r="47" spans="1:13" ht="15">
      <c r="A47" s="63">
        <v>40817</v>
      </c>
      <c r="B47" s="16">
        <v>11078121</v>
      </c>
      <c r="C47" s="16">
        <v>3023173</v>
      </c>
      <c r="D47" s="16">
        <v>2579366</v>
      </c>
      <c r="E47" s="16">
        <f t="shared" si="6"/>
        <v>16680660</v>
      </c>
      <c r="F47" s="126">
        <v>11028227</v>
      </c>
      <c r="G47" s="126">
        <v>3039126</v>
      </c>
      <c r="H47" s="126">
        <v>2554367</v>
      </c>
      <c r="I47" s="126">
        <v>16596406</v>
      </c>
      <c r="J47" s="53">
        <f>(E47/$E$11)*100</f>
        <v>116.30782176432868</v>
      </c>
      <c r="K47" s="54">
        <f t="shared" si="5"/>
        <v>118.0247537282031</v>
      </c>
      <c r="L47" s="4"/>
      <c r="M47" s="66"/>
    </row>
    <row r="48" spans="1:11" ht="15">
      <c r="A48" s="63">
        <v>40848</v>
      </c>
      <c r="B48" s="4">
        <v>10984191</v>
      </c>
      <c r="C48" s="16">
        <v>3021556</v>
      </c>
      <c r="D48" s="4">
        <v>2543634</v>
      </c>
      <c r="E48" s="16">
        <f t="shared" si="6"/>
        <v>16549381</v>
      </c>
      <c r="F48" s="126">
        <v>11113181</v>
      </c>
      <c r="G48" s="126">
        <v>3035032</v>
      </c>
      <c r="H48" s="126">
        <v>2541326</v>
      </c>
      <c r="I48" s="126">
        <v>16695641</v>
      </c>
      <c r="J48" s="53">
        <f>(E48/$E$11)*100</f>
        <v>115.39246382684902</v>
      </c>
      <c r="K48" s="54">
        <f t="shared" si="5"/>
        <v>118.73045991761653</v>
      </c>
    </row>
    <row r="49" spans="1:11" ht="15">
      <c r="A49" s="63">
        <v>40878</v>
      </c>
      <c r="B49" s="4">
        <v>11030939</v>
      </c>
      <c r="C49" s="16">
        <v>3002517</v>
      </c>
      <c r="D49" s="4">
        <v>2554200</v>
      </c>
      <c r="E49" s="16">
        <f t="shared" si="6"/>
        <v>16587656</v>
      </c>
      <c r="F49" s="126">
        <v>11175877</v>
      </c>
      <c r="G49" s="126">
        <v>3042853</v>
      </c>
      <c r="H49" s="126">
        <v>2552957</v>
      </c>
      <c r="I49" s="126">
        <v>16768541</v>
      </c>
      <c r="J49" s="53">
        <f>(E49/$E$11)*100</f>
        <v>115.65934066973351</v>
      </c>
      <c r="K49" s="54">
        <f t="shared" si="5"/>
        <v>119.24888568683343</v>
      </c>
    </row>
    <row r="50" spans="1:11" ht="15">
      <c r="A50" s="63">
        <v>40909</v>
      </c>
      <c r="B50" s="4">
        <v>10957242</v>
      </c>
      <c r="C50" s="16">
        <v>3039975</v>
      </c>
      <c r="D50" s="4">
        <v>2563237</v>
      </c>
      <c r="E50" s="16">
        <f t="shared" si="6"/>
        <v>16560454</v>
      </c>
      <c r="F50" s="126">
        <v>11263119</v>
      </c>
      <c r="G50" s="126">
        <v>3053040</v>
      </c>
      <c r="H50" s="126">
        <v>2567570</v>
      </c>
      <c r="I50" s="126">
        <v>16876495</v>
      </c>
      <c r="J50" s="53">
        <f>(E50/$E$11)*100</f>
        <v>115.46967159383166</v>
      </c>
      <c r="K50" s="54">
        <f t="shared" si="5"/>
        <v>120.01659673607953</v>
      </c>
    </row>
    <row r="51" spans="1:11" ht="15">
      <c r="A51" s="63">
        <v>40940</v>
      </c>
      <c r="B51" s="4">
        <v>10845430</v>
      </c>
      <c r="C51" s="16">
        <v>3059708</v>
      </c>
      <c r="D51" s="4">
        <v>2576419</v>
      </c>
      <c r="E51" s="16">
        <f>SUM(B51:D51)</f>
        <v>16481557</v>
      </c>
      <c r="F51" s="126">
        <v>11315749</v>
      </c>
      <c r="G51" s="126">
        <v>3051299</v>
      </c>
      <c r="H51" s="126">
        <v>2576556</v>
      </c>
      <c r="I51" s="126">
        <v>16939010</v>
      </c>
      <c r="J51" s="53">
        <f aca="true" t="shared" si="7" ref="J51:J57">(E51/$E$11)*100</f>
        <v>114.91955318042713</v>
      </c>
      <c r="K51" s="54">
        <f t="shared" si="5"/>
        <v>120.46116994544298</v>
      </c>
    </row>
    <row r="52" spans="1:11" ht="15">
      <c r="A52" s="63">
        <v>40969</v>
      </c>
      <c r="B52" s="4">
        <v>11257343</v>
      </c>
      <c r="C52" s="16">
        <v>3068170</v>
      </c>
      <c r="D52" s="4">
        <v>2574644</v>
      </c>
      <c r="E52" s="16">
        <f>SUM(B52:D52)</f>
        <v>16900157</v>
      </c>
      <c r="F52" s="126">
        <v>11414275</v>
      </c>
      <c r="G52" s="126">
        <v>3048697</v>
      </c>
      <c r="H52" s="126">
        <v>2580614</v>
      </c>
      <c r="I52" s="126">
        <v>17048635</v>
      </c>
      <c r="J52" s="53">
        <f t="shared" si="7"/>
        <v>117.83828986054338</v>
      </c>
      <c r="K52" s="54">
        <f t="shared" si="5"/>
        <v>121.24076425203287</v>
      </c>
    </row>
    <row r="53" spans="1:11" ht="15">
      <c r="A53" s="63">
        <v>41000</v>
      </c>
      <c r="B53" s="4">
        <v>11521869</v>
      </c>
      <c r="C53" s="16">
        <v>3058583</v>
      </c>
      <c r="D53" s="4">
        <v>2569269</v>
      </c>
      <c r="E53" s="16">
        <f>SUM(B53:D53)</f>
        <v>17149721</v>
      </c>
      <c r="F53" s="126">
        <v>11481314</v>
      </c>
      <c r="G53" s="126">
        <v>3033313</v>
      </c>
      <c r="H53" s="126">
        <v>2584149</v>
      </c>
      <c r="I53" s="126">
        <v>17117807</v>
      </c>
      <c r="J53" s="53">
        <f t="shared" si="7"/>
        <v>119.57840357491636</v>
      </c>
      <c r="K53" s="54">
        <f t="shared" si="5"/>
        <v>121.73267848122727</v>
      </c>
    </row>
    <row r="54" spans="1:11" ht="15">
      <c r="A54" s="63">
        <v>41030</v>
      </c>
      <c r="B54" s="4">
        <v>11820778</v>
      </c>
      <c r="C54" s="16">
        <v>3044795</v>
      </c>
      <c r="D54" s="4">
        <v>2574350</v>
      </c>
      <c r="E54" s="16">
        <f>SUM(B54:D54)</f>
        <v>17439923</v>
      </c>
      <c r="F54" s="126">
        <v>11564858</v>
      </c>
      <c r="G54" s="126">
        <v>3027386</v>
      </c>
      <c r="H54" s="126">
        <v>2592974</v>
      </c>
      <c r="I54" s="126">
        <v>17208086</v>
      </c>
      <c r="J54" s="53">
        <f t="shared" si="7"/>
        <v>121.60187042165096</v>
      </c>
      <c r="K54" s="54">
        <f t="shared" si="5"/>
        <v>122.3746943936982</v>
      </c>
    </row>
    <row r="55" spans="1:11" ht="15">
      <c r="A55" s="63">
        <v>41061</v>
      </c>
      <c r="B55" s="4">
        <v>12087084</v>
      </c>
      <c r="C55" s="16">
        <v>3040162</v>
      </c>
      <c r="D55" s="4">
        <v>2610813</v>
      </c>
      <c r="E55" s="16">
        <f>SUM(B55:D55)</f>
        <v>17738059</v>
      </c>
      <c r="F55" s="126">
        <v>11636461</v>
      </c>
      <c r="G55" s="126">
        <v>3035211</v>
      </c>
      <c r="H55" s="126">
        <v>2596958</v>
      </c>
      <c r="I55" s="126">
        <v>17280367</v>
      </c>
      <c r="J55" s="53">
        <f t="shared" si="7"/>
        <v>123.68065799657484</v>
      </c>
      <c r="K55" s="54">
        <f t="shared" si="5"/>
        <v>122.88871816632876</v>
      </c>
    </row>
    <row r="56" spans="1:11" ht="15">
      <c r="A56" s="63">
        <v>41091</v>
      </c>
      <c r="B56" s="4">
        <v>12107944</v>
      </c>
      <c r="C56" s="16">
        <v>3042931</v>
      </c>
      <c r="D56" s="4">
        <v>2613791</v>
      </c>
      <c r="E56" s="16">
        <f>SUM(B56:D56)</f>
        <v>17764666</v>
      </c>
      <c r="F56" s="127">
        <v>11715530</v>
      </c>
      <c r="G56" s="126">
        <v>3027998</v>
      </c>
      <c r="H56" s="128">
        <v>2608041</v>
      </c>
      <c r="I56" s="126">
        <v>17372571</v>
      </c>
      <c r="J56" s="53">
        <f t="shared" si="7"/>
        <v>123.86617836649327</v>
      </c>
      <c r="K56" s="54">
        <f t="shared" si="5"/>
        <v>123.54442364815148</v>
      </c>
    </row>
    <row r="57" spans="1:11" ht="15">
      <c r="A57" s="63">
        <v>41122</v>
      </c>
      <c r="B57" s="4">
        <v>11716148</v>
      </c>
      <c r="C57" s="16">
        <v>3038438</v>
      </c>
      <c r="D57" s="4">
        <v>2600540</v>
      </c>
      <c r="E57" s="16">
        <f>SUM(B57:D57)</f>
        <v>17355126</v>
      </c>
      <c r="F57" s="127">
        <v>11776816</v>
      </c>
      <c r="G57" s="126">
        <v>3033113</v>
      </c>
      <c r="H57" s="128">
        <v>2608281</v>
      </c>
      <c r="I57" s="127">
        <v>17405498</v>
      </c>
      <c r="J57" s="53">
        <f t="shared" si="7"/>
        <v>121.01061357916691</v>
      </c>
      <c r="K57" s="54">
        <f t="shared" si="5"/>
        <v>123.77858284298007</v>
      </c>
    </row>
    <row r="58" spans="2:4" ht="15">
      <c r="B58" s="93"/>
      <c r="C58" s="93"/>
      <c r="D58" s="93"/>
    </row>
  </sheetData>
  <sheetProtection/>
  <autoFilter ref="A1:K53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2" sqref="F12"/>
    </sheetView>
  </sheetViews>
  <sheetFormatPr defaultColWidth="9.140625" defaultRowHeight="15"/>
  <cols>
    <col min="1" max="1" width="12.7109375" style="0" bestFit="1" customWidth="1"/>
    <col min="2" max="2" width="16.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9.140625" style="0" customWidth="1"/>
    <col min="7" max="8" width="33.140625" style="0" customWidth="1"/>
    <col min="9" max="9" width="18.421875" style="0" customWidth="1"/>
    <col min="10" max="11" width="21.28125" style="0" bestFit="1" customWidth="1"/>
    <col min="12" max="13" width="32.421875" style="0" customWidth="1"/>
  </cols>
  <sheetData>
    <row r="1" spans="1:13" ht="45.75" thickBot="1">
      <c r="A1" s="13" t="s">
        <v>100</v>
      </c>
      <c r="B1" s="13" t="s">
        <v>183</v>
      </c>
      <c r="C1" s="80">
        <v>40756</v>
      </c>
      <c r="D1" s="79">
        <v>41091</v>
      </c>
      <c r="E1" s="80">
        <v>41122</v>
      </c>
      <c r="F1" s="44" t="s">
        <v>298</v>
      </c>
      <c r="G1" s="55" t="s">
        <v>304</v>
      </c>
      <c r="H1" s="17" t="s">
        <v>305</v>
      </c>
      <c r="I1" s="44" t="s">
        <v>299</v>
      </c>
      <c r="J1" s="78" t="s">
        <v>292</v>
      </c>
      <c r="K1" s="76" t="s">
        <v>297</v>
      </c>
      <c r="L1" s="55" t="s">
        <v>316</v>
      </c>
      <c r="M1" s="44" t="s">
        <v>317</v>
      </c>
    </row>
    <row r="2" spans="1:13" ht="15">
      <c r="A2" s="23">
        <v>1</v>
      </c>
      <c r="B2" s="24" t="s">
        <v>101</v>
      </c>
      <c r="C2" s="15">
        <v>31509</v>
      </c>
      <c r="D2" s="4">
        <v>35069</v>
      </c>
      <c r="E2" s="16">
        <v>34861</v>
      </c>
      <c r="F2" s="42">
        <f aca="true" t="shared" si="0" ref="F2:F33">E2/$E$83</f>
        <v>0.02331362276350125</v>
      </c>
      <c r="G2" s="42">
        <f aca="true" t="shared" si="1" ref="G2:G33">(E2-C2)/C2</f>
        <v>0.10638230346885016</v>
      </c>
      <c r="H2" s="27">
        <f aca="true" t="shared" si="2" ref="H2:H33">E2-C2</f>
        <v>3352</v>
      </c>
      <c r="I2" s="47">
        <f aca="true" t="shared" si="3" ref="I2:I33">H2/$H$83</f>
        <v>0.03326386821474645</v>
      </c>
      <c r="J2" s="102">
        <v>35122.32</v>
      </c>
      <c r="K2" s="15">
        <v>35018.93</v>
      </c>
      <c r="L2" s="47">
        <f aca="true" t="shared" si="4" ref="L2:L33">(K2-J2)/J2</f>
        <v>-0.002943712146578</v>
      </c>
      <c r="M2" s="15">
        <f aca="true" t="shared" si="5" ref="M2:M33">K2-J2</f>
        <v>-103.38999999999942</v>
      </c>
    </row>
    <row r="3" spans="1:13" ht="15">
      <c r="A3" s="2">
        <v>2</v>
      </c>
      <c r="B3" s="25" t="s">
        <v>102</v>
      </c>
      <c r="C3" s="16">
        <v>4342</v>
      </c>
      <c r="D3" s="4">
        <v>4794</v>
      </c>
      <c r="E3" s="16">
        <v>4776</v>
      </c>
      <c r="F3" s="43">
        <f t="shared" si="0"/>
        <v>0.0031939950752554996</v>
      </c>
      <c r="G3" s="43">
        <f t="shared" si="1"/>
        <v>0.09995393827729157</v>
      </c>
      <c r="H3" s="27">
        <f t="shared" si="2"/>
        <v>434</v>
      </c>
      <c r="I3" s="37">
        <f t="shared" si="3"/>
        <v>0.004306837352386623</v>
      </c>
      <c r="J3" s="11">
        <v>4902.566</v>
      </c>
      <c r="K3" s="16">
        <v>4942.843</v>
      </c>
      <c r="L3" s="37">
        <f t="shared" si="4"/>
        <v>0.008215493682288019</v>
      </c>
      <c r="M3" s="16">
        <f t="shared" si="5"/>
        <v>40.277000000000044</v>
      </c>
    </row>
    <row r="4" spans="1:13" ht="15">
      <c r="A4" s="2">
        <v>3</v>
      </c>
      <c r="B4" s="25" t="s">
        <v>103</v>
      </c>
      <c r="C4" s="16">
        <v>10008</v>
      </c>
      <c r="D4" s="4">
        <v>10567</v>
      </c>
      <c r="E4" s="16">
        <v>10502</v>
      </c>
      <c r="F4" s="43">
        <f t="shared" si="0"/>
        <v>0.0070233116164851875</v>
      </c>
      <c r="G4" s="43">
        <f t="shared" si="1"/>
        <v>0.04936051159072742</v>
      </c>
      <c r="H4" s="27">
        <f t="shared" si="2"/>
        <v>494</v>
      </c>
      <c r="I4" s="37">
        <f t="shared" si="3"/>
        <v>0.004902252654559889</v>
      </c>
      <c r="J4" s="11">
        <v>10503.6</v>
      </c>
      <c r="K4" s="16">
        <v>10475.6</v>
      </c>
      <c r="L4" s="37">
        <f t="shared" si="4"/>
        <v>-0.0026657526943143304</v>
      </c>
      <c r="M4" s="16">
        <f t="shared" si="5"/>
        <v>-28</v>
      </c>
    </row>
    <row r="5" spans="1:13" ht="15">
      <c r="A5" s="2">
        <v>4</v>
      </c>
      <c r="B5" s="25" t="s">
        <v>104</v>
      </c>
      <c r="C5" s="16">
        <v>1775</v>
      </c>
      <c r="D5" s="4">
        <v>1954</v>
      </c>
      <c r="E5" s="16">
        <v>1942</v>
      </c>
      <c r="F5" s="43">
        <f t="shared" si="0"/>
        <v>0.001298730828338815</v>
      </c>
      <c r="G5" s="43">
        <f t="shared" si="1"/>
        <v>0.09408450704225352</v>
      </c>
      <c r="H5" s="27">
        <f t="shared" si="2"/>
        <v>167</v>
      </c>
      <c r="I5" s="37">
        <f t="shared" si="3"/>
        <v>0.00165723925771559</v>
      </c>
      <c r="J5" s="11">
        <v>1906.438</v>
      </c>
      <c r="K5" s="16">
        <v>1907.329</v>
      </c>
      <c r="L5" s="37">
        <f t="shared" si="4"/>
        <v>0.00046736374327402674</v>
      </c>
      <c r="M5" s="16">
        <f t="shared" si="5"/>
        <v>0.890999999999849</v>
      </c>
    </row>
    <row r="6" spans="1:13" ht="15">
      <c r="A6" s="2">
        <v>5</v>
      </c>
      <c r="B6" s="25" t="s">
        <v>105</v>
      </c>
      <c r="C6" s="16">
        <v>4638</v>
      </c>
      <c r="D6" s="4">
        <v>4955</v>
      </c>
      <c r="E6" s="16">
        <v>4945</v>
      </c>
      <c r="F6" s="43">
        <f t="shared" si="0"/>
        <v>0.0033070154202551184</v>
      </c>
      <c r="G6" s="43">
        <f t="shared" si="1"/>
        <v>0.06619232427770591</v>
      </c>
      <c r="H6" s="27">
        <f t="shared" si="2"/>
        <v>307</v>
      </c>
      <c r="I6" s="37">
        <f t="shared" si="3"/>
        <v>0.0030465416294532103</v>
      </c>
      <c r="J6" s="11">
        <v>4981.882</v>
      </c>
      <c r="K6" s="16">
        <v>5004.258</v>
      </c>
      <c r="L6" s="37">
        <f t="shared" si="4"/>
        <v>0.004491475309933115</v>
      </c>
      <c r="M6" s="16">
        <f t="shared" si="5"/>
        <v>22.376000000000204</v>
      </c>
    </row>
    <row r="7" spans="1:13" ht="15">
      <c r="A7" s="2">
        <v>6</v>
      </c>
      <c r="B7" s="25" t="s">
        <v>106</v>
      </c>
      <c r="C7" s="16">
        <v>109949</v>
      </c>
      <c r="D7" s="4">
        <v>117680</v>
      </c>
      <c r="E7" s="16">
        <v>117232</v>
      </c>
      <c r="F7" s="43">
        <f t="shared" si="0"/>
        <v>0.07840000642009061</v>
      </c>
      <c r="G7" s="43">
        <f t="shared" si="1"/>
        <v>0.06623980209005993</v>
      </c>
      <c r="H7" s="27">
        <f t="shared" si="2"/>
        <v>7283</v>
      </c>
      <c r="I7" s="37">
        <f t="shared" si="3"/>
        <v>0.07227349409546492</v>
      </c>
      <c r="J7" s="11">
        <v>117769.2</v>
      </c>
      <c r="K7" s="16">
        <v>118302.6</v>
      </c>
      <c r="L7" s="37">
        <f t="shared" si="4"/>
        <v>0.004529197786857758</v>
      </c>
      <c r="M7" s="16">
        <f t="shared" si="5"/>
        <v>533.4000000000087</v>
      </c>
    </row>
    <row r="8" spans="1:13" ht="15">
      <c r="A8" s="2">
        <v>7</v>
      </c>
      <c r="B8" s="25" t="s">
        <v>107</v>
      </c>
      <c r="C8" s="16">
        <v>55429</v>
      </c>
      <c r="D8" s="4">
        <v>60413</v>
      </c>
      <c r="E8" s="16">
        <v>60011</v>
      </c>
      <c r="F8" s="43">
        <f t="shared" si="0"/>
        <v>0.04013292262587056</v>
      </c>
      <c r="G8" s="43">
        <f t="shared" si="1"/>
        <v>0.0826643092965776</v>
      </c>
      <c r="H8" s="27">
        <f t="shared" si="2"/>
        <v>4582</v>
      </c>
      <c r="I8" s="37">
        <f t="shared" si="3"/>
        <v>0.045469881909298404</v>
      </c>
      <c r="J8" s="11">
        <v>58629.04</v>
      </c>
      <c r="K8" s="16">
        <v>58982.43</v>
      </c>
      <c r="L8" s="37">
        <f t="shared" si="4"/>
        <v>0.006027559039001823</v>
      </c>
      <c r="M8" s="16">
        <f t="shared" si="5"/>
        <v>353.3899999999994</v>
      </c>
    </row>
    <row r="9" spans="1:13" ht="15">
      <c r="A9" s="2">
        <v>8</v>
      </c>
      <c r="B9" s="25" t="s">
        <v>108</v>
      </c>
      <c r="C9" s="16">
        <v>2732</v>
      </c>
      <c r="D9" s="4">
        <v>2975</v>
      </c>
      <c r="E9" s="16">
        <v>2975</v>
      </c>
      <c r="F9" s="43">
        <f t="shared" si="0"/>
        <v>0.0019895593276560114</v>
      </c>
      <c r="G9" s="43">
        <f t="shared" si="1"/>
        <v>0.08894582723279648</v>
      </c>
      <c r="H9" s="27">
        <f t="shared" si="2"/>
        <v>243</v>
      </c>
      <c r="I9" s="37">
        <f t="shared" si="3"/>
        <v>0.0024114319738017267</v>
      </c>
      <c r="J9" s="11">
        <v>2990.854</v>
      </c>
      <c r="K9" s="16">
        <v>2984.244</v>
      </c>
      <c r="L9" s="37">
        <f t="shared" si="4"/>
        <v>-0.0022100711034372367</v>
      </c>
      <c r="M9" s="16">
        <f t="shared" si="5"/>
        <v>-6.609999999999673</v>
      </c>
    </row>
    <row r="10" spans="1:13" ht="15">
      <c r="A10" s="2">
        <v>9</v>
      </c>
      <c r="B10" s="25" t="s">
        <v>109</v>
      </c>
      <c r="C10" s="16">
        <v>21501</v>
      </c>
      <c r="D10" s="4">
        <v>23228</v>
      </c>
      <c r="E10" s="16">
        <v>22936</v>
      </c>
      <c r="F10" s="43">
        <f t="shared" si="0"/>
        <v>0.015338666466930514</v>
      </c>
      <c r="G10" s="43">
        <f t="shared" si="1"/>
        <v>0.06674108181014836</v>
      </c>
      <c r="H10" s="27">
        <f t="shared" si="2"/>
        <v>1435</v>
      </c>
      <c r="I10" s="37">
        <f t="shared" si="3"/>
        <v>0.014240349310310608</v>
      </c>
      <c r="J10" s="11">
        <v>22904.64</v>
      </c>
      <c r="K10" s="16">
        <v>22989.59</v>
      </c>
      <c r="L10" s="37">
        <f t="shared" si="4"/>
        <v>0.0037088554982746174</v>
      </c>
      <c r="M10" s="16">
        <f t="shared" si="5"/>
        <v>84.95000000000073</v>
      </c>
    </row>
    <row r="11" spans="1:13" ht="15">
      <c r="A11" s="2">
        <v>10</v>
      </c>
      <c r="B11" s="25" t="s">
        <v>110</v>
      </c>
      <c r="C11" s="16">
        <v>22977</v>
      </c>
      <c r="D11" s="4">
        <v>24327</v>
      </c>
      <c r="E11" s="16">
        <v>24123</v>
      </c>
      <c r="F11" s="43">
        <f t="shared" si="0"/>
        <v>0.016132483919679315</v>
      </c>
      <c r="G11" s="43">
        <f t="shared" si="1"/>
        <v>0.04987596291944118</v>
      </c>
      <c r="H11" s="27">
        <f t="shared" si="2"/>
        <v>1146</v>
      </c>
      <c r="I11" s="37">
        <f t="shared" si="3"/>
        <v>0.011372432271509378</v>
      </c>
      <c r="J11" s="11">
        <v>24340.1</v>
      </c>
      <c r="K11" s="16">
        <v>24411.3</v>
      </c>
      <c r="L11" s="37">
        <f t="shared" si="4"/>
        <v>0.0029252139473543957</v>
      </c>
      <c r="M11" s="16">
        <f t="shared" si="5"/>
        <v>71.20000000000073</v>
      </c>
    </row>
    <row r="12" spans="1:13" ht="15">
      <c r="A12" s="2">
        <v>11</v>
      </c>
      <c r="B12" s="25" t="s">
        <v>111</v>
      </c>
      <c r="C12" s="16">
        <v>3828</v>
      </c>
      <c r="D12" s="4">
        <v>4094</v>
      </c>
      <c r="E12" s="16">
        <v>4069</v>
      </c>
      <c r="F12" s="43">
        <f t="shared" si="0"/>
        <v>0.0027211821526831295</v>
      </c>
      <c r="G12" s="43">
        <f t="shared" si="1"/>
        <v>0.06295715778474399</v>
      </c>
      <c r="H12" s="27">
        <f t="shared" si="2"/>
        <v>241</v>
      </c>
      <c r="I12" s="37">
        <f t="shared" si="3"/>
        <v>0.0023915847970626177</v>
      </c>
      <c r="J12" s="11">
        <v>4089.28</v>
      </c>
      <c r="K12" s="16">
        <v>4106.462</v>
      </c>
      <c r="L12" s="37">
        <f t="shared" si="4"/>
        <v>0.004201717661788932</v>
      </c>
      <c r="M12" s="16">
        <f t="shared" si="5"/>
        <v>17.182000000000244</v>
      </c>
    </row>
    <row r="13" spans="1:13" ht="15">
      <c r="A13" s="2">
        <v>12</v>
      </c>
      <c r="B13" s="25" t="s">
        <v>112</v>
      </c>
      <c r="C13" s="16">
        <v>1399</v>
      </c>
      <c r="D13" s="4">
        <v>1527</v>
      </c>
      <c r="E13" s="16">
        <v>1495</v>
      </c>
      <c r="F13" s="43">
        <f t="shared" si="0"/>
        <v>0.0009997953596120126</v>
      </c>
      <c r="G13" s="43">
        <f t="shared" si="1"/>
        <v>0.06862044317369549</v>
      </c>
      <c r="H13" s="27">
        <f t="shared" si="2"/>
        <v>96</v>
      </c>
      <c r="I13" s="37">
        <f t="shared" si="3"/>
        <v>0.0009526644834772254</v>
      </c>
      <c r="J13" s="11">
        <v>1474.273</v>
      </c>
      <c r="K13" s="16">
        <v>1469.757</v>
      </c>
      <c r="L13" s="37">
        <f t="shared" si="4"/>
        <v>-0.0030632047117459585</v>
      </c>
      <c r="M13" s="16">
        <f t="shared" si="5"/>
        <v>-4.515999999999849</v>
      </c>
    </row>
    <row r="14" spans="1:13" ht="15">
      <c r="A14" s="2">
        <v>13</v>
      </c>
      <c r="B14" s="25" t="s">
        <v>113</v>
      </c>
      <c r="C14" s="16">
        <v>2039</v>
      </c>
      <c r="D14" s="4">
        <v>2223</v>
      </c>
      <c r="E14" s="16">
        <v>2216</v>
      </c>
      <c r="F14" s="43">
        <f t="shared" si="0"/>
        <v>0.0014819709143145282</v>
      </c>
      <c r="G14" s="43">
        <f t="shared" si="1"/>
        <v>0.08680725846002943</v>
      </c>
      <c r="H14" s="27">
        <f t="shared" si="2"/>
        <v>177</v>
      </c>
      <c r="I14" s="37">
        <f t="shared" si="3"/>
        <v>0.0017564751414111343</v>
      </c>
      <c r="J14" s="11">
        <v>2213.102</v>
      </c>
      <c r="K14" s="16">
        <v>2219.303</v>
      </c>
      <c r="L14" s="37">
        <f t="shared" si="4"/>
        <v>0.0028019494808644257</v>
      </c>
      <c r="M14" s="16">
        <f t="shared" si="5"/>
        <v>6.201000000000022</v>
      </c>
    </row>
    <row r="15" spans="1:13" ht="15">
      <c r="A15" s="2">
        <v>14</v>
      </c>
      <c r="B15" s="25" t="s">
        <v>114</v>
      </c>
      <c r="C15" s="16">
        <v>5827</v>
      </c>
      <c r="D15" s="4">
        <v>6232</v>
      </c>
      <c r="E15" s="16">
        <v>6201</v>
      </c>
      <c r="F15" s="43">
        <f t="shared" si="0"/>
        <v>0.004146977274216783</v>
      </c>
      <c r="G15" s="43">
        <f t="shared" si="1"/>
        <v>0.06418397116869744</v>
      </c>
      <c r="H15" s="27">
        <f t="shared" si="2"/>
        <v>374</v>
      </c>
      <c r="I15" s="37">
        <f t="shared" si="3"/>
        <v>0.003711422050213357</v>
      </c>
      <c r="J15" s="11">
        <v>6250.171</v>
      </c>
      <c r="K15" s="16">
        <v>6237.24</v>
      </c>
      <c r="L15" s="37">
        <f t="shared" si="4"/>
        <v>-0.002068903394803197</v>
      </c>
      <c r="M15" s="16">
        <f t="shared" si="5"/>
        <v>-12.931000000000495</v>
      </c>
    </row>
    <row r="16" spans="1:13" ht="15">
      <c r="A16" s="2">
        <v>15</v>
      </c>
      <c r="B16" s="25" t="s">
        <v>115</v>
      </c>
      <c r="C16" s="16">
        <v>4929</v>
      </c>
      <c r="D16" s="4">
        <v>5131</v>
      </c>
      <c r="E16" s="16">
        <v>5089</v>
      </c>
      <c r="F16" s="43">
        <f t="shared" si="0"/>
        <v>0.003403316779308048</v>
      </c>
      <c r="G16" s="43">
        <f t="shared" si="1"/>
        <v>0.032460945425035505</v>
      </c>
      <c r="H16" s="27">
        <f t="shared" si="2"/>
        <v>160</v>
      </c>
      <c r="I16" s="37">
        <f t="shared" si="3"/>
        <v>0.001587774139128709</v>
      </c>
      <c r="J16" s="11">
        <v>5180.416</v>
      </c>
      <c r="K16" s="16">
        <v>5188.162</v>
      </c>
      <c r="L16" s="37">
        <f t="shared" si="4"/>
        <v>0.0014952467137774445</v>
      </c>
      <c r="M16" s="16">
        <f t="shared" si="5"/>
        <v>7.746000000000095</v>
      </c>
    </row>
    <row r="17" spans="1:13" ht="15">
      <c r="A17" s="2">
        <v>16</v>
      </c>
      <c r="B17" s="25" t="s">
        <v>116</v>
      </c>
      <c r="C17" s="16">
        <v>56902</v>
      </c>
      <c r="D17" s="4">
        <v>61257</v>
      </c>
      <c r="E17" s="16">
        <v>60994</v>
      </c>
      <c r="F17" s="43">
        <f t="shared" si="0"/>
        <v>0.04079031315329438</v>
      </c>
      <c r="G17" s="43">
        <f t="shared" si="1"/>
        <v>0.07191311377455976</v>
      </c>
      <c r="H17" s="27">
        <f t="shared" si="2"/>
        <v>4092</v>
      </c>
      <c r="I17" s="37">
        <f t="shared" si="3"/>
        <v>0.04060732360821673</v>
      </c>
      <c r="J17" s="11">
        <v>61129.97</v>
      </c>
      <c r="K17" s="16">
        <v>61385.34</v>
      </c>
      <c r="L17" s="37">
        <f t="shared" si="4"/>
        <v>0.004177492643951819</v>
      </c>
      <c r="M17" s="16">
        <f t="shared" si="5"/>
        <v>255.36999999999534</v>
      </c>
    </row>
    <row r="18" spans="1:13" ht="15">
      <c r="A18" s="2">
        <v>17</v>
      </c>
      <c r="B18" s="25" t="s">
        <v>117</v>
      </c>
      <c r="C18" s="16">
        <v>11086</v>
      </c>
      <c r="D18" s="4">
        <v>11831</v>
      </c>
      <c r="E18" s="16">
        <v>11730</v>
      </c>
      <c r="F18" s="43">
        <f t="shared" si="0"/>
        <v>0.007844548206186559</v>
      </c>
      <c r="G18" s="43">
        <f t="shared" si="1"/>
        <v>0.058091286307053944</v>
      </c>
      <c r="H18" s="27">
        <f t="shared" si="2"/>
        <v>644</v>
      </c>
      <c r="I18" s="37">
        <f t="shared" si="3"/>
        <v>0.0063907909099930535</v>
      </c>
      <c r="J18" s="11">
        <v>11806.2</v>
      </c>
      <c r="K18" s="16">
        <v>11776.41</v>
      </c>
      <c r="L18" s="37">
        <f t="shared" si="4"/>
        <v>-0.002523250495502437</v>
      </c>
      <c r="M18" s="16">
        <f t="shared" si="5"/>
        <v>-29.790000000000873</v>
      </c>
    </row>
    <row r="19" spans="1:13" ht="15">
      <c r="A19" s="2">
        <v>18</v>
      </c>
      <c r="B19" s="25" t="s">
        <v>118</v>
      </c>
      <c r="C19" s="16">
        <v>2455</v>
      </c>
      <c r="D19" s="4">
        <v>2557</v>
      </c>
      <c r="E19" s="16">
        <v>2536</v>
      </c>
      <c r="F19" s="43">
        <f t="shared" si="0"/>
        <v>0.0016959739344321496</v>
      </c>
      <c r="G19" s="43">
        <f t="shared" si="1"/>
        <v>0.0329938900203666</v>
      </c>
      <c r="H19" s="27">
        <f t="shared" si="2"/>
        <v>81</v>
      </c>
      <c r="I19" s="37">
        <f t="shared" si="3"/>
        <v>0.0008038106579339089</v>
      </c>
      <c r="J19" s="11">
        <v>2597.109</v>
      </c>
      <c r="K19" s="16">
        <v>2603.351</v>
      </c>
      <c r="L19" s="37">
        <f t="shared" si="4"/>
        <v>0.002403441673029584</v>
      </c>
      <c r="M19" s="16">
        <f t="shared" si="5"/>
        <v>6.242000000000189</v>
      </c>
    </row>
    <row r="20" spans="1:13" ht="15">
      <c r="A20" s="2">
        <v>19</v>
      </c>
      <c r="B20" s="25" t="s">
        <v>119</v>
      </c>
      <c r="C20" s="16">
        <v>7326</v>
      </c>
      <c r="D20" s="4">
        <v>7503</v>
      </c>
      <c r="E20" s="16">
        <v>7448</v>
      </c>
      <c r="F20" s="43">
        <f t="shared" si="0"/>
        <v>0.004980920293237638</v>
      </c>
      <c r="G20" s="43">
        <f t="shared" si="1"/>
        <v>0.016653016653016654</v>
      </c>
      <c r="H20" s="27">
        <f t="shared" si="2"/>
        <v>122</v>
      </c>
      <c r="I20" s="37">
        <f t="shared" si="3"/>
        <v>0.0012106777810856407</v>
      </c>
      <c r="J20" s="11">
        <v>7536.666</v>
      </c>
      <c r="K20" s="16">
        <v>7527.654</v>
      </c>
      <c r="L20" s="37">
        <f t="shared" si="4"/>
        <v>-0.0011957541968822443</v>
      </c>
      <c r="M20" s="16">
        <f t="shared" si="5"/>
        <v>-9.011999999999716</v>
      </c>
    </row>
    <row r="21" spans="1:13" ht="15">
      <c r="A21" s="2">
        <v>20</v>
      </c>
      <c r="B21" s="25" t="s">
        <v>120</v>
      </c>
      <c r="C21" s="16">
        <v>20179</v>
      </c>
      <c r="D21" s="4">
        <v>21646</v>
      </c>
      <c r="E21" s="16">
        <v>21502</v>
      </c>
      <c r="F21" s="43">
        <f t="shared" si="0"/>
        <v>0.014379665433028424</v>
      </c>
      <c r="G21" s="43">
        <f t="shared" si="1"/>
        <v>0.06556320927697111</v>
      </c>
      <c r="H21" s="27">
        <f t="shared" si="2"/>
        <v>1323</v>
      </c>
      <c r="I21" s="37">
        <f t="shared" si="3"/>
        <v>0.013128907412920512</v>
      </c>
      <c r="J21" s="11">
        <v>21582.82</v>
      </c>
      <c r="K21" s="16">
        <v>21659.49</v>
      </c>
      <c r="L21" s="37">
        <f t="shared" si="4"/>
        <v>0.0035523624808992474</v>
      </c>
      <c r="M21" s="16">
        <f t="shared" si="5"/>
        <v>76.67000000000189</v>
      </c>
    </row>
    <row r="22" spans="1:13" ht="15">
      <c r="A22" s="2">
        <v>21</v>
      </c>
      <c r="B22" s="25" t="s">
        <v>121</v>
      </c>
      <c r="C22" s="16">
        <v>10291</v>
      </c>
      <c r="D22" s="4">
        <v>11003</v>
      </c>
      <c r="E22" s="16">
        <v>10919</v>
      </c>
      <c r="F22" s="43">
        <f t="shared" si="0"/>
        <v>0.007302184302075963</v>
      </c>
      <c r="G22" s="43">
        <f t="shared" si="1"/>
        <v>0.06102419589932951</v>
      </c>
      <c r="H22" s="27">
        <f t="shared" si="2"/>
        <v>628</v>
      </c>
      <c r="I22" s="37">
        <f t="shared" si="3"/>
        <v>0.006232013496080183</v>
      </c>
      <c r="J22" s="11">
        <v>10953.59</v>
      </c>
      <c r="K22" s="16">
        <v>11000.1</v>
      </c>
      <c r="L22" s="37">
        <f t="shared" si="4"/>
        <v>0.004246096485261929</v>
      </c>
      <c r="M22" s="16">
        <f t="shared" si="5"/>
        <v>46.51000000000022</v>
      </c>
    </row>
    <row r="23" spans="1:13" ht="15">
      <c r="A23" s="2">
        <v>22</v>
      </c>
      <c r="B23" s="25" t="s">
        <v>122</v>
      </c>
      <c r="C23" s="16">
        <v>7968</v>
      </c>
      <c r="D23" s="4">
        <v>8450</v>
      </c>
      <c r="E23" s="16">
        <v>8419</v>
      </c>
      <c r="F23" s="43">
        <f t="shared" si="0"/>
        <v>0.005630285707407046</v>
      </c>
      <c r="G23" s="43">
        <f t="shared" si="1"/>
        <v>0.05660140562248996</v>
      </c>
      <c r="H23" s="27">
        <f t="shared" si="2"/>
        <v>451</v>
      </c>
      <c r="I23" s="37">
        <f t="shared" si="3"/>
        <v>0.004475538354669049</v>
      </c>
      <c r="J23" s="11">
        <v>8511.996</v>
      </c>
      <c r="K23" s="16">
        <v>8544.546</v>
      </c>
      <c r="L23" s="37">
        <f t="shared" si="4"/>
        <v>0.0038240149548943742</v>
      </c>
      <c r="M23" s="16">
        <f t="shared" si="5"/>
        <v>32.55000000000109</v>
      </c>
    </row>
    <row r="24" spans="1:13" ht="15">
      <c r="A24" s="2">
        <v>23</v>
      </c>
      <c r="B24" s="25" t="s">
        <v>123</v>
      </c>
      <c r="C24" s="16">
        <v>5738</v>
      </c>
      <c r="D24" s="4">
        <v>6165</v>
      </c>
      <c r="E24" s="16">
        <v>6080</v>
      </c>
      <c r="F24" s="43">
        <f t="shared" si="0"/>
        <v>0.004066057382234807</v>
      </c>
      <c r="G24" s="43">
        <f t="shared" si="1"/>
        <v>0.059602649006622516</v>
      </c>
      <c r="H24" s="27">
        <f t="shared" si="2"/>
        <v>342</v>
      </c>
      <c r="I24" s="37">
        <f t="shared" si="3"/>
        <v>0.0033938672223876153</v>
      </c>
      <c r="J24" s="11">
        <v>6079.65</v>
      </c>
      <c r="K24" s="16">
        <v>6066.706</v>
      </c>
      <c r="L24" s="37">
        <f t="shared" si="4"/>
        <v>-0.002129069930012337</v>
      </c>
      <c r="M24" s="16">
        <f t="shared" si="5"/>
        <v>-12.943999999999505</v>
      </c>
    </row>
    <row r="25" spans="1:13" ht="15">
      <c r="A25" s="2">
        <v>24</v>
      </c>
      <c r="B25" s="25" t="s">
        <v>124</v>
      </c>
      <c r="C25" s="16">
        <v>2769</v>
      </c>
      <c r="D25" s="4">
        <v>3034</v>
      </c>
      <c r="E25" s="16">
        <v>3033</v>
      </c>
      <c r="F25" s="43">
        <f t="shared" si="0"/>
        <v>0.0020283473750523306</v>
      </c>
      <c r="G25" s="43">
        <f t="shared" si="1"/>
        <v>0.09534127843986999</v>
      </c>
      <c r="H25" s="27">
        <f t="shared" si="2"/>
        <v>264</v>
      </c>
      <c r="I25" s="37">
        <f t="shared" si="3"/>
        <v>0.00261982732956237</v>
      </c>
      <c r="J25" s="11">
        <v>2962.459</v>
      </c>
      <c r="K25" s="16">
        <v>2989.952</v>
      </c>
      <c r="L25" s="37">
        <f t="shared" si="4"/>
        <v>0.009280465991259422</v>
      </c>
      <c r="M25" s="16">
        <f t="shared" si="5"/>
        <v>27.493000000000393</v>
      </c>
    </row>
    <row r="26" spans="1:13" ht="15">
      <c r="A26" s="2">
        <v>25</v>
      </c>
      <c r="B26" s="25" t="s">
        <v>125</v>
      </c>
      <c r="C26" s="16">
        <v>7379</v>
      </c>
      <c r="D26" s="4">
        <v>7878</v>
      </c>
      <c r="E26" s="16">
        <v>7801</v>
      </c>
      <c r="F26" s="43">
        <f t="shared" si="0"/>
        <v>0.0052169923748048895</v>
      </c>
      <c r="G26" s="43">
        <f t="shared" si="1"/>
        <v>0.05718932104621222</v>
      </c>
      <c r="H26" s="27">
        <f t="shared" si="2"/>
        <v>422</v>
      </c>
      <c r="I26" s="37">
        <f t="shared" si="3"/>
        <v>0.00418775429195197</v>
      </c>
      <c r="J26" s="11">
        <v>7999.59</v>
      </c>
      <c r="K26" s="16">
        <v>8026.309</v>
      </c>
      <c r="L26" s="37">
        <f t="shared" si="4"/>
        <v>0.0033400461773665964</v>
      </c>
      <c r="M26" s="16">
        <f t="shared" si="5"/>
        <v>26.71900000000005</v>
      </c>
    </row>
    <row r="27" spans="1:13" ht="15">
      <c r="A27" s="2">
        <v>26</v>
      </c>
      <c r="B27" s="25" t="s">
        <v>126</v>
      </c>
      <c r="C27" s="16">
        <v>16274</v>
      </c>
      <c r="D27" s="4">
        <v>17465</v>
      </c>
      <c r="E27" s="16">
        <v>17279</v>
      </c>
      <c r="F27" s="43">
        <f t="shared" si="0"/>
        <v>0.011555494326913688</v>
      </c>
      <c r="G27" s="43">
        <f t="shared" si="1"/>
        <v>0.061754946540494036</v>
      </c>
      <c r="H27" s="27">
        <f t="shared" si="2"/>
        <v>1005</v>
      </c>
      <c r="I27" s="37">
        <f t="shared" si="3"/>
        <v>0.009973206311402203</v>
      </c>
      <c r="J27" s="11">
        <v>17468.3</v>
      </c>
      <c r="K27" s="16">
        <v>17521.58</v>
      </c>
      <c r="L27" s="37">
        <f t="shared" si="4"/>
        <v>0.0030500964604456343</v>
      </c>
      <c r="M27" s="16">
        <f t="shared" si="5"/>
        <v>53.280000000002474</v>
      </c>
    </row>
    <row r="28" spans="1:13" ht="15">
      <c r="A28" s="2">
        <v>27</v>
      </c>
      <c r="B28" s="25" t="s">
        <v>127</v>
      </c>
      <c r="C28" s="16">
        <v>23820</v>
      </c>
      <c r="D28" s="4">
        <v>26696</v>
      </c>
      <c r="E28" s="16">
        <v>26578</v>
      </c>
      <c r="F28" s="43">
        <f t="shared" si="0"/>
        <v>0.017774288339644194</v>
      </c>
      <c r="G28" s="43">
        <f t="shared" si="1"/>
        <v>0.11578505457598656</v>
      </c>
      <c r="H28" s="27">
        <f t="shared" si="2"/>
        <v>2758</v>
      </c>
      <c r="I28" s="37">
        <f t="shared" si="3"/>
        <v>0.02736925672323112</v>
      </c>
      <c r="J28" s="11">
        <v>26687.01</v>
      </c>
      <c r="K28" s="16">
        <v>26906.13</v>
      </c>
      <c r="L28" s="37">
        <f t="shared" si="4"/>
        <v>0.008210736234595131</v>
      </c>
      <c r="M28" s="16">
        <f t="shared" si="5"/>
        <v>219.12000000000262</v>
      </c>
    </row>
    <row r="29" spans="1:13" ht="15">
      <c r="A29" s="2">
        <v>28</v>
      </c>
      <c r="B29" s="25" t="s">
        <v>128</v>
      </c>
      <c r="C29" s="16">
        <v>6272</v>
      </c>
      <c r="D29" s="4">
        <v>6754</v>
      </c>
      <c r="E29" s="16">
        <v>6622</v>
      </c>
      <c r="F29" s="43">
        <f t="shared" si="0"/>
        <v>0.004428524997559028</v>
      </c>
      <c r="G29" s="43">
        <f t="shared" si="1"/>
        <v>0.05580357142857143</v>
      </c>
      <c r="H29" s="27">
        <f t="shared" si="2"/>
        <v>350</v>
      </c>
      <c r="I29" s="37">
        <f t="shared" si="3"/>
        <v>0.0034732559293440507</v>
      </c>
      <c r="J29" s="11">
        <v>6811.869</v>
      </c>
      <c r="K29" s="16">
        <v>6817.143</v>
      </c>
      <c r="L29" s="37">
        <f t="shared" si="4"/>
        <v>0.0007742368504151125</v>
      </c>
      <c r="M29" s="16">
        <f t="shared" si="5"/>
        <v>5.274000000000342</v>
      </c>
    </row>
    <row r="30" spans="1:13" ht="15">
      <c r="A30" s="2">
        <v>29</v>
      </c>
      <c r="B30" s="25" t="s">
        <v>129</v>
      </c>
      <c r="C30" s="16">
        <v>1815</v>
      </c>
      <c r="D30" s="4">
        <v>1893</v>
      </c>
      <c r="E30" s="16">
        <v>1923</v>
      </c>
      <c r="F30" s="43">
        <f t="shared" si="0"/>
        <v>0.0012860243990193312</v>
      </c>
      <c r="G30" s="43">
        <f t="shared" si="1"/>
        <v>0.05950413223140496</v>
      </c>
      <c r="H30" s="27">
        <f t="shared" si="2"/>
        <v>108</v>
      </c>
      <c r="I30" s="37">
        <f t="shared" si="3"/>
        <v>0.0010717475439118785</v>
      </c>
      <c r="J30" s="11">
        <v>1847.448</v>
      </c>
      <c r="K30" s="16">
        <v>1862.566</v>
      </c>
      <c r="L30" s="37">
        <f t="shared" si="4"/>
        <v>0.008183180257306261</v>
      </c>
      <c r="M30" s="16">
        <f t="shared" si="5"/>
        <v>15.117999999999938</v>
      </c>
    </row>
    <row r="31" spans="1:13" ht="15">
      <c r="A31" s="2">
        <v>30</v>
      </c>
      <c r="B31" s="25" t="s">
        <v>130</v>
      </c>
      <c r="C31" s="16">
        <v>918</v>
      </c>
      <c r="D31" s="4">
        <v>989</v>
      </c>
      <c r="E31" s="16">
        <v>992</v>
      </c>
      <c r="F31" s="43">
        <f t="shared" si="0"/>
        <v>0.0006634093623646264</v>
      </c>
      <c r="G31" s="43">
        <f t="shared" si="1"/>
        <v>0.08061002178649238</v>
      </c>
      <c r="H31" s="27">
        <f t="shared" si="2"/>
        <v>74</v>
      </c>
      <c r="I31" s="37">
        <f t="shared" si="3"/>
        <v>0.0007343455393470278</v>
      </c>
      <c r="J31" s="11">
        <v>996.4706</v>
      </c>
      <c r="K31" s="16">
        <v>1007.223</v>
      </c>
      <c r="L31" s="37">
        <f t="shared" si="4"/>
        <v>0.010790483933996614</v>
      </c>
      <c r="M31" s="16">
        <f t="shared" si="5"/>
        <v>10.752399999999966</v>
      </c>
    </row>
    <row r="32" spans="1:13" ht="15">
      <c r="A32" s="2">
        <v>31</v>
      </c>
      <c r="B32" s="25" t="s">
        <v>131</v>
      </c>
      <c r="C32" s="16">
        <v>16709</v>
      </c>
      <c r="D32" s="4">
        <v>18569</v>
      </c>
      <c r="E32" s="16">
        <v>18453</v>
      </c>
      <c r="F32" s="43">
        <f t="shared" si="0"/>
        <v>0.012340617906970212</v>
      </c>
      <c r="G32" s="43">
        <f t="shared" si="1"/>
        <v>0.10437488778502603</v>
      </c>
      <c r="H32" s="27">
        <f t="shared" si="2"/>
        <v>1744</v>
      </c>
      <c r="I32" s="37">
        <f t="shared" si="3"/>
        <v>0.017306738116502927</v>
      </c>
      <c r="J32" s="11">
        <v>18522.08</v>
      </c>
      <c r="K32" s="16">
        <v>18644.68</v>
      </c>
      <c r="L32" s="37">
        <f t="shared" si="4"/>
        <v>0.006619127009493455</v>
      </c>
      <c r="M32" s="16">
        <f t="shared" si="5"/>
        <v>122.59999999999854</v>
      </c>
    </row>
    <row r="33" spans="1:13" ht="15">
      <c r="A33" s="2">
        <v>32</v>
      </c>
      <c r="B33" s="25" t="s">
        <v>132</v>
      </c>
      <c r="C33" s="16">
        <v>6925</v>
      </c>
      <c r="D33" s="4">
        <v>7355</v>
      </c>
      <c r="E33" s="16">
        <v>7347</v>
      </c>
      <c r="F33" s="43">
        <f t="shared" si="0"/>
        <v>0.004913375590013014</v>
      </c>
      <c r="G33" s="43">
        <f t="shared" si="1"/>
        <v>0.060938628158844765</v>
      </c>
      <c r="H33" s="27">
        <f t="shared" si="2"/>
        <v>422</v>
      </c>
      <c r="I33" s="37">
        <f t="shared" si="3"/>
        <v>0.00418775429195197</v>
      </c>
      <c r="J33" s="11">
        <v>7407.647</v>
      </c>
      <c r="K33" s="16">
        <v>7445.182</v>
      </c>
      <c r="L33" s="37">
        <f t="shared" si="4"/>
        <v>0.00506706110590851</v>
      </c>
      <c r="M33" s="16">
        <f t="shared" si="5"/>
        <v>37.534999999999854</v>
      </c>
    </row>
    <row r="34" spans="1:13" ht="15">
      <c r="A34" s="2">
        <v>33</v>
      </c>
      <c r="B34" s="25" t="s">
        <v>133</v>
      </c>
      <c r="C34" s="16">
        <v>28105</v>
      </c>
      <c r="D34" s="4">
        <v>30482</v>
      </c>
      <c r="E34" s="16">
        <v>30306</v>
      </c>
      <c r="F34" s="43">
        <f aca="true" t="shared" si="6" ref="F34:F65">E34/$E$83</f>
        <v>0.020267423524014484</v>
      </c>
      <c r="G34" s="43">
        <f aca="true" t="shared" si="7" ref="G34:G65">(E34-C34)/C34</f>
        <v>0.07831346735456325</v>
      </c>
      <c r="H34" s="27">
        <f aca="true" t="shared" si="8" ref="H34:H65">E34-C34</f>
        <v>2201</v>
      </c>
      <c r="I34" s="37">
        <f aca="true" t="shared" si="9" ref="I34:I65">H34/$H$83</f>
        <v>0.0218418180013893</v>
      </c>
      <c r="J34" s="11">
        <v>30532.64</v>
      </c>
      <c r="K34" s="16">
        <v>30657.8</v>
      </c>
      <c r="L34" s="37">
        <f aca="true" t="shared" si="10" ref="L34:L65">(K34-J34)/J34</f>
        <v>0.004099219720273119</v>
      </c>
      <c r="M34" s="16">
        <f aca="true" t="shared" si="11" ref="M34:M65">K34-J34</f>
        <v>125.15999999999985</v>
      </c>
    </row>
    <row r="35" spans="1:13" ht="15">
      <c r="A35" s="2">
        <v>34</v>
      </c>
      <c r="B35" s="25" t="s">
        <v>134</v>
      </c>
      <c r="C35" s="16">
        <v>402983</v>
      </c>
      <c r="D35" s="4">
        <v>437877</v>
      </c>
      <c r="E35" s="16">
        <v>436159</v>
      </c>
      <c r="F35" s="43">
        <f t="shared" si="6"/>
        <v>0.2916854476608801</v>
      </c>
      <c r="G35" s="43">
        <f t="shared" si="7"/>
        <v>0.08232605345634927</v>
      </c>
      <c r="H35" s="27">
        <f t="shared" si="8"/>
        <v>33176</v>
      </c>
      <c r="I35" s="37">
        <f t="shared" si="9"/>
        <v>0.3292249677483378</v>
      </c>
      <c r="J35" s="11">
        <v>438003.6</v>
      </c>
      <c r="K35" s="16">
        <v>440245.3</v>
      </c>
      <c r="L35" s="37">
        <f t="shared" si="10"/>
        <v>0.005117994463972469</v>
      </c>
      <c r="M35" s="16">
        <f t="shared" si="11"/>
        <v>2241.7000000000116</v>
      </c>
    </row>
    <row r="36" spans="1:13" ht="15">
      <c r="A36" s="2">
        <v>35</v>
      </c>
      <c r="B36" s="25" t="s">
        <v>135</v>
      </c>
      <c r="C36" s="16">
        <v>99787</v>
      </c>
      <c r="D36" s="4">
        <v>106763</v>
      </c>
      <c r="E36" s="16">
        <v>106206</v>
      </c>
      <c r="F36" s="43">
        <f t="shared" si="6"/>
        <v>0.07102626485816281</v>
      </c>
      <c r="G36" s="43">
        <f t="shared" si="7"/>
        <v>0.06432701654524137</v>
      </c>
      <c r="H36" s="27">
        <f t="shared" si="8"/>
        <v>6419</v>
      </c>
      <c r="I36" s="37">
        <f t="shared" si="9"/>
        <v>0.06369951374416989</v>
      </c>
      <c r="J36" s="11">
        <v>106768.6</v>
      </c>
      <c r="K36" s="16">
        <v>107171.2</v>
      </c>
      <c r="L36" s="37">
        <f t="shared" si="10"/>
        <v>0.0037707715564313034</v>
      </c>
      <c r="M36" s="16">
        <f t="shared" si="11"/>
        <v>402.59999999999127</v>
      </c>
    </row>
    <row r="37" spans="1:13" ht="15">
      <c r="A37" s="2">
        <v>36</v>
      </c>
      <c r="B37" s="25" t="s">
        <v>136</v>
      </c>
      <c r="C37" s="16">
        <v>2195</v>
      </c>
      <c r="D37" s="4">
        <v>2291</v>
      </c>
      <c r="E37" s="16">
        <v>2294</v>
      </c>
      <c r="F37" s="43">
        <f t="shared" si="6"/>
        <v>0.0015341341504681984</v>
      </c>
      <c r="G37" s="43">
        <f t="shared" si="7"/>
        <v>0.04510250569476082</v>
      </c>
      <c r="H37" s="27">
        <f t="shared" si="8"/>
        <v>99</v>
      </c>
      <c r="I37" s="37">
        <f t="shared" si="9"/>
        <v>0.0009824352485858887</v>
      </c>
      <c r="J37" s="11">
        <v>2296.848</v>
      </c>
      <c r="K37" s="16">
        <v>2311.044</v>
      </c>
      <c r="L37" s="37">
        <f t="shared" si="10"/>
        <v>0.0061806440826732605</v>
      </c>
      <c r="M37" s="16">
        <f t="shared" si="11"/>
        <v>14.195999999999913</v>
      </c>
    </row>
    <row r="38" spans="1:13" ht="15">
      <c r="A38" s="2">
        <v>37</v>
      </c>
      <c r="B38" s="25" t="s">
        <v>137</v>
      </c>
      <c r="C38" s="16">
        <v>5574</v>
      </c>
      <c r="D38" s="4">
        <v>5844</v>
      </c>
      <c r="E38" s="16">
        <v>5815</v>
      </c>
      <c r="F38" s="43">
        <f t="shared" si="6"/>
        <v>0.0038888361311999018</v>
      </c>
      <c r="G38" s="43">
        <f t="shared" si="7"/>
        <v>0.04323645496950126</v>
      </c>
      <c r="H38" s="27">
        <f t="shared" si="8"/>
        <v>241</v>
      </c>
      <c r="I38" s="37">
        <f t="shared" si="9"/>
        <v>0.0023915847970626177</v>
      </c>
      <c r="J38" s="11">
        <v>5912.87</v>
      </c>
      <c r="K38" s="16">
        <v>5878.93</v>
      </c>
      <c r="L38" s="37">
        <f t="shared" si="10"/>
        <v>-0.005740021343273166</v>
      </c>
      <c r="M38" s="16">
        <f t="shared" si="11"/>
        <v>-33.9399999999996</v>
      </c>
    </row>
    <row r="39" spans="1:13" ht="15">
      <c r="A39" s="2">
        <v>38</v>
      </c>
      <c r="B39" s="25" t="s">
        <v>138</v>
      </c>
      <c r="C39" s="16">
        <v>22710</v>
      </c>
      <c r="D39" s="4">
        <v>24472</v>
      </c>
      <c r="E39" s="16">
        <v>24325</v>
      </c>
      <c r="F39" s="43">
        <f t="shared" si="6"/>
        <v>0.016267573326128566</v>
      </c>
      <c r="G39" s="43">
        <f t="shared" si="7"/>
        <v>0.07111404667547336</v>
      </c>
      <c r="H39" s="27">
        <f t="shared" si="8"/>
        <v>1615</v>
      </c>
      <c r="I39" s="37">
        <f t="shared" si="9"/>
        <v>0.016026595216830405</v>
      </c>
      <c r="J39" s="11">
        <v>24382.61</v>
      </c>
      <c r="K39" s="16">
        <v>24495.29</v>
      </c>
      <c r="L39" s="37">
        <f t="shared" si="10"/>
        <v>0.004621326428959012</v>
      </c>
      <c r="M39" s="16">
        <f t="shared" si="11"/>
        <v>112.68000000000029</v>
      </c>
    </row>
    <row r="40" spans="1:13" ht="15">
      <c r="A40" s="2">
        <v>39</v>
      </c>
      <c r="B40" s="25" t="s">
        <v>139</v>
      </c>
      <c r="C40" s="16">
        <v>6557</v>
      </c>
      <c r="D40" s="4">
        <v>6952</v>
      </c>
      <c r="E40" s="16">
        <v>6889</v>
      </c>
      <c r="F40" s="43">
        <f t="shared" si="6"/>
        <v>0.004607083767469668</v>
      </c>
      <c r="G40" s="43">
        <f t="shared" si="7"/>
        <v>0.05063291139240506</v>
      </c>
      <c r="H40" s="27">
        <f t="shared" si="8"/>
        <v>332</v>
      </c>
      <c r="I40" s="37">
        <f t="shared" si="9"/>
        <v>0.003294631338692071</v>
      </c>
      <c r="J40" s="11">
        <v>7047.838</v>
      </c>
      <c r="K40" s="16">
        <v>7036.154</v>
      </c>
      <c r="L40" s="37">
        <f t="shared" si="10"/>
        <v>-0.0016578133606361678</v>
      </c>
      <c r="M40" s="16">
        <f t="shared" si="11"/>
        <v>-11.683999999999287</v>
      </c>
    </row>
    <row r="41" spans="1:13" ht="15">
      <c r="A41" s="2">
        <v>40</v>
      </c>
      <c r="B41" s="25" t="s">
        <v>140</v>
      </c>
      <c r="C41" s="16">
        <v>3001</v>
      </c>
      <c r="D41" s="4">
        <v>3147</v>
      </c>
      <c r="E41" s="16">
        <v>3080</v>
      </c>
      <c r="F41" s="43">
        <f t="shared" si="6"/>
        <v>0.002059779068632106</v>
      </c>
      <c r="G41" s="43">
        <f t="shared" si="7"/>
        <v>0.026324558480506497</v>
      </c>
      <c r="H41" s="27">
        <f t="shared" si="8"/>
        <v>79</v>
      </c>
      <c r="I41" s="37">
        <f t="shared" si="9"/>
        <v>0.0007839634811948001</v>
      </c>
      <c r="J41" s="11">
        <v>3126.334</v>
      </c>
      <c r="K41" s="16">
        <v>3117.398</v>
      </c>
      <c r="L41" s="37">
        <f t="shared" si="10"/>
        <v>-0.002858299848960378</v>
      </c>
      <c r="M41" s="16">
        <f t="shared" si="11"/>
        <v>-8.935999999999694</v>
      </c>
    </row>
    <row r="42" spans="1:13" ht="15">
      <c r="A42" s="2">
        <v>41</v>
      </c>
      <c r="B42" s="25" t="s">
        <v>141</v>
      </c>
      <c r="C42" s="16">
        <v>33291</v>
      </c>
      <c r="D42" s="4">
        <v>35559</v>
      </c>
      <c r="E42" s="16">
        <v>35281</v>
      </c>
      <c r="F42" s="43">
        <f t="shared" si="6"/>
        <v>0.02359450172740563</v>
      </c>
      <c r="G42" s="43">
        <f t="shared" si="7"/>
        <v>0.05977591541257397</v>
      </c>
      <c r="H42" s="27">
        <f t="shared" si="8"/>
        <v>1990</v>
      </c>
      <c r="I42" s="37">
        <f t="shared" si="9"/>
        <v>0.01974794085541332</v>
      </c>
      <c r="J42" s="11">
        <v>35392.47</v>
      </c>
      <c r="K42" s="16">
        <v>35460.91</v>
      </c>
      <c r="L42" s="37">
        <f t="shared" si="10"/>
        <v>0.0019337446637661155</v>
      </c>
      <c r="M42" s="16">
        <f t="shared" si="11"/>
        <v>68.44000000000233</v>
      </c>
    </row>
    <row r="43" spans="1:13" ht="15">
      <c r="A43" s="2">
        <v>42</v>
      </c>
      <c r="B43" s="25" t="s">
        <v>142</v>
      </c>
      <c r="C43" s="16">
        <v>33591</v>
      </c>
      <c r="D43" s="4">
        <v>36799</v>
      </c>
      <c r="E43" s="16">
        <v>36291</v>
      </c>
      <c r="F43" s="43">
        <f t="shared" si="6"/>
        <v>0.024269948759651872</v>
      </c>
      <c r="G43" s="43">
        <f t="shared" si="7"/>
        <v>0.08037867285880146</v>
      </c>
      <c r="H43" s="27">
        <f t="shared" si="8"/>
        <v>2700</v>
      </c>
      <c r="I43" s="37">
        <f t="shared" si="9"/>
        <v>0.026793688597796964</v>
      </c>
      <c r="J43" s="11">
        <v>36739.7</v>
      </c>
      <c r="K43" s="16">
        <v>36921.23</v>
      </c>
      <c r="L43" s="37">
        <f t="shared" si="10"/>
        <v>0.004940976654681615</v>
      </c>
      <c r="M43" s="16">
        <f t="shared" si="11"/>
        <v>181.5300000000061</v>
      </c>
    </row>
    <row r="44" spans="1:13" ht="15">
      <c r="A44" s="2">
        <v>43</v>
      </c>
      <c r="B44" s="25" t="s">
        <v>143</v>
      </c>
      <c r="C44" s="16">
        <v>8758</v>
      </c>
      <c r="D44" s="4">
        <v>9387</v>
      </c>
      <c r="E44" s="16">
        <v>9374</v>
      </c>
      <c r="F44" s="43">
        <f t="shared" si="6"/>
        <v>0.006268950970570572</v>
      </c>
      <c r="G44" s="43">
        <f t="shared" si="7"/>
        <v>0.07033569308061201</v>
      </c>
      <c r="H44" s="27">
        <f t="shared" si="8"/>
        <v>616</v>
      </c>
      <c r="I44" s="37">
        <f t="shared" si="9"/>
        <v>0.006112930435645529</v>
      </c>
      <c r="J44" s="11">
        <v>9440.209</v>
      </c>
      <c r="K44" s="16">
        <v>9483.241</v>
      </c>
      <c r="L44" s="37">
        <f t="shared" si="10"/>
        <v>0.004558373654650998</v>
      </c>
      <c r="M44" s="16">
        <f t="shared" si="11"/>
        <v>43.03199999999924</v>
      </c>
    </row>
    <row r="45" spans="1:13" ht="15">
      <c r="A45" s="2">
        <v>44</v>
      </c>
      <c r="B45" s="25" t="s">
        <v>144</v>
      </c>
      <c r="C45" s="16">
        <v>8842</v>
      </c>
      <c r="D45" s="4">
        <v>9425</v>
      </c>
      <c r="E45" s="16">
        <v>9315</v>
      </c>
      <c r="F45" s="43">
        <f t="shared" si="6"/>
        <v>0.006229494163736386</v>
      </c>
      <c r="G45" s="43">
        <f t="shared" si="7"/>
        <v>0.05349468446052929</v>
      </c>
      <c r="H45" s="27">
        <f t="shared" si="8"/>
        <v>473</v>
      </c>
      <c r="I45" s="37">
        <f t="shared" si="9"/>
        <v>0.004693857298799246</v>
      </c>
      <c r="J45" s="11">
        <v>9325.066</v>
      </c>
      <c r="K45" s="16">
        <v>9343.368</v>
      </c>
      <c r="L45" s="37">
        <f t="shared" si="10"/>
        <v>0.0019626670738844827</v>
      </c>
      <c r="M45" s="16">
        <f t="shared" si="11"/>
        <v>18.30199999999968</v>
      </c>
    </row>
    <row r="46" spans="1:13" ht="15">
      <c r="A46" s="2">
        <v>45</v>
      </c>
      <c r="B46" s="25" t="s">
        <v>145</v>
      </c>
      <c r="C46" s="16">
        <v>21895</v>
      </c>
      <c r="D46" s="4">
        <v>23443</v>
      </c>
      <c r="E46" s="16">
        <v>23175</v>
      </c>
      <c r="F46" s="43">
        <f t="shared" si="6"/>
        <v>0.015498499972580864</v>
      </c>
      <c r="G46" s="43">
        <f t="shared" si="7"/>
        <v>0.058460835807261934</v>
      </c>
      <c r="H46" s="27">
        <f t="shared" si="8"/>
        <v>1280</v>
      </c>
      <c r="I46" s="37">
        <f t="shared" si="9"/>
        <v>0.012702193113029671</v>
      </c>
      <c r="J46" s="11">
        <v>23518.53</v>
      </c>
      <c r="K46" s="16">
        <v>23530.04</v>
      </c>
      <c r="L46" s="37">
        <f t="shared" si="10"/>
        <v>0.0004894013358828991</v>
      </c>
      <c r="M46" s="16">
        <f t="shared" si="11"/>
        <v>11.510000000002037</v>
      </c>
    </row>
    <row r="47" spans="1:13" ht="15">
      <c r="A47" s="2">
        <v>46</v>
      </c>
      <c r="B47" s="25" t="s">
        <v>146</v>
      </c>
      <c r="C47" s="16">
        <v>10080</v>
      </c>
      <c r="D47" s="4">
        <v>11074</v>
      </c>
      <c r="E47" s="16">
        <v>10990</v>
      </c>
      <c r="F47" s="43">
        <f t="shared" si="6"/>
        <v>0.0073496662221645605</v>
      </c>
      <c r="G47" s="43">
        <f t="shared" si="7"/>
        <v>0.09027777777777778</v>
      </c>
      <c r="H47" s="27">
        <f t="shared" si="8"/>
        <v>910</v>
      </c>
      <c r="I47" s="37">
        <f t="shared" si="9"/>
        <v>0.009030465416294532</v>
      </c>
      <c r="J47" s="11">
        <v>10975.03</v>
      </c>
      <c r="K47" s="16">
        <v>11035.89</v>
      </c>
      <c r="L47" s="37">
        <f t="shared" si="10"/>
        <v>0.005545315138090626</v>
      </c>
      <c r="M47" s="16">
        <f t="shared" si="11"/>
        <v>60.85999999999876</v>
      </c>
    </row>
    <row r="48" spans="1:13" ht="15">
      <c r="A48" s="2">
        <v>47</v>
      </c>
      <c r="B48" s="25" t="s">
        <v>147</v>
      </c>
      <c r="C48" s="16">
        <v>3257</v>
      </c>
      <c r="D48" s="4">
        <v>3853</v>
      </c>
      <c r="E48" s="16">
        <v>3845</v>
      </c>
      <c r="F48" s="43">
        <f t="shared" si="6"/>
        <v>0.0025713800386007947</v>
      </c>
      <c r="G48" s="43">
        <f t="shared" si="7"/>
        <v>0.18053423395762971</v>
      </c>
      <c r="H48" s="27">
        <f t="shared" si="8"/>
        <v>588</v>
      </c>
      <c r="I48" s="37">
        <f t="shared" si="9"/>
        <v>0.005835069961298006</v>
      </c>
      <c r="J48" s="11">
        <v>3841.608</v>
      </c>
      <c r="K48" s="16">
        <v>3879.131</v>
      </c>
      <c r="L48" s="37">
        <f t="shared" si="10"/>
        <v>0.009767524432477151</v>
      </c>
      <c r="M48" s="16">
        <f t="shared" si="11"/>
        <v>37.52299999999968</v>
      </c>
    </row>
    <row r="49" spans="1:13" ht="15">
      <c r="A49" s="2">
        <v>48</v>
      </c>
      <c r="B49" s="25" t="s">
        <v>148</v>
      </c>
      <c r="C49" s="16">
        <v>29263</v>
      </c>
      <c r="D49" s="4">
        <v>31296</v>
      </c>
      <c r="E49" s="16">
        <v>30955</v>
      </c>
      <c r="F49" s="43">
        <f t="shared" si="6"/>
        <v>0.020701448399190532</v>
      </c>
      <c r="G49" s="43">
        <f t="shared" si="7"/>
        <v>0.05782045586576906</v>
      </c>
      <c r="H49" s="27">
        <f t="shared" si="8"/>
        <v>1692</v>
      </c>
      <c r="I49" s="37">
        <f t="shared" si="9"/>
        <v>0.016790711521286097</v>
      </c>
      <c r="J49" s="11">
        <v>29731.02</v>
      </c>
      <c r="K49" s="16">
        <v>29840</v>
      </c>
      <c r="L49" s="37">
        <f t="shared" si="10"/>
        <v>0.003665531825009689</v>
      </c>
      <c r="M49" s="16">
        <f t="shared" si="11"/>
        <v>108.97999999999956</v>
      </c>
    </row>
    <row r="50" spans="1:13" ht="15">
      <c r="A50" s="2">
        <v>49</v>
      </c>
      <c r="B50" s="25" t="s">
        <v>149</v>
      </c>
      <c r="C50" s="16">
        <v>1499</v>
      </c>
      <c r="D50" s="4">
        <v>1582</v>
      </c>
      <c r="E50" s="16">
        <v>1574</v>
      </c>
      <c r="F50" s="43">
        <f t="shared" si="6"/>
        <v>0.0010526273552035504</v>
      </c>
      <c r="G50" s="43">
        <f t="shared" si="7"/>
        <v>0.05003335557038025</v>
      </c>
      <c r="H50" s="27">
        <f t="shared" si="8"/>
        <v>75</v>
      </c>
      <c r="I50" s="37">
        <f t="shared" si="9"/>
        <v>0.0007442691277165823</v>
      </c>
      <c r="J50" s="11">
        <v>1577.843</v>
      </c>
      <c r="K50" s="16">
        <v>1577.005</v>
      </c>
      <c r="L50" s="37">
        <f t="shared" si="10"/>
        <v>-0.0005311048057379381</v>
      </c>
      <c r="M50" s="16">
        <f t="shared" si="11"/>
        <v>-0.8379999999999654</v>
      </c>
    </row>
    <row r="51" spans="1:13" ht="15">
      <c r="A51" s="2">
        <v>50</v>
      </c>
      <c r="B51" s="25" t="s">
        <v>150</v>
      </c>
      <c r="C51" s="16">
        <v>4757</v>
      </c>
      <c r="D51" s="4">
        <v>5072</v>
      </c>
      <c r="E51" s="16">
        <v>4991</v>
      </c>
      <c r="F51" s="43">
        <f t="shared" si="6"/>
        <v>0.0033377783543970265</v>
      </c>
      <c r="G51" s="43">
        <f t="shared" si="7"/>
        <v>0.04919066638637797</v>
      </c>
      <c r="H51" s="27">
        <f t="shared" si="8"/>
        <v>234</v>
      </c>
      <c r="I51" s="37">
        <f t="shared" si="9"/>
        <v>0.0023221196784757366</v>
      </c>
      <c r="J51" s="11">
        <v>4986.857</v>
      </c>
      <c r="K51" s="16">
        <v>4988.844</v>
      </c>
      <c r="L51" s="37">
        <f t="shared" si="10"/>
        <v>0.00039844735872716626</v>
      </c>
      <c r="M51" s="16">
        <f t="shared" si="11"/>
        <v>1.98700000000008</v>
      </c>
    </row>
    <row r="52" spans="1:13" ht="15">
      <c r="A52" s="2">
        <v>51</v>
      </c>
      <c r="B52" s="25" t="s">
        <v>151</v>
      </c>
      <c r="C52" s="16">
        <v>4377</v>
      </c>
      <c r="D52" s="4">
        <v>4544</v>
      </c>
      <c r="E52" s="16">
        <v>4525</v>
      </c>
      <c r="F52" s="43">
        <f t="shared" si="6"/>
        <v>0.00302613645635074</v>
      </c>
      <c r="G52" s="43">
        <f t="shared" si="7"/>
        <v>0.033813114005026276</v>
      </c>
      <c r="H52" s="27">
        <f t="shared" si="8"/>
        <v>148</v>
      </c>
      <c r="I52" s="37">
        <f t="shared" si="9"/>
        <v>0.0014686910786940557</v>
      </c>
      <c r="J52" s="11">
        <v>4439.055</v>
      </c>
      <c r="K52" s="16">
        <v>4438.128</v>
      </c>
      <c r="L52" s="37">
        <f t="shared" si="10"/>
        <v>-0.00020882823033294007</v>
      </c>
      <c r="M52" s="16">
        <f t="shared" si="11"/>
        <v>-0.9270000000005894</v>
      </c>
    </row>
    <row r="53" spans="1:13" ht="15">
      <c r="A53" s="2">
        <v>52</v>
      </c>
      <c r="B53" s="25" t="s">
        <v>152</v>
      </c>
      <c r="C53" s="16">
        <v>9844</v>
      </c>
      <c r="D53" s="4">
        <v>10439</v>
      </c>
      <c r="E53" s="16">
        <v>10315</v>
      </c>
      <c r="F53" s="43">
        <f t="shared" si="6"/>
        <v>0.0068982536016039524</v>
      </c>
      <c r="G53" s="43">
        <f t="shared" si="7"/>
        <v>0.04784640390085331</v>
      </c>
      <c r="H53" s="27">
        <f t="shared" si="8"/>
        <v>471</v>
      </c>
      <c r="I53" s="37">
        <f t="shared" si="9"/>
        <v>0.004674010122060137</v>
      </c>
      <c r="J53" s="11">
        <v>10520.68</v>
      </c>
      <c r="K53" s="16">
        <v>10517.79</v>
      </c>
      <c r="L53" s="37">
        <f t="shared" si="10"/>
        <v>-0.00027469707281272863</v>
      </c>
      <c r="M53" s="16">
        <f t="shared" si="11"/>
        <v>-2.889999999999418</v>
      </c>
    </row>
    <row r="54" spans="1:13" ht="15">
      <c r="A54" s="2">
        <v>53</v>
      </c>
      <c r="B54" s="25" t="s">
        <v>153</v>
      </c>
      <c r="C54" s="16">
        <v>5052</v>
      </c>
      <c r="D54" s="4">
        <v>5365</v>
      </c>
      <c r="E54" s="16">
        <v>5314</v>
      </c>
      <c r="F54" s="43">
        <f t="shared" si="6"/>
        <v>0.0035537876528282508</v>
      </c>
      <c r="G54" s="43">
        <f t="shared" si="7"/>
        <v>0.051860649247822646</v>
      </c>
      <c r="H54" s="27">
        <f t="shared" si="8"/>
        <v>262</v>
      </c>
      <c r="I54" s="37">
        <f t="shared" si="9"/>
        <v>0.002599980152823261</v>
      </c>
      <c r="J54" s="11">
        <v>5471.703</v>
      </c>
      <c r="K54" s="16">
        <v>5480.677</v>
      </c>
      <c r="L54" s="37">
        <f t="shared" si="10"/>
        <v>0.0016400743973127288</v>
      </c>
      <c r="M54" s="16">
        <f t="shared" si="11"/>
        <v>8.97399999999925</v>
      </c>
    </row>
    <row r="55" spans="1:13" ht="15">
      <c r="A55" s="2">
        <v>54</v>
      </c>
      <c r="B55" s="25" t="s">
        <v>154</v>
      </c>
      <c r="C55" s="16">
        <v>16127</v>
      </c>
      <c r="D55" s="4">
        <v>17421</v>
      </c>
      <c r="E55" s="16">
        <v>17381</v>
      </c>
      <c r="F55" s="43">
        <f t="shared" si="6"/>
        <v>0.011623707789576181</v>
      </c>
      <c r="G55" s="43">
        <f t="shared" si="7"/>
        <v>0.0777577974824828</v>
      </c>
      <c r="H55" s="27">
        <f t="shared" si="8"/>
        <v>1254</v>
      </c>
      <c r="I55" s="37">
        <f t="shared" si="9"/>
        <v>0.012444179815421256</v>
      </c>
      <c r="J55" s="11">
        <v>17452.19</v>
      </c>
      <c r="K55" s="16">
        <v>17523.03</v>
      </c>
      <c r="L55" s="37">
        <f t="shared" si="10"/>
        <v>0.004059089432329132</v>
      </c>
      <c r="M55" s="16">
        <f t="shared" si="11"/>
        <v>70.84000000000015</v>
      </c>
    </row>
    <row r="56" spans="1:13" ht="15">
      <c r="A56" s="2">
        <v>55</v>
      </c>
      <c r="B56" s="25" t="s">
        <v>155</v>
      </c>
      <c r="C56" s="16">
        <v>18740</v>
      </c>
      <c r="D56" s="4">
        <v>20035</v>
      </c>
      <c r="E56" s="16">
        <v>19819</v>
      </c>
      <c r="F56" s="43">
        <f t="shared" si="6"/>
        <v>0.013254143299097309</v>
      </c>
      <c r="G56" s="43">
        <f t="shared" si="7"/>
        <v>0.057577374599786554</v>
      </c>
      <c r="H56" s="27">
        <f t="shared" si="8"/>
        <v>1079</v>
      </c>
      <c r="I56" s="37">
        <f t="shared" si="9"/>
        <v>0.01070755185074923</v>
      </c>
      <c r="J56" s="11">
        <v>20144.73</v>
      </c>
      <c r="K56" s="16">
        <v>20179.1</v>
      </c>
      <c r="L56" s="37">
        <f t="shared" si="10"/>
        <v>0.0017061534207705432</v>
      </c>
      <c r="M56" s="16">
        <f t="shared" si="11"/>
        <v>34.36999999999898</v>
      </c>
    </row>
    <row r="57" spans="1:13" ht="15">
      <c r="A57" s="2">
        <v>56</v>
      </c>
      <c r="B57" s="25" t="s">
        <v>156</v>
      </c>
      <c r="C57" s="16">
        <v>1607</v>
      </c>
      <c r="D57" s="4">
        <v>1646</v>
      </c>
      <c r="E57" s="16">
        <v>1647</v>
      </c>
      <c r="F57" s="43">
        <f t="shared" si="6"/>
        <v>0.0011014467941678828</v>
      </c>
      <c r="G57" s="43">
        <f t="shared" si="7"/>
        <v>0.024891101431238332</v>
      </c>
      <c r="H57" s="27">
        <f t="shared" si="8"/>
        <v>40</v>
      </c>
      <c r="I57" s="37">
        <f t="shared" si="9"/>
        <v>0.0003969435347821772</v>
      </c>
      <c r="J57" s="11">
        <v>1651.689</v>
      </c>
      <c r="K57" s="16">
        <v>1654.541</v>
      </c>
      <c r="L57" s="37">
        <f t="shared" si="10"/>
        <v>0.0017267173178484943</v>
      </c>
      <c r="M57" s="16">
        <f t="shared" si="11"/>
        <v>2.8519999999998618</v>
      </c>
    </row>
    <row r="58" spans="1:13" ht="15">
      <c r="A58" s="2">
        <v>57</v>
      </c>
      <c r="B58" s="25" t="s">
        <v>157</v>
      </c>
      <c r="C58" s="16">
        <v>3355</v>
      </c>
      <c r="D58" s="4">
        <v>3417</v>
      </c>
      <c r="E58" s="16">
        <v>3380</v>
      </c>
      <c r="F58" s="43">
        <f t="shared" si="6"/>
        <v>0.002260406899992376</v>
      </c>
      <c r="G58" s="43">
        <f t="shared" si="7"/>
        <v>0.007451564828614009</v>
      </c>
      <c r="H58" s="27">
        <f t="shared" si="8"/>
        <v>25</v>
      </c>
      <c r="I58" s="37">
        <f t="shared" si="9"/>
        <v>0.0002480897092388608</v>
      </c>
      <c r="J58" s="11">
        <v>3423.783</v>
      </c>
      <c r="K58" s="16">
        <v>3413.864</v>
      </c>
      <c r="L58" s="37">
        <f t="shared" si="10"/>
        <v>-0.002897087811931968</v>
      </c>
      <c r="M58" s="16">
        <f t="shared" si="11"/>
        <v>-9.918999999999869</v>
      </c>
    </row>
    <row r="59" spans="1:13" ht="15">
      <c r="A59" s="2">
        <v>58</v>
      </c>
      <c r="B59" s="25" t="s">
        <v>158</v>
      </c>
      <c r="C59" s="16">
        <v>7585</v>
      </c>
      <c r="D59" s="4">
        <v>7715</v>
      </c>
      <c r="E59" s="16">
        <v>7752</v>
      </c>
      <c r="F59" s="43">
        <f t="shared" si="6"/>
        <v>0.005184223162349379</v>
      </c>
      <c r="G59" s="43">
        <f t="shared" si="7"/>
        <v>0.022017139090309824</v>
      </c>
      <c r="H59" s="27">
        <f t="shared" si="8"/>
        <v>167</v>
      </c>
      <c r="I59" s="37">
        <f t="shared" si="9"/>
        <v>0.00165723925771559</v>
      </c>
      <c r="J59" s="11">
        <v>7595.421</v>
      </c>
      <c r="K59" s="16">
        <v>7636.021</v>
      </c>
      <c r="L59" s="37">
        <f t="shared" si="10"/>
        <v>0.005345325821965557</v>
      </c>
      <c r="M59" s="16">
        <f t="shared" si="11"/>
        <v>40.599999999999454</v>
      </c>
    </row>
    <row r="60" spans="1:13" ht="15">
      <c r="A60" s="2">
        <v>59</v>
      </c>
      <c r="B60" s="25" t="s">
        <v>159</v>
      </c>
      <c r="C60" s="16">
        <v>17418</v>
      </c>
      <c r="D60" s="4">
        <v>19027</v>
      </c>
      <c r="E60" s="16">
        <v>18963</v>
      </c>
      <c r="F60" s="43">
        <f t="shared" si="6"/>
        <v>0.01268168522028267</v>
      </c>
      <c r="G60" s="43">
        <f t="shared" si="7"/>
        <v>0.08870134343782295</v>
      </c>
      <c r="H60" s="27">
        <f t="shared" si="8"/>
        <v>1545</v>
      </c>
      <c r="I60" s="37">
        <f t="shared" si="9"/>
        <v>0.015331944030961596</v>
      </c>
      <c r="J60" s="11">
        <v>18938.7</v>
      </c>
      <c r="K60" s="16">
        <v>19065.25</v>
      </c>
      <c r="L60" s="37">
        <f t="shared" si="10"/>
        <v>0.006682084831588191</v>
      </c>
      <c r="M60" s="16">
        <f t="shared" si="11"/>
        <v>126.54999999999927</v>
      </c>
    </row>
    <row r="61" spans="1:13" ht="15">
      <c r="A61" s="2">
        <v>60</v>
      </c>
      <c r="B61" s="25" t="s">
        <v>160</v>
      </c>
      <c r="C61" s="16">
        <v>6494</v>
      </c>
      <c r="D61" s="4">
        <v>6751</v>
      </c>
      <c r="E61" s="16">
        <v>6702</v>
      </c>
      <c r="F61" s="43">
        <f t="shared" si="6"/>
        <v>0.004482025752588433</v>
      </c>
      <c r="G61" s="43">
        <f t="shared" si="7"/>
        <v>0.032029565753002774</v>
      </c>
      <c r="H61" s="27">
        <f t="shared" si="8"/>
        <v>208</v>
      </c>
      <c r="I61" s="37">
        <f t="shared" si="9"/>
        <v>0.0020641063808673216</v>
      </c>
      <c r="J61" s="11">
        <v>6748.795</v>
      </c>
      <c r="K61" s="16">
        <v>6709.94</v>
      </c>
      <c r="L61" s="37">
        <f t="shared" si="10"/>
        <v>-0.005757324085262698</v>
      </c>
      <c r="M61" s="16">
        <f t="shared" si="11"/>
        <v>-38.85500000000047</v>
      </c>
    </row>
    <row r="62" spans="1:13" ht="15">
      <c r="A62" s="2">
        <v>61</v>
      </c>
      <c r="B62" s="25" t="s">
        <v>161</v>
      </c>
      <c r="C62" s="16">
        <v>13776</v>
      </c>
      <c r="D62" s="4">
        <v>14364</v>
      </c>
      <c r="E62" s="16">
        <v>14235</v>
      </c>
      <c r="F62" s="43">
        <f t="shared" si="6"/>
        <v>0.009519790598044815</v>
      </c>
      <c r="G62" s="43">
        <f t="shared" si="7"/>
        <v>0.03331881533101045</v>
      </c>
      <c r="H62" s="27">
        <f t="shared" si="8"/>
        <v>459</v>
      </c>
      <c r="I62" s="37">
        <f t="shared" si="9"/>
        <v>0.004554927061625484</v>
      </c>
      <c r="J62" s="11">
        <v>14494.15</v>
      </c>
      <c r="K62" s="16">
        <v>14537.96</v>
      </c>
      <c r="L62" s="37">
        <f t="shared" si="10"/>
        <v>0.003022598772608224</v>
      </c>
      <c r="M62" s="16">
        <f t="shared" si="11"/>
        <v>43.80999999999949</v>
      </c>
    </row>
    <row r="63" spans="1:13" ht="15">
      <c r="A63" s="2">
        <v>62</v>
      </c>
      <c r="B63" s="25" t="s">
        <v>162</v>
      </c>
      <c r="C63" s="16">
        <v>929</v>
      </c>
      <c r="D63" s="4">
        <v>1100</v>
      </c>
      <c r="E63" s="16">
        <v>1119</v>
      </c>
      <c r="F63" s="43">
        <f t="shared" si="6"/>
        <v>0.0007483418109738073</v>
      </c>
      <c r="G63" s="43">
        <f t="shared" si="7"/>
        <v>0.20452099031216361</v>
      </c>
      <c r="H63" s="27">
        <f t="shared" si="8"/>
        <v>190</v>
      </c>
      <c r="I63" s="37">
        <f t="shared" si="9"/>
        <v>0.0018854817902153418</v>
      </c>
      <c r="J63" s="11">
        <v>1033.232</v>
      </c>
      <c r="K63" s="16">
        <v>1042.602</v>
      </c>
      <c r="L63" s="37">
        <f t="shared" si="10"/>
        <v>0.009068631246419118</v>
      </c>
      <c r="M63" s="16">
        <f t="shared" si="11"/>
        <v>9.370000000000118</v>
      </c>
    </row>
    <row r="64" spans="1:13" ht="15">
      <c r="A64" s="2">
        <v>63</v>
      </c>
      <c r="B64" s="25" t="s">
        <v>163</v>
      </c>
      <c r="C64" s="16">
        <v>7394</v>
      </c>
      <c r="D64" s="4">
        <v>8456</v>
      </c>
      <c r="E64" s="16">
        <v>8324</v>
      </c>
      <c r="F64" s="43">
        <f t="shared" si="6"/>
        <v>0.005566753560809627</v>
      </c>
      <c r="G64" s="43">
        <f t="shared" si="7"/>
        <v>0.12577765756018394</v>
      </c>
      <c r="H64" s="27">
        <f t="shared" si="8"/>
        <v>930</v>
      </c>
      <c r="I64" s="37">
        <f t="shared" si="9"/>
        <v>0.00922893718368562</v>
      </c>
      <c r="J64" s="11">
        <v>8627.523</v>
      </c>
      <c r="K64" s="16">
        <v>8700.502</v>
      </c>
      <c r="L64" s="37">
        <f t="shared" si="10"/>
        <v>0.00845885893320727</v>
      </c>
      <c r="M64" s="16">
        <f t="shared" si="11"/>
        <v>72.97900000000118</v>
      </c>
    </row>
    <row r="65" spans="1:13" ht="15">
      <c r="A65" s="2">
        <v>64</v>
      </c>
      <c r="B65" s="25" t="s">
        <v>164</v>
      </c>
      <c r="C65" s="16">
        <v>6964</v>
      </c>
      <c r="D65" s="4">
        <v>7200</v>
      </c>
      <c r="E65" s="16">
        <v>7084</v>
      </c>
      <c r="F65" s="43">
        <f t="shared" si="6"/>
        <v>0.004737491857853844</v>
      </c>
      <c r="G65" s="43">
        <f t="shared" si="7"/>
        <v>0.01723147616312464</v>
      </c>
      <c r="H65" s="27">
        <f t="shared" si="8"/>
        <v>120</v>
      </c>
      <c r="I65" s="37">
        <f t="shared" si="9"/>
        <v>0.0011908306043465317</v>
      </c>
      <c r="J65" s="11">
        <v>7252.215</v>
      </c>
      <c r="K65" s="16">
        <v>7196.096</v>
      </c>
      <c r="L65" s="37">
        <f t="shared" si="10"/>
        <v>-0.0077381875744170015</v>
      </c>
      <c r="M65" s="16">
        <f t="shared" si="11"/>
        <v>-56.1190000000006</v>
      </c>
    </row>
    <row r="66" spans="1:13" ht="15">
      <c r="A66" s="2">
        <v>65</v>
      </c>
      <c r="B66" s="25" t="s">
        <v>165</v>
      </c>
      <c r="C66" s="16">
        <v>5193</v>
      </c>
      <c r="D66" s="4">
        <v>5448</v>
      </c>
      <c r="E66" s="16">
        <v>5360</v>
      </c>
      <c r="F66" s="43">
        <f aca="true" t="shared" si="12" ref="F66:F82">E66/$E$83</f>
        <v>0.003584550586970159</v>
      </c>
      <c r="G66" s="43">
        <f aca="true" t="shared" si="13" ref="G66:G82">(E66-C66)/C66</f>
        <v>0.032158675139611015</v>
      </c>
      <c r="H66" s="27">
        <f aca="true" t="shared" si="14" ref="H66:H82">E66-C66</f>
        <v>167</v>
      </c>
      <c r="I66" s="37">
        <f aca="true" t="shared" si="15" ref="I66:I82">H66/$H$83</f>
        <v>0.00165723925771559</v>
      </c>
      <c r="J66" s="11">
        <v>4744.9</v>
      </c>
      <c r="K66" s="16">
        <v>4734.829</v>
      </c>
      <c r="L66" s="37">
        <f aca="true" t="shared" si="16" ref="L66:L82">(K66-J66)/J66</f>
        <v>-0.0021224894096819563</v>
      </c>
      <c r="M66" s="16">
        <f aca="true" t="shared" si="17" ref="M66:M82">K66-J66</f>
        <v>-10.070999999999913</v>
      </c>
    </row>
    <row r="67" spans="1:13" ht="15">
      <c r="A67" s="2">
        <v>66</v>
      </c>
      <c r="B67" s="25" t="s">
        <v>166</v>
      </c>
      <c r="C67" s="16">
        <v>4756</v>
      </c>
      <c r="D67" s="4">
        <v>4933</v>
      </c>
      <c r="E67" s="16">
        <v>4890</v>
      </c>
      <c r="F67" s="43">
        <f t="shared" si="12"/>
        <v>0.003270233651172402</v>
      </c>
      <c r="G67" s="43">
        <f t="shared" si="13"/>
        <v>0.028174936921783012</v>
      </c>
      <c r="H67" s="27">
        <f t="shared" si="14"/>
        <v>134</v>
      </c>
      <c r="I67" s="37">
        <f t="shared" si="15"/>
        <v>0.0013297608415202937</v>
      </c>
      <c r="J67" s="11">
        <v>4899.392</v>
      </c>
      <c r="K67" s="16">
        <v>4898.404</v>
      </c>
      <c r="L67" s="37">
        <f t="shared" si="16"/>
        <v>-0.0002016576750746571</v>
      </c>
      <c r="M67" s="16">
        <f t="shared" si="17"/>
        <v>-0.9879999999993743</v>
      </c>
    </row>
    <row r="68" spans="1:13" ht="15">
      <c r="A68" s="2">
        <v>67</v>
      </c>
      <c r="B68" s="25" t="s">
        <v>167</v>
      </c>
      <c r="C68" s="16">
        <v>9542</v>
      </c>
      <c r="D68" s="4">
        <v>9828</v>
      </c>
      <c r="E68" s="16">
        <v>9728</v>
      </c>
      <c r="F68" s="43">
        <f t="shared" si="12"/>
        <v>0.006505691811575691</v>
      </c>
      <c r="G68" s="43">
        <f t="shared" si="13"/>
        <v>0.019492768811569902</v>
      </c>
      <c r="H68" s="27">
        <f t="shared" si="14"/>
        <v>186</v>
      </c>
      <c r="I68" s="37">
        <f t="shared" si="15"/>
        <v>0.001845787436737124</v>
      </c>
      <c r="J68" s="11">
        <v>10049.1</v>
      </c>
      <c r="K68" s="16">
        <v>10018.19</v>
      </c>
      <c r="L68" s="37">
        <f t="shared" si="16"/>
        <v>-0.0030758973440407453</v>
      </c>
      <c r="M68" s="16">
        <f t="shared" si="17"/>
        <v>-30.909999999999854</v>
      </c>
    </row>
    <row r="69" spans="1:13" ht="15">
      <c r="A69" s="2">
        <v>68</v>
      </c>
      <c r="B69" s="25" t="s">
        <v>168</v>
      </c>
      <c r="C69" s="16">
        <v>4545</v>
      </c>
      <c r="D69" s="4">
        <v>4995</v>
      </c>
      <c r="E69" s="16">
        <v>5005</v>
      </c>
      <c r="F69" s="43">
        <f t="shared" si="12"/>
        <v>0.003347140986527172</v>
      </c>
      <c r="G69" s="43">
        <f t="shared" si="13"/>
        <v>0.10121012101210121</v>
      </c>
      <c r="H69" s="27">
        <f t="shared" si="14"/>
        <v>460</v>
      </c>
      <c r="I69" s="37">
        <f t="shared" si="15"/>
        <v>0.004564850649995038</v>
      </c>
      <c r="J69" s="11">
        <v>4975.528</v>
      </c>
      <c r="K69" s="16">
        <v>5002.126</v>
      </c>
      <c r="L69" s="37">
        <f t="shared" si="16"/>
        <v>0.005345764308833144</v>
      </c>
      <c r="M69" s="16">
        <f t="shared" si="17"/>
        <v>26.597999999999956</v>
      </c>
    </row>
    <row r="70" spans="1:13" ht="15">
      <c r="A70" s="2">
        <v>69</v>
      </c>
      <c r="B70" s="25" t="s">
        <v>169</v>
      </c>
      <c r="C70" s="16">
        <v>893</v>
      </c>
      <c r="D70" s="4">
        <v>976</v>
      </c>
      <c r="E70" s="16">
        <v>966</v>
      </c>
      <c r="F70" s="43">
        <f t="shared" si="12"/>
        <v>0.0006460216169800697</v>
      </c>
      <c r="G70" s="43">
        <f t="shared" si="13"/>
        <v>0.08174692049272117</v>
      </c>
      <c r="H70" s="27">
        <f t="shared" si="14"/>
        <v>73</v>
      </c>
      <c r="I70" s="37">
        <f t="shared" si="15"/>
        <v>0.0007244219509774735</v>
      </c>
      <c r="J70" s="11">
        <v>970.8851</v>
      </c>
      <c r="K70" s="16">
        <v>974.0749</v>
      </c>
      <c r="L70" s="37">
        <f t="shared" si="16"/>
        <v>0.0032854557145845487</v>
      </c>
      <c r="M70" s="16">
        <f t="shared" si="17"/>
        <v>3.189799999999991</v>
      </c>
    </row>
    <row r="71" spans="1:13" ht="15">
      <c r="A71" s="2">
        <v>70</v>
      </c>
      <c r="B71" s="25" t="s">
        <v>170</v>
      </c>
      <c r="C71" s="16">
        <v>3240</v>
      </c>
      <c r="D71" s="4">
        <v>3392</v>
      </c>
      <c r="E71" s="16">
        <v>3336</v>
      </c>
      <c r="F71" s="43">
        <f t="shared" si="12"/>
        <v>0.002230981484726203</v>
      </c>
      <c r="G71" s="43">
        <f t="shared" si="13"/>
        <v>0.02962962962962963</v>
      </c>
      <c r="H71" s="27">
        <f t="shared" si="14"/>
        <v>96</v>
      </c>
      <c r="I71" s="37">
        <f t="shared" si="15"/>
        <v>0.0009526644834772254</v>
      </c>
      <c r="J71" s="11">
        <v>3376.148</v>
      </c>
      <c r="K71" s="16">
        <v>3383.479</v>
      </c>
      <c r="L71" s="37">
        <f t="shared" si="16"/>
        <v>0.002171409547211697</v>
      </c>
      <c r="M71" s="16">
        <f t="shared" si="17"/>
        <v>7.330999999999676</v>
      </c>
    </row>
    <row r="72" spans="1:13" ht="15">
      <c r="A72" s="2">
        <v>71</v>
      </c>
      <c r="B72" s="25" t="s">
        <v>171</v>
      </c>
      <c r="C72" s="16">
        <v>3656</v>
      </c>
      <c r="D72" s="4">
        <v>3808</v>
      </c>
      <c r="E72" s="16">
        <v>3798</v>
      </c>
      <c r="F72" s="43">
        <f t="shared" si="12"/>
        <v>0.002539948345021019</v>
      </c>
      <c r="G72" s="43">
        <f t="shared" si="13"/>
        <v>0.038840262582056896</v>
      </c>
      <c r="H72" s="27">
        <f t="shared" si="14"/>
        <v>142</v>
      </c>
      <c r="I72" s="37">
        <f t="shared" si="15"/>
        <v>0.0014091495484767293</v>
      </c>
      <c r="J72" s="11">
        <v>3794.251</v>
      </c>
      <c r="K72" s="16">
        <v>3812.411</v>
      </c>
      <c r="L72" s="37">
        <f t="shared" si="16"/>
        <v>0.004786188367611909</v>
      </c>
      <c r="M72" s="16">
        <f t="shared" si="17"/>
        <v>18.159999999999854</v>
      </c>
    </row>
    <row r="73" spans="1:13" ht="15">
      <c r="A73" s="2">
        <v>72</v>
      </c>
      <c r="B73" s="25" t="s">
        <v>172</v>
      </c>
      <c r="C73" s="16">
        <v>2762</v>
      </c>
      <c r="D73" s="4">
        <v>3029</v>
      </c>
      <c r="E73" s="16">
        <v>3000</v>
      </c>
      <c r="F73" s="43">
        <f t="shared" si="12"/>
        <v>0.002006278313602701</v>
      </c>
      <c r="G73" s="43">
        <f t="shared" si="13"/>
        <v>0.08616944243301955</v>
      </c>
      <c r="H73" s="27">
        <f t="shared" si="14"/>
        <v>238</v>
      </c>
      <c r="I73" s="37">
        <f t="shared" si="15"/>
        <v>0.0023618140319539545</v>
      </c>
      <c r="J73" s="11">
        <v>3020.608</v>
      </c>
      <c r="K73" s="16">
        <v>3015.514</v>
      </c>
      <c r="L73" s="37">
        <f t="shared" si="16"/>
        <v>-0.0016864154501345593</v>
      </c>
      <c r="M73" s="16">
        <f t="shared" si="17"/>
        <v>-5.094000000000051</v>
      </c>
    </row>
    <row r="74" spans="1:13" ht="15">
      <c r="A74" s="2">
        <v>73</v>
      </c>
      <c r="B74" s="25" t="s">
        <v>173</v>
      </c>
      <c r="C74" s="16">
        <v>1342</v>
      </c>
      <c r="D74" s="4">
        <v>1487</v>
      </c>
      <c r="E74" s="16">
        <v>1494</v>
      </c>
      <c r="F74" s="43">
        <f t="shared" si="12"/>
        <v>0.000999126600174145</v>
      </c>
      <c r="G74" s="43">
        <f t="shared" si="13"/>
        <v>0.11326378539493294</v>
      </c>
      <c r="H74" s="27">
        <f t="shared" si="14"/>
        <v>152</v>
      </c>
      <c r="I74" s="37">
        <f t="shared" si="15"/>
        <v>0.0015083854321722736</v>
      </c>
      <c r="J74" s="11">
        <v>1486.664</v>
      </c>
      <c r="K74" s="16">
        <v>1502.599</v>
      </c>
      <c r="L74" s="37">
        <f t="shared" si="16"/>
        <v>0.010718629091711339</v>
      </c>
      <c r="M74" s="16">
        <f t="shared" si="17"/>
        <v>15.934999999999945</v>
      </c>
    </row>
    <row r="75" spans="1:13" ht="15">
      <c r="A75" s="2">
        <v>74</v>
      </c>
      <c r="B75" s="25" t="s">
        <v>174</v>
      </c>
      <c r="C75" s="16">
        <v>2941</v>
      </c>
      <c r="D75" s="4">
        <v>3321</v>
      </c>
      <c r="E75" s="16">
        <v>3301</v>
      </c>
      <c r="F75" s="43">
        <f t="shared" si="12"/>
        <v>0.0022075749044008384</v>
      </c>
      <c r="G75" s="43">
        <f t="shared" si="13"/>
        <v>0.12240734444066644</v>
      </c>
      <c r="H75" s="27">
        <f t="shared" si="14"/>
        <v>360</v>
      </c>
      <c r="I75" s="37">
        <f t="shared" si="15"/>
        <v>0.003572491813039595</v>
      </c>
      <c r="J75" s="11">
        <v>3270.722</v>
      </c>
      <c r="K75" s="16">
        <v>3298.131</v>
      </c>
      <c r="L75" s="37">
        <f t="shared" si="16"/>
        <v>0.008380106899944308</v>
      </c>
      <c r="M75" s="16">
        <f t="shared" si="17"/>
        <v>27.40899999999965</v>
      </c>
    </row>
    <row r="76" spans="1:13" ht="15">
      <c r="A76" s="2">
        <v>75</v>
      </c>
      <c r="B76" s="25" t="s">
        <v>175</v>
      </c>
      <c r="C76" s="16">
        <v>929</v>
      </c>
      <c r="D76" s="4">
        <v>979</v>
      </c>
      <c r="E76" s="16">
        <v>969</v>
      </c>
      <c r="F76" s="43">
        <f t="shared" si="12"/>
        <v>0.0006480278952936723</v>
      </c>
      <c r="G76" s="43">
        <f t="shared" si="13"/>
        <v>0.04305705059203445</v>
      </c>
      <c r="H76" s="27">
        <f t="shared" si="14"/>
        <v>40</v>
      </c>
      <c r="I76" s="37">
        <f t="shared" si="15"/>
        <v>0.0003969435347821772</v>
      </c>
      <c r="J76" s="11">
        <v>978.5725</v>
      </c>
      <c r="K76" s="16">
        <v>970.3919</v>
      </c>
      <c r="L76" s="37">
        <f t="shared" si="16"/>
        <v>-0.008359728073290457</v>
      </c>
      <c r="M76" s="16">
        <f t="shared" si="17"/>
        <v>-8.180600000000027</v>
      </c>
    </row>
    <row r="77" spans="1:13" ht="15">
      <c r="A77" s="2">
        <v>76</v>
      </c>
      <c r="B77" s="25" t="s">
        <v>176</v>
      </c>
      <c r="C77" s="16">
        <v>1283</v>
      </c>
      <c r="D77" s="4">
        <v>1393</v>
      </c>
      <c r="E77" s="16">
        <v>1363</v>
      </c>
      <c r="F77" s="43">
        <f t="shared" si="12"/>
        <v>0.0009115191138134937</v>
      </c>
      <c r="G77" s="43">
        <f t="shared" si="13"/>
        <v>0.06235385814497272</v>
      </c>
      <c r="H77" s="27">
        <f t="shared" si="14"/>
        <v>80</v>
      </c>
      <c r="I77" s="37">
        <f t="shared" si="15"/>
        <v>0.0007938870695643545</v>
      </c>
      <c r="J77" s="11">
        <v>1388.755</v>
      </c>
      <c r="K77" s="16">
        <v>1382.191</v>
      </c>
      <c r="L77" s="37">
        <f t="shared" si="16"/>
        <v>-0.004726535638035562</v>
      </c>
      <c r="M77" s="16">
        <f t="shared" si="17"/>
        <v>-6.564000000000078</v>
      </c>
    </row>
    <row r="78" spans="1:13" ht="15">
      <c r="A78" s="2">
        <v>77</v>
      </c>
      <c r="B78" s="25" t="s">
        <v>177</v>
      </c>
      <c r="C78" s="16">
        <v>4935</v>
      </c>
      <c r="D78" s="4">
        <v>5379</v>
      </c>
      <c r="E78" s="16">
        <v>5302</v>
      </c>
      <c r="F78" s="43">
        <f t="shared" si="12"/>
        <v>0.0035457625395738396</v>
      </c>
      <c r="G78" s="43">
        <f t="shared" si="13"/>
        <v>0.07436676798378926</v>
      </c>
      <c r="H78" s="27">
        <f t="shared" si="14"/>
        <v>367</v>
      </c>
      <c r="I78" s="37">
        <f t="shared" si="15"/>
        <v>0.003641956931626476</v>
      </c>
      <c r="J78" s="11">
        <v>5293.936</v>
      </c>
      <c r="K78" s="16">
        <v>5303.327</v>
      </c>
      <c r="L78" s="37">
        <f t="shared" si="16"/>
        <v>0.001773916420599065</v>
      </c>
      <c r="M78" s="16">
        <f t="shared" si="17"/>
        <v>9.391000000000531</v>
      </c>
    </row>
    <row r="79" spans="1:13" ht="15">
      <c r="A79" s="2">
        <v>78</v>
      </c>
      <c r="B79" s="25" t="s">
        <v>178</v>
      </c>
      <c r="C79" s="16">
        <v>4121</v>
      </c>
      <c r="D79" s="4">
        <v>4482</v>
      </c>
      <c r="E79" s="16">
        <v>4396</v>
      </c>
      <c r="F79" s="43">
        <f t="shared" si="12"/>
        <v>0.0029398664888658243</v>
      </c>
      <c r="G79" s="43">
        <f t="shared" si="13"/>
        <v>0.06673137587964087</v>
      </c>
      <c r="H79" s="27">
        <f t="shared" si="14"/>
        <v>275</v>
      </c>
      <c r="I79" s="37">
        <f t="shared" si="15"/>
        <v>0.0027289868016274685</v>
      </c>
      <c r="J79" s="11">
        <v>4509.974</v>
      </c>
      <c r="K79" s="16">
        <v>4516.325</v>
      </c>
      <c r="L79" s="37">
        <f t="shared" si="16"/>
        <v>0.001408212109426719</v>
      </c>
      <c r="M79" s="16">
        <f t="shared" si="17"/>
        <v>6.350999999999658</v>
      </c>
    </row>
    <row r="80" spans="1:13" ht="15">
      <c r="A80" s="2">
        <v>79</v>
      </c>
      <c r="B80" s="25" t="s">
        <v>179</v>
      </c>
      <c r="C80" s="16">
        <v>933</v>
      </c>
      <c r="D80" s="4">
        <v>1080</v>
      </c>
      <c r="E80" s="16">
        <v>1058</v>
      </c>
      <c r="F80" s="43">
        <f t="shared" si="12"/>
        <v>0.0007075474852638858</v>
      </c>
      <c r="G80" s="43">
        <f t="shared" si="13"/>
        <v>0.1339764201500536</v>
      </c>
      <c r="H80" s="27">
        <f t="shared" si="14"/>
        <v>125</v>
      </c>
      <c r="I80" s="37">
        <f t="shared" si="15"/>
        <v>0.0012404485461943039</v>
      </c>
      <c r="J80" s="11">
        <v>1129.278</v>
      </c>
      <c r="K80" s="16">
        <v>1121.071</v>
      </c>
      <c r="L80" s="37">
        <f t="shared" si="16"/>
        <v>-0.007267475324942226</v>
      </c>
      <c r="M80" s="16">
        <f t="shared" si="17"/>
        <v>-8.207000000000107</v>
      </c>
    </row>
    <row r="81" spans="1:13" ht="15">
      <c r="A81" s="2">
        <v>80</v>
      </c>
      <c r="B81" s="25" t="s">
        <v>180</v>
      </c>
      <c r="C81" s="16">
        <v>4718</v>
      </c>
      <c r="D81" s="4">
        <v>5267</v>
      </c>
      <c r="E81" s="16">
        <v>5201</v>
      </c>
      <c r="F81" s="43">
        <f t="shared" si="12"/>
        <v>0.0034782178363492156</v>
      </c>
      <c r="G81" s="43">
        <f t="shared" si="13"/>
        <v>0.10237388724035608</v>
      </c>
      <c r="H81" s="27">
        <f t="shared" si="14"/>
        <v>483</v>
      </c>
      <c r="I81" s="37">
        <f t="shared" si="15"/>
        <v>0.00479309318249479</v>
      </c>
      <c r="J81" s="11">
        <v>5302.857</v>
      </c>
      <c r="K81" s="16">
        <v>5289.175</v>
      </c>
      <c r="L81" s="37">
        <f t="shared" si="16"/>
        <v>-0.0025801186039902243</v>
      </c>
      <c r="M81" s="16">
        <f t="shared" si="17"/>
        <v>-13.681999999999789</v>
      </c>
    </row>
    <row r="82" spans="1:13" ht="15.75" thickBot="1">
      <c r="A82" s="3">
        <v>81</v>
      </c>
      <c r="B82" s="26" t="s">
        <v>181</v>
      </c>
      <c r="C82" s="16">
        <v>5232</v>
      </c>
      <c r="D82" s="4">
        <v>5672</v>
      </c>
      <c r="E82" s="16">
        <v>5685</v>
      </c>
      <c r="F82" s="43">
        <f t="shared" si="12"/>
        <v>0.0038018974042771177</v>
      </c>
      <c r="G82" s="43">
        <f t="shared" si="13"/>
        <v>0.08658256880733944</v>
      </c>
      <c r="H82" s="71">
        <f t="shared" si="14"/>
        <v>453</v>
      </c>
      <c r="I82" s="68">
        <f t="shared" si="15"/>
        <v>0.004495385531408157</v>
      </c>
      <c r="J82" s="11">
        <v>5676.686</v>
      </c>
      <c r="K82" s="16">
        <v>5718.466</v>
      </c>
      <c r="L82" s="37">
        <f t="shared" si="16"/>
        <v>0.007359927957967141</v>
      </c>
      <c r="M82" s="16">
        <f t="shared" si="17"/>
        <v>41.780000000000655</v>
      </c>
    </row>
    <row r="83" spans="1:13" ht="15.75" thickBot="1">
      <c r="A83" s="134" t="s">
        <v>182</v>
      </c>
      <c r="B83" s="135"/>
      <c r="C83" s="60">
        <v>1394536</v>
      </c>
      <c r="D83" s="89">
        <v>1504481</v>
      </c>
      <c r="E83" s="60">
        <v>1495306</v>
      </c>
      <c r="F83" s="28">
        <f>E83/$E$83</f>
        <v>1</v>
      </c>
      <c r="G83" s="45">
        <f>(E83-C83)/C83</f>
        <v>0.07226059420481078</v>
      </c>
      <c r="H83" s="59">
        <f>E83-C83</f>
        <v>100770</v>
      </c>
      <c r="I83" s="69">
        <f>H83/$H$83</f>
        <v>1</v>
      </c>
      <c r="J83" s="58">
        <v>1503283</v>
      </c>
      <c r="K83" s="57">
        <v>1512279</v>
      </c>
      <c r="L83" s="39">
        <f>(K83-J83)/J83</f>
        <v>0.0059842358358339716</v>
      </c>
      <c r="M83" s="57">
        <f>K83-J83</f>
        <v>8996</v>
      </c>
    </row>
    <row r="84" spans="9:13" ht="15">
      <c r="I84" s="65"/>
      <c r="J84" s="66"/>
      <c r="K84" s="66"/>
      <c r="L84" s="65"/>
      <c r="M84" s="66"/>
    </row>
    <row r="85" spans="9:13" ht="15">
      <c r="I85" s="65"/>
      <c r="J85" s="66"/>
      <c r="K85" s="66"/>
      <c r="L85" s="65"/>
      <c r="M85" s="66"/>
    </row>
    <row r="86" spans="9:13" ht="15">
      <c r="I86" s="65"/>
      <c r="J86" s="66"/>
      <c r="K86" s="66"/>
      <c r="L86" s="65"/>
      <c r="M86" s="66"/>
    </row>
    <row r="87" spans="9:13" ht="15">
      <c r="I87" s="65"/>
      <c r="J87" s="66"/>
      <c r="K87" s="66"/>
      <c r="L87" s="65"/>
      <c r="M87" s="66"/>
    </row>
    <row r="88" spans="9:13" ht="15">
      <c r="I88" s="65"/>
      <c r="J88" s="66"/>
      <c r="K88" s="66"/>
      <c r="L88" s="65"/>
      <c r="M88" s="66"/>
    </row>
    <row r="89" spans="9:13" ht="15">
      <c r="I89" s="65"/>
      <c r="J89" s="66"/>
      <c r="K89" s="66"/>
      <c r="L89" s="65"/>
      <c r="M89" s="66"/>
    </row>
    <row r="101" ht="15">
      <c r="F101" s="84"/>
    </row>
  </sheetData>
  <sheetProtection/>
  <autoFilter ref="A1:M90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91"/>
  <sheetViews>
    <sheetView tabSelected="1" zoomScalePageLayoutView="0" workbookViewId="0" topLeftCell="G1">
      <pane ySplit="1" topLeftCell="A80" activePane="bottomLeft" state="frozen"/>
      <selection pane="topLeft" activeCell="W1" sqref="W1"/>
      <selection pane="bottomLeft" activeCell="M95" sqref="M95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1</v>
      </c>
      <c r="B1" s="20" t="s">
        <v>99</v>
      </c>
      <c r="C1" s="80">
        <v>40756</v>
      </c>
      <c r="D1" s="79">
        <v>41091</v>
      </c>
      <c r="E1" s="80">
        <v>41122</v>
      </c>
      <c r="F1" s="17" t="s">
        <v>306</v>
      </c>
      <c r="G1" s="17" t="s">
        <v>294</v>
      </c>
      <c r="H1" s="17" t="s">
        <v>295</v>
      </c>
      <c r="I1" s="17" t="s">
        <v>296</v>
      </c>
      <c r="J1" s="78" t="s">
        <v>292</v>
      </c>
      <c r="K1" s="76" t="s">
        <v>297</v>
      </c>
      <c r="L1" s="55" t="s">
        <v>322</v>
      </c>
      <c r="M1" s="44" t="s">
        <v>323</v>
      </c>
    </row>
    <row r="2" spans="1:13" ht="15">
      <c r="A2" s="1" t="s">
        <v>2</v>
      </c>
      <c r="B2" s="30" t="s">
        <v>3</v>
      </c>
      <c r="C2" s="16">
        <v>17031</v>
      </c>
      <c r="D2" s="4">
        <v>20899</v>
      </c>
      <c r="E2" s="16">
        <v>19913</v>
      </c>
      <c r="F2" s="42">
        <f aca="true" t="shared" si="0" ref="F2:F33">E2/$E$90</f>
        <v>0.007050010001646289</v>
      </c>
      <c r="G2" s="18">
        <f aca="true" t="shared" si="1" ref="G2:G33">(E2-C2)/C2</f>
        <v>0.16922083259937762</v>
      </c>
      <c r="H2" s="15">
        <f aca="true" t="shared" si="2" ref="H2:H33">E2-C2</f>
        <v>2882</v>
      </c>
      <c r="I2" s="47">
        <f aca="true" t="shared" si="3" ref="I2:I33">H2/$H$90</f>
        <v>0.010518747239832546</v>
      </c>
      <c r="J2" s="15">
        <v>19735.06</v>
      </c>
      <c r="K2" s="15">
        <v>19688.23</v>
      </c>
      <c r="L2" s="47">
        <f aca="true" t="shared" si="4" ref="L2:L33">(K2-J2)/J2</f>
        <v>-0.0023729342601442175</v>
      </c>
      <c r="M2" s="15">
        <f aca="true" t="shared" si="5" ref="M2:M33">K2-J2</f>
        <v>-46.830000000001746</v>
      </c>
    </row>
    <row r="3" spans="1:13" ht="15">
      <c r="A3" s="5" t="s">
        <v>4</v>
      </c>
      <c r="B3" s="31" t="s">
        <v>5</v>
      </c>
      <c r="C3" s="16">
        <v>3242</v>
      </c>
      <c r="D3" s="4">
        <v>4093</v>
      </c>
      <c r="E3" s="16">
        <v>3640</v>
      </c>
      <c r="F3" s="43">
        <f t="shared" si="0"/>
        <v>0.0012887076987893582</v>
      </c>
      <c r="G3" s="19">
        <f t="shared" si="1"/>
        <v>0.12276372609500308</v>
      </c>
      <c r="H3" s="16">
        <f t="shared" si="2"/>
        <v>398</v>
      </c>
      <c r="I3" s="37">
        <f t="shared" si="3"/>
        <v>0.0014526236646264239</v>
      </c>
      <c r="J3" s="16">
        <v>3762.701</v>
      </c>
      <c r="K3" s="16">
        <v>3730.598</v>
      </c>
      <c r="L3" s="37">
        <f t="shared" si="4"/>
        <v>-0.008531903013287547</v>
      </c>
      <c r="M3" s="16">
        <f t="shared" si="5"/>
        <v>-32.103000000000065</v>
      </c>
    </row>
    <row r="4" spans="1:13" ht="15">
      <c r="A4" s="5" t="s">
        <v>6</v>
      </c>
      <c r="B4" s="31" t="s">
        <v>7</v>
      </c>
      <c r="C4" s="16">
        <v>1469</v>
      </c>
      <c r="D4" s="4">
        <v>1882</v>
      </c>
      <c r="E4" s="16">
        <v>1762</v>
      </c>
      <c r="F4" s="43">
        <f t="shared" si="0"/>
        <v>0.0006238194959524311</v>
      </c>
      <c r="G4" s="19">
        <f t="shared" si="1"/>
        <v>0.19945541184479237</v>
      </c>
      <c r="H4" s="16">
        <f t="shared" si="2"/>
        <v>293</v>
      </c>
      <c r="I4" s="37">
        <f t="shared" si="3"/>
        <v>0.0010693938033556336</v>
      </c>
      <c r="J4" s="16">
        <v>1726.397</v>
      </c>
      <c r="K4" s="16">
        <v>1752.83</v>
      </c>
      <c r="L4" s="37">
        <f t="shared" si="4"/>
        <v>0.015311078506276363</v>
      </c>
      <c r="M4" s="16">
        <f t="shared" si="5"/>
        <v>26.432999999999993</v>
      </c>
    </row>
    <row r="5" spans="1:13" ht="15">
      <c r="A5" s="5" t="s">
        <v>8</v>
      </c>
      <c r="B5" s="31" t="s">
        <v>9</v>
      </c>
      <c r="C5" s="16">
        <v>360</v>
      </c>
      <c r="D5" s="4">
        <v>427</v>
      </c>
      <c r="E5" s="16">
        <v>399</v>
      </c>
      <c r="F5" s="43">
        <f t="shared" si="0"/>
        <v>0.00014126219005960273</v>
      </c>
      <c r="G5" s="19">
        <f t="shared" si="1"/>
        <v>0.10833333333333334</v>
      </c>
      <c r="H5" s="16">
        <f t="shared" si="2"/>
        <v>39</v>
      </c>
      <c r="I5" s="37">
        <f t="shared" si="3"/>
        <v>0.0001423425199005792</v>
      </c>
      <c r="J5" s="16">
        <v>443.898</v>
      </c>
      <c r="K5" s="16">
        <v>439.1713</v>
      </c>
      <c r="L5" s="37">
        <f t="shared" si="4"/>
        <v>-0.010648166921229765</v>
      </c>
      <c r="M5" s="16">
        <f t="shared" si="5"/>
        <v>-4.726700000000051</v>
      </c>
    </row>
    <row r="6" spans="1:13" ht="15">
      <c r="A6" s="5" t="s">
        <v>10</v>
      </c>
      <c r="B6" s="31" t="s">
        <v>11</v>
      </c>
      <c r="C6" s="16">
        <v>97</v>
      </c>
      <c r="D6" s="4">
        <v>78</v>
      </c>
      <c r="E6" s="16">
        <v>68</v>
      </c>
      <c r="F6" s="43">
        <f t="shared" si="0"/>
        <v>2.4074759208152848E-05</v>
      </c>
      <c r="G6" s="19">
        <f t="shared" si="1"/>
        <v>-0.29896907216494845</v>
      </c>
      <c r="H6" s="16">
        <f t="shared" si="2"/>
        <v>-29</v>
      </c>
      <c r="I6" s="37">
        <f t="shared" si="3"/>
        <v>-0.00010584443787478968</v>
      </c>
      <c r="J6" s="16">
        <v>73.46664</v>
      </c>
      <c r="K6" s="16">
        <v>71.14434</v>
      </c>
      <c r="L6" s="37">
        <f t="shared" si="4"/>
        <v>-0.031610265557265156</v>
      </c>
      <c r="M6" s="16">
        <f t="shared" si="5"/>
        <v>-2.3222999999999985</v>
      </c>
    </row>
    <row r="7" spans="1:13" ht="15">
      <c r="A7" s="5" t="s">
        <v>12</v>
      </c>
      <c r="B7" s="31" t="s">
        <v>13</v>
      </c>
      <c r="C7" s="16">
        <v>587</v>
      </c>
      <c r="D7" s="4">
        <v>659</v>
      </c>
      <c r="E7" s="16">
        <v>671</v>
      </c>
      <c r="F7" s="43">
        <f t="shared" si="0"/>
        <v>0.00023756122689221412</v>
      </c>
      <c r="G7" s="19">
        <f t="shared" si="1"/>
        <v>0.14310051107325383</v>
      </c>
      <c r="H7" s="16">
        <f t="shared" si="2"/>
        <v>84</v>
      </c>
      <c r="I7" s="37">
        <f t="shared" si="3"/>
        <v>0.00030658388901663215</v>
      </c>
      <c r="J7" s="16">
        <v>650.0799</v>
      </c>
      <c r="K7" s="16">
        <v>654.8471</v>
      </c>
      <c r="L7" s="37">
        <f t="shared" si="4"/>
        <v>0.007333252420202506</v>
      </c>
      <c r="M7" s="16">
        <f t="shared" si="5"/>
        <v>4.7672000000000025</v>
      </c>
    </row>
    <row r="8" spans="1:13" ht="15">
      <c r="A8" s="5" t="s">
        <v>14</v>
      </c>
      <c r="B8" s="31" t="s">
        <v>15</v>
      </c>
      <c r="C8" s="16">
        <v>2415</v>
      </c>
      <c r="D8" s="4">
        <v>2890</v>
      </c>
      <c r="E8" s="16">
        <v>2775</v>
      </c>
      <c r="F8" s="43">
        <f t="shared" si="0"/>
        <v>0.0009824626000385903</v>
      </c>
      <c r="G8" s="19">
        <f t="shared" si="1"/>
        <v>0.14906832298136646</v>
      </c>
      <c r="H8" s="16">
        <f t="shared" si="2"/>
        <v>360</v>
      </c>
      <c r="I8" s="37">
        <f t="shared" si="3"/>
        <v>0.0013139309529284237</v>
      </c>
      <c r="J8" s="16">
        <v>2593.698</v>
      </c>
      <c r="K8" s="16">
        <v>2620.462</v>
      </c>
      <c r="L8" s="37">
        <f t="shared" si="4"/>
        <v>0.01031885747685356</v>
      </c>
      <c r="M8" s="16">
        <f t="shared" si="5"/>
        <v>26.764000000000124</v>
      </c>
    </row>
    <row r="9" spans="1:13" ht="15">
      <c r="A9" s="5" t="s">
        <v>16</v>
      </c>
      <c r="B9" s="31" t="s">
        <v>17</v>
      </c>
      <c r="C9" s="16">
        <v>257</v>
      </c>
      <c r="D9" s="4">
        <v>399</v>
      </c>
      <c r="E9" s="16">
        <v>279</v>
      </c>
      <c r="F9" s="43">
        <f t="shared" si="0"/>
        <v>9.877732086874476E-05</v>
      </c>
      <c r="G9" s="19">
        <f t="shared" si="1"/>
        <v>0.08560311284046693</v>
      </c>
      <c r="H9" s="16">
        <f t="shared" si="2"/>
        <v>22</v>
      </c>
      <c r="I9" s="37">
        <f t="shared" si="3"/>
        <v>8.0295780456737E-05</v>
      </c>
      <c r="J9" s="16">
        <v>222.0004</v>
      </c>
      <c r="K9" s="16">
        <v>219.5568</v>
      </c>
      <c r="L9" s="37">
        <f t="shared" si="4"/>
        <v>-0.011007187374437179</v>
      </c>
      <c r="M9" s="16">
        <f t="shared" si="5"/>
        <v>-2.4436000000000035</v>
      </c>
    </row>
    <row r="10" spans="1:13" ht="15">
      <c r="A10" s="5">
        <v>10</v>
      </c>
      <c r="B10" s="31" t="s">
        <v>18</v>
      </c>
      <c r="C10" s="16">
        <v>88682</v>
      </c>
      <c r="D10" s="4">
        <v>100760</v>
      </c>
      <c r="E10" s="16">
        <v>101698</v>
      </c>
      <c r="F10" s="43">
        <f t="shared" si="0"/>
        <v>0.03600521855809894</v>
      </c>
      <c r="G10" s="19">
        <f t="shared" si="1"/>
        <v>0.14677161092442662</v>
      </c>
      <c r="H10" s="16">
        <f t="shared" si="2"/>
        <v>13016</v>
      </c>
      <c r="I10" s="37">
        <f t="shared" si="3"/>
        <v>0.04750590356476767</v>
      </c>
      <c r="J10" s="16">
        <v>99734.79</v>
      </c>
      <c r="K10" s="16">
        <v>100487.3</v>
      </c>
      <c r="L10" s="37">
        <f t="shared" si="4"/>
        <v>0.007545110387258141</v>
      </c>
      <c r="M10" s="16">
        <f t="shared" si="5"/>
        <v>752.5100000000093</v>
      </c>
    </row>
    <row r="11" spans="1:13" ht="15">
      <c r="A11" s="5">
        <v>11</v>
      </c>
      <c r="B11" s="31" t="s">
        <v>19</v>
      </c>
      <c r="C11" s="16">
        <v>1761</v>
      </c>
      <c r="D11" s="4">
        <v>1853</v>
      </c>
      <c r="E11" s="16">
        <v>1831</v>
      </c>
      <c r="F11" s="43">
        <f t="shared" si="0"/>
        <v>0.0006482482957371745</v>
      </c>
      <c r="G11" s="19">
        <f t="shared" si="1"/>
        <v>0.039750141964792735</v>
      </c>
      <c r="H11" s="16">
        <f t="shared" si="2"/>
        <v>70</v>
      </c>
      <c r="I11" s="37">
        <f t="shared" si="3"/>
        <v>0.00025548657418052683</v>
      </c>
      <c r="J11" s="16">
        <v>1785.561</v>
      </c>
      <c r="K11" s="16">
        <v>1785.535</v>
      </c>
      <c r="L11" s="37">
        <f t="shared" si="4"/>
        <v>-1.4561249937605004E-05</v>
      </c>
      <c r="M11" s="16">
        <f t="shared" si="5"/>
        <v>-0.02599999999983993</v>
      </c>
    </row>
    <row r="12" spans="1:13" ht="15">
      <c r="A12" s="5">
        <v>12</v>
      </c>
      <c r="B12" s="31" t="s">
        <v>20</v>
      </c>
      <c r="C12" s="16">
        <v>753</v>
      </c>
      <c r="D12" s="4">
        <v>726</v>
      </c>
      <c r="E12" s="16">
        <v>662</v>
      </c>
      <c r="F12" s="43">
        <f t="shared" si="0"/>
        <v>0.00023437486170289977</v>
      </c>
      <c r="G12" s="19">
        <f t="shared" si="1"/>
        <v>-0.12084993359893759</v>
      </c>
      <c r="H12" s="16">
        <f t="shared" si="2"/>
        <v>-91</v>
      </c>
      <c r="I12" s="37">
        <f t="shared" si="3"/>
        <v>-0.00033213254643468484</v>
      </c>
      <c r="J12" s="130">
        <v>1392.479</v>
      </c>
      <c r="K12" s="131">
        <v>1546.825</v>
      </c>
      <c r="L12" s="37">
        <f t="shared" si="4"/>
        <v>0.11084260516675655</v>
      </c>
      <c r="M12" s="16">
        <f t="shared" si="5"/>
        <v>154.346</v>
      </c>
    </row>
    <row r="13" spans="1:13" ht="15">
      <c r="A13" s="5">
        <v>13</v>
      </c>
      <c r="B13" s="31" t="s">
        <v>21</v>
      </c>
      <c r="C13" s="16">
        <v>107228</v>
      </c>
      <c r="D13" s="4">
        <v>120419</v>
      </c>
      <c r="E13" s="16">
        <v>120091</v>
      </c>
      <c r="F13" s="43">
        <f t="shared" si="0"/>
        <v>0.0425170868833277</v>
      </c>
      <c r="G13" s="19">
        <f t="shared" si="1"/>
        <v>0.11995933897862499</v>
      </c>
      <c r="H13" s="16">
        <f t="shared" si="2"/>
        <v>12863</v>
      </c>
      <c r="I13" s="37">
        <f t="shared" si="3"/>
        <v>0.04694748290977309</v>
      </c>
      <c r="J13" s="16">
        <v>121216.1</v>
      </c>
      <c r="K13" s="16">
        <v>122408.4</v>
      </c>
      <c r="L13" s="37">
        <f t="shared" si="4"/>
        <v>0.009836152128306292</v>
      </c>
      <c r="M13" s="16">
        <f t="shared" si="5"/>
        <v>1192.2999999999884</v>
      </c>
    </row>
    <row r="14" spans="1:13" ht="15">
      <c r="A14" s="5">
        <v>14</v>
      </c>
      <c r="B14" s="31" t="s">
        <v>22</v>
      </c>
      <c r="C14" s="16">
        <v>178201</v>
      </c>
      <c r="D14" s="4">
        <v>206444</v>
      </c>
      <c r="E14" s="16">
        <v>199579</v>
      </c>
      <c r="F14" s="43">
        <f t="shared" si="0"/>
        <v>0.07065906423535201</v>
      </c>
      <c r="G14" s="19">
        <f t="shared" si="1"/>
        <v>0.11996565675837959</v>
      </c>
      <c r="H14" s="16">
        <f t="shared" si="2"/>
        <v>21378</v>
      </c>
      <c r="I14" s="37">
        <f t="shared" si="3"/>
        <v>0.07802559975473289</v>
      </c>
      <c r="J14" s="16">
        <v>206288.4</v>
      </c>
      <c r="K14" s="16">
        <v>206628</v>
      </c>
      <c r="L14" s="37">
        <f t="shared" si="4"/>
        <v>0.0016462389547837195</v>
      </c>
      <c r="M14" s="16">
        <f t="shared" si="5"/>
        <v>339.6000000000058</v>
      </c>
    </row>
    <row r="15" spans="1:13" ht="15">
      <c r="A15" s="5">
        <v>15</v>
      </c>
      <c r="B15" s="31" t="s">
        <v>23</v>
      </c>
      <c r="C15" s="16">
        <v>9271</v>
      </c>
      <c r="D15" s="4">
        <v>10967</v>
      </c>
      <c r="E15" s="16">
        <v>10802</v>
      </c>
      <c r="F15" s="43">
        <f t="shared" si="0"/>
        <v>0.003824346308330398</v>
      </c>
      <c r="G15" s="19">
        <f t="shared" si="1"/>
        <v>0.16513860424981125</v>
      </c>
      <c r="H15" s="16">
        <f t="shared" si="2"/>
        <v>1531</v>
      </c>
      <c r="I15" s="37">
        <f t="shared" si="3"/>
        <v>0.005587856358148379</v>
      </c>
      <c r="J15" s="16">
        <v>10772.27</v>
      </c>
      <c r="K15" s="16">
        <v>10801.01</v>
      </c>
      <c r="L15" s="37">
        <f t="shared" si="4"/>
        <v>0.00266796134890787</v>
      </c>
      <c r="M15" s="16">
        <f t="shared" si="5"/>
        <v>28.73999999999978</v>
      </c>
    </row>
    <row r="16" spans="1:13" ht="15">
      <c r="A16" s="5">
        <v>16</v>
      </c>
      <c r="B16" s="31" t="s">
        <v>24</v>
      </c>
      <c r="C16" s="16">
        <v>5861</v>
      </c>
      <c r="D16" s="4">
        <v>6489</v>
      </c>
      <c r="E16" s="16">
        <v>6440</v>
      </c>
      <c r="F16" s="43">
        <f t="shared" si="0"/>
        <v>0.0022800213132427105</v>
      </c>
      <c r="G16" s="19">
        <f t="shared" si="1"/>
        <v>0.09878860262753797</v>
      </c>
      <c r="H16" s="16">
        <f t="shared" si="2"/>
        <v>579</v>
      </c>
      <c r="I16" s="37">
        <f t="shared" si="3"/>
        <v>0.0021132389492932147</v>
      </c>
      <c r="J16" s="16">
        <v>6436.825</v>
      </c>
      <c r="K16" s="16">
        <v>6437.327</v>
      </c>
      <c r="L16" s="37">
        <f t="shared" si="4"/>
        <v>7.798875998654733E-05</v>
      </c>
      <c r="M16" s="16">
        <f t="shared" si="5"/>
        <v>0.5020000000004075</v>
      </c>
    </row>
    <row r="17" spans="1:13" ht="15">
      <c r="A17" s="5">
        <v>17</v>
      </c>
      <c r="B17" s="31" t="s">
        <v>25</v>
      </c>
      <c r="C17" s="16">
        <v>7382</v>
      </c>
      <c r="D17" s="4">
        <v>7351</v>
      </c>
      <c r="E17" s="16">
        <v>7357</v>
      </c>
      <c r="F17" s="43">
        <f t="shared" si="0"/>
        <v>0.002604676521976184</v>
      </c>
      <c r="G17" s="19">
        <f t="shared" si="1"/>
        <v>-0.003386616093199675</v>
      </c>
      <c r="H17" s="16">
        <f t="shared" si="2"/>
        <v>-25</v>
      </c>
      <c r="I17" s="37">
        <f t="shared" si="3"/>
        <v>-9.124520506447386E-05</v>
      </c>
      <c r="J17" s="16">
        <v>7383.942</v>
      </c>
      <c r="K17" s="16">
        <v>7396.192</v>
      </c>
      <c r="L17" s="37">
        <f t="shared" si="4"/>
        <v>0.0016590054472258855</v>
      </c>
      <c r="M17" s="16">
        <f t="shared" si="5"/>
        <v>12.25</v>
      </c>
    </row>
    <row r="18" spans="1:13" ht="15">
      <c r="A18" s="5">
        <v>18</v>
      </c>
      <c r="B18" s="31" t="s">
        <v>26</v>
      </c>
      <c r="C18" s="16">
        <v>15549</v>
      </c>
      <c r="D18" s="4">
        <v>16818</v>
      </c>
      <c r="E18" s="16">
        <v>16574</v>
      </c>
      <c r="F18" s="43">
        <f t="shared" si="0"/>
        <v>0.005867868516410666</v>
      </c>
      <c r="G18" s="19">
        <f t="shared" si="1"/>
        <v>0.06592063798315004</v>
      </c>
      <c r="H18" s="16">
        <f t="shared" si="2"/>
        <v>1025</v>
      </c>
      <c r="I18" s="37">
        <f t="shared" si="3"/>
        <v>0.0037410534076434284</v>
      </c>
      <c r="J18" s="16">
        <v>16624.21</v>
      </c>
      <c r="K18" s="16">
        <v>16601.75</v>
      </c>
      <c r="L18" s="37">
        <f t="shared" si="4"/>
        <v>-0.001351041643482555</v>
      </c>
      <c r="M18" s="16">
        <f t="shared" si="5"/>
        <v>-22.459999999999127</v>
      </c>
    </row>
    <row r="19" spans="1:13" ht="15">
      <c r="A19" s="5">
        <v>19</v>
      </c>
      <c r="B19" s="31" t="s">
        <v>27</v>
      </c>
      <c r="C19" s="16">
        <v>953</v>
      </c>
      <c r="D19" s="4">
        <v>1172</v>
      </c>
      <c r="E19" s="16">
        <v>1167</v>
      </c>
      <c r="F19" s="43">
        <f t="shared" si="0"/>
        <v>0.0004131653528810937</v>
      </c>
      <c r="G19" s="19">
        <f t="shared" si="1"/>
        <v>0.22455403987408185</v>
      </c>
      <c r="H19" s="16">
        <f t="shared" si="2"/>
        <v>214</v>
      </c>
      <c r="I19" s="37">
        <f t="shared" si="3"/>
        <v>0.0007810589553518963</v>
      </c>
      <c r="J19" s="16">
        <v>1124.912</v>
      </c>
      <c r="K19" s="16">
        <v>1143.497</v>
      </c>
      <c r="L19" s="37">
        <f t="shared" si="4"/>
        <v>0.01652129233220024</v>
      </c>
      <c r="M19" s="16">
        <f t="shared" si="5"/>
        <v>18.585000000000036</v>
      </c>
    </row>
    <row r="20" spans="1:13" ht="15">
      <c r="A20" s="5">
        <v>20</v>
      </c>
      <c r="B20" s="31" t="s">
        <v>28</v>
      </c>
      <c r="C20" s="16">
        <v>16859</v>
      </c>
      <c r="D20" s="4">
        <v>17798</v>
      </c>
      <c r="E20" s="16">
        <v>17085</v>
      </c>
      <c r="F20" s="43">
        <f t="shared" si="0"/>
        <v>0.006048783251048403</v>
      </c>
      <c r="G20" s="19">
        <f t="shared" si="1"/>
        <v>0.013405302805623109</v>
      </c>
      <c r="H20" s="16">
        <f t="shared" si="2"/>
        <v>226</v>
      </c>
      <c r="I20" s="37">
        <f t="shared" si="3"/>
        <v>0.0008248566537828437</v>
      </c>
      <c r="J20" s="16">
        <v>17628.18</v>
      </c>
      <c r="K20" s="16">
        <v>16995.71</v>
      </c>
      <c r="L20" s="37">
        <f t="shared" si="4"/>
        <v>-0.03587834932477438</v>
      </c>
      <c r="M20" s="16">
        <f t="shared" si="5"/>
        <v>-632.4700000000012</v>
      </c>
    </row>
    <row r="21" spans="1:13" ht="15">
      <c r="A21" s="5">
        <v>21</v>
      </c>
      <c r="B21" s="31" t="s">
        <v>29</v>
      </c>
      <c r="C21" s="16">
        <v>3353</v>
      </c>
      <c r="D21" s="4">
        <v>3620</v>
      </c>
      <c r="E21" s="16">
        <v>3931</v>
      </c>
      <c r="F21" s="43">
        <f t="shared" si="0"/>
        <v>0.0013917335065771889</v>
      </c>
      <c r="G21" s="19">
        <f t="shared" si="1"/>
        <v>0.17238294065016405</v>
      </c>
      <c r="H21" s="16">
        <f t="shared" si="2"/>
        <v>578</v>
      </c>
      <c r="I21" s="37">
        <f t="shared" si="3"/>
        <v>0.0021095891410906355</v>
      </c>
      <c r="J21" s="16">
        <v>3671.714</v>
      </c>
      <c r="K21" s="16">
        <v>3830.001</v>
      </c>
      <c r="L21" s="37">
        <f t="shared" si="4"/>
        <v>0.04310983916503308</v>
      </c>
      <c r="M21" s="16">
        <f t="shared" si="5"/>
        <v>158.28700000000026</v>
      </c>
    </row>
    <row r="22" spans="1:13" ht="15">
      <c r="A22" s="5">
        <v>22</v>
      </c>
      <c r="B22" s="31" t="s">
        <v>30</v>
      </c>
      <c r="C22" s="16">
        <v>24733</v>
      </c>
      <c r="D22" s="4">
        <v>28986</v>
      </c>
      <c r="E22" s="16">
        <v>28631</v>
      </c>
      <c r="F22" s="43">
        <f t="shared" si="0"/>
        <v>0.01013653574836212</v>
      </c>
      <c r="G22" s="19">
        <f t="shared" si="1"/>
        <v>0.15760320219949056</v>
      </c>
      <c r="H22" s="16">
        <f t="shared" si="2"/>
        <v>3898</v>
      </c>
      <c r="I22" s="37">
        <f t="shared" si="3"/>
        <v>0.014226952373652764</v>
      </c>
      <c r="J22" s="16">
        <v>28789.53</v>
      </c>
      <c r="K22" s="16">
        <v>29103.92</v>
      </c>
      <c r="L22" s="37">
        <f t="shared" si="4"/>
        <v>0.010920289424662348</v>
      </c>
      <c r="M22" s="16">
        <f t="shared" si="5"/>
        <v>314.3899999999994</v>
      </c>
    </row>
    <row r="23" spans="1:13" ht="15">
      <c r="A23" s="5">
        <v>23</v>
      </c>
      <c r="B23" s="31" t="s">
        <v>31</v>
      </c>
      <c r="C23" s="16">
        <v>20581</v>
      </c>
      <c r="D23" s="4">
        <v>23079</v>
      </c>
      <c r="E23" s="16">
        <v>22504</v>
      </c>
      <c r="F23" s="43">
        <f t="shared" si="0"/>
        <v>0.00796732913559223</v>
      </c>
      <c r="G23" s="19">
        <f t="shared" si="1"/>
        <v>0.09343569311500899</v>
      </c>
      <c r="H23" s="16">
        <f t="shared" si="2"/>
        <v>1923</v>
      </c>
      <c r="I23" s="37">
        <f t="shared" si="3"/>
        <v>0.0070185811735593295</v>
      </c>
      <c r="J23" s="16">
        <v>22516.35</v>
      </c>
      <c r="K23" s="16">
        <v>21868.78</v>
      </c>
      <c r="L23" s="37">
        <f t="shared" si="4"/>
        <v>-0.028759989962849206</v>
      </c>
      <c r="M23" s="16">
        <f t="shared" si="5"/>
        <v>-647.5699999999997</v>
      </c>
    </row>
    <row r="24" spans="1:13" ht="15">
      <c r="A24" s="5">
        <v>24</v>
      </c>
      <c r="B24" s="31" t="s">
        <v>32</v>
      </c>
      <c r="C24" s="16">
        <v>11155</v>
      </c>
      <c r="D24" s="4">
        <v>12678</v>
      </c>
      <c r="E24" s="16">
        <v>12532</v>
      </c>
      <c r="F24" s="43">
        <f t="shared" si="0"/>
        <v>0.004436836505831933</v>
      </c>
      <c r="G24" s="19">
        <f t="shared" si="1"/>
        <v>0.12344240251008516</v>
      </c>
      <c r="H24" s="16">
        <f t="shared" si="2"/>
        <v>1377</v>
      </c>
      <c r="I24" s="37">
        <f t="shared" si="3"/>
        <v>0.00502578589495122</v>
      </c>
      <c r="J24" s="16">
        <v>12611.55</v>
      </c>
      <c r="K24" s="16">
        <v>12733.09</v>
      </c>
      <c r="L24" s="37">
        <f t="shared" si="4"/>
        <v>0.009637197648187644</v>
      </c>
      <c r="M24" s="16">
        <f t="shared" si="5"/>
        <v>121.54000000000087</v>
      </c>
    </row>
    <row r="25" spans="1:13" ht="15">
      <c r="A25" s="5">
        <v>25</v>
      </c>
      <c r="B25" s="31" t="s">
        <v>33</v>
      </c>
      <c r="C25" s="16">
        <v>37483</v>
      </c>
      <c r="D25" s="4">
        <v>42473</v>
      </c>
      <c r="E25" s="16">
        <v>41770</v>
      </c>
      <c r="F25" s="43">
        <f t="shared" si="0"/>
        <v>0.014788274884184476</v>
      </c>
      <c r="G25" s="19">
        <f t="shared" si="1"/>
        <v>0.11437184857135235</v>
      </c>
      <c r="H25" s="16">
        <f t="shared" si="2"/>
        <v>4287</v>
      </c>
      <c r="I25" s="37">
        <f t="shared" si="3"/>
        <v>0.015646727764455977</v>
      </c>
      <c r="J25" s="16">
        <v>41782.09</v>
      </c>
      <c r="K25" s="16">
        <v>41772.31</v>
      </c>
      <c r="L25" s="37">
        <f t="shared" si="4"/>
        <v>-0.00023407158426011807</v>
      </c>
      <c r="M25" s="16">
        <f t="shared" si="5"/>
        <v>-9.779999999998836</v>
      </c>
    </row>
    <row r="26" spans="1:13" ht="15">
      <c r="A26" s="5">
        <v>26</v>
      </c>
      <c r="B26" s="31" t="s">
        <v>34</v>
      </c>
      <c r="C26" s="16">
        <v>11040</v>
      </c>
      <c r="D26" s="4">
        <v>11860</v>
      </c>
      <c r="E26" s="16">
        <v>12084</v>
      </c>
      <c r="F26" s="43">
        <f t="shared" si="0"/>
        <v>0.004278226327519397</v>
      </c>
      <c r="G26" s="19">
        <f t="shared" si="1"/>
        <v>0.09456521739130434</v>
      </c>
      <c r="H26" s="16">
        <f t="shared" si="2"/>
        <v>1044</v>
      </c>
      <c r="I26" s="37">
        <f t="shared" si="3"/>
        <v>0.0038103997634924285</v>
      </c>
      <c r="J26" s="16">
        <v>11901.14</v>
      </c>
      <c r="K26" s="16">
        <v>12188.71</v>
      </c>
      <c r="L26" s="37">
        <f t="shared" si="4"/>
        <v>0.024163231421527664</v>
      </c>
      <c r="M26" s="16">
        <f t="shared" si="5"/>
        <v>287.5699999999997</v>
      </c>
    </row>
    <row r="27" spans="1:13" ht="15">
      <c r="A27" s="5">
        <v>27</v>
      </c>
      <c r="B27" s="31" t="s">
        <v>35</v>
      </c>
      <c r="C27" s="16">
        <v>14561</v>
      </c>
      <c r="D27" s="4">
        <v>16887</v>
      </c>
      <c r="E27" s="16">
        <v>17039</v>
      </c>
      <c r="F27" s="43">
        <f t="shared" si="0"/>
        <v>0.00603249738452524</v>
      </c>
      <c r="G27" s="19">
        <f t="shared" si="1"/>
        <v>0.17018061946294896</v>
      </c>
      <c r="H27" s="16">
        <f t="shared" si="2"/>
        <v>2478</v>
      </c>
      <c r="I27" s="37">
        <f t="shared" si="3"/>
        <v>0.00904422472599065</v>
      </c>
      <c r="J27" s="16">
        <v>17017.26</v>
      </c>
      <c r="K27" s="16">
        <v>17272.85</v>
      </c>
      <c r="L27" s="37">
        <f t="shared" si="4"/>
        <v>0.015019456716298639</v>
      </c>
      <c r="M27" s="16">
        <f t="shared" si="5"/>
        <v>255.59000000000015</v>
      </c>
    </row>
    <row r="28" spans="1:13" ht="15">
      <c r="A28" s="5">
        <v>28</v>
      </c>
      <c r="B28" s="31" t="s">
        <v>36</v>
      </c>
      <c r="C28" s="16">
        <v>21583</v>
      </c>
      <c r="D28" s="4">
        <v>23978</v>
      </c>
      <c r="E28" s="16">
        <v>23380</v>
      </c>
      <c r="F28" s="43">
        <f t="shared" si="0"/>
        <v>0.008277468680685494</v>
      </c>
      <c r="G28" s="19">
        <f t="shared" si="1"/>
        <v>0.0832599731269981</v>
      </c>
      <c r="H28" s="16">
        <f t="shared" si="2"/>
        <v>1797</v>
      </c>
      <c r="I28" s="37">
        <f t="shared" si="3"/>
        <v>0.0065587053400343815</v>
      </c>
      <c r="J28" s="16">
        <v>23356.74</v>
      </c>
      <c r="K28" s="16">
        <v>23275.5</v>
      </c>
      <c r="L28" s="37">
        <f t="shared" si="4"/>
        <v>-0.0034782251290206424</v>
      </c>
      <c r="M28" s="16">
        <f t="shared" si="5"/>
        <v>-81.2400000000016</v>
      </c>
    </row>
    <row r="29" spans="1:13" ht="15">
      <c r="A29" s="5">
        <v>29</v>
      </c>
      <c r="B29" s="31" t="s">
        <v>37</v>
      </c>
      <c r="C29" s="16">
        <v>11228</v>
      </c>
      <c r="D29" s="4">
        <v>13386</v>
      </c>
      <c r="E29" s="16">
        <v>13874</v>
      </c>
      <c r="F29" s="43">
        <f t="shared" si="0"/>
        <v>0.004911958959616361</v>
      </c>
      <c r="G29" s="19">
        <f t="shared" si="1"/>
        <v>0.23566084788029926</v>
      </c>
      <c r="H29" s="16">
        <f t="shared" si="2"/>
        <v>2646</v>
      </c>
      <c r="I29" s="37">
        <f t="shared" si="3"/>
        <v>0.009657392504023914</v>
      </c>
      <c r="J29" s="16">
        <v>14089.66</v>
      </c>
      <c r="K29" s="16">
        <v>14567.77</v>
      </c>
      <c r="L29" s="37">
        <f t="shared" si="4"/>
        <v>0.03393339512805849</v>
      </c>
      <c r="M29" s="16">
        <f t="shared" si="5"/>
        <v>478.1100000000006</v>
      </c>
    </row>
    <row r="30" spans="1:13" ht="15">
      <c r="A30" s="5">
        <v>30</v>
      </c>
      <c r="B30" s="31" t="s">
        <v>38</v>
      </c>
      <c r="C30" s="16">
        <v>2136</v>
      </c>
      <c r="D30" s="4">
        <v>2252</v>
      </c>
      <c r="E30" s="16">
        <v>2162</v>
      </c>
      <c r="F30" s="43">
        <f t="shared" si="0"/>
        <v>0.0007654357265886243</v>
      </c>
      <c r="G30" s="19">
        <f t="shared" si="1"/>
        <v>0.012172284644194757</v>
      </c>
      <c r="H30" s="16">
        <f t="shared" si="2"/>
        <v>26</v>
      </c>
      <c r="I30" s="37">
        <f t="shared" si="3"/>
        <v>9.489501326705281E-05</v>
      </c>
      <c r="J30" s="16">
        <v>2205.97</v>
      </c>
      <c r="K30" s="16">
        <v>2192.789</v>
      </c>
      <c r="L30" s="37">
        <f t="shared" si="4"/>
        <v>-0.005975149254069451</v>
      </c>
      <c r="M30" s="16">
        <f t="shared" si="5"/>
        <v>-13.180999999999585</v>
      </c>
    </row>
    <row r="31" spans="1:13" ht="15">
      <c r="A31" s="5">
        <v>31</v>
      </c>
      <c r="B31" s="31" t="s">
        <v>39</v>
      </c>
      <c r="C31" s="16">
        <v>11541</v>
      </c>
      <c r="D31" s="4">
        <v>14207</v>
      </c>
      <c r="E31" s="16">
        <v>13936</v>
      </c>
      <c r="F31" s="43">
        <f t="shared" si="0"/>
        <v>0.0049339094753649716</v>
      </c>
      <c r="G31" s="19">
        <f t="shared" si="1"/>
        <v>0.207521012044017</v>
      </c>
      <c r="H31" s="16">
        <f t="shared" si="2"/>
        <v>2395</v>
      </c>
      <c r="I31" s="37">
        <f t="shared" si="3"/>
        <v>0.008741290645176597</v>
      </c>
      <c r="J31" s="16">
        <v>13742.25</v>
      </c>
      <c r="K31" s="16">
        <v>13600.81</v>
      </c>
      <c r="L31" s="37">
        <f t="shared" si="4"/>
        <v>-0.010292346595353783</v>
      </c>
      <c r="M31" s="16">
        <f t="shared" si="5"/>
        <v>-141.4400000000005</v>
      </c>
    </row>
    <row r="32" spans="1:13" ht="15">
      <c r="A32" s="5">
        <v>32</v>
      </c>
      <c r="B32" s="31" t="s">
        <v>40</v>
      </c>
      <c r="C32" s="16">
        <v>7774</v>
      </c>
      <c r="D32" s="4">
        <v>8995</v>
      </c>
      <c r="E32" s="16">
        <v>9127</v>
      </c>
      <c r="F32" s="43">
        <f t="shared" si="0"/>
        <v>0.0032313283425413385</v>
      </c>
      <c r="G32" s="19">
        <f t="shared" si="1"/>
        <v>0.174041677386159</v>
      </c>
      <c r="H32" s="16">
        <f t="shared" si="2"/>
        <v>1353</v>
      </c>
      <c r="I32" s="37">
        <f t="shared" si="3"/>
        <v>0.004938190498089325</v>
      </c>
      <c r="J32" s="16">
        <v>8824.059</v>
      </c>
      <c r="K32" s="16">
        <v>9139.552</v>
      </c>
      <c r="L32" s="37">
        <f t="shared" si="4"/>
        <v>0.03575372739461516</v>
      </c>
      <c r="M32" s="16">
        <f t="shared" si="5"/>
        <v>315.4930000000004</v>
      </c>
    </row>
    <row r="33" spans="1:13" ht="15">
      <c r="A33" s="5">
        <v>33</v>
      </c>
      <c r="B33" s="31" t="s">
        <v>41</v>
      </c>
      <c r="C33" s="16">
        <v>18827</v>
      </c>
      <c r="D33" s="4">
        <v>19950</v>
      </c>
      <c r="E33" s="16">
        <v>19184</v>
      </c>
      <c r="F33" s="43">
        <f t="shared" si="0"/>
        <v>0.006791914421311826</v>
      </c>
      <c r="G33" s="19">
        <f t="shared" si="1"/>
        <v>0.0189621288574919</v>
      </c>
      <c r="H33" s="16">
        <f t="shared" si="2"/>
        <v>357</v>
      </c>
      <c r="I33" s="37">
        <f t="shared" si="3"/>
        <v>0.0013029815283206868</v>
      </c>
      <c r="J33" s="16">
        <v>19596.87</v>
      </c>
      <c r="K33" s="16">
        <v>18959.17</v>
      </c>
      <c r="L33" s="37">
        <f t="shared" si="4"/>
        <v>-0.03254091086995019</v>
      </c>
      <c r="M33" s="16">
        <f t="shared" si="5"/>
        <v>-637.7000000000007</v>
      </c>
    </row>
    <row r="34" spans="1:13" ht="15">
      <c r="A34" s="5">
        <v>35</v>
      </c>
      <c r="B34" s="31" t="s">
        <v>42</v>
      </c>
      <c r="C34" s="16">
        <v>10107</v>
      </c>
      <c r="D34" s="4">
        <v>9419</v>
      </c>
      <c r="E34" s="16">
        <v>8947</v>
      </c>
      <c r="F34" s="43">
        <f aca="true" t="shared" si="6" ref="F34:F65">E34/$E$90</f>
        <v>0.0031676010387550516</v>
      </c>
      <c r="G34" s="19">
        <f aca="true" t="shared" si="7" ref="G34:G65">(E34-C34)/C34</f>
        <v>-0.11477194023943801</v>
      </c>
      <c r="H34" s="16">
        <f aca="true" t="shared" si="8" ref="H34:H65">E34-C34</f>
        <v>-1160</v>
      </c>
      <c r="I34" s="37">
        <f aca="true" t="shared" si="9" ref="I34:I65">H34/$H$90</f>
        <v>-0.004233777514991587</v>
      </c>
      <c r="J34" s="16">
        <v>10360.94</v>
      </c>
      <c r="K34" s="16">
        <v>10406.94</v>
      </c>
      <c r="L34" s="37">
        <f aca="true" t="shared" si="10" ref="L34:L65">(K34-J34)/J34</f>
        <v>0.004439751605549303</v>
      </c>
      <c r="M34" s="16">
        <f aca="true" t="shared" si="11" ref="M34:M65">K34-J34</f>
        <v>46</v>
      </c>
    </row>
    <row r="35" spans="1:13" ht="15">
      <c r="A35" s="5">
        <v>36</v>
      </c>
      <c r="B35" s="31" t="s">
        <v>43</v>
      </c>
      <c r="C35" s="16">
        <v>1284</v>
      </c>
      <c r="D35" s="4">
        <v>1339</v>
      </c>
      <c r="E35" s="16">
        <v>1067</v>
      </c>
      <c r="F35" s="43">
        <f t="shared" si="6"/>
        <v>0.0003777612952220454</v>
      </c>
      <c r="G35" s="19">
        <f t="shared" si="7"/>
        <v>-0.1690031152647975</v>
      </c>
      <c r="H35" s="16">
        <f t="shared" si="8"/>
        <v>-217</v>
      </c>
      <c r="I35" s="37">
        <f t="shared" si="9"/>
        <v>-0.0007920083799596332</v>
      </c>
      <c r="J35" s="16">
        <v>1320.518</v>
      </c>
      <c r="K35" s="16">
        <v>1091.292</v>
      </c>
      <c r="L35" s="37">
        <f t="shared" si="10"/>
        <v>-0.1735879404900199</v>
      </c>
      <c r="M35" s="16">
        <f t="shared" si="11"/>
        <v>-229.2260000000001</v>
      </c>
    </row>
    <row r="36" spans="1:13" ht="15">
      <c r="A36" s="5">
        <v>37</v>
      </c>
      <c r="B36" s="31" t="s">
        <v>44</v>
      </c>
      <c r="C36" s="16">
        <v>159</v>
      </c>
      <c r="D36" s="4">
        <v>193</v>
      </c>
      <c r="E36" s="16">
        <v>200</v>
      </c>
      <c r="F36" s="43">
        <f t="shared" si="6"/>
        <v>7.08081153180966E-05</v>
      </c>
      <c r="G36" s="19">
        <f t="shared" si="7"/>
        <v>0.2578616352201258</v>
      </c>
      <c r="H36" s="16">
        <f t="shared" si="8"/>
        <v>41</v>
      </c>
      <c r="I36" s="37">
        <f t="shared" si="9"/>
        <v>0.00014964213630573714</v>
      </c>
      <c r="J36" s="16">
        <v>198.0044</v>
      </c>
      <c r="K36" s="16">
        <v>202.2452</v>
      </c>
      <c r="L36" s="37">
        <f t="shared" si="10"/>
        <v>0.02141770586916254</v>
      </c>
      <c r="M36" s="16">
        <f t="shared" si="11"/>
        <v>4.240800000000007</v>
      </c>
    </row>
    <row r="37" spans="1:13" ht="15">
      <c r="A37" s="5">
        <v>38</v>
      </c>
      <c r="B37" s="31" t="s">
        <v>45</v>
      </c>
      <c r="C37" s="16">
        <v>4881</v>
      </c>
      <c r="D37" s="4">
        <v>5189</v>
      </c>
      <c r="E37" s="16">
        <v>4733</v>
      </c>
      <c r="F37" s="43">
        <f t="shared" si="6"/>
        <v>0.001675674049002756</v>
      </c>
      <c r="G37" s="19">
        <f t="shared" si="7"/>
        <v>-0.03032165539848392</v>
      </c>
      <c r="H37" s="16">
        <f t="shared" si="8"/>
        <v>-148</v>
      </c>
      <c r="I37" s="37">
        <f t="shared" si="9"/>
        <v>-0.0005401716139816853</v>
      </c>
      <c r="J37" s="16">
        <v>5173.663</v>
      </c>
      <c r="K37" s="16">
        <v>5011.886</v>
      </c>
      <c r="L37" s="37">
        <f t="shared" si="10"/>
        <v>-0.031269334705410684</v>
      </c>
      <c r="M37" s="16">
        <f t="shared" si="11"/>
        <v>-161.77699999999913</v>
      </c>
    </row>
    <row r="38" spans="1:13" ht="15">
      <c r="A38" s="5">
        <v>39</v>
      </c>
      <c r="B38" s="31" t="s">
        <v>46</v>
      </c>
      <c r="C38" s="16">
        <v>350</v>
      </c>
      <c r="D38" s="4">
        <v>457</v>
      </c>
      <c r="E38" s="16">
        <v>359</v>
      </c>
      <c r="F38" s="43">
        <f t="shared" si="6"/>
        <v>0.00012710056699598342</v>
      </c>
      <c r="G38" s="19">
        <f t="shared" si="7"/>
        <v>0.025714285714285714</v>
      </c>
      <c r="H38" s="16">
        <f t="shared" si="8"/>
        <v>9</v>
      </c>
      <c r="I38" s="37">
        <f t="shared" si="9"/>
        <v>3.284827382321059E-05</v>
      </c>
      <c r="J38" s="16">
        <v>454.8718</v>
      </c>
      <c r="K38" s="16">
        <v>374.1655</v>
      </c>
      <c r="L38" s="37">
        <f t="shared" si="10"/>
        <v>-0.17742647488808935</v>
      </c>
      <c r="M38" s="16">
        <f t="shared" si="11"/>
        <v>-80.7063</v>
      </c>
    </row>
    <row r="39" spans="1:13" ht="15">
      <c r="A39" s="5">
        <v>41</v>
      </c>
      <c r="B39" s="31" t="s">
        <v>47</v>
      </c>
      <c r="C39" s="16">
        <v>28008</v>
      </c>
      <c r="D39" s="4">
        <v>28310</v>
      </c>
      <c r="E39" s="16">
        <v>26924</v>
      </c>
      <c r="F39" s="43">
        <f t="shared" si="6"/>
        <v>0.009532188484122165</v>
      </c>
      <c r="G39" s="19">
        <f t="shared" si="7"/>
        <v>-0.038703227649243076</v>
      </c>
      <c r="H39" s="16">
        <f t="shared" si="8"/>
        <v>-1084</v>
      </c>
      <c r="I39" s="37">
        <f t="shared" si="9"/>
        <v>-0.0039563920915955866</v>
      </c>
      <c r="J39" s="16">
        <v>26949.51</v>
      </c>
      <c r="K39" s="16">
        <v>25959.39</v>
      </c>
      <c r="L39" s="37">
        <f t="shared" si="10"/>
        <v>-0.036739814564346406</v>
      </c>
      <c r="M39" s="16">
        <f t="shared" si="11"/>
        <v>-990.119999999999</v>
      </c>
    </row>
    <row r="40" spans="1:13" ht="15">
      <c r="A40" s="5">
        <v>42</v>
      </c>
      <c r="B40" s="31" t="s">
        <v>48</v>
      </c>
      <c r="C40" s="16">
        <v>13297</v>
      </c>
      <c r="D40" s="4">
        <v>13927</v>
      </c>
      <c r="E40" s="16">
        <v>12967</v>
      </c>
      <c r="F40" s="43">
        <f t="shared" si="6"/>
        <v>0.004590844156648794</v>
      </c>
      <c r="G40" s="19">
        <f t="shared" si="7"/>
        <v>-0.024817628036399187</v>
      </c>
      <c r="H40" s="16">
        <f t="shared" si="8"/>
        <v>-330</v>
      </c>
      <c r="I40" s="37">
        <f t="shared" si="9"/>
        <v>-0.001204436706851055</v>
      </c>
      <c r="J40" s="16">
        <v>12649.57</v>
      </c>
      <c r="K40" s="16">
        <v>12422.74</v>
      </c>
      <c r="L40" s="37">
        <f t="shared" si="10"/>
        <v>-0.01793183483707351</v>
      </c>
      <c r="M40" s="16">
        <f t="shared" si="11"/>
        <v>-226.82999999999993</v>
      </c>
    </row>
    <row r="41" spans="1:13" ht="15">
      <c r="A41" s="5">
        <v>43</v>
      </c>
      <c r="B41" s="31" t="s">
        <v>49</v>
      </c>
      <c r="C41" s="16">
        <v>40456</v>
      </c>
      <c r="D41" s="4">
        <v>48004</v>
      </c>
      <c r="E41" s="16">
        <v>45695</v>
      </c>
      <c r="F41" s="43">
        <f t="shared" si="6"/>
        <v>0.016177884147302122</v>
      </c>
      <c r="G41" s="19">
        <f t="shared" si="7"/>
        <v>0.1294987146529563</v>
      </c>
      <c r="H41" s="16">
        <f t="shared" si="8"/>
        <v>5239</v>
      </c>
      <c r="I41" s="37">
        <f t="shared" si="9"/>
        <v>0.01912134517331114</v>
      </c>
      <c r="J41" s="16">
        <v>46640.21</v>
      </c>
      <c r="K41" s="16">
        <v>44878.81</v>
      </c>
      <c r="L41" s="37">
        <f t="shared" si="10"/>
        <v>-0.0377656961664624</v>
      </c>
      <c r="M41" s="16">
        <f t="shared" si="11"/>
        <v>-1761.4000000000015</v>
      </c>
    </row>
    <row r="42" spans="1:13" ht="15">
      <c r="A42" s="5">
        <v>45</v>
      </c>
      <c r="B42" s="31" t="s">
        <v>50</v>
      </c>
      <c r="C42" s="16">
        <v>17863</v>
      </c>
      <c r="D42" s="4">
        <v>20902</v>
      </c>
      <c r="E42" s="16">
        <v>20919</v>
      </c>
      <c r="F42" s="43">
        <f t="shared" si="6"/>
        <v>0.007406174821696315</v>
      </c>
      <c r="G42" s="19">
        <f t="shared" si="7"/>
        <v>0.17107988579745845</v>
      </c>
      <c r="H42" s="16">
        <f t="shared" si="8"/>
        <v>3056</v>
      </c>
      <c r="I42" s="37">
        <f t="shared" si="9"/>
        <v>0.011153813867081286</v>
      </c>
      <c r="J42" s="16">
        <v>20821.62</v>
      </c>
      <c r="K42" s="16">
        <v>20916.76</v>
      </c>
      <c r="L42" s="37">
        <f t="shared" si="10"/>
        <v>0.004569289037068174</v>
      </c>
      <c r="M42" s="16">
        <f t="shared" si="11"/>
        <v>95.13999999999942</v>
      </c>
    </row>
    <row r="43" spans="1:13" ht="15">
      <c r="A43" s="5">
        <v>46</v>
      </c>
      <c r="B43" s="31" t="s">
        <v>51</v>
      </c>
      <c r="C43" s="16">
        <v>124769</v>
      </c>
      <c r="D43" s="4">
        <v>135993</v>
      </c>
      <c r="E43" s="16">
        <v>136716</v>
      </c>
      <c r="F43" s="43">
        <f t="shared" si="6"/>
        <v>0.048403011469144476</v>
      </c>
      <c r="G43" s="19">
        <f t="shared" si="7"/>
        <v>0.09575295145428753</v>
      </c>
      <c r="H43" s="16">
        <f t="shared" si="8"/>
        <v>11947</v>
      </c>
      <c r="I43" s="37">
        <f t="shared" si="9"/>
        <v>0.04360425859621077</v>
      </c>
      <c r="J43" s="16">
        <v>136476.1</v>
      </c>
      <c r="K43" s="16">
        <v>138078</v>
      </c>
      <c r="L43" s="37">
        <f t="shared" si="10"/>
        <v>0.011737586288002031</v>
      </c>
      <c r="M43" s="16">
        <f t="shared" si="11"/>
        <v>1601.8999999999942</v>
      </c>
    </row>
    <row r="44" spans="1:13" ht="15">
      <c r="A44" s="5">
        <v>47</v>
      </c>
      <c r="B44" s="31" t="s">
        <v>52</v>
      </c>
      <c r="C44" s="16">
        <v>346213</v>
      </c>
      <c r="D44" s="4">
        <v>388530</v>
      </c>
      <c r="E44" s="16">
        <v>384806</v>
      </c>
      <c r="F44" s="43">
        <f t="shared" si="6"/>
        <v>0.1362369381154774</v>
      </c>
      <c r="G44" s="19">
        <f t="shared" si="7"/>
        <v>0.11147183959007893</v>
      </c>
      <c r="H44" s="16">
        <f t="shared" si="8"/>
        <v>38593</v>
      </c>
      <c r="I44" s="37">
        <f t="shared" si="9"/>
        <v>0.14085704796212958</v>
      </c>
      <c r="J44" s="16">
        <v>381787.4</v>
      </c>
      <c r="K44" s="16">
        <v>383631.8</v>
      </c>
      <c r="L44" s="37">
        <f t="shared" si="10"/>
        <v>0.00483096089603786</v>
      </c>
      <c r="M44" s="16">
        <f t="shared" si="11"/>
        <v>1844.399999999965</v>
      </c>
    </row>
    <row r="45" spans="1:13" ht="15">
      <c r="A45" s="5">
        <v>49</v>
      </c>
      <c r="B45" s="31" t="s">
        <v>53</v>
      </c>
      <c r="C45" s="16">
        <v>54523</v>
      </c>
      <c r="D45" s="4">
        <v>58481</v>
      </c>
      <c r="E45" s="16">
        <v>57938</v>
      </c>
      <c r="F45" s="43">
        <f t="shared" si="6"/>
        <v>0.020512402926499407</v>
      </c>
      <c r="G45" s="19">
        <f t="shared" si="7"/>
        <v>0.06263411771179135</v>
      </c>
      <c r="H45" s="16">
        <f t="shared" si="8"/>
        <v>3415</v>
      </c>
      <c r="I45" s="37">
        <f t="shared" si="9"/>
        <v>0.01246409501180713</v>
      </c>
      <c r="J45" s="16">
        <v>60110.32</v>
      </c>
      <c r="K45" s="16">
        <v>60446.57</v>
      </c>
      <c r="L45" s="37">
        <f t="shared" si="10"/>
        <v>0.0055938813834296676</v>
      </c>
      <c r="M45" s="16">
        <f t="shared" si="11"/>
        <v>336.25</v>
      </c>
    </row>
    <row r="46" spans="1:13" ht="15">
      <c r="A46" s="5">
        <v>50</v>
      </c>
      <c r="B46" s="31" t="s">
        <v>54</v>
      </c>
      <c r="C46" s="16">
        <v>1234</v>
      </c>
      <c r="D46" s="4">
        <v>1350</v>
      </c>
      <c r="E46" s="16">
        <v>1333</v>
      </c>
      <c r="F46" s="43">
        <f t="shared" si="6"/>
        <v>0.0004719360885951139</v>
      </c>
      <c r="G46" s="19">
        <f t="shared" si="7"/>
        <v>0.08022690437601297</v>
      </c>
      <c r="H46" s="16">
        <f t="shared" si="8"/>
        <v>99</v>
      </c>
      <c r="I46" s="37">
        <f t="shared" si="9"/>
        <v>0.0003613310120553165</v>
      </c>
      <c r="J46" s="16">
        <v>1204.536</v>
      </c>
      <c r="K46" s="16">
        <v>1152.854</v>
      </c>
      <c r="L46" s="37">
        <f t="shared" si="10"/>
        <v>-0.042906148093539764</v>
      </c>
      <c r="M46" s="16">
        <f t="shared" si="11"/>
        <v>-51.682000000000016</v>
      </c>
    </row>
    <row r="47" spans="1:13" ht="15">
      <c r="A47" s="5">
        <v>51</v>
      </c>
      <c r="B47" s="31" t="s">
        <v>55</v>
      </c>
      <c r="C47" s="16">
        <v>1775</v>
      </c>
      <c r="D47" s="4">
        <v>2323</v>
      </c>
      <c r="E47" s="16">
        <v>2333</v>
      </c>
      <c r="F47" s="43">
        <f t="shared" si="6"/>
        <v>0.0008259766651855969</v>
      </c>
      <c r="G47" s="19">
        <f t="shared" si="7"/>
        <v>0.3143661971830986</v>
      </c>
      <c r="H47" s="16">
        <f t="shared" si="8"/>
        <v>558</v>
      </c>
      <c r="I47" s="37">
        <f t="shared" si="9"/>
        <v>0.0020365929770390567</v>
      </c>
      <c r="J47" s="16">
        <v>2113.854</v>
      </c>
      <c r="K47" s="16">
        <v>2241.432</v>
      </c>
      <c r="L47" s="37">
        <f t="shared" si="10"/>
        <v>0.06035326943109599</v>
      </c>
      <c r="M47" s="16">
        <f t="shared" si="11"/>
        <v>127.57799999999997</v>
      </c>
    </row>
    <row r="48" spans="1:13" ht="15">
      <c r="A48" s="5">
        <v>52</v>
      </c>
      <c r="B48" s="31" t="s">
        <v>56</v>
      </c>
      <c r="C48" s="16">
        <v>40929</v>
      </c>
      <c r="D48" s="4">
        <v>43159</v>
      </c>
      <c r="E48" s="16">
        <v>43710</v>
      </c>
      <c r="F48" s="43">
        <f t="shared" si="6"/>
        <v>0.015475113602770013</v>
      </c>
      <c r="G48" s="19">
        <f t="shared" si="7"/>
        <v>0.06794693249285348</v>
      </c>
      <c r="H48" s="16">
        <f t="shared" si="8"/>
        <v>2781</v>
      </c>
      <c r="I48" s="37">
        <f t="shared" si="9"/>
        <v>0.010150116611372072</v>
      </c>
      <c r="J48" s="16">
        <v>41591.87</v>
      </c>
      <c r="K48" s="16">
        <v>42956.69</v>
      </c>
      <c r="L48" s="37">
        <f t="shared" si="10"/>
        <v>0.03281458611983543</v>
      </c>
      <c r="M48" s="16">
        <f t="shared" si="11"/>
        <v>1364.8199999999997</v>
      </c>
    </row>
    <row r="49" spans="1:13" ht="15">
      <c r="A49" s="5">
        <v>53</v>
      </c>
      <c r="B49" s="31" t="s">
        <v>57</v>
      </c>
      <c r="C49" s="16">
        <v>2751</v>
      </c>
      <c r="D49" s="4">
        <v>3291</v>
      </c>
      <c r="E49" s="16">
        <v>3243</v>
      </c>
      <c r="F49" s="43">
        <f t="shared" si="6"/>
        <v>0.0011481535898829364</v>
      </c>
      <c r="G49" s="19">
        <f t="shared" si="7"/>
        <v>0.17884405670665213</v>
      </c>
      <c r="H49" s="16">
        <f t="shared" si="8"/>
        <v>492</v>
      </c>
      <c r="I49" s="37">
        <f t="shared" si="9"/>
        <v>0.0017957056356688456</v>
      </c>
      <c r="J49" s="16">
        <v>3318.191</v>
      </c>
      <c r="K49" s="16">
        <v>3194.807</v>
      </c>
      <c r="L49" s="37">
        <f t="shared" si="10"/>
        <v>-0.03718411628504809</v>
      </c>
      <c r="M49" s="16">
        <f t="shared" si="11"/>
        <v>-123.38400000000001</v>
      </c>
    </row>
    <row r="50" spans="1:13" ht="15">
      <c r="A50" s="5">
        <v>55</v>
      </c>
      <c r="B50" s="31" t="s">
        <v>58</v>
      </c>
      <c r="C50" s="16">
        <v>69088</v>
      </c>
      <c r="D50" s="4">
        <v>82006</v>
      </c>
      <c r="E50" s="16">
        <v>81252</v>
      </c>
      <c r="F50" s="43">
        <f t="shared" si="6"/>
        <v>0.028766504929129928</v>
      </c>
      <c r="G50" s="19">
        <f t="shared" si="7"/>
        <v>0.17606530801296896</v>
      </c>
      <c r="H50" s="16">
        <f t="shared" si="8"/>
        <v>12164</v>
      </c>
      <c r="I50" s="37">
        <f t="shared" si="9"/>
        <v>0.044396266976170405</v>
      </c>
      <c r="J50" s="130">
        <v>62661</v>
      </c>
      <c r="K50" s="130">
        <v>61961.55</v>
      </c>
      <c r="L50" s="37">
        <f t="shared" si="10"/>
        <v>-0.011162445540288172</v>
      </c>
      <c r="M50" s="16">
        <f t="shared" si="11"/>
        <v>-699.4499999999971</v>
      </c>
    </row>
    <row r="51" spans="1:13" ht="15">
      <c r="A51" s="5">
        <v>56</v>
      </c>
      <c r="B51" s="31" t="s">
        <v>59</v>
      </c>
      <c r="C51" s="16">
        <v>76877</v>
      </c>
      <c r="D51" s="4">
        <v>95910</v>
      </c>
      <c r="E51" s="16">
        <v>93375</v>
      </c>
      <c r="F51" s="43">
        <f t="shared" si="6"/>
        <v>0.033058538839136356</v>
      </c>
      <c r="G51" s="19">
        <f t="shared" si="7"/>
        <v>0.21460254692560843</v>
      </c>
      <c r="H51" s="16">
        <f t="shared" si="8"/>
        <v>16498</v>
      </c>
      <c r="I51" s="37">
        <f t="shared" si="9"/>
        <v>0.06021453572614759</v>
      </c>
      <c r="J51" s="16">
        <v>97556.45</v>
      </c>
      <c r="K51" s="16">
        <v>97487.38</v>
      </c>
      <c r="L51" s="37">
        <f t="shared" si="10"/>
        <v>-0.000708000342365804</v>
      </c>
      <c r="M51" s="16">
        <f t="shared" si="11"/>
        <v>-69.06999999999243</v>
      </c>
    </row>
    <row r="52" spans="1:13" ht="15">
      <c r="A52" s="5">
        <v>58</v>
      </c>
      <c r="B52" s="31" t="s">
        <v>60</v>
      </c>
      <c r="C52" s="16">
        <v>4956</v>
      </c>
      <c r="D52" s="4">
        <v>4831</v>
      </c>
      <c r="E52" s="16">
        <v>4806</v>
      </c>
      <c r="F52" s="43">
        <f t="shared" si="6"/>
        <v>0.0017015190110938614</v>
      </c>
      <c r="G52" s="19">
        <f t="shared" si="7"/>
        <v>-0.03026634382566586</v>
      </c>
      <c r="H52" s="16">
        <f t="shared" si="8"/>
        <v>-150</v>
      </c>
      <c r="I52" s="37">
        <f t="shared" si="9"/>
        <v>-0.0005474712303868432</v>
      </c>
      <c r="J52" s="16">
        <v>4593.424</v>
      </c>
      <c r="K52" s="16">
        <v>4713.07</v>
      </c>
      <c r="L52" s="37">
        <f t="shared" si="10"/>
        <v>0.026047236222913394</v>
      </c>
      <c r="M52" s="16">
        <f t="shared" si="11"/>
        <v>119.64599999999973</v>
      </c>
    </row>
    <row r="53" spans="1:13" ht="15">
      <c r="A53" s="5">
        <v>59</v>
      </c>
      <c r="B53" s="31" t="s">
        <v>61</v>
      </c>
      <c r="C53" s="16">
        <v>4449</v>
      </c>
      <c r="D53" s="4">
        <v>5951</v>
      </c>
      <c r="E53" s="16">
        <v>6262</v>
      </c>
      <c r="F53" s="43">
        <f t="shared" si="6"/>
        <v>0.002217002090609605</v>
      </c>
      <c r="G53" s="19">
        <f t="shared" si="7"/>
        <v>0.4075073050123623</v>
      </c>
      <c r="H53" s="16">
        <f t="shared" si="8"/>
        <v>1813</v>
      </c>
      <c r="I53" s="37">
        <f t="shared" si="9"/>
        <v>0.006617102271275645</v>
      </c>
      <c r="J53" s="16">
        <v>6225.519</v>
      </c>
      <c r="K53" s="16">
        <v>6420.625</v>
      </c>
      <c r="L53" s="37">
        <f t="shared" si="10"/>
        <v>0.03133971641561126</v>
      </c>
      <c r="M53" s="16">
        <f t="shared" si="11"/>
        <v>195.10599999999977</v>
      </c>
    </row>
    <row r="54" spans="1:13" ht="15">
      <c r="A54" s="5">
        <v>60</v>
      </c>
      <c r="B54" s="31" t="s">
        <v>62</v>
      </c>
      <c r="C54" s="16">
        <v>1812</v>
      </c>
      <c r="D54" s="4">
        <v>1927</v>
      </c>
      <c r="E54" s="16">
        <v>1938</v>
      </c>
      <c r="F54" s="43">
        <f t="shared" si="6"/>
        <v>0.0006861306374323561</v>
      </c>
      <c r="G54" s="19">
        <f t="shared" si="7"/>
        <v>0.0695364238410596</v>
      </c>
      <c r="H54" s="16">
        <f t="shared" si="8"/>
        <v>126</v>
      </c>
      <c r="I54" s="37">
        <f t="shared" si="9"/>
        <v>0.0004598758335249483</v>
      </c>
      <c r="J54" s="16">
        <v>1952.817</v>
      </c>
      <c r="K54" s="16">
        <v>1966.66</v>
      </c>
      <c r="L54" s="37">
        <f t="shared" si="10"/>
        <v>0.007088733864975609</v>
      </c>
      <c r="M54" s="16">
        <f t="shared" si="11"/>
        <v>13.843000000000075</v>
      </c>
    </row>
    <row r="55" spans="1:13" ht="15">
      <c r="A55" s="5">
        <v>61</v>
      </c>
      <c r="B55" s="31" t="s">
        <v>63</v>
      </c>
      <c r="C55" s="16">
        <v>4003</v>
      </c>
      <c r="D55" s="4">
        <v>4882</v>
      </c>
      <c r="E55" s="16">
        <v>4820</v>
      </c>
      <c r="F55" s="43">
        <f t="shared" si="6"/>
        <v>0.0017064755791661283</v>
      </c>
      <c r="G55" s="19">
        <f t="shared" si="7"/>
        <v>0.2040969273045216</v>
      </c>
      <c r="H55" s="16">
        <f t="shared" si="8"/>
        <v>817</v>
      </c>
      <c r="I55" s="37">
        <f t="shared" si="9"/>
        <v>0.0029818933015070058</v>
      </c>
      <c r="J55" s="16">
        <v>5152.312</v>
      </c>
      <c r="K55" s="16">
        <v>5036.78</v>
      </c>
      <c r="L55" s="37">
        <f t="shared" si="10"/>
        <v>-0.022423331506321854</v>
      </c>
      <c r="M55" s="16">
        <f t="shared" si="11"/>
        <v>-115.53200000000015</v>
      </c>
    </row>
    <row r="56" spans="1:13" ht="15">
      <c r="A56" s="5">
        <v>62</v>
      </c>
      <c r="B56" s="31" t="s">
        <v>64</v>
      </c>
      <c r="C56" s="16">
        <v>14674</v>
      </c>
      <c r="D56" s="4">
        <v>15873</v>
      </c>
      <c r="E56" s="16">
        <v>15133</v>
      </c>
      <c r="F56" s="43">
        <f t="shared" si="6"/>
        <v>0.00535769604554378</v>
      </c>
      <c r="G56" s="19">
        <f t="shared" si="7"/>
        <v>0.03127981463813548</v>
      </c>
      <c r="H56" s="16">
        <f t="shared" si="8"/>
        <v>459</v>
      </c>
      <c r="I56" s="37">
        <f t="shared" si="9"/>
        <v>0.0016752619649837402</v>
      </c>
      <c r="J56" s="16">
        <v>14890.42</v>
      </c>
      <c r="K56" s="16">
        <v>14785.87</v>
      </c>
      <c r="L56" s="37">
        <f t="shared" si="10"/>
        <v>-0.0070212928849555135</v>
      </c>
      <c r="M56" s="16">
        <f t="shared" si="11"/>
        <v>-104.54999999999927</v>
      </c>
    </row>
    <row r="57" spans="1:13" ht="15">
      <c r="A57" s="5">
        <v>63</v>
      </c>
      <c r="B57" s="31" t="s">
        <v>65</v>
      </c>
      <c r="C57" s="16">
        <v>25217</v>
      </c>
      <c r="D57" s="4">
        <v>28124</v>
      </c>
      <c r="E57" s="16">
        <v>28035</v>
      </c>
      <c r="F57" s="43">
        <f t="shared" si="6"/>
        <v>0.009925527564714192</v>
      </c>
      <c r="G57" s="19">
        <f t="shared" si="7"/>
        <v>0.11175000991394694</v>
      </c>
      <c r="H57" s="16">
        <f t="shared" si="8"/>
        <v>2818</v>
      </c>
      <c r="I57" s="37">
        <f t="shared" si="9"/>
        <v>0.010285159514867494</v>
      </c>
      <c r="J57" s="16">
        <v>27688.5</v>
      </c>
      <c r="K57" s="16">
        <v>27913.42</v>
      </c>
      <c r="L57" s="37">
        <f t="shared" si="10"/>
        <v>0.008123228054968606</v>
      </c>
      <c r="M57" s="16">
        <f t="shared" si="11"/>
        <v>224.91999999999825</v>
      </c>
    </row>
    <row r="58" spans="1:13" ht="15">
      <c r="A58" s="5">
        <v>64</v>
      </c>
      <c r="B58" s="31" t="s">
        <v>66</v>
      </c>
      <c r="C58" s="16">
        <v>37452</v>
      </c>
      <c r="D58" s="4">
        <v>37954</v>
      </c>
      <c r="E58" s="16">
        <v>37921</v>
      </c>
      <c r="F58" s="43">
        <f t="shared" si="6"/>
        <v>0.013425572704887707</v>
      </c>
      <c r="G58" s="19">
        <f t="shared" si="7"/>
        <v>0.012522695717184663</v>
      </c>
      <c r="H58" s="16">
        <f t="shared" si="8"/>
        <v>469</v>
      </c>
      <c r="I58" s="37">
        <f t="shared" si="9"/>
        <v>0.0017117600470095296</v>
      </c>
      <c r="J58" s="16">
        <v>37706.16</v>
      </c>
      <c r="K58" s="16">
        <v>37840.09</v>
      </c>
      <c r="L58" s="37">
        <f t="shared" si="10"/>
        <v>0.0035519395239396695</v>
      </c>
      <c r="M58" s="16">
        <f t="shared" si="11"/>
        <v>133.92999999999302</v>
      </c>
    </row>
    <row r="59" spans="1:13" ht="15">
      <c r="A59" s="5">
        <v>65</v>
      </c>
      <c r="B59" s="31" t="s">
        <v>67</v>
      </c>
      <c r="C59" s="16">
        <v>12230</v>
      </c>
      <c r="D59" s="4">
        <v>12852</v>
      </c>
      <c r="E59" s="16">
        <v>13122</v>
      </c>
      <c r="F59" s="43">
        <f t="shared" si="6"/>
        <v>0.004645720446020319</v>
      </c>
      <c r="G59" s="19">
        <f t="shared" si="7"/>
        <v>0.07293540474243664</v>
      </c>
      <c r="H59" s="16">
        <f t="shared" si="8"/>
        <v>892</v>
      </c>
      <c r="I59" s="37">
        <f t="shared" si="9"/>
        <v>0.0032556289167004274</v>
      </c>
      <c r="J59" s="16">
        <v>13085.39</v>
      </c>
      <c r="K59" s="16">
        <v>13194.06</v>
      </c>
      <c r="L59" s="37">
        <f t="shared" si="10"/>
        <v>0.008304681786328117</v>
      </c>
      <c r="M59" s="16">
        <f t="shared" si="11"/>
        <v>108.67000000000007</v>
      </c>
    </row>
    <row r="60" spans="1:13" ht="15">
      <c r="A60" s="5">
        <v>66</v>
      </c>
      <c r="B60" s="31" t="s">
        <v>68</v>
      </c>
      <c r="C60" s="16">
        <v>16038</v>
      </c>
      <c r="D60" s="4">
        <v>17612</v>
      </c>
      <c r="E60" s="16">
        <v>17601</v>
      </c>
      <c r="F60" s="43">
        <f t="shared" si="6"/>
        <v>0.006231468188569092</v>
      </c>
      <c r="G60" s="19">
        <f t="shared" si="7"/>
        <v>0.09745604190048635</v>
      </c>
      <c r="H60" s="16">
        <f t="shared" si="8"/>
        <v>1563</v>
      </c>
      <c r="I60" s="37">
        <f t="shared" si="9"/>
        <v>0.005704650220630906</v>
      </c>
      <c r="J60" s="16">
        <v>17151.9</v>
      </c>
      <c r="K60" s="16">
        <v>16949.36</v>
      </c>
      <c r="L60" s="37">
        <f t="shared" si="10"/>
        <v>-0.011808604294567999</v>
      </c>
      <c r="M60" s="16">
        <f t="shared" si="11"/>
        <v>-202.54000000000087</v>
      </c>
    </row>
    <row r="61" spans="1:13" ht="15">
      <c r="A61" s="5">
        <v>68</v>
      </c>
      <c r="B61" s="31" t="s">
        <v>69</v>
      </c>
      <c r="C61" s="16">
        <v>6502</v>
      </c>
      <c r="D61" s="4">
        <v>8446</v>
      </c>
      <c r="E61" s="16">
        <v>8287</v>
      </c>
      <c r="F61" s="43">
        <f t="shared" si="6"/>
        <v>0.002933934258205333</v>
      </c>
      <c r="G61" s="19">
        <f t="shared" si="7"/>
        <v>0.27453091356505693</v>
      </c>
      <c r="H61" s="16">
        <f t="shared" si="8"/>
        <v>1785</v>
      </c>
      <c r="I61" s="37">
        <f t="shared" si="9"/>
        <v>0.006514907641603434</v>
      </c>
      <c r="J61" s="16">
        <v>8157.162</v>
      </c>
      <c r="K61" s="16">
        <v>8119.136</v>
      </c>
      <c r="L61" s="37">
        <f t="shared" si="10"/>
        <v>-0.0046616703211239206</v>
      </c>
      <c r="M61" s="16">
        <f t="shared" si="11"/>
        <v>-38.02599999999984</v>
      </c>
    </row>
    <row r="62" spans="1:13" ht="15">
      <c r="A62" s="5">
        <v>69</v>
      </c>
      <c r="B62" s="31" t="s">
        <v>70</v>
      </c>
      <c r="C62" s="16">
        <v>55184</v>
      </c>
      <c r="D62" s="4">
        <v>61346</v>
      </c>
      <c r="E62" s="16">
        <v>61364</v>
      </c>
      <c r="F62" s="43">
        <f t="shared" si="6"/>
        <v>0.0217253459418984</v>
      </c>
      <c r="G62" s="19">
        <f t="shared" si="7"/>
        <v>0.11198898231371412</v>
      </c>
      <c r="H62" s="16">
        <f t="shared" si="8"/>
        <v>6180</v>
      </c>
      <c r="I62" s="37">
        <f t="shared" si="9"/>
        <v>0.022555814691937938</v>
      </c>
      <c r="J62" s="16">
        <v>59742.35</v>
      </c>
      <c r="K62" s="16">
        <v>60013.01</v>
      </c>
      <c r="L62" s="37">
        <f t="shared" si="10"/>
        <v>0.004530454526813952</v>
      </c>
      <c r="M62" s="16">
        <f t="shared" si="11"/>
        <v>270.6600000000035</v>
      </c>
    </row>
    <row r="63" spans="1:13" ht="15">
      <c r="A63" s="5">
        <v>70</v>
      </c>
      <c r="B63" s="31" t="s">
        <v>71</v>
      </c>
      <c r="C63" s="16">
        <v>109017</v>
      </c>
      <c r="D63" s="4">
        <v>113320</v>
      </c>
      <c r="E63" s="16">
        <v>113609</v>
      </c>
      <c r="F63" s="43">
        <f t="shared" si="6"/>
        <v>0.040222195865868185</v>
      </c>
      <c r="G63" s="19">
        <f t="shared" si="7"/>
        <v>0.04212187090086867</v>
      </c>
      <c r="H63" s="16">
        <f t="shared" si="8"/>
        <v>4592</v>
      </c>
      <c r="I63" s="37">
        <f t="shared" si="9"/>
        <v>0.016759919266242557</v>
      </c>
      <c r="J63" s="16">
        <v>115482</v>
      </c>
      <c r="K63" s="16">
        <v>116706.9</v>
      </c>
      <c r="L63" s="37">
        <f t="shared" si="10"/>
        <v>0.010606847820439498</v>
      </c>
      <c r="M63" s="16">
        <f t="shared" si="11"/>
        <v>1224.8999999999942</v>
      </c>
    </row>
    <row r="64" spans="1:13" ht="15">
      <c r="A64" s="5">
        <v>71</v>
      </c>
      <c r="B64" s="31" t="s">
        <v>72</v>
      </c>
      <c r="C64" s="16">
        <v>35772</v>
      </c>
      <c r="D64" s="4">
        <v>34946</v>
      </c>
      <c r="E64" s="16">
        <v>34409</v>
      </c>
      <c r="F64" s="43">
        <f t="shared" si="6"/>
        <v>0.012182182199901932</v>
      </c>
      <c r="G64" s="19">
        <f t="shared" si="7"/>
        <v>-0.03810242647881024</v>
      </c>
      <c r="H64" s="16">
        <f t="shared" si="8"/>
        <v>-1363</v>
      </c>
      <c r="I64" s="37">
        <f t="shared" si="9"/>
        <v>-0.004974688580115115</v>
      </c>
      <c r="J64" s="16">
        <v>33975.5</v>
      </c>
      <c r="K64" s="16">
        <v>34135.56</v>
      </c>
      <c r="L64" s="37">
        <f t="shared" si="10"/>
        <v>0.0047110417801061845</v>
      </c>
      <c r="M64" s="16">
        <f t="shared" si="11"/>
        <v>160.05999999999767</v>
      </c>
    </row>
    <row r="65" spans="1:13" ht="15">
      <c r="A65" s="5">
        <v>72</v>
      </c>
      <c r="B65" s="31" t="s">
        <v>73</v>
      </c>
      <c r="C65" s="16">
        <v>2318</v>
      </c>
      <c r="D65" s="4">
        <v>2781</v>
      </c>
      <c r="E65" s="16">
        <v>2209</v>
      </c>
      <c r="F65" s="43">
        <f t="shared" si="6"/>
        <v>0.0007820756336883771</v>
      </c>
      <c r="G65" s="19">
        <f t="shared" si="7"/>
        <v>-0.04702329594477998</v>
      </c>
      <c r="H65" s="16">
        <f t="shared" si="8"/>
        <v>-109</v>
      </c>
      <c r="I65" s="37">
        <f t="shared" si="9"/>
        <v>-0.000397829094081106</v>
      </c>
      <c r="J65" s="16">
        <v>2394.151</v>
      </c>
      <c r="K65" s="16">
        <v>2210.174</v>
      </c>
      <c r="L65" s="37">
        <f t="shared" si="10"/>
        <v>-0.07684435944098758</v>
      </c>
      <c r="M65" s="16">
        <f t="shared" si="11"/>
        <v>-183.97699999999986</v>
      </c>
    </row>
    <row r="66" spans="1:13" ht="15">
      <c r="A66" s="5">
        <v>73</v>
      </c>
      <c r="B66" s="31" t="s">
        <v>74</v>
      </c>
      <c r="C66" s="16">
        <v>24933</v>
      </c>
      <c r="D66" s="4">
        <v>22726</v>
      </c>
      <c r="E66" s="16">
        <v>25119</v>
      </c>
      <c r="F66" s="43">
        <f aca="true" t="shared" si="12" ref="F66:F89">E66/$E$90</f>
        <v>0.008893145243376343</v>
      </c>
      <c r="G66" s="19">
        <f aca="true" t="shared" si="13" ref="G66:G89">(E66-C66)/C66</f>
        <v>0.0074599927806521475</v>
      </c>
      <c r="H66" s="16">
        <f aca="true" t="shared" si="14" ref="H66:H89">E66-C66</f>
        <v>186</v>
      </c>
      <c r="I66" s="37">
        <f aca="true" t="shared" si="15" ref="I66:I89">H66/$H$90</f>
        <v>0.0006788643256796855</v>
      </c>
      <c r="J66" s="16">
        <v>23803.1</v>
      </c>
      <c r="K66" s="16">
        <v>24868.84</v>
      </c>
      <c r="L66" s="37">
        <f aca="true" t="shared" si="16" ref="L66:L89">(K66-J66)/J66</f>
        <v>0.044773159798513706</v>
      </c>
      <c r="M66" s="16">
        <f aca="true" t="shared" si="17" ref="M66:M89">K66-J66</f>
        <v>1065.7400000000016</v>
      </c>
    </row>
    <row r="67" spans="1:13" ht="15">
      <c r="A67" s="5">
        <v>74</v>
      </c>
      <c r="B67" s="31" t="s">
        <v>75</v>
      </c>
      <c r="C67" s="16">
        <v>4220</v>
      </c>
      <c r="D67" s="4">
        <v>5662</v>
      </c>
      <c r="E67" s="16">
        <v>5377</v>
      </c>
      <c r="F67" s="43">
        <f t="shared" si="12"/>
        <v>0.0019036761803270274</v>
      </c>
      <c r="G67" s="19">
        <f t="shared" si="13"/>
        <v>0.2741706161137441</v>
      </c>
      <c r="H67" s="16">
        <f t="shared" si="14"/>
        <v>1157</v>
      </c>
      <c r="I67" s="37">
        <f t="shared" si="15"/>
        <v>0.00422282809038385</v>
      </c>
      <c r="J67" s="16">
        <v>4997.359</v>
      </c>
      <c r="K67" s="16">
        <v>5053.967</v>
      </c>
      <c r="L67" s="37">
        <f t="shared" si="16"/>
        <v>0.011327583229461653</v>
      </c>
      <c r="M67" s="16">
        <f t="shared" si="17"/>
        <v>56.607999999999265</v>
      </c>
    </row>
    <row r="68" spans="1:13" ht="15">
      <c r="A68" s="5">
        <v>75</v>
      </c>
      <c r="B68" s="31" t="s">
        <v>76</v>
      </c>
      <c r="C68" s="16">
        <v>9510</v>
      </c>
      <c r="D68" s="4">
        <v>8476</v>
      </c>
      <c r="E68" s="16">
        <v>7176</v>
      </c>
      <c r="F68" s="43">
        <f t="shared" si="12"/>
        <v>0.002540595177613306</v>
      </c>
      <c r="G68" s="19">
        <f t="shared" si="13"/>
        <v>-0.24542586750788645</v>
      </c>
      <c r="H68" s="16">
        <f t="shared" si="14"/>
        <v>-2334</v>
      </c>
      <c r="I68" s="37">
        <f t="shared" si="15"/>
        <v>-0.00851865234481928</v>
      </c>
      <c r="J68" s="16">
        <v>8344.448</v>
      </c>
      <c r="K68" s="16">
        <v>8132.588</v>
      </c>
      <c r="L68" s="37">
        <f t="shared" si="16"/>
        <v>-0.025389336718258725</v>
      </c>
      <c r="M68" s="16">
        <f t="shared" si="17"/>
        <v>-211.86000000000058</v>
      </c>
    </row>
    <row r="69" spans="1:13" ht="15">
      <c r="A69" s="5">
        <v>77</v>
      </c>
      <c r="B69" s="31" t="s">
        <v>77</v>
      </c>
      <c r="C69" s="16">
        <v>6114</v>
      </c>
      <c r="D69" s="4">
        <v>6949</v>
      </c>
      <c r="E69" s="16">
        <v>6783</v>
      </c>
      <c r="F69" s="43">
        <f t="shared" si="12"/>
        <v>0.0024014572310132464</v>
      </c>
      <c r="G69" s="19">
        <f t="shared" si="13"/>
        <v>0.10942100098135427</v>
      </c>
      <c r="H69" s="16">
        <f t="shared" si="14"/>
        <v>669</v>
      </c>
      <c r="I69" s="37">
        <f t="shared" si="15"/>
        <v>0.0024417216875253205</v>
      </c>
      <c r="J69" s="16">
        <v>7159.448</v>
      </c>
      <c r="K69" s="16">
        <v>7288.711</v>
      </c>
      <c r="L69" s="37">
        <f t="shared" si="16"/>
        <v>0.01805488356085552</v>
      </c>
      <c r="M69" s="16">
        <f t="shared" si="17"/>
        <v>129.26299999999992</v>
      </c>
    </row>
    <row r="70" spans="1:13" ht="15">
      <c r="A70" s="5">
        <v>78</v>
      </c>
      <c r="B70" s="31" t="s">
        <v>78</v>
      </c>
      <c r="C70" s="16">
        <v>2414</v>
      </c>
      <c r="D70" s="4">
        <v>2948</v>
      </c>
      <c r="E70" s="16">
        <v>2543</v>
      </c>
      <c r="F70" s="43">
        <f t="shared" si="12"/>
        <v>0.0009003251862695984</v>
      </c>
      <c r="G70" s="19">
        <f t="shared" si="13"/>
        <v>0.05343827671913836</v>
      </c>
      <c r="H70" s="16">
        <f t="shared" si="14"/>
        <v>129</v>
      </c>
      <c r="I70" s="37">
        <f t="shared" si="15"/>
        <v>0.0004708252581326851</v>
      </c>
      <c r="J70" s="16">
        <v>2895.141</v>
      </c>
      <c r="K70" s="16">
        <v>2829.39</v>
      </c>
      <c r="L70" s="37">
        <f t="shared" si="16"/>
        <v>-0.022710810976045798</v>
      </c>
      <c r="M70" s="16">
        <f t="shared" si="17"/>
        <v>-65.7510000000002</v>
      </c>
    </row>
    <row r="71" spans="1:13" ht="15">
      <c r="A71" s="5">
        <v>79</v>
      </c>
      <c r="B71" s="31" t="s">
        <v>79</v>
      </c>
      <c r="C71" s="16">
        <v>18862</v>
      </c>
      <c r="D71" s="4">
        <v>20316</v>
      </c>
      <c r="E71" s="16">
        <v>20506</v>
      </c>
      <c r="F71" s="43">
        <f t="shared" si="12"/>
        <v>0.007259956063564445</v>
      </c>
      <c r="G71" s="19">
        <f t="shared" si="13"/>
        <v>0.08715936804156506</v>
      </c>
      <c r="H71" s="16">
        <f t="shared" si="14"/>
        <v>1644</v>
      </c>
      <c r="I71" s="37">
        <f t="shared" si="15"/>
        <v>0.006000284685039801</v>
      </c>
      <c r="J71" s="16">
        <v>19035.89</v>
      </c>
      <c r="K71" s="16">
        <v>19005.14</v>
      </c>
      <c r="L71" s="37">
        <f t="shared" si="16"/>
        <v>-0.0016153697042796528</v>
      </c>
      <c r="M71" s="16">
        <f t="shared" si="17"/>
        <v>-30.75</v>
      </c>
    </row>
    <row r="72" spans="1:13" ht="15">
      <c r="A72" s="5">
        <v>80</v>
      </c>
      <c r="B72" s="31" t="s">
        <v>80</v>
      </c>
      <c r="C72" s="16">
        <v>17819</v>
      </c>
      <c r="D72" s="4">
        <v>20864</v>
      </c>
      <c r="E72" s="16">
        <v>21137</v>
      </c>
      <c r="F72" s="43">
        <f t="shared" si="12"/>
        <v>0.00748335566739304</v>
      </c>
      <c r="G72" s="19">
        <f t="shared" si="13"/>
        <v>0.18620573545092317</v>
      </c>
      <c r="H72" s="16">
        <f t="shared" si="14"/>
        <v>3318</v>
      </c>
      <c r="I72" s="37">
        <f t="shared" si="15"/>
        <v>0.012110063616156972</v>
      </c>
      <c r="J72" s="16">
        <v>20892.35</v>
      </c>
      <c r="K72" s="16">
        <v>21079.72</v>
      </c>
      <c r="L72" s="37">
        <f t="shared" si="16"/>
        <v>0.008968354445526837</v>
      </c>
      <c r="M72" s="16">
        <f t="shared" si="17"/>
        <v>187.37000000000262</v>
      </c>
    </row>
    <row r="73" spans="1:13" ht="15">
      <c r="A73" s="5">
        <v>81</v>
      </c>
      <c r="B73" s="31" t="s">
        <v>81</v>
      </c>
      <c r="C73" s="16">
        <v>58071</v>
      </c>
      <c r="D73" s="4">
        <v>70734</v>
      </c>
      <c r="E73" s="16">
        <v>67335</v>
      </c>
      <c r="F73" s="43">
        <f t="shared" si="12"/>
        <v>0.023839322224720176</v>
      </c>
      <c r="G73" s="19">
        <f t="shared" si="13"/>
        <v>0.15952885261145838</v>
      </c>
      <c r="H73" s="16">
        <f t="shared" si="14"/>
        <v>9264</v>
      </c>
      <c r="I73" s="37">
        <f t="shared" si="15"/>
        <v>0.033811823188691435</v>
      </c>
      <c r="J73" s="16">
        <v>78977.88</v>
      </c>
      <c r="K73" s="16">
        <v>79732.89</v>
      </c>
      <c r="L73" s="37">
        <f t="shared" si="16"/>
        <v>0.009559765341890599</v>
      </c>
      <c r="M73" s="16">
        <f t="shared" si="17"/>
        <v>755.0099999999948</v>
      </c>
    </row>
    <row r="74" spans="1:13" ht="15">
      <c r="A74" s="5">
        <v>82</v>
      </c>
      <c r="B74" s="31" t="s">
        <v>82</v>
      </c>
      <c r="C74" s="16">
        <v>92923</v>
      </c>
      <c r="D74" s="4">
        <v>112537</v>
      </c>
      <c r="E74" s="16">
        <v>110438</v>
      </c>
      <c r="F74" s="43">
        <f t="shared" si="12"/>
        <v>0.039099533197499765</v>
      </c>
      <c r="G74" s="19">
        <f t="shared" si="13"/>
        <v>0.18848939444486296</v>
      </c>
      <c r="H74" s="16">
        <f t="shared" si="14"/>
        <v>17515</v>
      </c>
      <c r="I74" s="37">
        <f t="shared" si="15"/>
        <v>0.0639263906681704</v>
      </c>
      <c r="J74" s="16">
        <v>104053.3</v>
      </c>
      <c r="K74" s="16">
        <v>106170.5</v>
      </c>
      <c r="L74" s="37">
        <f t="shared" si="16"/>
        <v>0.020347264334720734</v>
      </c>
      <c r="M74" s="16">
        <f t="shared" si="17"/>
        <v>2117.199999999997</v>
      </c>
    </row>
    <row r="75" spans="1:13" ht="15">
      <c r="A75" s="5">
        <v>84</v>
      </c>
      <c r="B75" s="31" t="s">
        <v>83</v>
      </c>
      <c r="C75" s="16">
        <v>798</v>
      </c>
      <c r="D75" s="4">
        <v>690</v>
      </c>
      <c r="E75" s="16">
        <v>682</v>
      </c>
      <c r="F75" s="43">
        <f t="shared" si="12"/>
        <v>0.00024145567323470942</v>
      </c>
      <c r="G75" s="19">
        <f t="shared" si="13"/>
        <v>-0.14536340852130325</v>
      </c>
      <c r="H75" s="16">
        <f t="shared" si="14"/>
        <v>-116</v>
      </c>
      <c r="I75" s="37">
        <f t="shared" si="15"/>
        <v>-0.0004233777514991587</v>
      </c>
      <c r="J75" s="16">
        <v>649.5347</v>
      </c>
      <c r="K75" s="16">
        <v>635.4878</v>
      </c>
      <c r="L75" s="37">
        <f t="shared" si="16"/>
        <v>-0.02162609634250495</v>
      </c>
      <c r="M75" s="16">
        <f t="shared" si="17"/>
        <v>-14.04690000000005</v>
      </c>
    </row>
    <row r="76" spans="1:13" ht="15">
      <c r="A76" s="5">
        <v>85</v>
      </c>
      <c r="B76" s="31" t="s">
        <v>84</v>
      </c>
      <c r="C76" s="16">
        <v>206275</v>
      </c>
      <c r="D76" s="4">
        <v>271937</v>
      </c>
      <c r="E76" s="16">
        <v>222786</v>
      </c>
      <c r="F76" s="43">
        <f t="shared" si="12"/>
        <v>0.07887528389628735</v>
      </c>
      <c r="G76" s="19">
        <f t="shared" si="13"/>
        <v>0.08004363107502122</v>
      </c>
      <c r="H76" s="16">
        <f t="shared" si="14"/>
        <v>16511</v>
      </c>
      <c r="I76" s="37">
        <f t="shared" si="15"/>
        <v>0.06026198323278112</v>
      </c>
      <c r="J76" s="16">
        <v>254316.8</v>
      </c>
      <c r="K76" s="16">
        <v>251313.8</v>
      </c>
      <c r="L76" s="37">
        <f t="shared" si="16"/>
        <v>-0.011808107053879257</v>
      </c>
      <c r="M76" s="16">
        <f t="shared" si="17"/>
        <v>-3003</v>
      </c>
    </row>
    <row r="77" spans="1:13" ht="15">
      <c r="A77" s="5">
        <v>86</v>
      </c>
      <c r="B77" s="31" t="s">
        <v>85</v>
      </c>
      <c r="C77" s="16">
        <v>127031</v>
      </c>
      <c r="D77" s="4">
        <v>145414</v>
      </c>
      <c r="E77" s="16">
        <v>143865</v>
      </c>
      <c r="F77" s="43">
        <f t="shared" si="12"/>
        <v>0.05093404755118984</v>
      </c>
      <c r="G77" s="19">
        <f t="shared" si="13"/>
        <v>0.13251883398540515</v>
      </c>
      <c r="H77" s="16">
        <f t="shared" si="14"/>
        <v>16834</v>
      </c>
      <c r="I77" s="37">
        <f t="shared" si="15"/>
        <v>0.06144087128221412</v>
      </c>
      <c r="J77" s="16">
        <v>142541.4</v>
      </c>
      <c r="K77" s="16">
        <v>142906</v>
      </c>
      <c r="L77" s="37">
        <f t="shared" si="16"/>
        <v>0.002557853367512918</v>
      </c>
      <c r="M77" s="16">
        <f t="shared" si="17"/>
        <v>364.6000000000058</v>
      </c>
    </row>
    <row r="78" spans="1:13" ht="15">
      <c r="A78" s="5">
        <v>87</v>
      </c>
      <c r="B78" s="31" t="s">
        <v>86</v>
      </c>
      <c r="C78" s="16">
        <v>8730</v>
      </c>
      <c r="D78" s="4">
        <v>10012</v>
      </c>
      <c r="E78" s="16">
        <v>9824</v>
      </c>
      <c r="F78" s="43">
        <f t="shared" si="12"/>
        <v>0.003478094624424905</v>
      </c>
      <c r="G78" s="19">
        <f t="shared" si="13"/>
        <v>0.12531500572737686</v>
      </c>
      <c r="H78" s="16">
        <f t="shared" si="14"/>
        <v>1094</v>
      </c>
      <c r="I78" s="37">
        <f t="shared" si="15"/>
        <v>0.003992890173621376</v>
      </c>
      <c r="J78" s="16">
        <v>10023.09</v>
      </c>
      <c r="K78" s="16">
        <v>9939.384</v>
      </c>
      <c r="L78" s="37">
        <f t="shared" si="16"/>
        <v>-0.008351316809486907</v>
      </c>
      <c r="M78" s="16">
        <f t="shared" si="17"/>
        <v>-83.70600000000013</v>
      </c>
    </row>
    <row r="79" spans="1:13" ht="15">
      <c r="A79" s="5">
        <v>88</v>
      </c>
      <c r="B79" s="31" t="s">
        <v>87</v>
      </c>
      <c r="C79" s="16">
        <v>14935</v>
      </c>
      <c r="D79" s="4">
        <v>17330</v>
      </c>
      <c r="E79" s="16">
        <v>17202</v>
      </c>
      <c r="F79" s="43">
        <f t="shared" si="12"/>
        <v>0.006090205998509489</v>
      </c>
      <c r="G79" s="19">
        <f t="shared" si="13"/>
        <v>0.1517910947438902</v>
      </c>
      <c r="H79" s="16">
        <f t="shared" si="14"/>
        <v>2267</v>
      </c>
      <c r="I79" s="37">
        <f t="shared" si="15"/>
        <v>0.00827411519524649</v>
      </c>
      <c r="J79" s="16">
        <v>17802.81</v>
      </c>
      <c r="K79" s="16">
        <v>17960.56</v>
      </c>
      <c r="L79" s="37">
        <f t="shared" si="16"/>
        <v>0.00886096071350534</v>
      </c>
      <c r="M79" s="16">
        <f t="shared" si="17"/>
        <v>157.75</v>
      </c>
    </row>
    <row r="80" spans="1:13" ht="15">
      <c r="A80" s="5">
        <v>90</v>
      </c>
      <c r="B80" s="31" t="s">
        <v>88</v>
      </c>
      <c r="C80" s="16">
        <v>3773</v>
      </c>
      <c r="D80" s="4">
        <v>4202</v>
      </c>
      <c r="E80" s="16">
        <v>4492</v>
      </c>
      <c r="F80" s="43">
        <f t="shared" si="12"/>
        <v>0.0015903502700444498</v>
      </c>
      <c r="G80" s="19">
        <f t="shared" si="13"/>
        <v>0.190564537503313</v>
      </c>
      <c r="H80" s="16">
        <f t="shared" si="14"/>
        <v>719</v>
      </c>
      <c r="I80" s="37">
        <f t="shared" si="15"/>
        <v>0.0026242120976542683</v>
      </c>
      <c r="J80" s="16">
        <v>4361.21</v>
      </c>
      <c r="K80" s="16">
        <v>4516.686</v>
      </c>
      <c r="L80" s="37">
        <f t="shared" si="16"/>
        <v>0.03564973940718279</v>
      </c>
      <c r="M80" s="16">
        <f t="shared" si="17"/>
        <v>155.47599999999966</v>
      </c>
    </row>
    <row r="81" spans="1:13" ht="15">
      <c r="A81" s="5">
        <v>91</v>
      </c>
      <c r="B81" s="31" t="s">
        <v>89</v>
      </c>
      <c r="C81" s="16">
        <v>469</v>
      </c>
      <c r="D81" s="4">
        <v>526</v>
      </c>
      <c r="E81" s="16">
        <v>553</v>
      </c>
      <c r="F81" s="43">
        <f t="shared" si="12"/>
        <v>0.0001957844388545371</v>
      </c>
      <c r="G81" s="19">
        <f t="shared" si="13"/>
        <v>0.1791044776119403</v>
      </c>
      <c r="H81" s="16">
        <f t="shared" si="14"/>
        <v>84</v>
      </c>
      <c r="I81" s="37">
        <f t="shared" si="15"/>
        <v>0.00030658388901663215</v>
      </c>
      <c r="J81" s="16">
        <v>671.0273</v>
      </c>
      <c r="K81" s="16">
        <v>718.0421</v>
      </c>
      <c r="L81" s="37">
        <f t="shared" si="16"/>
        <v>0.07006391543235281</v>
      </c>
      <c r="M81" s="16">
        <f t="shared" si="17"/>
        <v>47.01480000000004</v>
      </c>
    </row>
    <row r="82" spans="1:13" ht="15">
      <c r="A82" s="5">
        <v>92</v>
      </c>
      <c r="B82" s="31" t="s">
        <v>90</v>
      </c>
      <c r="C82" s="16">
        <v>4845</v>
      </c>
      <c r="D82" s="4">
        <v>5216</v>
      </c>
      <c r="E82" s="16">
        <v>4701</v>
      </c>
      <c r="F82" s="43">
        <f t="shared" si="12"/>
        <v>0.0016643447505518608</v>
      </c>
      <c r="G82" s="19">
        <f t="shared" si="13"/>
        <v>-0.029721362229102165</v>
      </c>
      <c r="H82" s="16">
        <f t="shared" si="14"/>
        <v>-144</v>
      </c>
      <c r="I82" s="37">
        <f t="shared" si="15"/>
        <v>-0.0005255723811713694</v>
      </c>
      <c r="J82" s="16">
        <v>5416.446</v>
      </c>
      <c r="K82" s="16">
        <v>5465.493</v>
      </c>
      <c r="L82" s="37">
        <f t="shared" si="16"/>
        <v>0.009055199664134098</v>
      </c>
      <c r="M82" s="16">
        <f t="shared" si="17"/>
        <v>49.04700000000048</v>
      </c>
    </row>
    <row r="83" spans="1:13" ht="15">
      <c r="A83" s="5">
        <v>93</v>
      </c>
      <c r="B83" s="31" t="s">
        <v>91</v>
      </c>
      <c r="C83" s="16">
        <v>10657</v>
      </c>
      <c r="D83" s="4">
        <v>13560</v>
      </c>
      <c r="E83" s="16">
        <v>13625</v>
      </c>
      <c r="F83" s="43">
        <f t="shared" si="12"/>
        <v>0.004823802856045331</v>
      </c>
      <c r="G83" s="19">
        <f t="shared" si="13"/>
        <v>0.27850239279346906</v>
      </c>
      <c r="H83" s="16">
        <f t="shared" si="14"/>
        <v>2968</v>
      </c>
      <c r="I83" s="37">
        <f t="shared" si="15"/>
        <v>0.010832630745254337</v>
      </c>
      <c r="J83" s="16">
        <v>13241.58</v>
      </c>
      <c r="K83" s="16">
        <v>13526.02</v>
      </c>
      <c r="L83" s="37">
        <f t="shared" si="16"/>
        <v>0.021480820264651236</v>
      </c>
      <c r="M83" s="16">
        <f t="shared" si="17"/>
        <v>284.4400000000005</v>
      </c>
    </row>
    <row r="84" spans="1:13" ht="15">
      <c r="A84" s="5">
        <v>94</v>
      </c>
      <c r="B84" s="31" t="s">
        <v>92</v>
      </c>
      <c r="C84" s="16">
        <v>11842</v>
      </c>
      <c r="D84" s="4">
        <v>13339</v>
      </c>
      <c r="E84" s="16">
        <v>12540</v>
      </c>
      <c r="F84" s="43">
        <f t="shared" si="12"/>
        <v>0.004439668830444657</v>
      </c>
      <c r="G84" s="19">
        <f t="shared" si="13"/>
        <v>0.05894274615774362</v>
      </c>
      <c r="H84" s="16">
        <f t="shared" si="14"/>
        <v>698</v>
      </c>
      <c r="I84" s="37">
        <f t="shared" si="15"/>
        <v>0.0025475661254001102</v>
      </c>
      <c r="J84" s="16">
        <v>13116.05</v>
      </c>
      <c r="K84" s="16">
        <v>12879.04</v>
      </c>
      <c r="L84" s="37">
        <f t="shared" si="16"/>
        <v>-0.018070226935700796</v>
      </c>
      <c r="M84" s="16">
        <f t="shared" si="17"/>
        <v>-237.0099999999984</v>
      </c>
    </row>
    <row r="85" spans="1:13" ht="15">
      <c r="A85" s="5">
        <v>95</v>
      </c>
      <c r="B85" s="31" t="s">
        <v>93</v>
      </c>
      <c r="C85" s="16">
        <v>14025</v>
      </c>
      <c r="D85" s="4">
        <v>15693</v>
      </c>
      <c r="E85" s="16">
        <v>15435</v>
      </c>
      <c r="F85" s="43">
        <f t="shared" si="12"/>
        <v>0.005464616299674105</v>
      </c>
      <c r="G85" s="19">
        <f t="shared" si="13"/>
        <v>0.10053475935828877</v>
      </c>
      <c r="H85" s="16">
        <f t="shared" si="14"/>
        <v>1410</v>
      </c>
      <c r="I85" s="37">
        <f t="shared" si="15"/>
        <v>0.0051462295656363255</v>
      </c>
      <c r="J85" s="16">
        <v>15704.21</v>
      </c>
      <c r="K85" s="16">
        <v>15619.04</v>
      </c>
      <c r="L85" s="37">
        <f t="shared" si="16"/>
        <v>-0.005423386467705046</v>
      </c>
      <c r="M85" s="16">
        <f t="shared" si="17"/>
        <v>-85.16999999999825</v>
      </c>
    </row>
    <row r="86" spans="1:13" ht="15">
      <c r="A86" s="5">
        <v>96</v>
      </c>
      <c r="B86" s="31" t="s">
        <v>94</v>
      </c>
      <c r="C86" s="16">
        <v>89712</v>
      </c>
      <c r="D86" s="4">
        <v>98005</v>
      </c>
      <c r="E86" s="16">
        <v>96080</v>
      </c>
      <c r="F86" s="43">
        <f t="shared" si="12"/>
        <v>0.03401621859881361</v>
      </c>
      <c r="G86" s="19">
        <f t="shared" si="13"/>
        <v>0.07098270019618334</v>
      </c>
      <c r="H86" s="16">
        <f t="shared" si="14"/>
        <v>6368</v>
      </c>
      <c r="I86" s="37">
        <f t="shared" si="15"/>
        <v>0.023241978634022782</v>
      </c>
      <c r="J86" s="130">
        <v>105633.3</v>
      </c>
      <c r="K86" s="130">
        <v>105666</v>
      </c>
      <c r="L86" s="37">
        <f t="shared" si="16"/>
        <v>0.00030956147351258637</v>
      </c>
      <c r="M86" s="16">
        <f t="shared" si="17"/>
        <v>32.69999999999709</v>
      </c>
    </row>
    <row r="87" spans="1:13" ht="15">
      <c r="A87" s="5">
        <v>97</v>
      </c>
      <c r="B87" s="31" t="s">
        <v>95</v>
      </c>
      <c r="C87" s="16">
        <v>2179</v>
      </c>
      <c r="D87" s="4">
        <v>4440</v>
      </c>
      <c r="E87" s="16">
        <v>4915</v>
      </c>
      <c r="F87" s="43">
        <f t="shared" si="12"/>
        <v>0.001740109433942224</v>
      </c>
      <c r="G87" s="19">
        <f t="shared" si="13"/>
        <v>1.255621844882974</v>
      </c>
      <c r="H87" s="16">
        <f t="shared" si="14"/>
        <v>2736</v>
      </c>
      <c r="I87" s="37">
        <f t="shared" si="15"/>
        <v>0.009985875242256019</v>
      </c>
      <c r="J87" s="16">
        <v>4367.307</v>
      </c>
      <c r="K87" s="16">
        <v>4812.979</v>
      </c>
      <c r="L87" s="37">
        <f t="shared" si="16"/>
        <v>0.10204732573185273</v>
      </c>
      <c r="M87" s="16">
        <f t="shared" si="17"/>
        <v>445.6720000000005</v>
      </c>
    </row>
    <row r="88" spans="1:13" ht="15">
      <c r="A88" s="5">
        <v>98</v>
      </c>
      <c r="B88" s="31" t="s">
        <v>96</v>
      </c>
      <c r="C88" s="16">
        <v>935</v>
      </c>
      <c r="D88" s="4">
        <v>1111</v>
      </c>
      <c r="E88" s="16">
        <v>1027</v>
      </c>
      <c r="F88" s="43">
        <f t="shared" si="12"/>
        <v>0.00036359967215842607</v>
      </c>
      <c r="G88" s="19">
        <f t="shared" si="13"/>
        <v>0.09839572192513368</v>
      </c>
      <c r="H88" s="16">
        <f t="shared" si="14"/>
        <v>92</v>
      </c>
      <c r="I88" s="37">
        <f t="shared" si="15"/>
        <v>0.0003357823546372638</v>
      </c>
      <c r="J88" s="16">
        <v>1122.522</v>
      </c>
      <c r="K88" s="16">
        <v>1097.029</v>
      </c>
      <c r="L88" s="37">
        <f t="shared" si="16"/>
        <v>-0.0227104680353703</v>
      </c>
      <c r="M88" s="16">
        <f t="shared" si="17"/>
        <v>-25.492999999999938</v>
      </c>
    </row>
    <row r="89" spans="1:13" ht="15.75" thickBot="1">
      <c r="A89" s="6">
        <v>99</v>
      </c>
      <c r="B89" s="32" t="s">
        <v>97</v>
      </c>
      <c r="C89" s="16">
        <v>1335</v>
      </c>
      <c r="D89" s="4">
        <v>1450</v>
      </c>
      <c r="E89" s="16">
        <v>1414</v>
      </c>
      <c r="F89" s="43">
        <f t="shared" si="12"/>
        <v>0.000500613375298943</v>
      </c>
      <c r="G89" s="19">
        <f t="shared" si="13"/>
        <v>0.05917602996254682</v>
      </c>
      <c r="H89" s="21">
        <f t="shared" si="14"/>
        <v>79</v>
      </c>
      <c r="I89" s="68">
        <f t="shared" si="15"/>
        <v>0.0002883348480037374</v>
      </c>
      <c r="J89" s="16">
        <v>1593.8</v>
      </c>
      <c r="K89" s="16">
        <v>1563.465</v>
      </c>
      <c r="L89" s="37">
        <f t="shared" si="16"/>
        <v>-0.01903312837244324</v>
      </c>
      <c r="M89" s="16">
        <f t="shared" si="17"/>
        <v>-30.335000000000036</v>
      </c>
    </row>
    <row r="90" spans="1:13" ht="15.75" thickBot="1">
      <c r="A90" s="132" t="s">
        <v>98</v>
      </c>
      <c r="B90" s="133"/>
      <c r="C90" s="57">
        <v>2550548</v>
      </c>
      <c r="D90" s="91">
        <v>2908240</v>
      </c>
      <c r="E90" s="57">
        <v>2824535</v>
      </c>
      <c r="F90" s="45">
        <f>E90/$E$90</f>
        <v>1</v>
      </c>
      <c r="G90" s="28">
        <f>(E90-C90)/C90</f>
        <v>0.10742279698323655</v>
      </c>
      <c r="H90" s="57">
        <f>E90-C90</f>
        <v>273987</v>
      </c>
      <c r="I90" s="39">
        <f>H90/$H$90</f>
        <v>1</v>
      </c>
      <c r="J90" s="57">
        <v>2860745</v>
      </c>
      <c r="K90" s="57">
        <v>2887897</v>
      </c>
      <c r="L90" s="39">
        <f>(K90-J90)/J90</f>
        <v>0.009491233926826752</v>
      </c>
      <c r="M90" s="57">
        <f>K90-J90</f>
        <v>27152</v>
      </c>
    </row>
    <row r="91" spans="5:11" s="66" customFormat="1" ht="15">
      <c r="E91" s="109"/>
      <c r="H91" s="109"/>
      <c r="I91" s="110"/>
      <c r="J91" s="12"/>
      <c r="K91" s="12"/>
    </row>
  </sheetData>
  <sheetProtection/>
  <autoFilter ref="A1:M90"/>
  <mergeCells count="1">
    <mergeCell ref="A90:B9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D1">
      <pane ySplit="1" topLeftCell="A2" activePane="bottomLeft" state="frozen"/>
      <selection pane="topLeft" activeCell="A1" sqref="A1"/>
      <selection pane="bottomLeft" activeCell="K29" sqref="K29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33.140625" style="0" customWidth="1"/>
    <col min="7" max="7" width="28.57421875" style="0" customWidth="1"/>
    <col min="8" max="8" width="26.7109375" style="0" customWidth="1"/>
    <col min="9" max="9" width="20.28125" style="0" customWidth="1"/>
    <col min="10" max="11" width="21.28125" style="0" bestFit="1" customWidth="1"/>
    <col min="12" max="13" width="36.421875" style="0" customWidth="1"/>
  </cols>
  <sheetData>
    <row r="1" spans="1:13" ht="45.75" thickBot="1">
      <c r="A1" s="41" t="s">
        <v>1</v>
      </c>
      <c r="B1" s="20" t="s">
        <v>99</v>
      </c>
      <c r="C1" s="80">
        <v>40756</v>
      </c>
      <c r="D1" s="79">
        <v>41091</v>
      </c>
      <c r="E1" s="80">
        <v>41122</v>
      </c>
      <c r="F1" s="17" t="s">
        <v>306</v>
      </c>
      <c r="G1" s="17" t="s">
        <v>294</v>
      </c>
      <c r="H1" s="17" t="s">
        <v>295</v>
      </c>
      <c r="I1" s="17" t="s">
        <v>296</v>
      </c>
      <c r="J1" s="78" t="s">
        <v>292</v>
      </c>
      <c r="K1" s="76" t="s">
        <v>297</v>
      </c>
      <c r="L1" s="55" t="s">
        <v>322</v>
      </c>
      <c r="M1" s="44" t="s">
        <v>323</v>
      </c>
    </row>
    <row r="2" spans="1:13" ht="15">
      <c r="A2" s="5">
        <v>10</v>
      </c>
      <c r="B2" s="31" t="s">
        <v>18</v>
      </c>
      <c r="C2" s="16">
        <v>88682</v>
      </c>
      <c r="D2" s="4">
        <v>100760</v>
      </c>
      <c r="E2" s="16">
        <v>101698</v>
      </c>
      <c r="F2" s="43">
        <f aca="true" t="shared" si="0" ref="F2:F25">E2/$E$26</f>
        <v>0.14457238712612305</v>
      </c>
      <c r="G2" s="19">
        <f aca="true" t="shared" si="1" ref="G2:G25">(E2-C2)/C2</f>
        <v>0.14677161092442662</v>
      </c>
      <c r="H2" s="16">
        <f aca="true" t="shared" si="2" ref="H2:H25">E2-C2</f>
        <v>13016</v>
      </c>
      <c r="I2" s="103">
        <f aca="true" t="shared" si="3" ref="I2:I25">H2/$H$26</f>
        <v>0.17367402762025486</v>
      </c>
      <c r="J2" s="16">
        <v>99734.79</v>
      </c>
      <c r="K2" s="16">
        <v>100487.3</v>
      </c>
      <c r="L2" s="37">
        <f aca="true" t="shared" si="4" ref="L2:L25">(K2-J2)/J2</f>
        <v>0.007545110387258141</v>
      </c>
      <c r="M2" s="16">
        <f aca="true" t="shared" si="5" ref="M2:M25">K2-J2</f>
        <v>752.5100000000093</v>
      </c>
    </row>
    <row r="3" spans="1:13" ht="15">
      <c r="A3" s="5">
        <v>11</v>
      </c>
      <c r="B3" s="31" t="s">
        <v>19</v>
      </c>
      <c r="C3" s="16">
        <v>1761</v>
      </c>
      <c r="D3" s="4">
        <v>1853</v>
      </c>
      <c r="E3" s="16">
        <v>1831</v>
      </c>
      <c r="F3" s="43">
        <f t="shared" si="0"/>
        <v>0.00260292277948368</v>
      </c>
      <c r="G3" s="19">
        <f t="shared" si="1"/>
        <v>0.039750141964792735</v>
      </c>
      <c r="H3" s="16">
        <f t="shared" si="2"/>
        <v>70</v>
      </c>
      <c r="I3" s="103">
        <f t="shared" si="3"/>
        <v>0.0009340182800720528</v>
      </c>
      <c r="J3" s="16">
        <v>1785.561</v>
      </c>
      <c r="K3" s="16">
        <v>1785.535</v>
      </c>
      <c r="L3" s="37">
        <f t="shared" si="4"/>
        <v>-1.4561249937605004E-05</v>
      </c>
      <c r="M3" s="16">
        <f t="shared" si="5"/>
        <v>-0.02599999999983993</v>
      </c>
    </row>
    <row r="4" spans="1:13" ht="15">
      <c r="A4" s="5">
        <v>12</v>
      </c>
      <c r="B4" s="31" t="s">
        <v>20</v>
      </c>
      <c r="C4" s="16">
        <v>753</v>
      </c>
      <c r="D4" s="4">
        <v>726</v>
      </c>
      <c r="E4" s="16">
        <v>662</v>
      </c>
      <c r="F4" s="43">
        <f t="shared" si="0"/>
        <v>0.000941089503013761</v>
      </c>
      <c r="G4" s="19">
        <f t="shared" si="1"/>
        <v>-0.12084993359893759</v>
      </c>
      <c r="H4" s="16">
        <f t="shared" si="2"/>
        <v>-91</v>
      </c>
      <c r="I4" s="103">
        <f t="shared" si="3"/>
        <v>-0.0012142237640936687</v>
      </c>
      <c r="J4" s="16">
        <v>1392.479</v>
      </c>
      <c r="K4" s="120">
        <v>1546.825</v>
      </c>
      <c r="L4" s="37">
        <f t="shared" si="4"/>
        <v>0.11084260516675655</v>
      </c>
      <c r="M4" s="16">
        <f t="shared" si="5"/>
        <v>154.346</v>
      </c>
    </row>
    <row r="5" spans="1:13" ht="15">
      <c r="A5" s="5">
        <v>13</v>
      </c>
      <c r="B5" s="31" t="s">
        <v>21</v>
      </c>
      <c r="C5" s="16">
        <v>107228</v>
      </c>
      <c r="D5" s="4">
        <v>120419</v>
      </c>
      <c r="E5" s="16">
        <v>120091</v>
      </c>
      <c r="F5" s="43">
        <f t="shared" si="0"/>
        <v>0.17071960650517456</v>
      </c>
      <c r="G5" s="19">
        <f t="shared" si="1"/>
        <v>0.11995933897862499</v>
      </c>
      <c r="H5" s="16">
        <f t="shared" si="2"/>
        <v>12863</v>
      </c>
      <c r="I5" s="103">
        <f t="shared" si="3"/>
        <v>0.1716325305223831</v>
      </c>
      <c r="J5" s="16">
        <v>121216.1</v>
      </c>
      <c r="K5" s="16">
        <v>122408.4</v>
      </c>
      <c r="L5" s="37">
        <f t="shared" si="4"/>
        <v>0.009836152128306292</v>
      </c>
      <c r="M5" s="16">
        <f t="shared" si="5"/>
        <v>1192.2999999999884</v>
      </c>
    </row>
    <row r="6" spans="1:13" ht="15">
      <c r="A6" s="5">
        <v>14</v>
      </c>
      <c r="B6" s="31" t="s">
        <v>22</v>
      </c>
      <c r="C6" s="16">
        <v>178201</v>
      </c>
      <c r="D6" s="4">
        <v>206444</v>
      </c>
      <c r="E6" s="16">
        <v>199579</v>
      </c>
      <c r="F6" s="43">
        <f t="shared" si="0"/>
        <v>0.28371858296372116</v>
      </c>
      <c r="G6" s="19">
        <f t="shared" si="1"/>
        <v>0.11996565675837959</v>
      </c>
      <c r="H6" s="16">
        <f t="shared" si="2"/>
        <v>21378</v>
      </c>
      <c r="I6" s="103">
        <f t="shared" si="3"/>
        <v>0.28524918273400496</v>
      </c>
      <c r="J6" s="16">
        <v>206288.4</v>
      </c>
      <c r="K6" s="16">
        <v>206628</v>
      </c>
      <c r="L6" s="37">
        <f t="shared" si="4"/>
        <v>0.0016462389547837195</v>
      </c>
      <c r="M6" s="16">
        <f t="shared" si="5"/>
        <v>339.6000000000058</v>
      </c>
    </row>
    <row r="7" spans="1:13" ht="15">
      <c r="A7" s="5">
        <v>15</v>
      </c>
      <c r="B7" s="31" t="s">
        <v>23</v>
      </c>
      <c r="C7" s="16">
        <v>9271</v>
      </c>
      <c r="D7" s="4">
        <v>10967</v>
      </c>
      <c r="E7" s="16">
        <v>10802</v>
      </c>
      <c r="F7" s="43">
        <f t="shared" si="0"/>
        <v>0.015355964972136926</v>
      </c>
      <c r="G7" s="19">
        <f t="shared" si="1"/>
        <v>0.16513860424981125</v>
      </c>
      <c r="H7" s="16">
        <f t="shared" si="2"/>
        <v>1531</v>
      </c>
      <c r="I7" s="103">
        <f t="shared" si="3"/>
        <v>0.02042831409700447</v>
      </c>
      <c r="J7" s="16">
        <v>10772.27</v>
      </c>
      <c r="K7" s="16">
        <v>10801.01</v>
      </c>
      <c r="L7" s="37">
        <f t="shared" si="4"/>
        <v>0.00266796134890787</v>
      </c>
      <c r="M7" s="16">
        <f t="shared" si="5"/>
        <v>28.73999999999978</v>
      </c>
    </row>
    <row r="8" spans="1:13" ht="15">
      <c r="A8" s="5">
        <v>16</v>
      </c>
      <c r="B8" s="31" t="s">
        <v>24</v>
      </c>
      <c r="C8" s="16">
        <v>5861</v>
      </c>
      <c r="D8" s="4">
        <v>6489</v>
      </c>
      <c r="E8" s="16">
        <v>6440</v>
      </c>
      <c r="F8" s="43">
        <f t="shared" si="0"/>
        <v>0.009155009666780393</v>
      </c>
      <c r="G8" s="19">
        <f t="shared" si="1"/>
        <v>0.09878860262753797</v>
      </c>
      <c r="H8" s="16">
        <f t="shared" si="2"/>
        <v>579</v>
      </c>
      <c r="I8" s="103">
        <f t="shared" si="3"/>
        <v>0.007725665488024551</v>
      </c>
      <c r="J8" s="16">
        <v>6436.825</v>
      </c>
      <c r="K8" s="16">
        <v>6437.327</v>
      </c>
      <c r="L8" s="37">
        <f t="shared" si="4"/>
        <v>7.798875998654733E-05</v>
      </c>
      <c r="M8" s="16">
        <f t="shared" si="5"/>
        <v>0.5020000000004075</v>
      </c>
    </row>
    <row r="9" spans="1:13" ht="15">
      <c r="A9" s="5">
        <v>17</v>
      </c>
      <c r="B9" s="31" t="s">
        <v>25</v>
      </c>
      <c r="C9" s="16">
        <v>7382</v>
      </c>
      <c r="D9" s="4">
        <v>7351</v>
      </c>
      <c r="E9" s="16">
        <v>7357</v>
      </c>
      <c r="F9" s="43">
        <f t="shared" si="0"/>
        <v>0.01045860343455021</v>
      </c>
      <c r="G9" s="19">
        <f t="shared" si="1"/>
        <v>-0.003386616093199675</v>
      </c>
      <c r="H9" s="16">
        <f t="shared" si="2"/>
        <v>-25</v>
      </c>
      <c r="I9" s="103">
        <f t="shared" si="3"/>
        <v>-0.0003335779571685903</v>
      </c>
      <c r="J9" s="16">
        <v>7383.942</v>
      </c>
      <c r="K9" s="16">
        <v>7396.192</v>
      </c>
      <c r="L9" s="37">
        <f t="shared" si="4"/>
        <v>0.0016590054472258855</v>
      </c>
      <c r="M9" s="16">
        <f t="shared" si="5"/>
        <v>12.25</v>
      </c>
    </row>
    <row r="10" spans="1:13" ht="15">
      <c r="A10" s="5">
        <v>18</v>
      </c>
      <c r="B10" s="31" t="s">
        <v>26</v>
      </c>
      <c r="C10" s="16">
        <v>15549</v>
      </c>
      <c r="D10" s="4">
        <v>16818</v>
      </c>
      <c r="E10" s="16">
        <v>16574</v>
      </c>
      <c r="F10" s="43">
        <f t="shared" si="0"/>
        <v>0.023561355623791653</v>
      </c>
      <c r="G10" s="19">
        <f t="shared" si="1"/>
        <v>0.06592063798315004</v>
      </c>
      <c r="H10" s="16">
        <f t="shared" si="2"/>
        <v>1025</v>
      </c>
      <c r="I10" s="103">
        <f t="shared" si="3"/>
        <v>0.013676696243912202</v>
      </c>
      <c r="J10" s="16">
        <v>16624.21</v>
      </c>
      <c r="K10" s="16">
        <v>16601.75</v>
      </c>
      <c r="L10" s="37">
        <f t="shared" si="4"/>
        <v>-0.001351041643482555</v>
      </c>
      <c r="M10" s="16">
        <f t="shared" si="5"/>
        <v>-22.459999999999127</v>
      </c>
    </row>
    <row r="11" spans="1:13" ht="15">
      <c r="A11" s="5">
        <v>19</v>
      </c>
      <c r="B11" s="31" t="s">
        <v>27</v>
      </c>
      <c r="C11" s="16">
        <v>953</v>
      </c>
      <c r="D11" s="4">
        <v>1172</v>
      </c>
      <c r="E11" s="16">
        <v>1167</v>
      </c>
      <c r="F11" s="43">
        <f t="shared" si="0"/>
        <v>0.0016589901057659502</v>
      </c>
      <c r="G11" s="19">
        <f t="shared" si="1"/>
        <v>0.22455403987408185</v>
      </c>
      <c r="H11" s="16">
        <f t="shared" si="2"/>
        <v>214</v>
      </c>
      <c r="I11" s="103">
        <f t="shared" si="3"/>
        <v>0.002855427313363133</v>
      </c>
      <c r="J11" s="16">
        <v>1124.912</v>
      </c>
      <c r="K11" s="16">
        <v>1143.497</v>
      </c>
      <c r="L11" s="37">
        <f t="shared" si="4"/>
        <v>0.01652129233220024</v>
      </c>
      <c r="M11" s="16">
        <f t="shared" si="5"/>
        <v>18.585000000000036</v>
      </c>
    </row>
    <row r="12" spans="1:13" ht="15">
      <c r="A12" s="5">
        <v>20</v>
      </c>
      <c r="B12" s="31" t="s">
        <v>28</v>
      </c>
      <c r="C12" s="16">
        <v>16859</v>
      </c>
      <c r="D12" s="4">
        <v>17798</v>
      </c>
      <c r="E12" s="16">
        <v>17085</v>
      </c>
      <c r="F12" s="43">
        <f t="shared" si="0"/>
        <v>0.02428778573865575</v>
      </c>
      <c r="G12" s="19">
        <f t="shared" si="1"/>
        <v>0.013405302805623109</v>
      </c>
      <c r="H12" s="16">
        <f t="shared" si="2"/>
        <v>226</v>
      </c>
      <c r="I12" s="103">
        <f t="shared" si="3"/>
        <v>0.0030155447328040564</v>
      </c>
      <c r="J12" s="16">
        <v>17628.18</v>
      </c>
      <c r="K12" s="16">
        <v>16995.71</v>
      </c>
      <c r="L12" s="37">
        <f t="shared" si="4"/>
        <v>-0.03587834932477438</v>
      </c>
      <c r="M12" s="16">
        <f t="shared" si="5"/>
        <v>-632.4700000000012</v>
      </c>
    </row>
    <row r="13" spans="1:13" ht="15">
      <c r="A13" s="5">
        <v>21</v>
      </c>
      <c r="B13" s="31" t="s">
        <v>29</v>
      </c>
      <c r="C13" s="16">
        <v>3353</v>
      </c>
      <c r="D13" s="4">
        <v>3620</v>
      </c>
      <c r="E13" s="16">
        <v>3931</v>
      </c>
      <c r="F13" s="43">
        <f t="shared" si="0"/>
        <v>0.0055882520186512</v>
      </c>
      <c r="G13" s="19">
        <f t="shared" si="1"/>
        <v>0.17238294065016405</v>
      </c>
      <c r="H13" s="16">
        <f t="shared" si="2"/>
        <v>578</v>
      </c>
      <c r="I13" s="103">
        <f t="shared" si="3"/>
        <v>0.007712322369737808</v>
      </c>
      <c r="J13" s="16">
        <v>3671.714</v>
      </c>
      <c r="K13" s="16">
        <v>3830.001</v>
      </c>
      <c r="L13" s="37">
        <f t="shared" si="4"/>
        <v>0.04310983916503308</v>
      </c>
      <c r="M13" s="16">
        <f t="shared" si="5"/>
        <v>158.28700000000026</v>
      </c>
    </row>
    <row r="14" spans="1:13" ht="15">
      <c r="A14" s="5">
        <v>22</v>
      </c>
      <c r="B14" s="31" t="s">
        <v>30</v>
      </c>
      <c r="C14" s="16">
        <v>24733</v>
      </c>
      <c r="D14" s="4">
        <v>28986</v>
      </c>
      <c r="E14" s="16">
        <v>28631</v>
      </c>
      <c r="F14" s="43">
        <f t="shared" si="0"/>
        <v>0.04070141021266917</v>
      </c>
      <c r="G14" s="19">
        <f t="shared" si="1"/>
        <v>0.15760320219949056</v>
      </c>
      <c r="H14" s="16">
        <f t="shared" si="2"/>
        <v>3898</v>
      </c>
      <c r="I14" s="103">
        <f t="shared" si="3"/>
        <v>0.0520114750817266</v>
      </c>
      <c r="J14" s="16">
        <v>28789.53</v>
      </c>
      <c r="K14" s="16">
        <v>29103.92</v>
      </c>
      <c r="L14" s="37">
        <f t="shared" si="4"/>
        <v>0.010920289424662348</v>
      </c>
      <c r="M14" s="16">
        <f t="shared" si="5"/>
        <v>314.3899999999994</v>
      </c>
    </row>
    <row r="15" spans="1:13" ht="15">
      <c r="A15" s="5">
        <v>23</v>
      </c>
      <c r="B15" s="31" t="s">
        <v>31</v>
      </c>
      <c r="C15" s="16">
        <v>20581</v>
      </c>
      <c r="D15" s="4">
        <v>23079</v>
      </c>
      <c r="E15" s="16">
        <v>22504</v>
      </c>
      <c r="F15" s="43">
        <f t="shared" si="0"/>
        <v>0.031991356761059936</v>
      </c>
      <c r="G15" s="19">
        <f t="shared" si="1"/>
        <v>0.09343569311500899</v>
      </c>
      <c r="H15" s="16">
        <f t="shared" si="2"/>
        <v>1923</v>
      </c>
      <c r="I15" s="103">
        <f t="shared" si="3"/>
        <v>0.025658816465407967</v>
      </c>
      <c r="J15" s="16">
        <v>22516.35</v>
      </c>
      <c r="K15" s="16">
        <v>21868.78</v>
      </c>
      <c r="L15" s="37">
        <f t="shared" si="4"/>
        <v>-0.028759989962849206</v>
      </c>
      <c r="M15" s="16">
        <f t="shared" si="5"/>
        <v>-647.5699999999997</v>
      </c>
    </row>
    <row r="16" spans="1:13" ht="15">
      <c r="A16" s="5">
        <v>24</v>
      </c>
      <c r="B16" s="31" t="s">
        <v>32</v>
      </c>
      <c r="C16" s="16">
        <v>11155</v>
      </c>
      <c r="D16" s="4">
        <v>12678</v>
      </c>
      <c r="E16" s="16">
        <v>12532</v>
      </c>
      <c r="F16" s="43">
        <f t="shared" si="0"/>
        <v>0.01781530763107017</v>
      </c>
      <c r="G16" s="19">
        <f t="shared" si="1"/>
        <v>0.12344240251008516</v>
      </c>
      <c r="H16" s="16">
        <f t="shared" si="2"/>
        <v>1377</v>
      </c>
      <c r="I16" s="103">
        <f t="shared" si="3"/>
        <v>0.018373473880845953</v>
      </c>
      <c r="J16" s="16">
        <v>12611.55</v>
      </c>
      <c r="K16" s="16">
        <v>12733.09</v>
      </c>
      <c r="L16" s="37">
        <f t="shared" si="4"/>
        <v>0.009637197648187644</v>
      </c>
      <c r="M16" s="16">
        <f t="shared" si="5"/>
        <v>121.54000000000087</v>
      </c>
    </row>
    <row r="17" spans="1:13" ht="15">
      <c r="A17" s="5">
        <v>25</v>
      </c>
      <c r="B17" s="31" t="s">
        <v>33</v>
      </c>
      <c r="C17" s="16">
        <v>37483</v>
      </c>
      <c r="D17" s="4">
        <v>42473</v>
      </c>
      <c r="E17" s="16">
        <v>41770</v>
      </c>
      <c r="F17" s="43">
        <f t="shared" si="0"/>
        <v>0.05937962015239395</v>
      </c>
      <c r="G17" s="19">
        <f t="shared" si="1"/>
        <v>0.11437184857135235</v>
      </c>
      <c r="H17" s="16">
        <f t="shared" si="2"/>
        <v>4287</v>
      </c>
      <c r="I17" s="103">
        <f t="shared" si="3"/>
        <v>0.057201948095269864</v>
      </c>
      <c r="J17" s="16">
        <v>41782.09</v>
      </c>
      <c r="K17" s="16">
        <v>41772.31</v>
      </c>
      <c r="L17" s="37">
        <f t="shared" si="4"/>
        <v>-0.00023407158426011807</v>
      </c>
      <c r="M17" s="16">
        <f t="shared" si="5"/>
        <v>-9.779999999998836</v>
      </c>
    </row>
    <row r="18" spans="1:13" ht="15">
      <c r="A18" s="5">
        <v>26</v>
      </c>
      <c r="B18" s="31" t="s">
        <v>34</v>
      </c>
      <c r="C18" s="16">
        <v>11040</v>
      </c>
      <c r="D18" s="4">
        <v>11860</v>
      </c>
      <c r="E18" s="16">
        <v>12084</v>
      </c>
      <c r="F18" s="43">
        <f t="shared" si="0"/>
        <v>0.0171784373933811</v>
      </c>
      <c r="G18" s="19">
        <f t="shared" si="1"/>
        <v>0.09456521739130434</v>
      </c>
      <c r="H18" s="16">
        <f t="shared" si="2"/>
        <v>1044</v>
      </c>
      <c r="I18" s="103">
        <f t="shared" si="3"/>
        <v>0.01393021549136033</v>
      </c>
      <c r="J18" s="16">
        <v>11901.14</v>
      </c>
      <c r="K18" s="16">
        <v>12188.71</v>
      </c>
      <c r="L18" s="37">
        <f t="shared" si="4"/>
        <v>0.024163231421527664</v>
      </c>
      <c r="M18" s="16">
        <f t="shared" si="5"/>
        <v>287.5699999999997</v>
      </c>
    </row>
    <row r="19" spans="1:13" ht="15">
      <c r="A19" s="5">
        <v>27</v>
      </c>
      <c r="B19" s="31" t="s">
        <v>35</v>
      </c>
      <c r="C19" s="16">
        <v>14561</v>
      </c>
      <c r="D19" s="4">
        <v>16887</v>
      </c>
      <c r="E19" s="16">
        <v>17039</v>
      </c>
      <c r="F19" s="43">
        <f t="shared" si="0"/>
        <v>0.02422239281246446</v>
      </c>
      <c r="G19" s="19">
        <f t="shared" si="1"/>
        <v>0.17018061946294896</v>
      </c>
      <c r="H19" s="16">
        <f t="shared" si="2"/>
        <v>2478</v>
      </c>
      <c r="I19" s="103">
        <f t="shared" si="3"/>
        <v>0.03306424711455067</v>
      </c>
      <c r="J19" s="16">
        <v>17017.26</v>
      </c>
      <c r="K19" s="16">
        <v>17272.85</v>
      </c>
      <c r="L19" s="37">
        <f t="shared" si="4"/>
        <v>0.015019456716298639</v>
      </c>
      <c r="M19" s="16">
        <f t="shared" si="5"/>
        <v>255.59000000000015</v>
      </c>
    </row>
    <row r="20" spans="1:13" ht="15">
      <c r="A20" s="5">
        <v>28</v>
      </c>
      <c r="B20" s="31" t="s">
        <v>36</v>
      </c>
      <c r="C20" s="16">
        <v>21583</v>
      </c>
      <c r="D20" s="4">
        <v>23978</v>
      </c>
      <c r="E20" s="16">
        <v>23380</v>
      </c>
      <c r="F20" s="43">
        <f t="shared" si="0"/>
        <v>0.033236665529398385</v>
      </c>
      <c r="G20" s="19">
        <f t="shared" si="1"/>
        <v>0.0832599731269981</v>
      </c>
      <c r="H20" s="16">
        <f t="shared" si="2"/>
        <v>1797</v>
      </c>
      <c r="I20" s="103">
        <f t="shared" si="3"/>
        <v>0.02397758356127827</v>
      </c>
      <c r="J20" s="16">
        <v>23356.74</v>
      </c>
      <c r="K20" s="16">
        <v>23275.5</v>
      </c>
      <c r="L20" s="37">
        <f t="shared" si="4"/>
        <v>-0.0034782251290206424</v>
      </c>
      <c r="M20" s="16">
        <f t="shared" si="5"/>
        <v>-81.2400000000016</v>
      </c>
    </row>
    <row r="21" spans="1:13" ht="15">
      <c r="A21" s="5">
        <v>29</v>
      </c>
      <c r="B21" s="31" t="s">
        <v>37</v>
      </c>
      <c r="C21" s="16">
        <v>11228</v>
      </c>
      <c r="D21" s="4">
        <v>13386</v>
      </c>
      <c r="E21" s="16">
        <v>13874</v>
      </c>
      <c r="F21" s="43">
        <f t="shared" si="0"/>
        <v>0.019723075173433413</v>
      </c>
      <c r="G21" s="19">
        <f t="shared" si="1"/>
        <v>0.23566084788029926</v>
      </c>
      <c r="H21" s="16">
        <f t="shared" si="2"/>
        <v>2646</v>
      </c>
      <c r="I21" s="103">
        <f t="shared" si="3"/>
        <v>0.0353058909867236</v>
      </c>
      <c r="J21" s="16">
        <v>14089.66</v>
      </c>
      <c r="K21" s="16">
        <v>14567.77</v>
      </c>
      <c r="L21" s="37">
        <f t="shared" si="4"/>
        <v>0.03393339512805849</v>
      </c>
      <c r="M21" s="16">
        <f t="shared" si="5"/>
        <v>478.1100000000006</v>
      </c>
    </row>
    <row r="22" spans="1:13" ht="15">
      <c r="A22" s="5">
        <v>30</v>
      </c>
      <c r="B22" s="31" t="s">
        <v>38</v>
      </c>
      <c r="C22" s="16">
        <v>2136</v>
      </c>
      <c r="D22" s="4">
        <v>2252</v>
      </c>
      <c r="E22" s="16">
        <v>2162</v>
      </c>
      <c r="F22" s="43">
        <f t="shared" si="0"/>
        <v>0.003073467530990561</v>
      </c>
      <c r="G22" s="19">
        <f t="shared" si="1"/>
        <v>0.012172284644194757</v>
      </c>
      <c r="H22" s="16">
        <f t="shared" si="2"/>
        <v>26</v>
      </c>
      <c r="I22" s="103">
        <f t="shared" si="3"/>
        <v>0.0003469210754553339</v>
      </c>
      <c r="J22" s="16">
        <v>2205.97</v>
      </c>
      <c r="K22" s="16">
        <v>2192.789</v>
      </c>
      <c r="L22" s="37">
        <f t="shared" si="4"/>
        <v>-0.005975149254069451</v>
      </c>
      <c r="M22" s="16">
        <f t="shared" si="5"/>
        <v>-13.180999999999585</v>
      </c>
    </row>
    <row r="23" spans="1:13" ht="15">
      <c r="A23" s="5">
        <v>31</v>
      </c>
      <c r="B23" s="31" t="s">
        <v>39</v>
      </c>
      <c r="C23" s="16">
        <v>11541</v>
      </c>
      <c r="D23" s="4">
        <v>14207</v>
      </c>
      <c r="E23" s="16">
        <v>13936</v>
      </c>
      <c r="F23" s="43">
        <f t="shared" si="0"/>
        <v>0.019811213465256453</v>
      </c>
      <c r="G23" s="19">
        <f t="shared" si="1"/>
        <v>0.207521012044017</v>
      </c>
      <c r="H23" s="16">
        <f t="shared" si="2"/>
        <v>2395</v>
      </c>
      <c r="I23" s="103">
        <f t="shared" si="3"/>
        <v>0.031956768296750954</v>
      </c>
      <c r="J23" s="16">
        <v>13742.25</v>
      </c>
      <c r="K23" s="16">
        <v>13600.81</v>
      </c>
      <c r="L23" s="37">
        <f t="shared" si="4"/>
        <v>-0.010292346595353783</v>
      </c>
      <c r="M23" s="16">
        <f t="shared" si="5"/>
        <v>-141.4400000000005</v>
      </c>
    </row>
    <row r="24" spans="1:13" ht="15">
      <c r="A24" s="5">
        <v>32</v>
      </c>
      <c r="B24" s="31" t="s">
        <v>40</v>
      </c>
      <c r="C24" s="16">
        <v>7774</v>
      </c>
      <c r="D24" s="4">
        <v>8995</v>
      </c>
      <c r="E24" s="16">
        <v>9127</v>
      </c>
      <c r="F24" s="43">
        <f t="shared" si="0"/>
        <v>0.012974809507562834</v>
      </c>
      <c r="G24" s="19">
        <f t="shared" si="1"/>
        <v>0.174041677386159</v>
      </c>
      <c r="H24" s="16">
        <f t="shared" si="2"/>
        <v>1353</v>
      </c>
      <c r="I24" s="103">
        <f t="shared" si="3"/>
        <v>0.018053239041964108</v>
      </c>
      <c r="J24" s="16">
        <v>8824.059</v>
      </c>
      <c r="K24" s="16">
        <v>9139.552</v>
      </c>
      <c r="L24" s="37">
        <f t="shared" si="4"/>
        <v>0.03575372739461516</v>
      </c>
      <c r="M24" s="16">
        <f t="shared" si="5"/>
        <v>315.4930000000004</v>
      </c>
    </row>
    <row r="25" spans="1:13" ht="15.75" thickBot="1">
      <c r="A25" s="5">
        <v>33</v>
      </c>
      <c r="B25" s="31" t="s">
        <v>41</v>
      </c>
      <c r="C25" s="16">
        <v>18827</v>
      </c>
      <c r="D25" s="4">
        <v>19950</v>
      </c>
      <c r="E25" s="16">
        <v>19184</v>
      </c>
      <c r="F25" s="43">
        <f t="shared" si="0"/>
        <v>0.027271693392471284</v>
      </c>
      <c r="G25" s="19">
        <f t="shared" si="1"/>
        <v>0.0189621288574919</v>
      </c>
      <c r="H25" s="16">
        <f t="shared" si="2"/>
        <v>357</v>
      </c>
      <c r="I25" s="103">
        <f t="shared" si="3"/>
        <v>0.00476349322836747</v>
      </c>
      <c r="J25" s="16">
        <v>19596.87</v>
      </c>
      <c r="K25" s="16">
        <v>18959.17</v>
      </c>
      <c r="L25" s="37">
        <f t="shared" si="4"/>
        <v>-0.03254091086995019</v>
      </c>
      <c r="M25" s="16">
        <f t="shared" si="5"/>
        <v>-637.7000000000007</v>
      </c>
    </row>
    <row r="26" spans="1:13" ht="15.75" thickBot="1">
      <c r="A26" s="132" t="s">
        <v>269</v>
      </c>
      <c r="B26" s="133"/>
      <c r="C26" s="57">
        <v>628495</v>
      </c>
      <c r="D26" s="57">
        <v>713148</v>
      </c>
      <c r="E26" s="57">
        <v>703440</v>
      </c>
      <c r="F26" s="45">
        <f>E26/$E$26</f>
        <v>1</v>
      </c>
      <c r="G26" s="28">
        <f>(E26-C26)/C26</f>
        <v>0.11924518094813802</v>
      </c>
      <c r="H26" s="57">
        <f>E26-C26</f>
        <v>74945</v>
      </c>
      <c r="I26" s="104">
        <f>H26/$H$26</f>
        <v>1</v>
      </c>
      <c r="J26" s="57">
        <v>710368.4</v>
      </c>
      <c r="K26" s="72">
        <v>717494.4</v>
      </c>
      <c r="L26" s="39">
        <f>(K26-J26)/J26</f>
        <v>0.01003141468567577</v>
      </c>
      <c r="M26" s="57">
        <f>K26-J26</f>
        <v>7126</v>
      </c>
    </row>
  </sheetData>
  <sheetProtection/>
  <autoFilter ref="A1:M25">
    <sortState ref="A2:M26">
      <sortCondition sortBy="value" ref="A2:A26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89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2" sqref="K22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9.28125" style="0" customWidth="1"/>
    <col min="7" max="7" width="18.140625" style="0" customWidth="1"/>
    <col min="8" max="8" width="30.57421875" style="0" customWidth="1"/>
    <col min="9" max="9" width="27.421875" style="0" customWidth="1"/>
    <col min="10" max="10" width="22.28125" style="0" customWidth="1"/>
    <col min="11" max="12" width="28.28125" style="0" customWidth="1"/>
    <col min="13" max="13" width="29.8515625" style="0" customWidth="1"/>
    <col min="14" max="14" width="30.57421875" style="0" customWidth="1"/>
  </cols>
  <sheetData>
    <row r="1" spans="1:14" s="74" customFormat="1" ht="75.75" thickBot="1">
      <c r="A1" s="13" t="s">
        <v>100</v>
      </c>
      <c r="B1" s="29" t="s">
        <v>183</v>
      </c>
      <c r="C1" s="80">
        <v>40756</v>
      </c>
      <c r="D1" s="79">
        <v>41091</v>
      </c>
      <c r="E1" s="80">
        <v>41122</v>
      </c>
      <c r="F1" s="17" t="s">
        <v>307</v>
      </c>
      <c r="G1" s="17" t="s">
        <v>298</v>
      </c>
      <c r="H1" s="75" t="s">
        <v>308</v>
      </c>
      <c r="I1" s="76" t="s">
        <v>309</v>
      </c>
      <c r="J1" s="77" t="s">
        <v>299</v>
      </c>
      <c r="K1" s="78" t="s">
        <v>292</v>
      </c>
      <c r="L1" s="76" t="s">
        <v>297</v>
      </c>
      <c r="M1" s="75" t="s">
        <v>324</v>
      </c>
      <c r="N1" s="76" t="s">
        <v>325</v>
      </c>
    </row>
    <row r="2" spans="1:14" ht="15">
      <c r="A2" s="23">
        <v>1</v>
      </c>
      <c r="B2" s="24" t="s">
        <v>101</v>
      </c>
      <c r="C2" s="15">
        <v>46092</v>
      </c>
      <c r="D2" s="4">
        <v>51757</v>
      </c>
      <c r="E2" s="16">
        <v>50841</v>
      </c>
      <c r="F2" s="100">
        <v>0.205205928413439</v>
      </c>
      <c r="G2" s="85">
        <f aca="true" t="shared" si="0" ref="G2:G33">E2/$E$83</f>
        <v>0.017999776954436747</v>
      </c>
      <c r="H2" s="42">
        <f aca="true" t="shared" si="1" ref="H2:H33">(E2-C2)/C2</f>
        <v>0.10303306430617026</v>
      </c>
      <c r="I2" s="11">
        <f aca="true" t="shared" si="2" ref="I2:I33">E2-C2</f>
        <v>4749</v>
      </c>
      <c r="J2" s="47">
        <f aca="true" t="shared" si="3" ref="J2:J33">I2/$I$83</f>
        <v>0.017332939154047454</v>
      </c>
      <c r="K2" s="16">
        <v>52910.96</v>
      </c>
      <c r="L2" s="16">
        <v>53020.86</v>
      </c>
      <c r="M2" s="47">
        <f aca="true" t="shared" si="4" ref="M2:M33">(L2-K2)/K2</f>
        <v>0.0020770743906366744</v>
      </c>
      <c r="N2" s="56">
        <f aca="true" t="shared" si="5" ref="N2:N33">L2-K2</f>
        <v>109.90000000000146</v>
      </c>
    </row>
    <row r="3" spans="1:14" ht="15">
      <c r="A3" s="2">
        <v>2</v>
      </c>
      <c r="B3" s="25" t="s">
        <v>102</v>
      </c>
      <c r="C3" s="16">
        <v>5729</v>
      </c>
      <c r="D3" s="4">
        <v>6744</v>
      </c>
      <c r="E3" s="16">
        <v>6513</v>
      </c>
      <c r="F3" s="100">
        <v>0.159460385858388</v>
      </c>
      <c r="G3" s="86">
        <f t="shared" si="0"/>
        <v>0.002305866275333816</v>
      </c>
      <c r="H3" s="43">
        <f t="shared" si="1"/>
        <v>0.13684761738523302</v>
      </c>
      <c r="I3" s="11">
        <f t="shared" si="2"/>
        <v>784</v>
      </c>
      <c r="J3" s="37">
        <f t="shared" si="3"/>
        <v>0.0028614496308219</v>
      </c>
      <c r="K3" s="16">
        <v>7219.933</v>
      </c>
      <c r="L3" s="16">
        <v>7209.823</v>
      </c>
      <c r="M3" s="37">
        <f t="shared" si="4"/>
        <v>-0.0014002900026911153</v>
      </c>
      <c r="N3" s="56">
        <f t="shared" si="5"/>
        <v>-10.109999999999673</v>
      </c>
    </row>
    <row r="4" spans="1:14" ht="15">
      <c r="A4" s="2">
        <v>3</v>
      </c>
      <c r="B4" s="25" t="s">
        <v>103</v>
      </c>
      <c r="C4" s="16">
        <v>11582</v>
      </c>
      <c r="D4" s="4">
        <v>14292</v>
      </c>
      <c r="E4" s="16">
        <v>13141</v>
      </c>
      <c r="F4" s="100">
        <v>0.17013646132732593</v>
      </c>
      <c r="G4" s="86">
        <f t="shared" si="0"/>
        <v>0.004652447216975538</v>
      </c>
      <c r="H4" s="43">
        <f t="shared" si="1"/>
        <v>0.13460542220687274</v>
      </c>
      <c r="I4" s="11">
        <f t="shared" si="2"/>
        <v>1559</v>
      </c>
      <c r="J4" s="37">
        <f t="shared" si="3"/>
        <v>0.00569005098782059</v>
      </c>
      <c r="K4" s="16">
        <v>12996.73</v>
      </c>
      <c r="L4" s="16">
        <v>13128.69</v>
      </c>
      <c r="M4" s="37">
        <f t="shared" si="4"/>
        <v>0.010153323182062022</v>
      </c>
      <c r="N4" s="56">
        <f t="shared" si="5"/>
        <v>131.96000000000095</v>
      </c>
    </row>
    <row r="5" spans="1:14" ht="15">
      <c r="A5" s="2">
        <v>4</v>
      </c>
      <c r="B5" s="25" t="s">
        <v>104</v>
      </c>
      <c r="C5" s="16">
        <v>1524</v>
      </c>
      <c r="D5" s="4">
        <v>1922</v>
      </c>
      <c r="E5" s="16">
        <v>1826</v>
      </c>
      <c r="F5" s="100">
        <v>0.09438643647265585</v>
      </c>
      <c r="G5" s="86">
        <f t="shared" si="0"/>
        <v>0.0006464780928542221</v>
      </c>
      <c r="H5" s="43">
        <f t="shared" si="1"/>
        <v>0.19816272965879264</v>
      </c>
      <c r="I5" s="11">
        <f t="shared" si="2"/>
        <v>302</v>
      </c>
      <c r="J5" s="37">
        <f t="shared" si="3"/>
        <v>0.0011022420771788443</v>
      </c>
      <c r="K5" s="16">
        <v>2313.14</v>
      </c>
      <c r="L5" s="16">
        <v>2310.246</v>
      </c>
      <c r="M5" s="37">
        <f t="shared" si="4"/>
        <v>-0.0012511132054262941</v>
      </c>
      <c r="N5" s="56">
        <f t="shared" si="5"/>
        <v>-2.893999999999778</v>
      </c>
    </row>
    <row r="6" spans="1:14" ht="15">
      <c r="A6" s="2">
        <v>5</v>
      </c>
      <c r="B6" s="25" t="s">
        <v>105</v>
      </c>
      <c r="C6" s="16">
        <v>5262</v>
      </c>
      <c r="D6" s="4">
        <v>6595</v>
      </c>
      <c r="E6" s="16">
        <v>5774</v>
      </c>
      <c r="F6" s="100">
        <v>0.17493259005665465</v>
      </c>
      <c r="G6" s="86">
        <f t="shared" si="0"/>
        <v>0.002044230289233449</v>
      </c>
      <c r="H6" s="43">
        <f t="shared" si="1"/>
        <v>0.09730140630938806</v>
      </c>
      <c r="I6" s="11">
        <f t="shared" si="2"/>
        <v>512</v>
      </c>
      <c r="J6" s="37">
        <f t="shared" si="3"/>
        <v>0.0018687017997204246</v>
      </c>
      <c r="K6" s="16">
        <v>6305.118</v>
      </c>
      <c r="L6" s="16">
        <v>6308.915</v>
      </c>
      <c r="M6" s="37">
        <f t="shared" si="4"/>
        <v>0.0006022091894235081</v>
      </c>
      <c r="N6" s="56">
        <f t="shared" si="5"/>
        <v>3.7969999999995707</v>
      </c>
    </row>
    <row r="7" spans="1:14" ht="15">
      <c r="A7" s="2">
        <v>6</v>
      </c>
      <c r="B7" s="25" t="s">
        <v>106</v>
      </c>
      <c r="C7" s="16">
        <v>232080</v>
      </c>
      <c r="D7" s="4">
        <v>263545</v>
      </c>
      <c r="E7" s="16">
        <v>251738</v>
      </c>
      <c r="F7" s="100">
        <v>0.26243539142527716</v>
      </c>
      <c r="G7" s="86">
        <f t="shared" si="0"/>
        <v>0.08912546666973502</v>
      </c>
      <c r="H7" s="43">
        <f t="shared" si="1"/>
        <v>0.08470355049982764</v>
      </c>
      <c r="I7" s="11">
        <f t="shared" si="2"/>
        <v>19658</v>
      </c>
      <c r="J7" s="37">
        <f t="shared" si="3"/>
        <v>0.07174792964629709</v>
      </c>
      <c r="K7" s="16">
        <v>259765.7</v>
      </c>
      <c r="L7" s="16">
        <v>259332.1</v>
      </c>
      <c r="M7" s="37">
        <f t="shared" si="4"/>
        <v>-0.0016691965105477967</v>
      </c>
      <c r="N7" s="56">
        <f t="shared" si="5"/>
        <v>-433.6000000000058</v>
      </c>
    </row>
    <row r="8" spans="1:14" ht="15">
      <c r="A8" s="2">
        <v>7</v>
      </c>
      <c r="B8" s="25" t="s">
        <v>107</v>
      </c>
      <c r="C8" s="16">
        <v>116574</v>
      </c>
      <c r="D8" s="4">
        <v>132575</v>
      </c>
      <c r="E8" s="16">
        <v>130261</v>
      </c>
      <c r="F8" s="100">
        <v>0.2683613724108662</v>
      </c>
      <c r="G8" s="86">
        <f t="shared" si="0"/>
        <v>0.04611767954725291</v>
      </c>
      <c r="H8" s="43">
        <f t="shared" si="1"/>
        <v>0.11741040026077856</v>
      </c>
      <c r="I8" s="11">
        <f t="shared" si="2"/>
        <v>13687</v>
      </c>
      <c r="J8" s="37">
        <f t="shared" si="3"/>
        <v>0.04995492486869815</v>
      </c>
      <c r="K8" s="16">
        <v>118262.8</v>
      </c>
      <c r="L8" s="16">
        <v>119307.7</v>
      </c>
      <c r="M8" s="37">
        <f t="shared" si="4"/>
        <v>0.008835407245558148</v>
      </c>
      <c r="N8" s="56">
        <f t="shared" si="5"/>
        <v>1044.8999999999942</v>
      </c>
    </row>
    <row r="9" spans="1:14" ht="15">
      <c r="A9" s="2">
        <v>8</v>
      </c>
      <c r="B9" s="25" t="s">
        <v>108</v>
      </c>
      <c r="C9" s="16">
        <v>2421</v>
      </c>
      <c r="D9" s="4">
        <v>3624</v>
      </c>
      <c r="E9" s="16">
        <v>3090</v>
      </c>
      <c r="F9" s="100">
        <v>0.13403313958532143</v>
      </c>
      <c r="G9" s="86">
        <f t="shared" si="0"/>
        <v>0.0010939853816645925</v>
      </c>
      <c r="H9" s="43">
        <f t="shared" si="1"/>
        <v>0.27633209417596033</v>
      </c>
      <c r="I9" s="11">
        <f t="shared" si="2"/>
        <v>669</v>
      </c>
      <c r="J9" s="37">
        <f t="shared" si="3"/>
        <v>0.0024417216875253205</v>
      </c>
      <c r="K9" s="16">
        <v>3537.718</v>
      </c>
      <c r="L9" s="16">
        <v>3301.283</v>
      </c>
      <c r="M9" s="37">
        <f t="shared" si="4"/>
        <v>-0.06683263052623187</v>
      </c>
      <c r="N9" s="56">
        <f t="shared" si="5"/>
        <v>-236.43499999999995</v>
      </c>
    </row>
    <row r="10" spans="1:14" ht="15">
      <c r="A10" s="2">
        <v>9</v>
      </c>
      <c r="B10" s="25" t="s">
        <v>109</v>
      </c>
      <c r="C10" s="16">
        <v>30408</v>
      </c>
      <c r="D10" s="4">
        <v>35438</v>
      </c>
      <c r="E10" s="16">
        <v>34446</v>
      </c>
      <c r="F10" s="100">
        <v>0.26697358630952384</v>
      </c>
      <c r="G10" s="86">
        <f t="shared" si="0"/>
        <v>0.012195281701235778</v>
      </c>
      <c r="H10" s="43">
        <f t="shared" si="1"/>
        <v>0.13279400157853197</v>
      </c>
      <c r="I10" s="11">
        <f t="shared" si="2"/>
        <v>4038</v>
      </c>
      <c r="J10" s="37">
        <f t="shared" si="3"/>
        <v>0.014737925522013818</v>
      </c>
      <c r="K10" s="16">
        <v>33357.3</v>
      </c>
      <c r="L10" s="16">
        <v>33639.45</v>
      </c>
      <c r="M10" s="37">
        <f t="shared" si="4"/>
        <v>0.008458418397172257</v>
      </c>
      <c r="N10" s="56">
        <f t="shared" si="5"/>
        <v>282.1499999999942</v>
      </c>
    </row>
    <row r="11" spans="1:14" ht="15">
      <c r="A11" s="2">
        <v>10</v>
      </c>
      <c r="B11" s="25" t="s">
        <v>110</v>
      </c>
      <c r="C11" s="16">
        <v>30971</v>
      </c>
      <c r="D11" s="4">
        <v>34904</v>
      </c>
      <c r="E11" s="16">
        <v>33457</v>
      </c>
      <c r="F11" s="100">
        <v>0.23650372883752166</v>
      </c>
      <c r="G11" s="86">
        <f t="shared" si="0"/>
        <v>0.011845135570987791</v>
      </c>
      <c r="H11" s="43">
        <f t="shared" si="1"/>
        <v>0.08026863840366795</v>
      </c>
      <c r="I11" s="11">
        <f t="shared" si="2"/>
        <v>2486</v>
      </c>
      <c r="J11" s="37">
        <f t="shared" si="3"/>
        <v>0.009073423191611281</v>
      </c>
      <c r="K11" s="16">
        <v>32624.28</v>
      </c>
      <c r="L11" s="16">
        <v>32745.97</v>
      </c>
      <c r="M11" s="37">
        <f t="shared" si="4"/>
        <v>0.003730044004036329</v>
      </c>
      <c r="N11" s="56">
        <f t="shared" si="5"/>
        <v>121.69000000000233</v>
      </c>
    </row>
    <row r="12" spans="1:14" ht="15">
      <c r="A12" s="2">
        <v>11</v>
      </c>
      <c r="B12" s="25" t="s">
        <v>111</v>
      </c>
      <c r="C12" s="16">
        <v>6609</v>
      </c>
      <c r="D12" s="4">
        <v>8313</v>
      </c>
      <c r="E12" s="16">
        <v>7870</v>
      </c>
      <c r="F12" s="100">
        <v>0.20333290272574603</v>
      </c>
      <c r="G12" s="86">
        <f t="shared" si="0"/>
        <v>0.0027862993377671015</v>
      </c>
      <c r="H12" s="43">
        <f t="shared" si="1"/>
        <v>0.19080042366469965</v>
      </c>
      <c r="I12" s="11">
        <f t="shared" si="2"/>
        <v>1261</v>
      </c>
      <c r="J12" s="37">
        <f t="shared" si="3"/>
        <v>0.0046024081434520615</v>
      </c>
      <c r="K12" s="16">
        <v>8107.07</v>
      </c>
      <c r="L12" s="16">
        <v>8245.176</v>
      </c>
      <c r="M12" s="37">
        <f t="shared" si="4"/>
        <v>0.017035254413740077</v>
      </c>
      <c r="N12" s="56">
        <f t="shared" si="5"/>
        <v>138.10599999999977</v>
      </c>
    </row>
    <row r="13" spans="1:14" ht="15">
      <c r="A13" s="2">
        <v>12</v>
      </c>
      <c r="B13" s="25" t="s">
        <v>112</v>
      </c>
      <c r="C13" s="16">
        <v>1867</v>
      </c>
      <c r="D13" s="4">
        <v>2066</v>
      </c>
      <c r="E13" s="16">
        <v>2020</v>
      </c>
      <c r="F13" s="100">
        <v>0.11088543668002415</v>
      </c>
      <c r="G13" s="86">
        <f t="shared" si="0"/>
        <v>0.0007151619647127758</v>
      </c>
      <c r="H13" s="43">
        <f t="shared" si="1"/>
        <v>0.0819496518478843</v>
      </c>
      <c r="I13" s="11">
        <f t="shared" si="2"/>
        <v>153</v>
      </c>
      <c r="J13" s="37">
        <f t="shared" si="3"/>
        <v>0.0005584206549945801</v>
      </c>
      <c r="K13" s="16">
        <v>2189.574</v>
      </c>
      <c r="L13" s="16">
        <v>2176.686</v>
      </c>
      <c r="M13" s="37">
        <f t="shared" si="4"/>
        <v>-0.005886076469669405</v>
      </c>
      <c r="N13" s="56">
        <f t="shared" si="5"/>
        <v>-12.88799999999992</v>
      </c>
    </row>
    <row r="14" spans="1:14" ht="15">
      <c r="A14" s="2">
        <v>13</v>
      </c>
      <c r="B14" s="25" t="s">
        <v>113</v>
      </c>
      <c r="C14" s="16">
        <v>1103</v>
      </c>
      <c r="D14" s="4">
        <v>1434</v>
      </c>
      <c r="E14" s="16">
        <v>1416</v>
      </c>
      <c r="F14" s="100">
        <v>0.07614950255445012</v>
      </c>
      <c r="G14" s="86">
        <f t="shared" si="0"/>
        <v>0.000501321456452124</v>
      </c>
      <c r="H14" s="43">
        <f t="shared" si="1"/>
        <v>0.28377153218495016</v>
      </c>
      <c r="I14" s="11">
        <f t="shared" si="2"/>
        <v>313</v>
      </c>
      <c r="J14" s="37">
        <f t="shared" si="3"/>
        <v>0.0011423899674072127</v>
      </c>
      <c r="K14" s="16">
        <v>1797.522</v>
      </c>
      <c r="L14" s="16">
        <v>1776.121</v>
      </c>
      <c r="M14" s="37">
        <f t="shared" si="4"/>
        <v>-0.011905834810366627</v>
      </c>
      <c r="N14" s="56">
        <f t="shared" si="5"/>
        <v>-21.40099999999984</v>
      </c>
    </row>
    <row r="15" spans="1:14" ht="15">
      <c r="A15" s="2">
        <v>14</v>
      </c>
      <c r="B15" s="25" t="s">
        <v>114</v>
      </c>
      <c r="C15" s="16">
        <v>11165</v>
      </c>
      <c r="D15" s="4">
        <v>13259</v>
      </c>
      <c r="E15" s="16">
        <v>13050</v>
      </c>
      <c r="F15" s="100">
        <v>0.2620008432211046</v>
      </c>
      <c r="G15" s="86">
        <f t="shared" si="0"/>
        <v>0.004620229524505803</v>
      </c>
      <c r="H15" s="43">
        <f t="shared" si="1"/>
        <v>0.16883116883116883</v>
      </c>
      <c r="I15" s="11">
        <f t="shared" si="2"/>
        <v>1885</v>
      </c>
      <c r="J15" s="37">
        <f t="shared" si="3"/>
        <v>0.006879888461861329</v>
      </c>
      <c r="K15" s="16">
        <v>13145.23</v>
      </c>
      <c r="L15" s="16">
        <v>13265.91</v>
      </c>
      <c r="M15" s="37">
        <f t="shared" si="4"/>
        <v>0.009180516430674876</v>
      </c>
      <c r="N15" s="56">
        <f t="shared" si="5"/>
        <v>120.68000000000029</v>
      </c>
    </row>
    <row r="16" spans="1:14" ht="15">
      <c r="A16" s="2">
        <v>15</v>
      </c>
      <c r="B16" s="25" t="s">
        <v>115</v>
      </c>
      <c r="C16" s="16">
        <v>5966</v>
      </c>
      <c r="D16" s="4">
        <v>6590</v>
      </c>
      <c r="E16" s="16">
        <v>6031</v>
      </c>
      <c r="F16" s="100">
        <v>0.19473055438959025</v>
      </c>
      <c r="G16" s="86">
        <f t="shared" si="0"/>
        <v>0.0021352187174172033</v>
      </c>
      <c r="H16" s="43">
        <f t="shared" si="1"/>
        <v>0.01089507207509219</v>
      </c>
      <c r="I16" s="11">
        <f t="shared" si="2"/>
        <v>65</v>
      </c>
      <c r="J16" s="37">
        <f t="shared" si="3"/>
        <v>0.00023723753316763204</v>
      </c>
      <c r="K16" s="16">
        <v>6100.668</v>
      </c>
      <c r="L16" s="16">
        <v>6101.615</v>
      </c>
      <c r="M16" s="37">
        <f t="shared" si="4"/>
        <v>0.00015522890280213845</v>
      </c>
      <c r="N16" s="56">
        <f t="shared" si="5"/>
        <v>0.9470000000001164</v>
      </c>
    </row>
    <row r="17" spans="1:14" ht="15">
      <c r="A17" s="2">
        <v>16</v>
      </c>
      <c r="B17" s="25" t="s">
        <v>116</v>
      </c>
      <c r="C17" s="16">
        <v>135481</v>
      </c>
      <c r="D17" s="4">
        <v>152650</v>
      </c>
      <c r="E17" s="16">
        <v>150519</v>
      </c>
      <c r="F17" s="100">
        <v>0.2724325791855204</v>
      </c>
      <c r="G17" s="86">
        <f t="shared" si="0"/>
        <v>0.053289833547822914</v>
      </c>
      <c r="H17" s="43">
        <f t="shared" si="1"/>
        <v>0.11099711398646304</v>
      </c>
      <c r="I17" s="11">
        <f t="shared" si="2"/>
        <v>15038</v>
      </c>
      <c r="J17" s="37">
        <f t="shared" si="3"/>
        <v>0.054885815750382316</v>
      </c>
      <c r="K17" s="16">
        <v>152826.8</v>
      </c>
      <c r="L17" s="16">
        <v>154166.1</v>
      </c>
      <c r="M17" s="37">
        <f t="shared" si="4"/>
        <v>0.008763515299672685</v>
      </c>
      <c r="N17" s="56">
        <f t="shared" si="5"/>
        <v>1339.3000000000175</v>
      </c>
    </row>
    <row r="18" spans="1:14" ht="15">
      <c r="A18" s="2">
        <v>17</v>
      </c>
      <c r="B18" s="25" t="s">
        <v>117</v>
      </c>
      <c r="C18" s="16">
        <v>13361</v>
      </c>
      <c r="D18" s="4">
        <v>16347</v>
      </c>
      <c r="E18" s="16">
        <v>15453</v>
      </c>
      <c r="F18" s="100">
        <v>0.23680581095991174</v>
      </c>
      <c r="G18" s="86">
        <f t="shared" si="0"/>
        <v>0.0054709890300527345</v>
      </c>
      <c r="H18" s="43">
        <f t="shared" si="1"/>
        <v>0.1565751066536936</v>
      </c>
      <c r="I18" s="11">
        <f t="shared" si="2"/>
        <v>2092</v>
      </c>
      <c r="J18" s="37">
        <f t="shared" si="3"/>
        <v>0.007635398759795173</v>
      </c>
      <c r="K18" s="16">
        <v>15566.6</v>
      </c>
      <c r="L18" s="16">
        <v>15686.49</v>
      </c>
      <c r="M18" s="37">
        <f t="shared" si="4"/>
        <v>0.007701746046021573</v>
      </c>
      <c r="N18" s="56">
        <f t="shared" si="5"/>
        <v>119.88999999999942</v>
      </c>
    </row>
    <row r="19" spans="1:14" ht="15">
      <c r="A19" s="2">
        <v>18</v>
      </c>
      <c r="B19" s="25" t="s">
        <v>118</v>
      </c>
      <c r="C19" s="16">
        <v>3040</v>
      </c>
      <c r="D19" s="4">
        <v>3886</v>
      </c>
      <c r="E19" s="16">
        <v>3784</v>
      </c>
      <c r="F19" s="100">
        <v>0.17899716177861874</v>
      </c>
      <c r="G19" s="86">
        <f t="shared" si="0"/>
        <v>0.0013396895418183877</v>
      </c>
      <c r="H19" s="43">
        <f t="shared" si="1"/>
        <v>0.24473684210526317</v>
      </c>
      <c r="I19" s="11">
        <f t="shared" si="2"/>
        <v>744</v>
      </c>
      <c r="J19" s="37">
        <f t="shared" si="3"/>
        <v>0.002715457302718742</v>
      </c>
      <c r="K19" s="16">
        <v>3953.228</v>
      </c>
      <c r="L19" s="16">
        <v>3945.351</v>
      </c>
      <c r="M19" s="37">
        <f t="shared" si="4"/>
        <v>-0.001992548873983477</v>
      </c>
      <c r="N19" s="56">
        <f t="shared" si="5"/>
        <v>-7.876999999999953</v>
      </c>
    </row>
    <row r="20" spans="1:14" ht="15">
      <c r="A20" s="2">
        <v>19</v>
      </c>
      <c r="B20" s="25" t="s">
        <v>119</v>
      </c>
      <c r="C20" s="16">
        <v>9670</v>
      </c>
      <c r="D20" s="4">
        <v>10894</v>
      </c>
      <c r="E20" s="16">
        <v>10484</v>
      </c>
      <c r="F20" s="100">
        <v>0.20196883006800362</v>
      </c>
      <c r="G20" s="86">
        <f t="shared" si="0"/>
        <v>0.003711761404974624</v>
      </c>
      <c r="H20" s="43">
        <f t="shared" si="1"/>
        <v>0.08417786970010341</v>
      </c>
      <c r="I20" s="11">
        <f t="shared" si="2"/>
        <v>814</v>
      </c>
      <c r="J20" s="37">
        <f t="shared" si="3"/>
        <v>0.002970943876899269</v>
      </c>
      <c r="K20" s="16">
        <v>10699.67</v>
      </c>
      <c r="L20" s="16">
        <v>10777.82</v>
      </c>
      <c r="M20" s="37">
        <f t="shared" si="4"/>
        <v>0.007303963580185149</v>
      </c>
      <c r="N20" s="56">
        <f t="shared" si="5"/>
        <v>78.14999999999964</v>
      </c>
    </row>
    <row r="21" spans="1:14" ht="15">
      <c r="A21" s="2">
        <v>20</v>
      </c>
      <c r="B21" s="25" t="s">
        <v>120</v>
      </c>
      <c r="C21" s="16">
        <v>45270</v>
      </c>
      <c r="D21" s="4">
        <v>49165</v>
      </c>
      <c r="E21" s="16">
        <v>49664</v>
      </c>
      <c r="F21" s="100">
        <v>0.30367362911510054</v>
      </c>
      <c r="G21" s="86">
        <f t="shared" si="0"/>
        <v>0.01758307119578975</v>
      </c>
      <c r="H21" s="43">
        <f t="shared" si="1"/>
        <v>0.09706207201237023</v>
      </c>
      <c r="I21" s="11">
        <f t="shared" si="2"/>
        <v>4394</v>
      </c>
      <c r="J21" s="37">
        <f t="shared" si="3"/>
        <v>0.016037257242131925</v>
      </c>
      <c r="K21" s="16">
        <v>49407</v>
      </c>
      <c r="L21" s="16">
        <v>49677.67</v>
      </c>
      <c r="M21" s="37">
        <f t="shared" si="4"/>
        <v>0.005478373509826507</v>
      </c>
      <c r="N21" s="56">
        <f t="shared" si="5"/>
        <v>270.66999999999825</v>
      </c>
    </row>
    <row r="22" spans="1:14" ht="15">
      <c r="A22" s="2">
        <v>21</v>
      </c>
      <c r="B22" s="25" t="s">
        <v>121</v>
      </c>
      <c r="C22" s="16">
        <v>13362</v>
      </c>
      <c r="D22" s="4">
        <v>16061</v>
      </c>
      <c r="E22" s="16">
        <v>15113</v>
      </c>
      <c r="F22" s="100">
        <v>0.13978633862091291</v>
      </c>
      <c r="G22" s="86">
        <f t="shared" si="0"/>
        <v>0.00535061523401197</v>
      </c>
      <c r="H22" s="43">
        <f t="shared" si="1"/>
        <v>0.13104325699745548</v>
      </c>
      <c r="I22" s="11">
        <f t="shared" si="2"/>
        <v>1751</v>
      </c>
      <c r="J22" s="37">
        <f t="shared" si="3"/>
        <v>0.00639081416271575</v>
      </c>
      <c r="K22" s="16">
        <v>16817.88</v>
      </c>
      <c r="L22" s="16">
        <v>15947.67</v>
      </c>
      <c r="M22" s="37">
        <f t="shared" si="4"/>
        <v>-0.05174314479589585</v>
      </c>
      <c r="N22" s="56">
        <f t="shared" si="5"/>
        <v>-870.210000000001</v>
      </c>
    </row>
    <row r="23" spans="1:14" ht="15">
      <c r="A23" s="2">
        <v>22</v>
      </c>
      <c r="B23" s="25" t="s">
        <v>122</v>
      </c>
      <c r="C23" s="16">
        <v>13672</v>
      </c>
      <c r="D23" s="4">
        <v>16254</v>
      </c>
      <c r="E23" s="16">
        <v>15700</v>
      </c>
      <c r="F23" s="100">
        <v>0.3003347680535629</v>
      </c>
      <c r="G23" s="86">
        <f t="shared" si="0"/>
        <v>0.005558437052470584</v>
      </c>
      <c r="H23" s="43">
        <f t="shared" si="1"/>
        <v>0.1483323581041545</v>
      </c>
      <c r="I23" s="11">
        <f t="shared" si="2"/>
        <v>2028</v>
      </c>
      <c r="J23" s="37">
        <f t="shared" si="3"/>
        <v>0.00740181103483012</v>
      </c>
      <c r="K23" s="16">
        <v>15317.35</v>
      </c>
      <c r="L23" s="16">
        <v>15598.35</v>
      </c>
      <c r="M23" s="37">
        <f t="shared" si="4"/>
        <v>0.018345209843739288</v>
      </c>
      <c r="N23" s="56">
        <f t="shared" si="5"/>
        <v>281</v>
      </c>
    </row>
    <row r="24" spans="1:14" ht="15">
      <c r="A24" s="2">
        <v>23</v>
      </c>
      <c r="B24" s="25" t="s">
        <v>123</v>
      </c>
      <c r="C24" s="16">
        <v>7071</v>
      </c>
      <c r="D24" s="4">
        <v>9005</v>
      </c>
      <c r="E24" s="16">
        <v>7621</v>
      </c>
      <c r="F24" s="100">
        <v>0.1330342492057396</v>
      </c>
      <c r="G24" s="86">
        <f t="shared" si="0"/>
        <v>0.002698143234196071</v>
      </c>
      <c r="H24" s="43">
        <f t="shared" si="1"/>
        <v>0.07778249186819403</v>
      </c>
      <c r="I24" s="11">
        <f t="shared" si="2"/>
        <v>550</v>
      </c>
      <c r="J24" s="37">
        <f t="shared" si="3"/>
        <v>0.002007394511418425</v>
      </c>
      <c r="K24" s="16">
        <v>8401.131</v>
      </c>
      <c r="L24" s="16">
        <v>8329.778</v>
      </c>
      <c r="M24" s="37">
        <f t="shared" si="4"/>
        <v>-0.008493261204949566</v>
      </c>
      <c r="N24" s="56">
        <f t="shared" si="5"/>
        <v>-71.35299999999916</v>
      </c>
    </row>
    <row r="25" spans="1:14" ht="15">
      <c r="A25" s="2">
        <v>24</v>
      </c>
      <c r="B25" s="25" t="s">
        <v>124</v>
      </c>
      <c r="C25" s="16">
        <v>3840</v>
      </c>
      <c r="D25" s="4">
        <v>4247</v>
      </c>
      <c r="E25" s="16">
        <v>4075</v>
      </c>
      <c r="F25" s="100">
        <v>0.15624400904873278</v>
      </c>
      <c r="G25" s="86">
        <f t="shared" si="0"/>
        <v>0.0014427153496062183</v>
      </c>
      <c r="H25" s="43">
        <f t="shared" si="1"/>
        <v>0.061197916666666664</v>
      </c>
      <c r="I25" s="11">
        <f t="shared" si="2"/>
        <v>235</v>
      </c>
      <c r="J25" s="37">
        <f t="shared" si="3"/>
        <v>0.0008577049276060543</v>
      </c>
      <c r="K25" s="16">
        <v>4259.222</v>
      </c>
      <c r="L25" s="16">
        <v>4210.591</v>
      </c>
      <c r="M25" s="37">
        <f t="shared" si="4"/>
        <v>-0.011417812924519878</v>
      </c>
      <c r="N25" s="56">
        <f t="shared" si="5"/>
        <v>-48.6309999999994</v>
      </c>
    </row>
    <row r="26" spans="1:14" ht="15">
      <c r="A26" s="2">
        <v>25</v>
      </c>
      <c r="B26" s="25" t="s">
        <v>125</v>
      </c>
      <c r="C26" s="16">
        <v>8509</v>
      </c>
      <c r="D26" s="4">
        <v>10298</v>
      </c>
      <c r="E26" s="16">
        <v>9793</v>
      </c>
      <c r="F26" s="100">
        <v>0.14307420339824975</v>
      </c>
      <c r="G26" s="86">
        <f t="shared" si="0"/>
        <v>0.0034671193665506005</v>
      </c>
      <c r="H26" s="43">
        <f t="shared" si="1"/>
        <v>0.15089904806675286</v>
      </c>
      <c r="I26" s="11">
        <f t="shared" si="2"/>
        <v>1284</v>
      </c>
      <c r="J26" s="37">
        <f t="shared" si="3"/>
        <v>0.0046863537321113775</v>
      </c>
      <c r="K26" s="16">
        <v>9552.008</v>
      </c>
      <c r="L26" s="16">
        <v>9644.456</v>
      </c>
      <c r="M26" s="37">
        <f t="shared" si="4"/>
        <v>0.009678383853949904</v>
      </c>
      <c r="N26" s="56">
        <f t="shared" si="5"/>
        <v>92.44800000000032</v>
      </c>
    </row>
    <row r="27" spans="1:14" ht="15">
      <c r="A27" s="2">
        <v>26</v>
      </c>
      <c r="B27" s="25" t="s">
        <v>126</v>
      </c>
      <c r="C27" s="16">
        <v>32111</v>
      </c>
      <c r="D27" s="4">
        <v>36727</v>
      </c>
      <c r="E27" s="16">
        <v>35624</v>
      </c>
      <c r="F27" s="100">
        <v>0.2433798813980816</v>
      </c>
      <c r="G27" s="86">
        <f t="shared" si="0"/>
        <v>0.012612341500459368</v>
      </c>
      <c r="H27" s="43">
        <f t="shared" si="1"/>
        <v>0.10940176263585687</v>
      </c>
      <c r="I27" s="11">
        <f t="shared" si="2"/>
        <v>3513</v>
      </c>
      <c r="J27" s="37">
        <f t="shared" si="3"/>
        <v>0.012821776215659867</v>
      </c>
      <c r="K27" s="16">
        <v>36404.32</v>
      </c>
      <c r="L27" s="16">
        <v>36711.4</v>
      </c>
      <c r="M27" s="37">
        <f t="shared" si="4"/>
        <v>0.008435262628171649</v>
      </c>
      <c r="N27" s="56">
        <f t="shared" si="5"/>
        <v>307.08000000000175</v>
      </c>
    </row>
    <row r="28" spans="1:14" ht="15">
      <c r="A28" s="2">
        <v>27</v>
      </c>
      <c r="B28" s="25" t="s">
        <v>127</v>
      </c>
      <c r="C28" s="16">
        <v>23992</v>
      </c>
      <c r="D28" s="4">
        <v>29217</v>
      </c>
      <c r="E28" s="16">
        <v>28647</v>
      </c>
      <c r="F28" s="100">
        <v>0.1314191079997431</v>
      </c>
      <c r="G28" s="86">
        <f t="shared" si="0"/>
        <v>0.010142200397587568</v>
      </c>
      <c r="H28" s="43">
        <f t="shared" si="1"/>
        <v>0.19402300766922306</v>
      </c>
      <c r="I28" s="11">
        <f t="shared" si="2"/>
        <v>4655</v>
      </c>
      <c r="J28" s="37">
        <f t="shared" si="3"/>
        <v>0.016989857183005032</v>
      </c>
      <c r="K28" s="16">
        <v>29139.61</v>
      </c>
      <c r="L28" s="16">
        <v>29893.08</v>
      </c>
      <c r="M28" s="37">
        <f t="shared" si="4"/>
        <v>0.02585724379976263</v>
      </c>
      <c r="N28" s="56">
        <f t="shared" si="5"/>
        <v>753.4700000000012</v>
      </c>
    </row>
    <row r="29" spans="1:14" ht="15">
      <c r="A29" s="2">
        <v>28</v>
      </c>
      <c r="B29" s="25" t="s">
        <v>128</v>
      </c>
      <c r="C29" s="16">
        <v>10088</v>
      </c>
      <c r="D29" s="4">
        <v>12363</v>
      </c>
      <c r="E29" s="16">
        <v>10655</v>
      </c>
      <c r="F29" s="100">
        <v>0.24750865293038166</v>
      </c>
      <c r="G29" s="86">
        <f t="shared" si="0"/>
        <v>0.003772302343571597</v>
      </c>
      <c r="H29" s="43">
        <f t="shared" si="1"/>
        <v>0.05620539254559873</v>
      </c>
      <c r="I29" s="11">
        <f t="shared" si="2"/>
        <v>567</v>
      </c>
      <c r="J29" s="37">
        <f t="shared" si="3"/>
        <v>0.002069441250862267</v>
      </c>
      <c r="K29" s="16">
        <v>11681.08</v>
      </c>
      <c r="L29" s="16">
        <v>11739.51</v>
      </c>
      <c r="M29" s="37">
        <f t="shared" si="4"/>
        <v>0.005002105969653516</v>
      </c>
      <c r="N29" s="56">
        <f t="shared" si="5"/>
        <v>58.43000000000029</v>
      </c>
    </row>
    <row r="30" spans="1:14" ht="15">
      <c r="A30" s="2">
        <v>29</v>
      </c>
      <c r="B30" s="25" t="s">
        <v>129</v>
      </c>
      <c r="C30" s="16">
        <v>1652</v>
      </c>
      <c r="D30" s="4">
        <v>2302</v>
      </c>
      <c r="E30" s="16">
        <v>2018</v>
      </c>
      <c r="F30" s="100">
        <v>0.1316544885177453</v>
      </c>
      <c r="G30" s="86">
        <f t="shared" si="0"/>
        <v>0.0007144538835595947</v>
      </c>
      <c r="H30" s="43">
        <f t="shared" si="1"/>
        <v>0.2215496368038741</v>
      </c>
      <c r="I30" s="11">
        <f t="shared" si="2"/>
        <v>366</v>
      </c>
      <c r="J30" s="37">
        <f t="shared" si="3"/>
        <v>0.0013358298021438973</v>
      </c>
      <c r="K30" s="16">
        <v>1851.724</v>
      </c>
      <c r="L30" s="16">
        <v>1801.699</v>
      </c>
      <c r="M30" s="37">
        <f t="shared" si="4"/>
        <v>-0.02701536514080925</v>
      </c>
      <c r="N30" s="56">
        <f t="shared" si="5"/>
        <v>-50.024999999999864</v>
      </c>
    </row>
    <row r="31" spans="1:14" ht="15">
      <c r="A31" s="2">
        <v>30</v>
      </c>
      <c r="B31" s="25" t="s">
        <v>130</v>
      </c>
      <c r="C31" s="16">
        <v>1097</v>
      </c>
      <c r="D31" s="4">
        <v>1236</v>
      </c>
      <c r="E31" s="16">
        <v>874</v>
      </c>
      <c r="F31" s="100">
        <v>0.08847944928123101</v>
      </c>
      <c r="G31" s="86">
        <f t="shared" si="0"/>
        <v>0.0003094314639400822</v>
      </c>
      <c r="H31" s="43">
        <f t="shared" si="1"/>
        <v>-0.203281677301732</v>
      </c>
      <c r="I31" s="11">
        <f t="shared" si="2"/>
        <v>-223</v>
      </c>
      <c r="J31" s="37">
        <f t="shared" si="3"/>
        <v>-0.0008139072291751068</v>
      </c>
      <c r="K31" s="16">
        <v>1443.001</v>
      </c>
      <c r="L31" s="16">
        <v>1431.682</v>
      </c>
      <c r="M31" s="37">
        <f t="shared" si="4"/>
        <v>-0.00784406940812928</v>
      </c>
      <c r="N31" s="56">
        <f t="shared" si="5"/>
        <v>-11.31899999999996</v>
      </c>
    </row>
    <row r="32" spans="1:14" ht="15">
      <c r="A32" s="2">
        <v>31</v>
      </c>
      <c r="B32" s="25" t="s">
        <v>131</v>
      </c>
      <c r="C32" s="16">
        <v>17275</v>
      </c>
      <c r="D32" s="4">
        <v>21251</v>
      </c>
      <c r="E32" s="16">
        <v>20440</v>
      </c>
      <c r="F32" s="100">
        <v>0.16195358492659</v>
      </c>
      <c r="G32" s="86">
        <f t="shared" si="0"/>
        <v>0.007236589385509473</v>
      </c>
      <c r="H32" s="43">
        <f t="shared" si="1"/>
        <v>0.18321273516642547</v>
      </c>
      <c r="I32" s="11">
        <f t="shared" si="2"/>
        <v>3165</v>
      </c>
      <c r="J32" s="37">
        <f t="shared" si="3"/>
        <v>0.01155164296116239</v>
      </c>
      <c r="K32" s="16">
        <v>21573.13</v>
      </c>
      <c r="L32" s="16">
        <v>21942.77</v>
      </c>
      <c r="M32" s="37">
        <f t="shared" si="4"/>
        <v>0.017134277687104255</v>
      </c>
      <c r="N32" s="56">
        <f t="shared" si="5"/>
        <v>369.6399999999994</v>
      </c>
    </row>
    <row r="33" spans="1:14" ht="15">
      <c r="A33" s="2">
        <v>32</v>
      </c>
      <c r="B33" s="25" t="s">
        <v>132</v>
      </c>
      <c r="C33" s="16">
        <v>10316</v>
      </c>
      <c r="D33" s="4">
        <v>13297</v>
      </c>
      <c r="E33" s="16">
        <v>11548</v>
      </c>
      <c r="F33" s="100">
        <v>0.24062845116792733</v>
      </c>
      <c r="G33" s="86">
        <f t="shared" si="0"/>
        <v>0.004088460578466898</v>
      </c>
      <c r="H33" s="43">
        <f t="shared" si="1"/>
        <v>0.11942613416052733</v>
      </c>
      <c r="I33" s="11">
        <f t="shared" si="2"/>
        <v>1232</v>
      </c>
      <c r="J33" s="37">
        <f t="shared" si="3"/>
        <v>0.004496563705577272</v>
      </c>
      <c r="K33" s="16">
        <v>10833.6</v>
      </c>
      <c r="L33" s="16">
        <v>11818.79</v>
      </c>
      <c r="M33" s="37">
        <f t="shared" si="4"/>
        <v>0.0909383769014917</v>
      </c>
      <c r="N33" s="56">
        <f t="shared" si="5"/>
        <v>985.1900000000005</v>
      </c>
    </row>
    <row r="34" spans="1:14" ht="15">
      <c r="A34" s="2">
        <v>33</v>
      </c>
      <c r="B34" s="25" t="s">
        <v>133</v>
      </c>
      <c r="C34" s="16">
        <v>36159</v>
      </c>
      <c r="D34" s="4">
        <v>40171</v>
      </c>
      <c r="E34" s="16">
        <v>38436</v>
      </c>
      <c r="F34" s="100">
        <v>0.20553790868546862</v>
      </c>
      <c r="G34" s="86">
        <f aca="true" t="shared" si="6" ref="G34:G65">E34/$E$83</f>
        <v>0.013607903601831806</v>
      </c>
      <c r="H34" s="43">
        <f aca="true" t="shared" si="7" ref="H34:H65">(E34-C34)/C34</f>
        <v>0.06297187422218535</v>
      </c>
      <c r="I34" s="11">
        <f aca="true" t="shared" si="8" ref="I34:I65">E34-C34</f>
        <v>2277</v>
      </c>
      <c r="J34" s="37">
        <f aca="true" t="shared" si="9" ref="J34:J65">I34/$I$83</f>
        <v>0.00831061327727228</v>
      </c>
      <c r="K34" s="16">
        <v>40936.13</v>
      </c>
      <c r="L34" s="16">
        <v>40046.61</v>
      </c>
      <c r="M34" s="37">
        <f aca="true" t="shared" si="10" ref="M34:M65">(L34-K34)/K34</f>
        <v>-0.021729460014906072</v>
      </c>
      <c r="N34" s="56">
        <f aca="true" t="shared" si="11" ref="N34:N65">L34-K34</f>
        <v>-889.5199999999968</v>
      </c>
    </row>
    <row r="35" spans="1:14" ht="15">
      <c r="A35" s="2">
        <v>34</v>
      </c>
      <c r="B35" s="25" t="s">
        <v>134</v>
      </c>
      <c r="C35" s="16">
        <v>898803</v>
      </c>
      <c r="D35" s="4">
        <v>991166</v>
      </c>
      <c r="E35" s="16">
        <v>983794</v>
      </c>
      <c r="F35" s="100">
        <v>0.2884248238012032</v>
      </c>
      <c r="G35" s="86">
        <f t="shared" si="6"/>
        <v>0.34830299500625767</v>
      </c>
      <c r="H35" s="43">
        <f t="shared" si="7"/>
        <v>0.09456020952311019</v>
      </c>
      <c r="I35" s="11">
        <f t="shared" si="8"/>
        <v>84991</v>
      </c>
      <c r="J35" s="37">
        <f t="shared" si="9"/>
        <v>0.3102008489453879</v>
      </c>
      <c r="K35" s="16">
        <v>997985.5</v>
      </c>
      <c r="L35" s="16">
        <v>1005226</v>
      </c>
      <c r="M35" s="37">
        <f t="shared" si="10"/>
        <v>0.007255115430033803</v>
      </c>
      <c r="N35" s="56">
        <f t="shared" si="11"/>
        <v>7240.5</v>
      </c>
    </row>
    <row r="36" spans="1:14" ht="15">
      <c r="A36" s="2">
        <v>35</v>
      </c>
      <c r="B36" s="25" t="s">
        <v>135</v>
      </c>
      <c r="C36" s="16">
        <v>201861</v>
      </c>
      <c r="D36" s="4">
        <v>225344</v>
      </c>
      <c r="E36" s="16">
        <v>220227</v>
      </c>
      <c r="F36" s="100">
        <v>0.29185142581495016</v>
      </c>
      <c r="G36" s="86">
        <f t="shared" si="6"/>
        <v>0.07796929406079231</v>
      </c>
      <c r="H36" s="43">
        <f t="shared" si="7"/>
        <v>0.09098339946795071</v>
      </c>
      <c r="I36" s="11">
        <f t="shared" si="8"/>
        <v>18366</v>
      </c>
      <c r="J36" s="37">
        <f t="shared" si="9"/>
        <v>0.06703237744856508</v>
      </c>
      <c r="K36" s="16">
        <v>222152</v>
      </c>
      <c r="L36" s="16">
        <v>223431</v>
      </c>
      <c r="M36" s="37">
        <f t="shared" si="10"/>
        <v>0.0057573193129028775</v>
      </c>
      <c r="N36" s="56">
        <f t="shared" si="11"/>
        <v>1279</v>
      </c>
    </row>
    <row r="37" spans="1:14" ht="15">
      <c r="A37" s="2">
        <v>36</v>
      </c>
      <c r="B37" s="25" t="s">
        <v>136</v>
      </c>
      <c r="C37" s="16">
        <v>1856</v>
      </c>
      <c r="D37" s="4">
        <v>2147</v>
      </c>
      <c r="E37" s="16">
        <v>2101</v>
      </c>
      <c r="F37" s="100">
        <v>0.11977652357334245</v>
      </c>
      <c r="G37" s="86">
        <f t="shared" si="6"/>
        <v>0.0007438392514166048</v>
      </c>
      <c r="H37" s="43">
        <f t="shared" si="7"/>
        <v>0.1320043103448276</v>
      </c>
      <c r="I37" s="11">
        <f t="shared" si="8"/>
        <v>245</v>
      </c>
      <c r="J37" s="37">
        <f t="shared" si="9"/>
        <v>0.0008942030096318438</v>
      </c>
      <c r="K37" s="16">
        <v>2555.242</v>
      </c>
      <c r="L37" s="16">
        <v>2585.842</v>
      </c>
      <c r="M37" s="37">
        <f t="shared" si="10"/>
        <v>0.011975382370828245</v>
      </c>
      <c r="N37" s="56">
        <f t="shared" si="11"/>
        <v>30.59999999999991</v>
      </c>
    </row>
    <row r="38" spans="1:14" ht="15">
      <c r="A38" s="2">
        <v>37</v>
      </c>
      <c r="B38" s="25" t="s">
        <v>137</v>
      </c>
      <c r="C38" s="16">
        <v>7215</v>
      </c>
      <c r="D38" s="4">
        <v>8392</v>
      </c>
      <c r="E38" s="16">
        <v>7594</v>
      </c>
      <c r="F38" s="100">
        <v>0.20049635653184075</v>
      </c>
      <c r="G38" s="86">
        <f t="shared" si="6"/>
        <v>0.002688584138628128</v>
      </c>
      <c r="H38" s="43">
        <f t="shared" si="7"/>
        <v>0.05252945252945253</v>
      </c>
      <c r="I38" s="11">
        <f t="shared" si="8"/>
        <v>379</v>
      </c>
      <c r="J38" s="37">
        <f t="shared" si="9"/>
        <v>0.0013832773087774238</v>
      </c>
      <c r="K38" s="16">
        <v>8070.797</v>
      </c>
      <c r="L38" s="16">
        <v>8091.074</v>
      </c>
      <c r="M38" s="37">
        <f t="shared" si="10"/>
        <v>0.0025123912793247115</v>
      </c>
      <c r="N38" s="56">
        <f t="shared" si="11"/>
        <v>20.277000000000044</v>
      </c>
    </row>
    <row r="39" spans="1:14" ht="15">
      <c r="A39" s="2">
        <v>38</v>
      </c>
      <c r="B39" s="25" t="s">
        <v>138</v>
      </c>
      <c r="C39" s="16">
        <v>25603</v>
      </c>
      <c r="D39" s="4">
        <v>31632</v>
      </c>
      <c r="E39" s="16">
        <v>30034</v>
      </c>
      <c r="F39" s="100">
        <v>0.1595609603196107</v>
      </c>
      <c r="G39" s="86">
        <f t="shared" si="6"/>
        <v>0.010633254677318568</v>
      </c>
      <c r="H39" s="43">
        <f t="shared" si="7"/>
        <v>0.17306565636839433</v>
      </c>
      <c r="I39" s="11">
        <f t="shared" si="8"/>
        <v>4431</v>
      </c>
      <c r="J39" s="37">
        <f t="shared" si="9"/>
        <v>0.016172300145627348</v>
      </c>
      <c r="K39" s="16">
        <v>31241.75</v>
      </c>
      <c r="L39" s="16">
        <v>31511.5</v>
      </c>
      <c r="M39" s="37">
        <f t="shared" si="10"/>
        <v>0.00863427944977474</v>
      </c>
      <c r="N39" s="56">
        <f t="shared" si="11"/>
        <v>269.75</v>
      </c>
    </row>
    <row r="40" spans="1:14" ht="15">
      <c r="A40" s="2">
        <v>39</v>
      </c>
      <c r="B40" s="25" t="s">
        <v>139</v>
      </c>
      <c r="C40" s="16">
        <v>13871</v>
      </c>
      <c r="D40" s="4">
        <v>15641</v>
      </c>
      <c r="E40" s="16">
        <v>15205</v>
      </c>
      <c r="F40" s="100">
        <v>0.28795167032800545</v>
      </c>
      <c r="G40" s="86">
        <f t="shared" si="6"/>
        <v>0.005383186967058294</v>
      </c>
      <c r="H40" s="43">
        <f t="shared" si="7"/>
        <v>0.09617186936774566</v>
      </c>
      <c r="I40" s="11">
        <f t="shared" si="8"/>
        <v>1334</v>
      </c>
      <c r="J40" s="37">
        <f t="shared" si="9"/>
        <v>0.004868844142240325</v>
      </c>
      <c r="K40" s="16">
        <v>15053.95</v>
      </c>
      <c r="L40" s="16">
        <v>15242.08</v>
      </c>
      <c r="M40" s="37">
        <f t="shared" si="10"/>
        <v>0.012497052268673616</v>
      </c>
      <c r="N40" s="56">
        <f t="shared" si="11"/>
        <v>188.1299999999992</v>
      </c>
    </row>
    <row r="41" spans="1:14" ht="15">
      <c r="A41" s="2">
        <v>40</v>
      </c>
      <c r="B41" s="25" t="s">
        <v>140</v>
      </c>
      <c r="C41" s="16">
        <v>2987</v>
      </c>
      <c r="D41" s="4">
        <v>4263</v>
      </c>
      <c r="E41" s="16">
        <v>3814</v>
      </c>
      <c r="F41" s="100">
        <v>0.16501535932159392</v>
      </c>
      <c r="G41" s="86">
        <f t="shared" si="6"/>
        <v>0.0013503107591161022</v>
      </c>
      <c r="H41" s="43">
        <f t="shared" si="7"/>
        <v>0.27686642115835286</v>
      </c>
      <c r="I41" s="11">
        <f t="shared" si="8"/>
        <v>827</v>
      </c>
      <c r="J41" s="37">
        <f t="shared" si="9"/>
        <v>0.0030183913835327954</v>
      </c>
      <c r="K41" s="16">
        <v>3843.048</v>
      </c>
      <c r="L41" s="16">
        <v>4062.637</v>
      </c>
      <c r="M41" s="37">
        <f t="shared" si="10"/>
        <v>0.0571392811122839</v>
      </c>
      <c r="N41" s="56">
        <f t="shared" si="11"/>
        <v>219.5890000000004</v>
      </c>
    </row>
    <row r="42" spans="1:14" ht="15">
      <c r="A42" s="2">
        <v>41</v>
      </c>
      <c r="B42" s="25" t="s">
        <v>141</v>
      </c>
      <c r="C42" s="16">
        <v>71017</v>
      </c>
      <c r="D42" s="4">
        <v>81859</v>
      </c>
      <c r="E42" s="16">
        <v>78466</v>
      </c>
      <c r="F42" s="100">
        <v>0.20429863958862202</v>
      </c>
      <c r="G42" s="86">
        <f t="shared" si="6"/>
        <v>0.02778014788274884</v>
      </c>
      <c r="H42" s="43">
        <f t="shared" si="7"/>
        <v>0.10489037836011096</v>
      </c>
      <c r="I42" s="11">
        <f t="shared" si="8"/>
        <v>7449</v>
      </c>
      <c r="J42" s="37">
        <f t="shared" si="9"/>
        <v>0.027187421301010633</v>
      </c>
      <c r="K42" s="16">
        <v>80054.52</v>
      </c>
      <c r="L42" s="16">
        <v>80733.6</v>
      </c>
      <c r="M42" s="37">
        <f t="shared" si="10"/>
        <v>0.008482719026983132</v>
      </c>
      <c r="N42" s="56">
        <f t="shared" si="11"/>
        <v>679.0800000000017</v>
      </c>
    </row>
    <row r="43" spans="1:14" ht="15">
      <c r="A43" s="2">
        <v>42</v>
      </c>
      <c r="B43" s="25" t="s">
        <v>142</v>
      </c>
      <c r="C43" s="16">
        <v>28870</v>
      </c>
      <c r="D43" s="4">
        <v>40044</v>
      </c>
      <c r="E43" s="16">
        <v>33289</v>
      </c>
      <c r="F43" s="100">
        <v>0.14062962055476227</v>
      </c>
      <c r="G43" s="86">
        <f t="shared" si="6"/>
        <v>0.01178565675412059</v>
      </c>
      <c r="H43" s="43">
        <f t="shared" si="7"/>
        <v>0.15306546588153794</v>
      </c>
      <c r="I43" s="11">
        <f t="shared" si="8"/>
        <v>4419</v>
      </c>
      <c r="J43" s="37">
        <f t="shared" si="9"/>
        <v>0.0161285024471964</v>
      </c>
      <c r="K43" s="16">
        <v>35688.63</v>
      </c>
      <c r="L43" s="16">
        <v>36026.86</v>
      </c>
      <c r="M43" s="37">
        <f t="shared" si="10"/>
        <v>0.009477248075927914</v>
      </c>
      <c r="N43" s="56">
        <f t="shared" si="11"/>
        <v>338.2300000000032</v>
      </c>
    </row>
    <row r="44" spans="1:14" ht="15">
      <c r="A44" s="2">
        <v>43</v>
      </c>
      <c r="B44" s="25" t="s">
        <v>143</v>
      </c>
      <c r="C44" s="16">
        <v>10576</v>
      </c>
      <c r="D44" s="4">
        <v>12165</v>
      </c>
      <c r="E44" s="16">
        <v>12102</v>
      </c>
      <c r="F44" s="100">
        <v>0.16154092583693738</v>
      </c>
      <c r="G44" s="86">
        <f t="shared" si="6"/>
        <v>0.004284599057898026</v>
      </c>
      <c r="H44" s="43">
        <f t="shared" si="7"/>
        <v>0.14428895612708018</v>
      </c>
      <c r="I44" s="11">
        <f t="shared" si="8"/>
        <v>1526</v>
      </c>
      <c r="J44" s="37">
        <f t="shared" si="9"/>
        <v>0.005569607317135484</v>
      </c>
      <c r="K44" s="16">
        <v>12802.02</v>
      </c>
      <c r="L44" s="16">
        <v>13030.7</v>
      </c>
      <c r="M44" s="37">
        <f t="shared" si="10"/>
        <v>0.017862806025924056</v>
      </c>
      <c r="N44" s="56">
        <f t="shared" si="11"/>
        <v>228.6800000000003</v>
      </c>
    </row>
    <row r="45" spans="1:14" ht="15">
      <c r="A45" s="2">
        <v>44</v>
      </c>
      <c r="B45" s="25" t="s">
        <v>144</v>
      </c>
      <c r="C45" s="16">
        <v>12440</v>
      </c>
      <c r="D45" s="4">
        <v>14390</v>
      </c>
      <c r="E45" s="16">
        <v>13627</v>
      </c>
      <c r="F45" s="100">
        <v>0.16687484692627969</v>
      </c>
      <c r="G45" s="86">
        <f t="shared" si="6"/>
        <v>0.004824510937198512</v>
      </c>
      <c r="H45" s="43">
        <f t="shared" si="7"/>
        <v>0.09541800643086817</v>
      </c>
      <c r="I45" s="11">
        <f t="shared" si="8"/>
        <v>1187</v>
      </c>
      <c r="J45" s="37">
        <f t="shared" si="9"/>
        <v>0.004332322336461219</v>
      </c>
      <c r="K45" s="16">
        <v>14229.23</v>
      </c>
      <c r="L45" s="16">
        <v>14418.06</v>
      </c>
      <c r="M45" s="37">
        <f t="shared" si="10"/>
        <v>0.01327057050873448</v>
      </c>
      <c r="N45" s="56">
        <f t="shared" si="11"/>
        <v>188.82999999999993</v>
      </c>
    </row>
    <row r="46" spans="1:14" ht="15">
      <c r="A46" s="2">
        <v>45</v>
      </c>
      <c r="B46" s="25" t="s">
        <v>145</v>
      </c>
      <c r="C46" s="16">
        <v>39197</v>
      </c>
      <c r="D46" s="4">
        <v>46144</v>
      </c>
      <c r="E46" s="16">
        <v>45308</v>
      </c>
      <c r="F46" s="100">
        <v>0.23400112589929917</v>
      </c>
      <c r="G46" s="86">
        <f t="shared" si="6"/>
        <v>0.016040870444161606</v>
      </c>
      <c r="H46" s="43">
        <f t="shared" si="7"/>
        <v>0.15590478863178303</v>
      </c>
      <c r="I46" s="11">
        <f t="shared" si="8"/>
        <v>6111</v>
      </c>
      <c r="J46" s="37">
        <f t="shared" si="9"/>
        <v>0.022303977925959992</v>
      </c>
      <c r="K46" s="16">
        <v>44043.67</v>
      </c>
      <c r="L46" s="16">
        <v>44689.21</v>
      </c>
      <c r="M46" s="37">
        <f t="shared" si="10"/>
        <v>0.014656816745743506</v>
      </c>
      <c r="N46" s="56">
        <f t="shared" si="11"/>
        <v>645.5400000000009</v>
      </c>
    </row>
    <row r="47" spans="1:14" ht="15">
      <c r="A47" s="2">
        <v>46</v>
      </c>
      <c r="B47" s="25" t="s">
        <v>146</v>
      </c>
      <c r="C47" s="16">
        <v>12071</v>
      </c>
      <c r="D47" s="4">
        <v>15295</v>
      </c>
      <c r="E47" s="16">
        <v>14101</v>
      </c>
      <c r="F47" s="100">
        <v>0.12638249054439207</v>
      </c>
      <c r="G47" s="86">
        <f t="shared" si="6"/>
        <v>0.004992326170502401</v>
      </c>
      <c r="H47" s="43">
        <f t="shared" si="7"/>
        <v>0.16817165106453483</v>
      </c>
      <c r="I47" s="11">
        <f t="shared" si="8"/>
        <v>2030</v>
      </c>
      <c r="J47" s="37">
        <f t="shared" si="9"/>
        <v>0.0074091106512352775</v>
      </c>
      <c r="K47" s="16">
        <v>14678.7</v>
      </c>
      <c r="L47" s="16">
        <v>14879.9</v>
      </c>
      <c r="M47" s="37">
        <f t="shared" si="10"/>
        <v>0.013706935900318074</v>
      </c>
      <c r="N47" s="56">
        <f t="shared" si="11"/>
        <v>201.1999999999989</v>
      </c>
    </row>
    <row r="48" spans="1:14" ht="15">
      <c r="A48" s="2">
        <v>47</v>
      </c>
      <c r="B48" s="25" t="s">
        <v>147</v>
      </c>
      <c r="C48" s="16">
        <v>3501</v>
      </c>
      <c r="D48" s="4">
        <v>3990</v>
      </c>
      <c r="E48" s="16">
        <v>3803</v>
      </c>
      <c r="F48" s="100">
        <v>0.08389587469666887</v>
      </c>
      <c r="G48" s="86">
        <f t="shared" si="6"/>
        <v>0.001346416312773607</v>
      </c>
      <c r="H48" s="43">
        <f t="shared" si="7"/>
        <v>0.08626106826620965</v>
      </c>
      <c r="I48" s="11">
        <f t="shared" si="8"/>
        <v>302</v>
      </c>
      <c r="J48" s="37">
        <f t="shared" si="9"/>
        <v>0.0011022420771788443</v>
      </c>
      <c r="K48" s="16">
        <v>4477.274</v>
      </c>
      <c r="L48" s="16">
        <v>4461.666</v>
      </c>
      <c r="M48" s="37">
        <f t="shared" si="10"/>
        <v>-0.003486049770463048</v>
      </c>
      <c r="N48" s="56">
        <f t="shared" si="11"/>
        <v>-15.608000000000175</v>
      </c>
    </row>
    <row r="49" spans="1:14" ht="15">
      <c r="A49" s="2">
        <v>48</v>
      </c>
      <c r="B49" s="25" t="s">
        <v>148</v>
      </c>
      <c r="C49" s="16">
        <v>39913</v>
      </c>
      <c r="D49" s="4">
        <v>46687</v>
      </c>
      <c r="E49" s="16">
        <v>45635</v>
      </c>
      <c r="F49" s="100">
        <v>0.24415102213329196</v>
      </c>
      <c r="G49" s="86">
        <f t="shared" si="6"/>
        <v>0.01615664171270669</v>
      </c>
      <c r="H49" s="43">
        <f t="shared" si="7"/>
        <v>0.1433618119409716</v>
      </c>
      <c r="I49" s="11">
        <f t="shared" si="8"/>
        <v>5722</v>
      </c>
      <c r="J49" s="37">
        <f t="shared" si="9"/>
        <v>0.020884202535156778</v>
      </c>
      <c r="K49" s="16">
        <v>38786.15</v>
      </c>
      <c r="L49" s="16">
        <v>39219.7</v>
      </c>
      <c r="M49" s="37">
        <f t="shared" si="10"/>
        <v>0.011177959142631986</v>
      </c>
      <c r="N49" s="56">
        <f t="shared" si="11"/>
        <v>433.54999999999563</v>
      </c>
    </row>
    <row r="50" spans="1:14" ht="15">
      <c r="A50" s="2">
        <v>49</v>
      </c>
      <c r="B50" s="25" t="s">
        <v>149</v>
      </c>
      <c r="C50" s="16">
        <v>1614</v>
      </c>
      <c r="D50" s="4">
        <v>2071</v>
      </c>
      <c r="E50" s="16">
        <v>2140</v>
      </c>
      <c r="F50" s="100">
        <v>0.1172731258220079</v>
      </c>
      <c r="G50" s="86">
        <f t="shared" si="6"/>
        <v>0.0007576468339036337</v>
      </c>
      <c r="H50" s="43">
        <f t="shared" si="7"/>
        <v>0.32589838909541513</v>
      </c>
      <c r="I50" s="11">
        <f t="shared" si="8"/>
        <v>526</v>
      </c>
      <c r="J50" s="37">
        <f t="shared" si="9"/>
        <v>0.00191979911455653</v>
      </c>
      <c r="K50" s="16">
        <v>2395.132</v>
      </c>
      <c r="L50" s="16">
        <v>2541.892</v>
      </c>
      <c r="M50" s="37">
        <f t="shared" si="10"/>
        <v>0.06127428467408049</v>
      </c>
      <c r="N50" s="56">
        <f t="shared" si="11"/>
        <v>146.75999999999976</v>
      </c>
    </row>
    <row r="51" spans="1:14" ht="15">
      <c r="A51" s="2">
        <v>50</v>
      </c>
      <c r="B51" s="25" t="s">
        <v>150</v>
      </c>
      <c r="C51" s="16">
        <v>5641</v>
      </c>
      <c r="D51" s="4">
        <v>6931</v>
      </c>
      <c r="E51" s="16">
        <v>6402</v>
      </c>
      <c r="F51" s="100">
        <v>0.18471392711849735</v>
      </c>
      <c r="G51" s="86">
        <f t="shared" si="6"/>
        <v>0.0022665677713322725</v>
      </c>
      <c r="H51" s="43">
        <f t="shared" si="7"/>
        <v>0.1349051586598121</v>
      </c>
      <c r="I51" s="11">
        <f t="shared" si="8"/>
        <v>761</v>
      </c>
      <c r="J51" s="37">
        <f t="shared" si="9"/>
        <v>0.0027775040421625843</v>
      </c>
      <c r="K51" s="16">
        <v>6681.591</v>
      </c>
      <c r="L51" s="16">
        <v>6610.713</v>
      </c>
      <c r="M51" s="37">
        <f t="shared" si="10"/>
        <v>-0.010607952507120027</v>
      </c>
      <c r="N51" s="56">
        <f t="shared" si="11"/>
        <v>-70.87800000000061</v>
      </c>
    </row>
    <row r="52" spans="1:14" ht="15">
      <c r="A52" s="2">
        <v>51</v>
      </c>
      <c r="B52" s="25" t="s">
        <v>151</v>
      </c>
      <c r="C52" s="16">
        <v>4372</v>
      </c>
      <c r="D52" s="4">
        <v>5263</v>
      </c>
      <c r="E52" s="16">
        <v>4855</v>
      </c>
      <c r="F52" s="100">
        <v>0.15680005167457933</v>
      </c>
      <c r="G52" s="86">
        <f t="shared" si="6"/>
        <v>0.001718866999346795</v>
      </c>
      <c r="H52" s="43">
        <f t="shared" si="7"/>
        <v>0.11047575480329369</v>
      </c>
      <c r="I52" s="11">
        <f t="shared" si="8"/>
        <v>483</v>
      </c>
      <c r="J52" s="37">
        <f t="shared" si="9"/>
        <v>0.001762857361845635</v>
      </c>
      <c r="K52" s="16">
        <v>5072.095</v>
      </c>
      <c r="L52" s="16">
        <v>4980.529</v>
      </c>
      <c r="M52" s="37">
        <f t="shared" si="10"/>
        <v>-0.01805289530263132</v>
      </c>
      <c r="N52" s="56">
        <f t="shared" si="11"/>
        <v>-91.5659999999998</v>
      </c>
    </row>
    <row r="53" spans="1:14" ht="15">
      <c r="A53" s="2">
        <v>52</v>
      </c>
      <c r="B53" s="25" t="s">
        <v>152</v>
      </c>
      <c r="C53" s="16">
        <v>14469</v>
      </c>
      <c r="D53" s="4">
        <v>17580</v>
      </c>
      <c r="E53" s="16">
        <v>16280</v>
      </c>
      <c r="F53" s="100">
        <v>0.25175517273373954</v>
      </c>
      <c r="G53" s="86">
        <f t="shared" si="6"/>
        <v>0.005763780586893064</v>
      </c>
      <c r="H53" s="43">
        <f t="shared" si="7"/>
        <v>0.12516414403206855</v>
      </c>
      <c r="I53" s="11">
        <f t="shared" si="8"/>
        <v>1811</v>
      </c>
      <c r="J53" s="37">
        <f t="shared" si="9"/>
        <v>0.0066098026548704865</v>
      </c>
      <c r="K53" s="16">
        <v>17162.09</v>
      </c>
      <c r="L53" s="16">
        <v>17195.08</v>
      </c>
      <c r="M53" s="37">
        <f t="shared" si="10"/>
        <v>0.0019222600510777883</v>
      </c>
      <c r="N53" s="56">
        <f t="shared" si="11"/>
        <v>32.9900000000016</v>
      </c>
    </row>
    <row r="54" spans="1:14" ht="15">
      <c r="A54" s="2">
        <v>53</v>
      </c>
      <c r="B54" s="25" t="s">
        <v>153</v>
      </c>
      <c r="C54" s="16">
        <v>6663</v>
      </c>
      <c r="D54" s="4">
        <v>9701</v>
      </c>
      <c r="E54" s="16">
        <v>7940</v>
      </c>
      <c r="F54" s="100">
        <v>0.182277318640955</v>
      </c>
      <c r="G54" s="86">
        <f t="shared" si="6"/>
        <v>0.0028110821781284355</v>
      </c>
      <c r="H54" s="43">
        <f t="shared" si="7"/>
        <v>0.19165541047576168</v>
      </c>
      <c r="I54" s="11">
        <f t="shared" si="8"/>
        <v>1277</v>
      </c>
      <c r="J54" s="37">
        <f t="shared" si="9"/>
        <v>0.004660805074693325</v>
      </c>
      <c r="K54" s="16">
        <v>8513.766</v>
      </c>
      <c r="L54" s="16">
        <v>8626.384</v>
      </c>
      <c r="M54" s="37">
        <f t="shared" si="10"/>
        <v>0.0132277537343639</v>
      </c>
      <c r="N54" s="56">
        <f t="shared" si="11"/>
        <v>112.6180000000004</v>
      </c>
    </row>
    <row r="55" spans="1:14" ht="15">
      <c r="A55" s="2">
        <v>54</v>
      </c>
      <c r="B55" s="25" t="s">
        <v>154</v>
      </c>
      <c r="C55" s="16">
        <v>26732</v>
      </c>
      <c r="D55" s="4">
        <v>30318</v>
      </c>
      <c r="E55" s="16">
        <v>30269</v>
      </c>
      <c r="F55" s="100">
        <v>0.22089645911784453</v>
      </c>
      <c r="G55" s="86">
        <f t="shared" si="6"/>
        <v>0.010716454212817332</v>
      </c>
      <c r="H55" s="43">
        <f t="shared" si="7"/>
        <v>0.13231333233577736</v>
      </c>
      <c r="I55" s="11">
        <f t="shared" si="8"/>
        <v>3537</v>
      </c>
      <c r="J55" s="37">
        <f t="shared" si="9"/>
        <v>0.012909371612521762</v>
      </c>
      <c r="K55" s="16">
        <v>30024.21</v>
      </c>
      <c r="L55" s="16">
        <v>30326.2</v>
      </c>
      <c r="M55" s="37">
        <f t="shared" si="10"/>
        <v>0.010058216352736729</v>
      </c>
      <c r="N55" s="56">
        <f t="shared" si="11"/>
        <v>301.9900000000016</v>
      </c>
    </row>
    <row r="56" spans="1:14" ht="15">
      <c r="A56" s="2">
        <v>55</v>
      </c>
      <c r="B56" s="25" t="s">
        <v>155</v>
      </c>
      <c r="C56" s="16">
        <v>25681</v>
      </c>
      <c r="D56" s="4">
        <v>32015</v>
      </c>
      <c r="E56" s="16">
        <v>29047</v>
      </c>
      <c r="F56" s="100">
        <v>0.228759765625</v>
      </c>
      <c r="G56" s="86">
        <f t="shared" si="6"/>
        <v>0.01028381662822376</v>
      </c>
      <c r="H56" s="43">
        <f t="shared" si="7"/>
        <v>0.13106966239632414</v>
      </c>
      <c r="I56" s="11">
        <f t="shared" si="8"/>
        <v>3366</v>
      </c>
      <c r="J56" s="37">
        <f t="shared" si="9"/>
        <v>0.01228525440988076</v>
      </c>
      <c r="K56" s="16">
        <v>31026.13</v>
      </c>
      <c r="L56" s="16">
        <v>30829.31</v>
      </c>
      <c r="M56" s="37">
        <f t="shared" si="10"/>
        <v>-0.006343685145391955</v>
      </c>
      <c r="N56" s="56">
        <f t="shared" si="11"/>
        <v>-196.8199999999997</v>
      </c>
    </row>
    <row r="57" spans="1:14" ht="15">
      <c r="A57" s="2">
        <v>56</v>
      </c>
      <c r="B57" s="25" t="s">
        <v>156</v>
      </c>
      <c r="C57" s="16">
        <v>1308</v>
      </c>
      <c r="D57" s="4">
        <v>1557</v>
      </c>
      <c r="E57" s="16">
        <v>1354</v>
      </c>
      <c r="F57" s="100">
        <v>0.07582036062269011</v>
      </c>
      <c r="G57" s="86">
        <f t="shared" si="6"/>
        <v>0.000479370940703514</v>
      </c>
      <c r="H57" s="43">
        <f t="shared" si="7"/>
        <v>0.035168195718654434</v>
      </c>
      <c r="I57" s="11">
        <f t="shared" si="8"/>
        <v>46</v>
      </c>
      <c r="J57" s="37">
        <f t="shared" si="9"/>
        <v>0.0001678911773186319</v>
      </c>
      <c r="K57" s="16">
        <v>1473.64</v>
      </c>
      <c r="L57" s="16">
        <v>1457.292</v>
      </c>
      <c r="M57" s="37">
        <f t="shared" si="10"/>
        <v>-0.011093618522841523</v>
      </c>
      <c r="N57" s="56">
        <f t="shared" si="11"/>
        <v>-16.348000000000184</v>
      </c>
    </row>
    <row r="58" spans="1:14" ht="15">
      <c r="A58" s="2">
        <v>57</v>
      </c>
      <c r="B58" s="25" t="s">
        <v>157</v>
      </c>
      <c r="C58" s="16">
        <v>4633</v>
      </c>
      <c r="D58" s="4">
        <v>5157</v>
      </c>
      <c r="E58" s="16">
        <v>5096</v>
      </c>
      <c r="F58" s="100">
        <v>0.23694611056865206</v>
      </c>
      <c r="G58" s="86">
        <f t="shared" si="6"/>
        <v>0.0018041907783051016</v>
      </c>
      <c r="H58" s="43">
        <f t="shared" si="7"/>
        <v>0.09993524714008202</v>
      </c>
      <c r="I58" s="11">
        <f t="shared" si="8"/>
        <v>463</v>
      </c>
      <c r="J58" s="37">
        <f t="shared" si="9"/>
        <v>0.0016898611977940558</v>
      </c>
      <c r="K58" s="16">
        <v>5094.013</v>
      </c>
      <c r="L58" s="16">
        <v>5446.694</v>
      </c>
      <c r="M58" s="37">
        <f t="shared" si="10"/>
        <v>0.06923441302564412</v>
      </c>
      <c r="N58" s="56">
        <f t="shared" si="11"/>
        <v>352.6810000000005</v>
      </c>
    </row>
    <row r="59" spans="1:14" ht="15">
      <c r="A59" s="2">
        <v>58</v>
      </c>
      <c r="B59" s="25" t="s">
        <v>158</v>
      </c>
      <c r="C59" s="16">
        <v>7900</v>
      </c>
      <c r="D59" s="4">
        <v>9968</v>
      </c>
      <c r="E59" s="16">
        <v>8847</v>
      </c>
      <c r="F59" s="100">
        <v>0.13468008342340423</v>
      </c>
      <c r="G59" s="86">
        <f t="shared" si="6"/>
        <v>0.0031321969810960033</v>
      </c>
      <c r="H59" s="43">
        <f t="shared" si="7"/>
        <v>0.119873417721519</v>
      </c>
      <c r="I59" s="11">
        <f t="shared" si="8"/>
        <v>947</v>
      </c>
      <c r="J59" s="37">
        <f t="shared" si="9"/>
        <v>0.0034563683678422697</v>
      </c>
      <c r="K59" s="16">
        <v>8943.929</v>
      </c>
      <c r="L59" s="16">
        <v>9016.267</v>
      </c>
      <c r="M59" s="37">
        <f t="shared" si="10"/>
        <v>0.008087944347500941</v>
      </c>
      <c r="N59" s="56">
        <f t="shared" si="11"/>
        <v>72.33799999999974</v>
      </c>
    </row>
    <row r="60" spans="1:14" ht="15">
      <c r="A60" s="2">
        <v>59</v>
      </c>
      <c r="B60" s="25" t="s">
        <v>159</v>
      </c>
      <c r="C60" s="16">
        <v>53185</v>
      </c>
      <c r="D60" s="4">
        <v>59012</v>
      </c>
      <c r="E60" s="16">
        <v>58479</v>
      </c>
      <c r="F60" s="100">
        <v>0.2785205012311693</v>
      </c>
      <c r="G60" s="86">
        <f t="shared" si="6"/>
        <v>0.020703938878434858</v>
      </c>
      <c r="H60" s="43">
        <f t="shared" si="7"/>
        <v>0.0995393437999436</v>
      </c>
      <c r="I60" s="11">
        <f t="shared" si="8"/>
        <v>5294</v>
      </c>
      <c r="J60" s="37">
        <f t="shared" si="9"/>
        <v>0.019322084624452986</v>
      </c>
      <c r="K60" s="16">
        <v>58229.59</v>
      </c>
      <c r="L60" s="16">
        <v>58743.31</v>
      </c>
      <c r="M60" s="37">
        <f t="shared" si="10"/>
        <v>0.008822318687114252</v>
      </c>
      <c r="N60" s="56">
        <f t="shared" si="11"/>
        <v>513.7200000000012</v>
      </c>
    </row>
    <row r="61" spans="1:14" ht="15">
      <c r="A61" s="2">
        <v>60</v>
      </c>
      <c r="B61" s="25" t="s">
        <v>160</v>
      </c>
      <c r="C61" s="16">
        <v>7569</v>
      </c>
      <c r="D61" s="4">
        <v>9361</v>
      </c>
      <c r="E61" s="16">
        <v>8347</v>
      </c>
      <c r="F61" s="100">
        <v>0.18457013974880596</v>
      </c>
      <c r="G61" s="86">
        <f t="shared" si="6"/>
        <v>0.002955176692800762</v>
      </c>
      <c r="H61" s="43">
        <f t="shared" si="7"/>
        <v>0.10278768661646188</v>
      </c>
      <c r="I61" s="11">
        <f t="shared" si="8"/>
        <v>778</v>
      </c>
      <c r="J61" s="37">
        <f t="shared" si="9"/>
        <v>0.0028395507816064264</v>
      </c>
      <c r="K61" s="16">
        <v>8801.013</v>
      </c>
      <c r="L61" s="16">
        <v>8883.287</v>
      </c>
      <c r="M61" s="37">
        <f t="shared" si="10"/>
        <v>0.009348242071679638</v>
      </c>
      <c r="N61" s="56">
        <f t="shared" si="11"/>
        <v>82.27399999999943</v>
      </c>
    </row>
    <row r="62" spans="1:14" ht="15">
      <c r="A62" s="2">
        <v>61</v>
      </c>
      <c r="B62" s="25" t="s">
        <v>161</v>
      </c>
      <c r="C62" s="16">
        <v>19960</v>
      </c>
      <c r="D62" s="4">
        <v>24416</v>
      </c>
      <c r="E62" s="16">
        <v>23939</v>
      </c>
      <c r="F62" s="100">
        <v>0.2265770668685817</v>
      </c>
      <c r="G62" s="86">
        <f t="shared" si="6"/>
        <v>0.008475377362999574</v>
      </c>
      <c r="H62" s="43">
        <f t="shared" si="7"/>
        <v>0.19934869739478958</v>
      </c>
      <c r="I62" s="11">
        <f t="shared" si="8"/>
        <v>3979</v>
      </c>
      <c r="J62" s="37">
        <f t="shared" si="9"/>
        <v>0.01452258683806166</v>
      </c>
      <c r="K62" s="16">
        <v>23882.72</v>
      </c>
      <c r="L62" s="16">
        <v>24663.51</v>
      </c>
      <c r="M62" s="37">
        <f t="shared" si="10"/>
        <v>0.03269267487120383</v>
      </c>
      <c r="N62" s="56">
        <f t="shared" si="11"/>
        <v>780.7899999999972</v>
      </c>
    </row>
    <row r="63" spans="1:14" ht="15">
      <c r="A63" s="2">
        <v>62</v>
      </c>
      <c r="B63" s="25" t="s">
        <v>162</v>
      </c>
      <c r="C63" s="16">
        <v>1303</v>
      </c>
      <c r="D63" s="4">
        <v>1750</v>
      </c>
      <c r="E63" s="16">
        <v>1590</v>
      </c>
      <c r="F63" s="100">
        <v>0.17213380967846703</v>
      </c>
      <c r="G63" s="86">
        <f t="shared" si="6"/>
        <v>0.000562924516778868</v>
      </c>
      <c r="H63" s="43">
        <f t="shared" si="7"/>
        <v>0.2202609363008442</v>
      </c>
      <c r="I63" s="11">
        <f t="shared" si="8"/>
        <v>287</v>
      </c>
      <c r="J63" s="37">
        <f t="shared" si="9"/>
        <v>0.0010474949541401598</v>
      </c>
      <c r="K63" s="16">
        <v>1464.521</v>
      </c>
      <c r="L63" s="16">
        <v>1472.649</v>
      </c>
      <c r="M63" s="37">
        <f t="shared" si="10"/>
        <v>0.005549937488093328</v>
      </c>
      <c r="N63" s="56">
        <f t="shared" si="11"/>
        <v>8.127999999999929</v>
      </c>
    </row>
    <row r="64" spans="1:14" ht="15">
      <c r="A64" s="2">
        <v>63</v>
      </c>
      <c r="B64" s="25" t="s">
        <v>163</v>
      </c>
      <c r="C64" s="16">
        <v>7824</v>
      </c>
      <c r="D64" s="4">
        <v>9707</v>
      </c>
      <c r="E64" s="16">
        <v>8552</v>
      </c>
      <c r="F64" s="100">
        <v>0.09769025153640538</v>
      </c>
      <c r="G64" s="86">
        <f t="shared" si="6"/>
        <v>0.003027755011001811</v>
      </c>
      <c r="H64" s="43">
        <f t="shared" si="7"/>
        <v>0.09304703476482618</v>
      </c>
      <c r="I64" s="11">
        <f t="shared" si="8"/>
        <v>728</v>
      </c>
      <c r="J64" s="37">
        <f t="shared" si="9"/>
        <v>0.0026570603714774787</v>
      </c>
      <c r="K64" s="16">
        <v>9842.539</v>
      </c>
      <c r="L64" s="16">
        <v>9550.183</v>
      </c>
      <c r="M64" s="37">
        <f t="shared" si="10"/>
        <v>-0.029703311310221858</v>
      </c>
      <c r="N64" s="56">
        <f t="shared" si="11"/>
        <v>-292.35599999999977</v>
      </c>
    </row>
    <row r="65" spans="1:14" ht="15">
      <c r="A65" s="2">
        <v>64</v>
      </c>
      <c r="B65" s="25" t="s">
        <v>164</v>
      </c>
      <c r="C65" s="16">
        <v>11667</v>
      </c>
      <c r="D65" s="4">
        <v>12998</v>
      </c>
      <c r="E65" s="16">
        <v>12696</v>
      </c>
      <c r="F65" s="100">
        <v>0.2560400112935103</v>
      </c>
      <c r="G65" s="86">
        <f t="shared" si="6"/>
        <v>0.004494899160392773</v>
      </c>
      <c r="H65" s="43">
        <f t="shared" si="7"/>
        <v>0.08819748007199794</v>
      </c>
      <c r="I65" s="11">
        <f t="shared" si="8"/>
        <v>1029</v>
      </c>
      <c r="J65" s="37">
        <f t="shared" si="9"/>
        <v>0.0037556526404537442</v>
      </c>
      <c r="K65" s="16">
        <v>12687.03</v>
      </c>
      <c r="L65" s="16">
        <v>12791.35</v>
      </c>
      <c r="M65" s="37">
        <f t="shared" si="10"/>
        <v>0.00822257060951221</v>
      </c>
      <c r="N65" s="56">
        <f t="shared" si="11"/>
        <v>104.31999999999971</v>
      </c>
    </row>
    <row r="66" spans="1:14" ht="15">
      <c r="A66" s="2">
        <v>65</v>
      </c>
      <c r="B66" s="25" t="s">
        <v>165</v>
      </c>
      <c r="C66" s="16">
        <v>4547</v>
      </c>
      <c r="D66" s="4">
        <v>5710</v>
      </c>
      <c r="E66" s="16">
        <v>5182</v>
      </c>
      <c r="F66" s="100">
        <v>0.06992120034542314</v>
      </c>
      <c r="G66" s="86">
        <f aca="true" t="shared" si="12" ref="G66:G82">E66/$E$83</f>
        <v>0.0018346382678918831</v>
      </c>
      <c r="H66" s="43">
        <f aca="true" t="shared" si="13" ref="H66:H82">(E66-C66)/C66</f>
        <v>0.1396525181438311</v>
      </c>
      <c r="I66" s="11">
        <f aca="true" t="shared" si="14" ref="I66:I82">E66-C66</f>
        <v>635</v>
      </c>
      <c r="J66" s="37">
        <f aca="true" t="shared" si="15" ref="J66:J82">I66/$I$83</f>
        <v>0.002317628208637636</v>
      </c>
      <c r="K66" s="16">
        <v>5853.348</v>
      </c>
      <c r="L66" s="16">
        <v>5969.443</v>
      </c>
      <c r="M66" s="37">
        <f aca="true" t="shared" si="16" ref="M66:M82">(L66-K66)/K66</f>
        <v>0.019833948024276064</v>
      </c>
      <c r="N66" s="56">
        <f aca="true" t="shared" si="17" ref="N66:N82">L66-K66</f>
        <v>116.09500000000025</v>
      </c>
    </row>
    <row r="67" spans="1:14" ht="15">
      <c r="A67" s="2">
        <v>66</v>
      </c>
      <c r="B67" s="25" t="s">
        <v>166</v>
      </c>
      <c r="C67" s="16">
        <v>3659</v>
      </c>
      <c r="D67" s="4">
        <v>4720</v>
      </c>
      <c r="E67" s="16">
        <v>4198</v>
      </c>
      <c r="F67" s="100">
        <v>0.11994971141208069</v>
      </c>
      <c r="G67" s="86">
        <f t="shared" si="12"/>
        <v>0.0014862623405268477</v>
      </c>
      <c r="H67" s="43">
        <f t="shared" si="13"/>
        <v>0.14730800765236404</v>
      </c>
      <c r="I67" s="11">
        <f t="shared" si="14"/>
        <v>539</v>
      </c>
      <c r="J67" s="37">
        <f t="shared" si="15"/>
        <v>0.0019672466211900566</v>
      </c>
      <c r="K67" s="16">
        <v>4857.937</v>
      </c>
      <c r="L67" s="16">
        <v>4749.429</v>
      </c>
      <c r="M67" s="37">
        <f t="shared" si="16"/>
        <v>-0.022336230379274128</v>
      </c>
      <c r="N67" s="56">
        <f t="shared" si="17"/>
        <v>-108.50799999999981</v>
      </c>
    </row>
    <row r="68" spans="1:14" ht="15">
      <c r="A68" s="2">
        <v>67</v>
      </c>
      <c r="B68" s="25" t="s">
        <v>167</v>
      </c>
      <c r="C68" s="16">
        <v>12701</v>
      </c>
      <c r="D68" s="4">
        <v>14356</v>
      </c>
      <c r="E68" s="16">
        <v>13255</v>
      </c>
      <c r="F68" s="100">
        <v>0.18765218868565603</v>
      </c>
      <c r="G68" s="86">
        <f t="shared" si="12"/>
        <v>0.0046928078427068524</v>
      </c>
      <c r="H68" s="43">
        <f t="shared" si="13"/>
        <v>0.04361861270766081</v>
      </c>
      <c r="I68" s="11">
        <f t="shared" si="14"/>
        <v>554</v>
      </c>
      <c r="J68" s="37">
        <f t="shared" si="15"/>
        <v>0.002021993744228741</v>
      </c>
      <c r="K68" s="16">
        <v>13567.01</v>
      </c>
      <c r="L68" s="16">
        <v>13539.09</v>
      </c>
      <c r="M68" s="37">
        <f t="shared" si="16"/>
        <v>-0.002057933177612464</v>
      </c>
      <c r="N68" s="56">
        <f t="shared" si="17"/>
        <v>-27.920000000000073</v>
      </c>
    </row>
    <row r="69" spans="1:14" ht="15">
      <c r="A69" s="2">
        <v>68</v>
      </c>
      <c r="B69" s="25" t="s">
        <v>168</v>
      </c>
      <c r="C69" s="16">
        <v>5028</v>
      </c>
      <c r="D69" s="4">
        <v>6034</v>
      </c>
      <c r="E69" s="16">
        <v>5693</v>
      </c>
      <c r="F69" s="100">
        <v>0.14919936053672983</v>
      </c>
      <c r="G69" s="86">
        <f t="shared" si="12"/>
        <v>0.00201555300252962</v>
      </c>
      <c r="H69" s="43">
        <f t="shared" si="13"/>
        <v>0.1322593476531424</v>
      </c>
      <c r="I69" s="11">
        <f t="shared" si="14"/>
        <v>665</v>
      </c>
      <c r="J69" s="37">
        <f t="shared" si="15"/>
        <v>0.0024271224547150047</v>
      </c>
      <c r="K69" s="16">
        <v>5845.087</v>
      </c>
      <c r="L69" s="16">
        <v>5776.831</v>
      </c>
      <c r="M69" s="37">
        <f t="shared" si="16"/>
        <v>-0.011677499411043893</v>
      </c>
      <c r="N69" s="56">
        <f t="shared" si="17"/>
        <v>-68.25600000000031</v>
      </c>
    </row>
    <row r="70" spans="1:14" ht="15">
      <c r="A70" s="2">
        <v>69</v>
      </c>
      <c r="B70" s="25" t="s">
        <v>169</v>
      </c>
      <c r="C70" s="16">
        <v>535</v>
      </c>
      <c r="D70" s="4">
        <v>737</v>
      </c>
      <c r="E70" s="16">
        <v>662</v>
      </c>
      <c r="F70" s="100">
        <v>0.10468058191018342</v>
      </c>
      <c r="G70" s="86">
        <f t="shared" si="12"/>
        <v>0.00023437486170289977</v>
      </c>
      <c r="H70" s="43">
        <f t="shared" si="13"/>
        <v>0.23738317757009345</v>
      </c>
      <c r="I70" s="11">
        <f t="shared" si="14"/>
        <v>127</v>
      </c>
      <c r="J70" s="37">
        <f t="shared" si="15"/>
        <v>0.00046352564172752724</v>
      </c>
      <c r="K70" s="16">
        <v>687.8549</v>
      </c>
      <c r="L70" s="16">
        <v>774.9389</v>
      </c>
      <c r="M70" s="37">
        <f t="shared" si="16"/>
        <v>0.1266022819638269</v>
      </c>
      <c r="N70" s="56">
        <f t="shared" si="17"/>
        <v>87.08399999999995</v>
      </c>
    </row>
    <row r="71" spans="1:14" ht="15">
      <c r="A71" s="2">
        <v>70</v>
      </c>
      <c r="B71" s="25" t="s">
        <v>170</v>
      </c>
      <c r="C71" s="16">
        <v>8090</v>
      </c>
      <c r="D71" s="4">
        <v>10550</v>
      </c>
      <c r="E71" s="16">
        <v>10168</v>
      </c>
      <c r="F71" s="100">
        <v>0.29217551219792537</v>
      </c>
      <c r="G71" s="86">
        <f t="shared" si="12"/>
        <v>0.0035998845827720314</v>
      </c>
      <c r="H71" s="43">
        <f t="shared" si="13"/>
        <v>0.2568603213844252</v>
      </c>
      <c r="I71" s="11">
        <f t="shared" si="14"/>
        <v>2078</v>
      </c>
      <c r="J71" s="37">
        <f t="shared" si="15"/>
        <v>0.007584301444959068</v>
      </c>
      <c r="K71" s="16">
        <v>10190.97</v>
      </c>
      <c r="L71" s="16">
        <v>10351</v>
      </c>
      <c r="M71" s="37">
        <f t="shared" si="16"/>
        <v>0.0157031175638826</v>
      </c>
      <c r="N71" s="56">
        <f t="shared" si="17"/>
        <v>160.03000000000065</v>
      </c>
    </row>
    <row r="72" spans="1:14" ht="15">
      <c r="A72" s="2">
        <v>71</v>
      </c>
      <c r="B72" s="25" t="s">
        <v>171</v>
      </c>
      <c r="C72" s="16">
        <v>2899</v>
      </c>
      <c r="D72" s="4">
        <v>3564</v>
      </c>
      <c r="E72" s="16">
        <v>3476</v>
      </c>
      <c r="F72" s="100">
        <v>0.13322091062394603</v>
      </c>
      <c r="G72" s="86">
        <f t="shared" si="12"/>
        <v>0.0012306450442285191</v>
      </c>
      <c r="H72" s="43">
        <f t="shared" si="13"/>
        <v>0.19903414970679545</v>
      </c>
      <c r="I72" s="11">
        <f t="shared" si="14"/>
        <v>577</v>
      </c>
      <c r="J72" s="37">
        <f t="shared" si="15"/>
        <v>0.0021059393328880568</v>
      </c>
      <c r="K72" s="16">
        <v>3782.165</v>
      </c>
      <c r="L72" s="16">
        <v>3837.26</v>
      </c>
      <c r="M72" s="37">
        <f t="shared" si="16"/>
        <v>0.01456705352622116</v>
      </c>
      <c r="N72" s="56">
        <f t="shared" si="17"/>
        <v>55.095000000000255</v>
      </c>
    </row>
    <row r="73" spans="1:14" ht="15">
      <c r="A73" s="2">
        <v>72</v>
      </c>
      <c r="B73" s="25" t="s">
        <v>172</v>
      </c>
      <c r="C73" s="16">
        <v>3609</v>
      </c>
      <c r="D73" s="4">
        <v>4476</v>
      </c>
      <c r="E73" s="16">
        <v>4158</v>
      </c>
      <c r="F73" s="100">
        <v>0.11021576631500822</v>
      </c>
      <c r="G73" s="86">
        <f t="shared" si="12"/>
        <v>0.0014721007174632284</v>
      </c>
      <c r="H73" s="43">
        <f t="shared" si="13"/>
        <v>0.15211970074812967</v>
      </c>
      <c r="I73" s="11">
        <f t="shared" si="14"/>
        <v>549</v>
      </c>
      <c r="J73" s="37">
        <f t="shared" si="15"/>
        <v>0.002003744703215846</v>
      </c>
      <c r="K73" s="16">
        <v>4434.991</v>
      </c>
      <c r="L73" s="16">
        <v>4398.763</v>
      </c>
      <c r="M73" s="37">
        <f t="shared" si="16"/>
        <v>-0.008168674975890609</v>
      </c>
      <c r="N73" s="56">
        <f t="shared" si="17"/>
        <v>-36.228000000000065</v>
      </c>
    </row>
    <row r="74" spans="1:14" ht="15">
      <c r="A74" s="2">
        <v>73</v>
      </c>
      <c r="B74" s="25" t="s">
        <v>173</v>
      </c>
      <c r="C74" s="16">
        <v>1207</v>
      </c>
      <c r="D74" s="4">
        <v>1454</v>
      </c>
      <c r="E74" s="16">
        <v>1470</v>
      </c>
      <c r="F74" s="100">
        <v>0.0649982313406438</v>
      </c>
      <c r="G74" s="86">
        <f t="shared" si="12"/>
        <v>0.00052043964758801</v>
      </c>
      <c r="H74" s="43">
        <f t="shared" si="13"/>
        <v>0.21789560894780446</v>
      </c>
      <c r="I74" s="11">
        <f t="shared" si="14"/>
        <v>263</v>
      </c>
      <c r="J74" s="37">
        <f t="shared" si="15"/>
        <v>0.000959899557278265</v>
      </c>
      <c r="K74" s="16">
        <v>1903.519</v>
      </c>
      <c r="L74" s="16">
        <v>1879.274</v>
      </c>
      <c r="M74" s="37">
        <f t="shared" si="16"/>
        <v>-0.012736936169273917</v>
      </c>
      <c r="N74" s="56">
        <f t="shared" si="17"/>
        <v>-24.24500000000012</v>
      </c>
    </row>
    <row r="75" spans="1:14" ht="15">
      <c r="A75" s="2">
        <v>74</v>
      </c>
      <c r="B75" s="25" t="s">
        <v>174</v>
      </c>
      <c r="C75" s="16">
        <v>4844</v>
      </c>
      <c r="D75" s="4">
        <v>6223</v>
      </c>
      <c r="E75" s="16">
        <v>5771</v>
      </c>
      <c r="F75" s="100">
        <v>0.24187937465945764</v>
      </c>
      <c r="G75" s="86">
        <f t="shared" si="12"/>
        <v>0.0020431681675036777</v>
      </c>
      <c r="H75" s="43">
        <f t="shared" si="13"/>
        <v>0.19137076796036334</v>
      </c>
      <c r="I75" s="11">
        <f t="shared" si="14"/>
        <v>927</v>
      </c>
      <c r="J75" s="37">
        <f t="shared" si="15"/>
        <v>0.003383372203790691</v>
      </c>
      <c r="K75" s="16">
        <v>5849.836</v>
      </c>
      <c r="L75" s="16">
        <v>5916.657</v>
      </c>
      <c r="M75" s="37">
        <f t="shared" si="16"/>
        <v>0.011422713388888152</v>
      </c>
      <c r="N75" s="56">
        <f t="shared" si="17"/>
        <v>66.82099999999991</v>
      </c>
    </row>
    <row r="76" spans="1:14" ht="15">
      <c r="A76" s="2">
        <v>75</v>
      </c>
      <c r="B76" s="25" t="s">
        <v>175</v>
      </c>
      <c r="C76" s="16">
        <v>898</v>
      </c>
      <c r="D76" s="4">
        <v>867</v>
      </c>
      <c r="E76" s="16">
        <v>849</v>
      </c>
      <c r="F76" s="100">
        <v>0.12434094903339192</v>
      </c>
      <c r="G76" s="86">
        <f t="shared" si="12"/>
        <v>0.0003005804495253201</v>
      </c>
      <c r="H76" s="43">
        <f t="shared" si="13"/>
        <v>-0.05456570155902005</v>
      </c>
      <c r="I76" s="11">
        <f t="shared" si="14"/>
        <v>-49</v>
      </c>
      <c r="J76" s="37">
        <f t="shared" si="15"/>
        <v>-0.00017884060192636876</v>
      </c>
      <c r="K76" s="16">
        <v>973.2419</v>
      </c>
      <c r="L76" s="16">
        <v>967.4184</v>
      </c>
      <c r="M76" s="37">
        <f t="shared" si="16"/>
        <v>-0.005983610035696128</v>
      </c>
      <c r="N76" s="56">
        <f t="shared" si="17"/>
        <v>-5.823499999999967</v>
      </c>
    </row>
    <row r="77" spans="1:14" ht="15">
      <c r="A77" s="2">
        <v>76</v>
      </c>
      <c r="B77" s="25" t="s">
        <v>176</v>
      </c>
      <c r="C77" s="16">
        <v>1539</v>
      </c>
      <c r="D77" s="4">
        <v>1885</v>
      </c>
      <c r="E77" s="16">
        <v>1683</v>
      </c>
      <c r="F77" s="100">
        <v>0.14222935857348093</v>
      </c>
      <c r="G77" s="86">
        <f t="shared" si="12"/>
        <v>0.0005958502904017829</v>
      </c>
      <c r="H77" s="43">
        <f t="shared" si="13"/>
        <v>0.0935672514619883</v>
      </c>
      <c r="I77" s="11">
        <f t="shared" si="14"/>
        <v>144</v>
      </c>
      <c r="J77" s="37">
        <f t="shared" si="15"/>
        <v>0.0005255723811713694</v>
      </c>
      <c r="K77" s="16">
        <v>1846.541</v>
      </c>
      <c r="L77" s="16">
        <v>1866.085</v>
      </c>
      <c r="M77" s="37">
        <f t="shared" si="16"/>
        <v>0.010584113756477704</v>
      </c>
      <c r="N77" s="56">
        <f t="shared" si="17"/>
        <v>19.544000000000096</v>
      </c>
    </row>
    <row r="78" spans="1:14" ht="15">
      <c r="A78" s="2">
        <v>77</v>
      </c>
      <c r="B78" s="25" t="s">
        <v>177</v>
      </c>
      <c r="C78" s="16">
        <v>7233</v>
      </c>
      <c r="D78" s="4">
        <v>8565</v>
      </c>
      <c r="E78" s="16">
        <v>8585</v>
      </c>
      <c r="F78" s="100">
        <v>0.23326902698149607</v>
      </c>
      <c r="G78" s="86">
        <f t="shared" si="12"/>
        <v>0.003039438350029297</v>
      </c>
      <c r="H78" s="43">
        <f t="shared" si="13"/>
        <v>0.18692105626987418</v>
      </c>
      <c r="I78" s="11">
        <f t="shared" si="14"/>
        <v>1352</v>
      </c>
      <c r="J78" s="37">
        <f t="shared" si="15"/>
        <v>0.004934540689886746</v>
      </c>
      <c r="K78" s="16">
        <v>8633.759</v>
      </c>
      <c r="L78" s="16">
        <v>8819.292</v>
      </c>
      <c r="M78" s="37">
        <f t="shared" si="16"/>
        <v>0.021489249352454644</v>
      </c>
      <c r="N78" s="56">
        <f t="shared" si="17"/>
        <v>185.53299999999945</v>
      </c>
    </row>
    <row r="79" spans="1:14" ht="15">
      <c r="A79" s="2">
        <v>78</v>
      </c>
      <c r="B79" s="25" t="s">
        <v>178</v>
      </c>
      <c r="C79" s="16">
        <v>5058</v>
      </c>
      <c r="D79" s="4">
        <v>6647</v>
      </c>
      <c r="E79" s="16">
        <v>6347</v>
      </c>
      <c r="F79" s="100">
        <v>0.18577491584955363</v>
      </c>
      <c r="G79" s="86">
        <f t="shared" si="12"/>
        <v>0.0022470955396197956</v>
      </c>
      <c r="H79" s="43">
        <f t="shared" si="13"/>
        <v>0.25484381178331356</v>
      </c>
      <c r="I79" s="11">
        <f t="shared" si="14"/>
        <v>1289</v>
      </c>
      <c r="J79" s="37">
        <f t="shared" si="15"/>
        <v>0.0047046027731242725</v>
      </c>
      <c r="K79" s="16">
        <v>6404.469</v>
      </c>
      <c r="L79" s="16">
        <v>6295.984</v>
      </c>
      <c r="M79" s="37">
        <f t="shared" si="16"/>
        <v>-0.016938953096657924</v>
      </c>
      <c r="N79" s="56">
        <f t="shared" si="17"/>
        <v>-108.48499999999967</v>
      </c>
    </row>
    <row r="80" spans="1:14" ht="15">
      <c r="A80" s="2">
        <v>79</v>
      </c>
      <c r="B80" s="25" t="s">
        <v>179</v>
      </c>
      <c r="C80" s="16">
        <v>883</v>
      </c>
      <c r="D80" s="4">
        <v>1403</v>
      </c>
      <c r="E80" s="16">
        <v>1242</v>
      </c>
      <c r="F80" s="100">
        <v>0.1412326586308847</v>
      </c>
      <c r="G80" s="86">
        <f t="shared" si="12"/>
        <v>0.0004397183961253799</v>
      </c>
      <c r="H80" s="43">
        <f t="shared" si="13"/>
        <v>0.40656851642129105</v>
      </c>
      <c r="I80" s="11">
        <f t="shared" si="14"/>
        <v>359</v>
      </c>
      <c r="J80" s="37">
        <f t="shared" si="15"/>
        <v>0.0013102811447258448</v>
      </c>
      <c r="K80" s="16">
        <v>1721.381</v>
      </c>
      <c r="L80" s="16">
        <v>1700.949</v>
      </c>
      <c r="M80" s="37">
        <f t="shared" si="16"/>
        <v>-0.011869539631261188</v>
      </c>
      <c r="N80" s="56">
        <f t="shared" si="17"/>
        <v>-20.432000000000016</v>
      </c>
    </row>
    <row r="81" spans="1:14" ht="15">
      <c r="A81" s="2">
        <v>80</v>
      </c>
      <c r="B81" s="25" t="s">
        <v>180</v>
      </c>
      <c r="C81" s="16">
        <v>6789</v>
      </c>
      <c r="D81" s="4">
        <v>7852</v>
      </c>
      <c r="E81" s="16">
        <v>7513</v>
      </c>
      <c r="F81" s="100">
        <v>0.16381396768637027</v>
      </c>
      <c r="G81" s="86">
        <f t="shared" si="12"/>
        <v>0.002659906851924299</v>
      </c>
      <c r="H81" s="43">
        <f t="shared" si="13"/>
        <v>0.10664309913094712</v>
      </c>
      <c r="I81" s="11">
        <f t="shared" si="14"/>
        <v>724</v>
      </c>
      <c r="J81" s="37">
        <f t="shared" si="15"/>
        <v>0.002642461138667163</v>
      </c>
      <c r="K81" s="16">
        <v>8383.208</v>
      </c>
      <c r="L81" s="16">
        <v>8433.946</v>
      </c>
      <c r="M81" s="37">
        <f t="shared" si="16"/>
        <v>0.006052337005117775</v>
      </c>
      <c r="N81" s="56">
        <f t="shared" si="17"/>
        <v>50.737999999999374</v>
      </c>
    </row>
    <row r="82" spans="1:14" ht="15.75" thickBot="1">
      <c r="A82" s="50">
        <v>81</v>
      </c>
      <c r="B82" s="51" t="s">
        <v>181</v>
      </c>
      <c r="C82" s="16">
        <v>15408</v>
      </c>
      <c r="D82" s="4">
        <v>17804</v>
      </c>
      <c r="E82" s="16">
        <v>17428</v>
      </c>
      <c r="F82" s="100">
        <v>0.2844041188661695</v>
      </c>
      <c r="G82" s="86">
        <f t="shared" si="12"/>
        <v>0.006170219168818938</v>
      </c>
      <c r="H82" s="43">
        <f t="shared" si="13"/>
        <v>0.13110072689511942</v>
      </c>
      <c r="I82" s="70">
        <f t="shared" si="14"/>
        <v>2020</v>
      </c>
      <c r="J82" s="37">
        <f t="shared" si="15"/>
        <v>0.007372612569209488</v>
      </c>
      <c r="K82" s="16">
        <v>17514.34</v>
      </c>
      <c r="L82" s="16">
        <v>17621.91</v>
      </c>
      <c r="M82" s="37">
        <f t="shared" si="16"/>
        <v>0.006141824356498715</v>
      </c>
      <c r="N82" s="56">
        <f t="shared" si="17"/>
        <v>107.56999999999971</v>
      </c>
    </row>
    <row r="83" spans="1:14" ht="15.75" thickBot="1">
      <c r="A83" s="134" t="s">
        <v>182</v>
      </c>
      <c r="B83" s="135"/>
      <c r="C83" s="57">
        <v>2550548</v>
      </c>
      <c r="D83" s="91">
        <v>2908240</v>
      </c>
      <c r="E83" s="57">
        <v>2824535</v>
      </c>
      <c r="F83" s="125">
        <v>0.24108051554145613</v>
      </c>
      <c r="G83" s="87">
        <f>E83/$E$83</f>
        <v>1</v>
      </c>
      <c r="H83" s="45">
        <f>(E83-C83)/C83</f>
        <v>0.10742279698323655</v>
      </c>
      <c r="I83" s="58">
        <f>E83-C83</f>
        <v>273987</v>
      </c>
      <c r="J83" s="39">
        <f>I83/$I$83</f>
        <v>1</v>
      </c>
      <c r="K83" s="57">
        <v>2860745</v>
      </c>
      <c r="L83" s="57">
        <v>2887897</v>
      </c>
      <c r="M83" s="39">
        <f>(L83-K83)/K83</f>
        <v>0.009491233926826752</v>
      </c>
      <c r="N83" s="60">
        <f>L83-K83</f>
        <v>27152</v>
      </c>
    </row>
    <row r="84" spans="10:14" ht="15">
      <c r="J84" s="65"/>
      <c r="K84" s="66"/>
      <c r="L84" s="66"/>
      <c r="M84" s="65"/>
      <c r="N84" s="66"/>
    </row>
    <row r="85" spans="10:14" ht="15">
      <c r="J85" s="65"/>
      <c r="K85" s="66"/>
      <c r="L85" s="66"/>
      <c r="M85" s="65"/>
      <c r="N85" s="66"/>
    </row>
    <row r="86" spans="10:14" ht="15">
      <c r="J86" s="65"/>
      <c r="K86" s="66"/>
      <c r="L86" s="66"/>
      <c r="M86" s="65"/>
      <c r="N86" s="66"/>
    </row>
    <row r="87" spans="10:14" ht="15">
      <c r="J87" s="65"/>
      <c r="K87" s="66"/>
      <c r="L87" s="66"/>
      <c r="M87" s="65"/>
      <c r="N87" s="66"/>
    </row>
    <row r="88" spans="10:14" ht="15">
      <c r="J88" s="65"/>
      <c r="K88" s="66"/>
      <c r="L88" s="66"/>
      <c r="M88" s="65"/>
      <c r="N88" s="66"/>
    </row>
    <row r="89" spans="10:14" ht="15">
      <c r="J89" s="65"/>
      <c r="K89" s="66"/>
      <c r="L89" s="66"/>
      <c r="M89" s="65"/>
      <c r="N89" s="66"/>
    </row>
  </sheetData>
  <sheetProtection/>
  <autoFilter ref="A1:N89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22" sqref="D22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2.57421875" style="0" customWidth="1"/>
    <col min="6" max="6" width="26.421875" style="0" bestFit="1" customWidth="1"/>
    <col min="7" max="7" width="27.421875" style="0" customWidth="1"/>
  </cols>
  <sheetData>
    <row r="1" spans="1:7" ht="45.75" thickBot="1">
      <c r="A1" s="29" t="s">
        <v>183</v>
      </c>
      <c r="B1" s="80">
        <v>40756</v>
      </c>
      <c r="C1" s="79">
        <v>41091</v>
      </c>
      <c r="D1" s="80">
        <v>41122</v>
      </c>
      <c r="E1" s="17" t="s">
        <v>298</v>
      </c>
      <c r="F1" s="17" t="s">
        <v>310</v>
      </c>
      <c r="G1" s="46" t="s">
        <v>311</v>
      </c>
    </row>
    <row r="2" spans="1:7" ht="15">
      <c r="A2" s="34" t="s">
        <v>184</v>
      </c>
      <c r="B2" s="4">
        <v>619</v>
      </c>
      <c r="C2" s="15">
        <v>1065</v>
      </c>
      <c r="D2" s="4">
        <v>906</v>
      </c>
      <c r="E2" s="37">
        <f aca="true" t="shared" si="0" ref="E2:E33">D2/$D$83</f>
        <v>0.02099701035945213</v>
      </c>
      <c r="F2" s="38">
        <f aca="true" t="shared" si="1" ref="F2:F33">(D2-B2)/B2</f>
        <v>0.46365105008077545</v>
      </c>
      <c r="G2" s="15">
        <f aca="true" t="shared" si="2" ref="G2:G33">D2-B2</f>
        <v>287</v>
      </c>
    </row>
    <row r="3" spans="1:7" ht="15">
      <c r="A3" s="34" t="s">
        <v>185</v>
      </c>
      <c r="B3" s="4">
        <v>123</v>
      </c>
      <c r="C3" s="16">
        <v>136</v>
      </c>
      <c r="D3" s="4">
        <v>144</v>
      </c>
      <c r="E3" s="37">
        <f t="shared" si="0"/>
        <v>0.003337273169714246</v>
      </c>
      <c r="F3" s="38">
        <f t="shared" si="1"/>
        <v>0.17073170731707318</v>
      </c>
      <c r="G3" s="16">
        <f t="shared" si="2"/>
        <v>21</v>
      </c>
    </row>
    <row r="4" spans="1:7" ht="15">
      <c r="A4" s="34" t="s">
        <v>186</v>
      </c>
      <c r="B4" s="4">
        <v>178</v>
      </c>
      <c r="C4" s="16">
        <v>186</v>
      </c>
      <c r="D4" s="4">
        <v>197</v>
      </c>
      <c r="E4" s="37">
        <f t="shared" si="0"/>
        <v>0.0045655751002340724</v>
      </c>
      <c r="F4" s="38">
        <f t="shared" si="1"/>
        <v>0.10674157303370786</v>
      </c>
      <c r="G4" s="16">
        <f t="shared" si="2"/>
        <v>19</v>
      </c>
    </row>
    <row r="5" spans="1:7" ht="15">
      <c r="A5" s="34" t="s">
        <v>187</v>
      </c>
      <c r="B5" s="4">
        <v>19</v>
      </c>
      <c r="C5" s="16">
        <v>47</v>
      </c>
      <c r="D5" s="4">
        <v>32</v>
      </c>
      <c r="E5" s="37">
        <f t="shared" si="0"/>
        <v>0.0007416162599364991</v>
      </c>
      <c r="F5" s="38">
        <f t="shared" si="1"/>
        <v>0.6842105263157895</v>
      </c>
      <c r="G5" s="16">
        <f t="shared" si="2"/>
        <v>13</v>
      </c>
    </row>
    <row r="6" spans="1:7" ht="15">
      <c r="A6" s="34" t="s">
        <v>188</v>
      </c>
      <c r="B6" s="4">
        <v>69</v>
      </c>
      <c r="C6" s="16">
        <v>108</v>
      </c>
      <c r="D6" s="4">
        <v>102</v>
      </c>
      <c r="E6" s="37">
        <f t="shared" si="0"/>
        <v>0.002363901828547591</v>
      </c>
      <c r="F6" s="38">
        <f t="shared" si="1"/>
        <v>0.4782608695652174</v>
      </c>
      <c r="G6" s="16">
        <f t="shared" si="2"/>
        <v>33</v>
      </c>
    </row>
    <row r="7" spans="1:7" ht="15">
      <c r="A7" s="34" t="s">
        <v>189</v>
      </c>
      <c r="B7" s="4">
        <v>106</v>
      </c>
      <c r="C7" s="16">
        <v>103</v>
      </c>
      <c r="D7" s="4">
        <v>120</v>
      </c>
      <c r="E7" s="37">
        <f t="shared" si="0"/>
        <v>0.0027810609747618716</v>
      </c>
      <c r="F7" s="38">
        <f t="shared" si="1"/>
        <v>0.1320754716981132</v>
      </c>
      <c r="G7" s="16">
        <f t="shared" si="2"/>
        <v>14</v>
      </c>
    </row>
    <row r="8" spans="1:7" ht="15">
      <c r="A8" s="34" t="s">
        <v>190</v>
      </c>
      <c r="B8" s="4">
        <v>2526</v>
      </c>
      <c r="C8" s="16">
        <v>3678</v>
      </c>
      <c r="D8" s="4">
        <v>2977</v>
      </c>
      <c r="E8" s="37">
        <f t="shared" si="0"/>
        <v>0.06899348768221743</v>
      </c>
      <c r="F8" s="38">
        <f t="shared" si="1"/>
        <v>0.17854315122723674</v>
      </c>
      <c r="G8" s="16">
        <f t="shared" si="2"/>
        <v>451</v>
      </c>
    </row>
    <row r="9" spans="1:7" ht="15">
      <c r="A9" s="34" t="s">
        <v>191</v>
      </c>
      <c r="B9" s="4">
        <v>1094</v>
      </c>
      <c r="C9" s="16">
        <v>1411</v>
      </c>
      <c r="D9" s="4">
        <v>1479</v>
      </c>
      <c r="E9" s="37">
        <f t="shared" si="0"/>
        <v>0.03427657651394007</v>
      </c>
      <c r="F9" s="38">
        <f t="shared" si="1"/>
        <v>0.35191956124314444</v>
      </c>
      <c r="G9" s="16">
        <f t="shared" si="2"/>
        <v>385</v>
      </c>
    </row>
    <row r="10" spans="1:7" ht="15">
      <c r="A10" s="34" t="s">
        <v>192</v>
      </c>
      <c r="B10" s="4">
        <v>8</v>
      </c>
      <c r="C10" s="16">
        <v>9</v>
      </c>
      <c r="D10" s="4">
        <v>15</v>
      </c>
      <c r="E10" s="37">
        <f t="shared" si="0"/>
        <v>0.00034763262184523395</v>
      </c>
      <c r="F10" s="38">
        <f t="shared" si="1"/>
        <v>0.875</v>
      </c>
      <c r="G10" s="16">
        <f t="shared" si="2"/>
        <v>7</v>
      </c>
    </row>
    <row r="11" spans="1:7" ht="15">
      <c r="A11" s="34" t="s">
        <v>193</v>
      </c>
      <c r="B11" s="4">
        <v>51</v>
      </c>
      <c r="C11" s="16">
        <v>124</v>
      </c>
      <c r="D11" s="4">
        <v>138</v>
      </c>
      <c r="E11" s="37">
        <f t="shared" si="0"/>
        <v>0.0031982201209761526</v>
      </c>
      <c r="F11" s="38">
        <f t="shared" si="1"/>
        <v>1.7058823529411764</v>
      </c>
      <c r="G11" s="16">
        <f t="shared" si="2"/>
        <v>87</v>
      </c>
    </row>
    <row r="12" spans="1:7" ht="15">
      <c r="A12" s="34" t="s">
        <v>194</v>
      </c>
      <c r="B12" s="4">
        <v>302</v>
      </c>
      <c r="C12" s="16">
        <v>485</v>
      </c>
      <c r="D12" s="4">
        <v>354</v>
      </c>
      <c r="E12" s="37">
        <f t="shared" si="0"/>
        <v>0.008204129875547521</v>
      </c>
      <c r="F12" s="38">
        <f t="shared" si="1"/>
        <v>0.17218543046357615</v>
      </c>
      <c r="G12" s="16">
        <f t="shared" si="2"/>
        <v>52</v>
      </c>
    </row>
    <row r="13" spans="1:7" ht="15">
      <c r="A13" s="34" t="s">
        <v>195</v>
      </c>
      <c r="B13" s="4">
        <v>298</v>
      </c>
      <c r="C13" s="16">
        <v>397</v>
      </c>
      <c r="D13" s="4">
        <v>378</v>
      </c>
      <c r="E13" s="37">
        <f t="shared" si="0"/>
        <v>0.008760342070499895</v>
      </c>
      <c r="F13" s="38">
        <f t="shared" si="1"/>
        <v>0.2684563758389262</v>
      </c>
      <c r="G13" s="16">
        <f t="shared" si="2"/>
        <v>80</v>
      </c>
    </row>
    <row r="14" spans="1:7" ht="15">
      <c r="A14" s="34" t="s">
        <v>196</v>
      </c>
      <c r="B14" s="4">
        <v>49</v>
      </c>
      <c r="C14" s="16">
        <v>100</v>
      </c>
      <c r="D14" s="4">
        <v>89</v>
      </c>
      <c r="E14" s="37">
        <f t="shared" si="0"/>
        <v>0.0020626202229483883</v>
      </c>
      <c r="F14" s="38">
        <f t="shared" si="1"/>
        <v>0.8163265306122449</v>
      </c>
      <c r="G14" s="16">
        <f t="shared" si="2"/>
        <v>40</v>
      </c>
    </row>
    <row r="15" spans="1:7" ht="15">
      <c r="A15" s="34" t="s">
        <v>197</v>
      </c>
      <c r="B15" s="4">
        <v>84</v>
      </c>
      <c r="C15" s="16">
        <v>128</v>
      </c>
      <c r="D15" s="4">
        <v>113</v>
      </c>
      <c r="E15" s="37">
        <f t="shared" si="0"/>
        <v>0.0026188324179007624</v>
      </c>
      <c r="F15" s="38">
        <f t="shared" si="1"/>
        <v>0.34523809523809523</v>
      </c>
      <c r="G15" s="16">
        <f t="shared" si="2"/>
        <v>29</v>
      </c>
    </row>
    <row r="16" spans="1:7" ht="15">
      <c r="A16" s="34" t="s">
        <v>198</v>
      </c>
      <c r="B16" s="4">
        <v>8</v>
      </c>
      <c r="C16" s="16">
        <v>27</v>
      </c>
      <c r="D16" s="4">
        <v>6</v>
      </c>
      <c r="E16" s="37">
        <f t="shared" si="0"/>
        <v>0.00013905304873809357</v>
      </c>
      <c r="F16" s="38">
        <f t="shared" si="1"/>
        <v>-0.25</v>
      </c>
      <c r="G16" s="16">
        <f t="shared" si="2"/>
        <v>-2</v>
      </c>
    </row>
    <row r="17" spans="1:7" ht="15">
      <c r="A17" s="34" t="s">
        <v>199</v>
      </c>
      <c r="B17" s="4">
        <v>83</v>
      </c>
      <c r="C17" s="16">
        <v>197</v>
      </c>
      <c r="D17" s="4">
        <v>255</v>
      </c>
      <c r="E17" s="37">
        <f t="shared" si="0"/>
        <v>0.005909754571368977</v>
      </c>
      <c r="F17" s="38">
        <f t="shared" si="1"/>
        <v>2.072289156626506</v>
      </c>
      <c r="G17" s="16">
        <f t="shared" si="2"/>
        <v>172</v>
      </c>
    </row>
    <row r="18" spans="1:7" ht="15">
      <c r="A18" s="34" t="s">
        <v>200</v>
      </c>
      <c r="B18" s="4">
        <v>26</v>
      </c>
      <c r="C18" s="16">
        <v>67</v>
      </c>
      <c r="D18" s="4">
        <v>49</v>
      </c>
      <c r="E18" s="37">
        <f t="shared" si="0"/>
        <v>0.0011355998980277643</v>
      </c>
      <c r="F18" s="38">
        <f t="shared" si="1"/>
        <v>0.8846153846153846</v>
      </c>
      <c r="G18" s="16">
        <f t="shared" si="2"/>
        <v>23</v>
      </c>
    </row>
    <row r="19" spans="1:7" ht="15">
      <c r="A19" s="34" t="s">
        <v>201</v>
      </c>
      <c r="B19" s="4">
        <v>31</v>
      </c>
      <c r="C19" s="16">
        <v>49</v>
      </c>
      <c r="D19" s="4">
        <v>34</v>
      </c>
      <c r="E19" s="37">
        <f t="shared" si="0"/>
        <v>0.0007879672761825303</v>
      </c>
      <c r="F19" s="38">
        <f t="shared" si="1"/>
        <v>0.0967741935483871</v>
      </c>
      <c r="G19" s="16">
        <f t="shared" si="2"/>
        <v>3</v>
      </c>
    </row>
    <row r="20" spans="1:7" ht="15">
      <c r="A20" s="34" t="s">
        <v>202</v>
      </c>
      <c r="B20" s="4">
        <v>147</v>
      </c>
      <c r="C20" s="16">
        <v>181</v>
      </c>
      <c r="D20" s="4">
        <v>183</v>
      </c>
      <c r="E20" s="37">
        <f t="shared" si="0"/>
        <v>0.004241117986511854</v>
      </c>
      <c r="F20" s="38">
        <f t="shared" si="1"/>
        <v>0.24489795918367346</v>
      </c>
      <c r="G20" s="16">
        <f t="shared" si="2"/>
        <v>36</v>
      </c>
    </row>
    <row r="21" spans="1:7" ht="15">
      <c r="A21" s="34" t="s">
        <v>203</v>
      </c>
      <c r="B21" s="4">
        <v>36</v>
      </c>
      <c r="C21" s="16">
        <v>84</v>
      </c>
      <c r="D21" s="4">
        <v>77</v>
      </c>
      <c r="E21" s="37">
        <f t="shared" si="0"/>
        <v>0.001784514125472201</v>
      </c>
      <c r="F21" s="38">
        <f t="shared" si="1"/>
        <v>1.1388888888888888</v>
      </c>
      <c r="G21" s="16">
        <f t="shared" si="2"/>
        <v>41</v>
      </c>
    </row>
    <row r="22" spans="1:7" ht="15">
      <c r="A22" s="34" t="s">
        <v>204</v>
      </c>
      <c r="B22" s="4">
        <v>2104</v>
      </c>
      <c r="C22" s="16">
        <v>2599</v>
      </c>
      <c r="D22" s="4">
        <v>2555</v>
      </c>
      <c r="E22" s="37">
        <f t="shared" si="0"/>
        <v>0.05921342325430485</v>
      </c>
      <c r="F22" s="38">
        <f t="shared" si="1"/>
        <v>0.21435361216730037</v>
      </c>
      <c r="G22" s="16">
        <f t="shared" si="2"/>
        <v>451</v>
      </c>
    </row>
    <row r="23" spans="1:7" ht="15">
      <c r="A23" s="34" t="s">
        <v>205</v>
      </c>
      <c r="B23" s="4">
        <v>223</v>
      </c>
      <c r="C23" s="16">
        <v>195</v>
      </c>
      <c r="D23" s="4">
        <v>233</v>
      </c>
      <c r="E23" s="37">
        <f t="shared" si="0"/>
        <v>0.005399893392662634</v>
      </c>
      <c r="F23" s="38">
        <f t="shared" si="1"/>
        <v>0.04484304932735426</v>
      </c>
      <c r="G23" s="16">
        <f t="shared" si="2"/>
        <v>10</v>
      </c>
    </row>
    <row r="24" spans="1:7" ht="15">
      <c r="A24" s="34" t="s">
        <v>206</v>
      </c>
      <c r="B24" s="4">
        <v>45</v>
      </c>
      <c r="C24" s="16">
        <v>68</v>
      </c>
      <c r="D24" s="4">
        <v>62</v>
      </c>
      <c r="E24" s="37">
        <f t="shared" si="0"/>
        <v>0.001436881503626967</v>
      </c>
      <c r="F24" s="38">
        <f t="shared" si="1"/>
        <v>0.37777777777777777</v>
      </c>
      <c r="G24" s="16">
        <f t="shared" si="2"/>
        <v>17</v>
      </c>
    </row>
    <row r="25" spans="1:7" ht="15">
      <c r="A25" s="34" t="s">
        <v>207</v>
      </c>
      <c r="B25" s="4">
        <v>154</v>
      </c>
      <c r="C25" s="16">
        <v>235</v>
      </c>
      <c r="D25" s="4">
        <v>213</v>
      </c>
      <c r="E25" s="37">
        <f t="shared" si="0"/>
        <v>0.004936383230202322</v>
      </c>
      <c r="F25" s="38">
        <f t="shared" si="1"/>
        <v>0.38311688311688313</v>
      </c>
      <c r="G25" s="16">
        <f t="shared" si="2"/>
        <v>59</v>
      </c>
    </row>
    <row r="26" spans="1:7" ht="15">
      <c r="A26" s="34" t="s">
        <v>208</v>
      </c>
      <c r="B26" s="4">
        <v>652</v>
      </c>
      <c r="C26" s="16">
        <v>675</v>
      </c>
      <c r="D26" s="4">
        <v>628</v>
      </c>
      <c r="E26" s="37">
        <f t="shared" si="0"/>
        <v>0.014554219101253795</v>
      </c>
      <c r="F26" s="38">
        <f t="shared" si="1"/>
        <v>-0.03680981595092025</v>
      </c>
      <c r="G26" s="16">
        <f t="shared" si="2"/>
        <v>-24</v>
      </c>
    </row>
    <row r="27" spans="1:7" ht="15">
      <c r="A27" s="34" t="s">
        <v>121</v>
      </c>
      <c r="B27" s="4">
        <v>537</v>
      </c>
      <c r="C27" s="16">
        <v>291</v>
      </c>
      <c r="D27" s="4">
        <v>276</v>
      </c>
      <c r="E27" s="37">
        <f t="shared" si="0"/>
        <v>0.006396440241952305</v>
      </c>
      <c r="F27" s="38">
        <f t="shared" si="1"/>
        <v>-0.4860335195530726</v>
      </c>
      <c r="G27" s="16">
        <f t="shared" si="2"/>
        <v>-261</v>
      </c>
    </row>
    <row r="28" spans="1:7" ht="15">
      <c r="A28" s="34" t="s">
        <v>209</v>
      </c>
      <c r="B28" s="4">
        <v>337</v>
      </c>
      <c r="C28" s="16">
        <v>326</v>
      </c>
      <c r="D28" s="4">
        <v>280</v>
      </c>
      <c r="E28" s="37">
        <f t="shared" si="0"/>
        <v>0.006489142274444367</v>
      </c>
      <c r="F28" s="38">
        <f t="shared" si="1"/>
        <v>-0.16913946587537093</v>
      </c>
      <c r="G28" s="16">
        <f t="shared" si="2"/>
        <v>-57</v>
      </c>
    </row>
    <row r="29" spans="1:7" ht="15">
      <c r="A29" s="34" t="s">
        <v>210</v>
      </c>
      <c r="B29" s="4">
        <v>139</v>
      </c>
      <c r="C29" s="16">
        <v>168</v>
      </c>
      <c r="D29" s="4">
        <v>222</v>
      </c>
      <c r="E29" s="37">
        <f t="shared" si="0"/>
        <v>0.005144962803309463</v>
      </c>
      <c r="F29" s="38">
        <f t="shared" si="1"/>
        <v>0.5971223021582733</v>
      </c>
      <c r="G29" s="16">
        <f t="shared" si="2"/>
        <v>83</v>
      </c>
    </row>
    <row r="30" spans="1:7" ht="15">
      <c r="A30" s="34" t="s">
        <v>211</v>
      </c>
      <c r="B30" s="4">
        <v>155</v>
      </c>
      <c r="C30" s="16">
        <v>211</v>
      </c>
      <c r="D30" s="4">
        <v>183</v>
      </c>
      <c r="E30" s="37">
        <f t="shared" si="0"/>
        <v>0.004241117986511854</v>
      </c>
      <c r="F30" s="38">
        <f t="shared" si="1"/>
        <v>0.18064516129032257</v>
      </c>
      <c r="G30" s="16">
        <f t="shared" si="2"/>
        <v>28</v>
      </c>
    </row>
    <row r="31" spans="1:7" ht="15">
      <c r="A31" s="34" t="s">
        <v>212</v>
      </c>
      <c r="B31" s="4">
        <v>35</v>
      </c>
      <c r="C31" s="16">
        <v>91</v>
      </c>
      <c r="D31" s="4">
        <v>76</v>
      </c>
      <c r="E31" s="37">
        <f t="shared" si="0"/>
        <v>0.0017613386173491853</v>
      </c>
      <c r="F31" s="38">
        <f t="shared" si="1"/>
        <v>1.1714285714285715</v>
      </c>
      <c r="G31" s="16">
        <f t="shared" si="2"/>
        <v>41</v>
      </c>
    </row>
    <row r="32" spans="1:7" ht="15">
      <c r="A32" s="34" t="s">
        <v>213</v>
      </c>
      <c r="B32" s="4">
        <v>148</v>
      </c>
      <c r="C32" s="16">
        <v>222</v>
      </c>
      <c r="D32" s="4">
        <v>393</v>
      </c>
      <c r="E32" s="37">
        <f t="shared" si="0"/>
        <v>0.00910797469234513</v>
      </c>
      <c r="F32" s="38">
        <f t="shared" si="1"/>
        <v>1.6554054054054055</v>
      </c>
      <c r="G32" s="16">
        <f t="shared" si="2"/>
        <v>245</v>
      </c>
    </row>
    <row r="33" spans="1:7" ht="15">
      <c r="A33" s="34" t="s">
        <v>214</v>
      </c>
      <c r="B33" s="4">
        <v>314</v>
      </c>
      <c r="C33" s="16">
        <v>396</v>
      </c>
      <c r="D33" s="4">
        <v>343</v>
      </c>
      <c r="E33" s="37">
        <f t="shared" si="0"/>
        <v>0.00794919928619435</v>
      </c>
      <c r="F33" s="38">
        <f t="shared" si="1"/>
        <v>0.09235668789808917</v>
      </c>
      <c r="G33" s="16">
        <f t="shared" si="2"/>
        <v>29</v>
      </c>
    </row>
    <row r="34" spans="1:7" ht="15">
      <c r="A34" s="34" t="s">
        <v>215</v>
      </c>
      <c r="B34" s="4">
        <v>809</v>
      </c>
      <c r="C34" s="16">
        <v>643</v>
      </c>
      <c r="D34" s="4">
        <v>611</v>
      </c>
      <c r="E34" s="37">
        <f aca="true" t="shared" si="3" ref="E34:E65">D34/$D$83</f>
        <v>0.01416023546316253</v>
      </c>
      <c r="F34" s="38">
        <f aca="true" t="shared" si="4" ref="F34:F65">(D34-B34)/B34</f>
        <v>-0.24474660074165636</v>
      </c>
      <c r="G34" s="16">
        <f aca="true" t="shared" si="5" ref="G34:G65">D34-B34</f>
        <v>-198</v>
      </c>
    </row>
    <row r="35" spans="1:7" ht="15">
      <c r="A35" s="34" t="s">
        <v>216</v>
      </c>
      <c r="B35" s="4">
        <v>127</v>
      </c>
      <c r="C35" s="16">
        <v>205</v>
      </c>
      <c r="D35" s="4">
        <v>183</v>
      </c>
      <c r="E35" s="37">
        <f t="shared" si="3"/>
        <v>0.004241117986511854</v>
      </c>
      <c r="F35" s="38">
        <f t="shared" si="4"/>
        <v>0.4409448818897638</v>
      </c>
      <c r="G35" s="16">
        <f t="shared" si="5"/>
        <v>56</v>
      </c>
    </row>
    <row r="36" spans="1:7" ht="15">
      <c r="A36" s="34" t="s">
        <v>217</v>
      </c>
      <c r="B36" s="4">
        <v>18</v>
      </c>
      <c r="C36" s="16">
        <v>66</v>
      </c>
      <c r="D36" s="4">
        <v>41</v>
      </c>
      <c r="E36" s="37">
        <f t="shared" si="3"/>
        <v>0.0009501958330436395</v>
      </c>
      <c r="F36" s="38">
        <f t="shared" si="4"/>
        <v>1.2777777777777777</v>
      </c>
      <c r="G36" s="16">
        <f t="shared" si="5"/>
        <v>23</v>
      </c>
    </row>
    <row r="37" spans="1:7" ht="15">
      <c r="A37" s="34" t="s">
        <v>218</v>
      </c>
      <c r="B37" s="4">
        <v>7</v>
      </c>
      <c r="C37" s="16">
        <v>70</v>
      </c>
      <c r="D37" s="4">
        <v>37</v>
      </c>
      <c r="E37" s="37">
        <f t="shared" si="3"/>
        <v>0.000857493800551577</v>
      </c>
      <c r="F37" s="38">
        <f t="shared" si="4"/>
        <v>4.285714285714286</v>
      </c>
      <c r="G37" s="16">
        <f t="shared" si="5"/>
        <v>30</v>
      </c>
    </row>
    <row r="38" spans="1:7" ht="15">
      <c r="A38" s="34" t="s">
        <v>219</v>
      </c>
      <c r="B38" s="4">
        <v>282</v>
      </c>
      <c r="C38" s="16">
        <v>347</v>
      </c>
      <c r="D38" s="4">
        <v>414</v>
      </c>
      <c r="E38" s="37">
        <f t="shared" si="3"/>
        <v>0.009594660362928458</v>
      </c>
      <c r="F38" s="38">
        <f t="shared" si="4"/>
        <v>0.46808510638297873</v>
      </c>
      <c r="G38" s="16">
        <f t="shared" si="5"/>
        <v>132</v>
      </c>
    </row>
    <row r="39" spans="1:7" ht="15">
      <c r="A39" s="34" t="s">
        <v>220</v>
      </c>
      <c r="B39" s="4">
        <v>28</v>
      </c>
      <c r="C39" s="16">
        <v>49</v>
      </c>
      <c r="D39" s="4">
        <v>25</v>
      </c>
      <c r="E39" s="37">
        <f t="shared" si="3"/>
        <v>0.0005793877030753899</v>
      </c>
      <c r="F39" s="38">
        <f t="shared" si="4"/>
        <v>-0.10714285714285714</v>
      </c>
      <c r="G39" s="16">
        <f t="shared" si="5"/>
        <v>-3</v>
      </c>
    </row>
    <row r="40" spans="1:7" ht="15">
      <c r="A40" s="34" t="s">
        <v>221</v>
      </c>
      <c r="B40" s="4">
        <v>122</v>
      </c>
      <c r="C40" s="16">
        <v>135</v>
      </c>
      <c r="D40" s="4">
        <v>142</v>
      </c>
      <c r="E40" s="37">
        <f t="shared" si="3"/>
        <v>0.0032909221534682146</v>
      </c>
      <c r="F40" s="38">
        <f t="shared" si="4"/>
        <v>0.16393442622950818</v>
      </c>
      <c r="G40" s="16">
        <f t="shared" si="5"/>
        <v>20</v>
      </c>
    </row>
    <row r="41" spans="1:7" ht="15">
      <c r="A41" s="34" t="s">
        <v>222</v>
      </c>
      <c r="B41" s="4">
        <v>11948</v>
      </c>
      <c r="C41" s="16">
        <v>15180</v>
      </c>
      <c r="D41" s="4">
        <v>13993</v>
      </c>
      <c r="E41" s="37">
        <f t="shared" si="3"/>
        <v>0.32429488516535726</v>
      </c>
      <c r="F41" s="38">
        <f t="shared" si="4"/>
        <v>0.17115835286240375</v>
      </c>
      <c r="G41" s="16">
        <f t="shared" si="5"/>
        <v>2045</v>
      </c>
    </row>
    <row r="42" spans="1:7" ht="15">
      <c r="A42" s="34" t="s">
        <v>223</v>
      </c>
      <c r="B42" s="4">
        <v>2500</v>
      </c>
      <c r="C42" s="16">
        <v>3221</v>
      </c>
      <c r="D42" s="4">
        <v>3365</v>
      </c>
      <c r="E42" s="37">
        <f t="shared" si="3"/>
        <v>0.07798558483394749</v>
      </c>
      <c r="F42" s="38">
        <f t="shared" si="4"/>
        <v>0.346</v>
      </c>
      <c r="G42" s="16">
        <f t="shared" si="5"/>
        <v>865</v>
      </c>
    </row>
    <row r="43" spans="1:7" ht="15">
      <c r="A43" s="34" t="s">
        <v>224</v>
      </c>
      <c r="B43" s="4">
        <v>393</v>
      </c>
      <c r="C43" s="16">
        <v>321</v>
      </c>
      <c r="D43" s="4">
        <v>314</v>
      </c>
      <c r="E43" s="37">
        <f t="shared" si="3"/>
        <v>0.007277109550626898</v>
      </c>
      <c r="F43" s="38">
        <f t="shared" si="4"/>
        <v>-0.2010178117048346</v>
      </c>
      <c r="G43" s="16">
        <f t="shared" si="5"/>
        <v>-79</v>
      </c>
    </row>
    <row r="44" spans="1:7" ht="15">
      <c r="A44" s="34" t="s">
        <v>225</v>
      </c>
      <c r="B44" s="4">
        <v>97</v>
      </c>
      <c r="C44" s="16">
        <v>106</v>
      </c>
      <c r="D44" s="4">
        <v>153</v>
      </c>
      <c r="E44" s="37">
        <f t="shared" si="3"/>
        <v>0.0035458527428213864</v>
      </c>
      <c r="F44" s="38">
        <f t="shared" si="4"/>
        <v>0.5773195876288659</v>
      </c>
      <c r="G44" s="16">
        <f t="shared" si="5"/>
        <v>56</v>
      </c>
    </row>
    <row r="45" spans="1:7" ht="15">
      <c r="A45" s="34" t="s">
        <v>226</v>
      </c>
      <c r="B45" s="4">
        <v>88</v>
      </c>
      <c r="C45" s="16">
        <v>120</v>
      </c>
      <c r="D45" s="4">
        <v>111</v>
      </c>
      <c r="E45" s="37">
        <f t="shared" si="3"/>
        <v>0.0025724814016547313</v>
      </c>
      <c r="F45" s="38">
        <f t="shared" si="4"/>
        <v>0.26136363636363635</v>
      </c>
      <c r="G45" s="16">
        <f t="shared" si="5"/>
        <v>23</v>
      </c>
    </row>
    <row r="46" spans="1:7" ht="15">
      <c r="A46" s="34" t="s">
        <v>227</v>
      </c>
      <c r="B46" s="4">
        <v>54</v>
      </c>
      <c r="C46" s="16">
        <v>64</v>
      </c>
      <c r="D46" s="4">
        <v>37</v>
      </c>
      <c r="E46" s="37">
        <f t="shared" si="3"/>
        <v>0.000857493800551577</v>
      </c>
      <c r="F46" s="38">
        <f t="shared" si="4"/>
        <v>-0.3148148148148148</v>
      </c>
      <c r="G46" s="16">
        <f t="shared" si="5"/>
        <v>-17</v>
      </c>
    </row>
    <row r="47" spans="1:7" ht="15">
      <c r="A47" s="34" t="s">
        <v>228</v>
      </c>
      <c r="B47" s="4">
        <v>78</v>
      </c>
      <c r="C47" s="16">
        <v>208</v>
      </c>
      <c r="D47" s="4">
        <v>105</v>
      </c>
      <c r="E47" s="37">
        <f t="shared" si="3"/>
        <v>0.002433428352916638</v>
      </c>
      <c r="F47" s="38">
        <f t="shared" si="4"/>
        <v>0.34615384615384615</v>
      </c>
      <c r="G47" s="16">
        <f t="shared" si="5"/>
        <v>27</v>
      </c>
    </row>
    <row r="48" spans="1:7" ht="15">
      <c r="A48" s="34" t="s">
        <v>229</v>
      </c>
      <c r="B48" s="4">
        <v>512</v>
      </c>
      <c r="C48" s="16">
        <v>697</v>
      </c>
      <c r="D48" s="4">
        <v>591</v>
      </c>
      <c r="E48" s="37">
        <f t="shared" si="3"/>
        <v>0.013696725300702218</v>
      </c>
      <c r="F48" s="38">
        <f t="shared" si="4"/>
        <v>0.154296875</v>
      </c>
      <c r="G48" s="16">
        <f t="shared" si="5"/>
        <v>79</v>
      </c>
    </row>
    <row r="49" spans="1:7" ht="15">
      <c r="A49" s="34" t="s">
        <v>231</v>
      </c>
      <c r="B49" s="4">
        <v>60</v>
      </c>
      <c r="C49" s="16">
        <v>127</v>
      </c>
      <c r="D49" s="4">
        <v>72</v>
      </c>
      <c r="E49" s="37">
        <f t="shared" si="3"/>
        <v>0.001668636584857123</v>
      </c>
      <c r="F49" s="38">
        <f t="shared" si="4"/>
        <v>0.2</v>
      </c>
      <c r="G49" s="16">
        <f t="shared" si="5"/>
        <v>12</v>
      </c>
    </row>
    <row r="50" spans="1:7" ht="15">
      <c r="A50" s="34" t="s">
        <v>139</v>
      </c>
      <c r="B50" s="4">
        <v>184</v>
      </c>
      <c r="C50" s="16">
        <v>365</v>
      </c>
      <c r="D50" s="4">
        <v>208</v>
      </c>
      <c r="E50" s="37">
        <f t="shared" si="3"/>
        <v>0.004820505689587244</v>
      </c>
      <c r="F50" s="38">
        <f t="shared" si="4"/>
        <v>0.13043478260869565</v>
      </c>
      <c r="G50" s="16">
        <f t="shared" si="5"/>
        <v>24</v>
      </c>
    </row>
    <row r="51" spans="1:7" ht="15">
      <c r="A51" s="34" t="s">
        <v>232</v>
      </c>
      <c r="B51" s="4">
        <v>56</v>
      </c>
      <c r="C51" s="16">
        <v>75</v>
      </c>
      <c r="D51" s="4">
        <v>130</v>
      </c>
      <c r="E51" s="37">
        <f t="shared" si="3"/>
        <v>0.0030128160559920276</v>
      </c>
      <c r="F51" s="38">
        <f t="shared" si="4"/>
        <v>1.3214285714285714</v>
      </c>
      <c r="G51" s="16">
        <f t="shared" si="5"/>
        <v>74</v>
      </c>
    </row>
    <row r="52" spans="1:7" ht="15">
      <c r="A52" s="34" t="s">
        <v>230</v>
      </c>
      <c r="B52" s="4">
        <v>27</v>
      </c>
      <c r="C52" s="16">
        <v>36</v>
      </c>
      <c r="D52" s="4">
        <v>21</v>
      </c>
      <c r="E52" s="37">
        <f t="shared" si="3"/>
        <v>0.0004866856705833275</v>
      </c>
      <c r="F52" s="38">
        <f t="shared" si="4"/>
        <v>-0.2222222222222222</v>
      </c>
      <c r="G52" s="16">
        <f t="shared" si="5"/>
        <v>-6</v>
      </c>
    </row>
    <row r="53" spans="1:7" ht="15">
      <c r="A53" s="34" t="s">
        <v>233</v>
      </c>
      <c r="B53" s="4">
        <v>1123</v>
      </c>
      <c r="C53" s="16">
        <v>1329</v>
      </c>
      <c r="D53" s="4">
        <v>1449</v>
      </c>
      <c r="E53" s="37">
        <f t="shared" si="3"/>
        <v>0.0335813112702496</v>
      </c>
      <c r="F53" s="38">
        <f t="shared" si="4"/>
        <v>0.2902938557435441</v>
      </c>
      <c r="G53" s="16">
        <f t="shared" si="5"/>
        <v>326</v>
      </c>
    </row>
    <row r="54" spans="1:7" ht="15">
      <c r="A54" s="34" t="s">
        <v>234</v>
      </c>
      <c r="B54" s="4">
        <v>428</v>
      </c>
      <c r="C54" s="16">
        <v>680</v>
      </c>
      <c r="D54" s="4">
        <v>674</v>
      </c>
      <c r="E54" s="37">
        <f t="shared" si="3"/>
        <v>0.015620292474912513</v>
      </c>
      <c r="F54" s="38">
        <f t="shared" si="4"/>
        <v>0.5747663551401869</v>
      </c>
      <c r="G54" s="16">
        <f t="shared" si="5"/>
        <v>246</v>
      </c>
    </row>
    <row r="55" spans="1:7" ht="15">
      <c r="A55" s="34" t="s">
        <v>235</v>
      </c>
      <c r="B55" s="4">
        <v>124</v>
      </c>
      <c r="C55" s="16">
        <v>252</v>
      </c>
      <c r="D55" s="4">
        <v>226</v>
      </c>
      <c r="E55" s="37">
        <f t="shared" si="3"/>
        <v>0.005237664835801525</v>
      </c>
      <c r="F55" s="38">
        <f t="shared" si="4"/>
        <v>0.8225806451612904</v>
      </c>
      <c r="G55" s="16">
        <f t="shared" si="5"/>
        <v>102</v>
      </c>
    </row>
    <row r="56" spans="1:7" ht="15">
      <c r="A56" s="34" t="s">
        <v>236</v>
      </c>
      <c r="B56" s="4">
        <v>165</v>
      </c>
      <c r="C56" s="16">
        <v>231</v>
      </c>
      <c r="D56" s="4">
        <v>203</v>
      </c>
      <c r="E56" s="37">
        <f t="shared" si="3"/>
        <v>0.004704628148972166</v>
      </c>
      <c r="F56" s="38">
        <f t="shared" si="4"/>
        <v>0.23030303030303031</v>
      </c>
      <c r="G56" s="16">
        <f t="shared" si="5"/>
        <v>38</v>
      </c>
    </row>
    <row r="57" spans="1:7" ht="15">
      <c r="A57" s="34" t="s">
        <v>237</v>
      </c>
      <c r="B57" s="4">
        <v>573</v>
      </c>
      <c r="C57" s="16">
        <v>718</v>
      </c>
      <c r="D57" s="4">
        <v>827</v>
      </c>
      <c r="E57" s="37">
        <f t="shared" si="3"/>
        <v>0.0191661452177339</v>
      </c>
      <c r="F57" s="38">
        <f t="shared" si="4"/>
        <v>0.4432809773123909</v>
      </c>
      <c r="G57" s="16">
        <f t="shared" si="5"/>
        <v>254</v>
      </c>
    </row>
    <row r="58" spans="1:7" ht="15">
      <c r="A58" s="34" t="s">
        <v>238</v>
      </c>
      <c r="B58" s="4">
        <v>49</v>
      </c>
      <c r="C58" s="16">
        <v>107</v>
      </c>
      <c r="D58" s="4">
        <v>108</v>
      </c>
      <c r="E58" s="37">
        <f t="shared" si="3"/>
        <v>0.0025029548772856846</v>
      </c>
      <c r="F58" s="38">
        <f t="shared" si="4"/>
        <v>1.2040816326530612</v>
      </c>
      <c r="G58" s="16">
        <f t="shared" si="5"/>
        <v>59</v>
      </c>
    </row>
    <row r="59" spans="1:7" ht="15">
      <c r="A59" s="34" t="s">
        <v>239</v>
      </c>
      <c r="B59" s="4">
        <v>380</v>
      </c>
      <c r="C59" s="16">
        <v>703</v>
      </c>
      <c r="D59" s="4">
        <v>611</v>
      </c>
      <c r="E59" s="37">
        <f t="shared" si="3"/>
        <v>0.01416023546316253</v>
      </c>
      <c r="F59" s="38">
        <f t="shared" si="4"/>
        <v>0.6078947368421053</v>
      </c>
      <c r="G59" s="16">
        <f t="shared" si="5"/>
        <v>231</v>
      </c>
    </row>
    <row r="60" spans="1:7" ht="15">
      <c r="A60" s="34" t="s">
        <v>240</v>
      </c>
      <c r="B60" s="4">
        <v>238</v>
      </c>
      <c r="C60" s="16">
        <v>367</v>
      </c>
      <c r="D60" s="4">
        <v>444</v>
      </c>
      <c r="E60" s="37">
        <f t="shared" si="3"/>
        <v>0.010289925606618925</v>
      </c>
      <c r="F60" s="38">
        <f t="shared" si="4"/>
        <v>0.865546218487395</v>
      </c>
      <c r="G60" s="16">
        <f t="shared" si="5"/>
        <v>206</v>
      </c>
    </row>
    <row r="61" spans="1:7" ht="15">
      <c r="A61" s="34" t="s">
        <v>241</v>
      </c>
      <c r="B61" s="4">
        <v>28</v>
      </c>
      <c r="C61" s="16">
        <v>61</v>
      </c>
      <c r="D61" s="4">
        <v>53</v>
      </c>
      <c r="E61" s="37">
        <f t="shared" si="3"/>
        <v>0.0012283019305198266</v>
      </c>
      <c r="F61" s="38">
        <f t="shared" si="4"/>
        <v>0.8928571428571429</v>
      </c>
      <c r="G61" s="16">
        <f t="shared" si="5"/>
        <v>25</v>
      </c>
    </row>
    <row r="62" spans="1:7" ht="15">
      <c r="A62" s="34" t="s">
        <v>242</v>
      </c>
      <c r="B62" s="4">
        <v>77</v>
      </c>
      <c r="C62" s="16">
        <v>92</v>
      </c>
      <c r="D62" s="4">
        <v>104</v>
      </c>
      <c r="E62" s="37">
        <f t="shared" si="3"/>
        <v>0.002410252844793622</v>
      </c>
      <c r="F62" s="38">
        <f t="shared" si="4"/>
        <v>0.35064935064935066</v>
      </c>
      <c r="G62" s="16">
        <f t="shared" si="5"/>
        <v>27</v>
      </c>
    </row>
    <row r="63" spans="1:7" ht="15">
      <c r="A63" s="34" t="s">
        <v>243</v>
      </c>
      <c r="B63" s="4">
        <v>50</v>
      </c>
      <c r="C63" s="16">
        <v>83</v>
      </c>
      <c r="D63" s="4">
        <v>68</v>
      </c>
      <c r="E63" s="37">
        <f t="shared" si="3"/>
        <v>0.0015759345523650606</v>
      </c>
      <c r="F63" s="38">
        <f t="shared" si="4"/>
        <v>0.36</v>
      </c>
      <c r="G63" s="16">
        <f t="shared" si="5"/>
        <v>18</v>
      </c>
    </row>
    <row r="64" spans="1:7" ht="15">
      <c r="A64" s="34" t="s">
        <v>244</v>
      </c>
      <c r="B64" s="4">
        <v>173</v>
      </c>
      <c r="C64" s="16">
        <v>273</v>
      </c>
      <c r="D64" s="4">
        <v>212</v>
      </c>
      <c r="E64" s="37">
        <f t="shared" si="3"/>
        <v>0.004913207722079306</v>
      </c>
      <c r="F64" s="38">
        <f t="shared" si="4"/>
        <v>0.2254335260115607</v>
      </c>
      <c r="G64" s="16">
        <f t="shared" si="5"/>
        <v>39</v>
      </c>
    </row>
    <row r="65" spans="1:7" ht="15">
      <c r="A65" s="34" t="s">
        <v>245</v>
      </c>
      <c r="B65" s="4">
        <v>127</v>
      </c>
      <c r="C65" s="16">
        <v>203</v>
      </c>
      <c r="D65" s="4">
        <v>296</v>
      </c>
      <c r="E65" s="37">
        <f t="shared" si="3"/>
        <v>0.006859950404412616</v>
      </c>
      <c r="F65" s="38">
        <f t="shared" si="4"/>
        <v>1.330708661417323</v>
      </c>
      <c r="G65" s="16">
        <f t="shared" si="5"/>
        <v>169</v>
      </c>
    </row>
    <row r="66" spans="1:7" ht="15">
      <c r="A66" s="34" t="s">
        <v>246</v>
      </c>
      <c r="B66" s="4">
        <v>91</v>
      </c>
      <c r="C66" s="16">
        <v>138</v>
      </c>
      <c r="D66" s="4">
        <v>118</v>
      </c>
      <c r="E66" s="37">
        <f aca="true" t="shared" si="6" ref="E66:E82">D66/$D$83</f>
        <v>0.0027347099585158406</v>
      </c>
      <c r="F66" s="38">
        <f aca="true" t="shared" si="7" ref="F66:F82">(D66-B66)/B66</f>
        <v>0.2967032967032967</v>
      </c>
      <c r="G66" s="16">
        <f aca="true" t="shared" si="8" ref="G66:G82">D66-B66</f>
        <v>27</v>
      </c>
    </row>
    <row r="67" spans="1:7" ht="15">
      <c r="A67" s="34" t="s">
        <v>247</v>
      </c>
      <c r="B67" s="4">
        <v>399</v>
      </c>
      <c r="C67" s="16">
        <v>601</v>
      </c>
      <c r="D67" s="4">
        <v>504</v>
      </c>
      <c r="E67" s="37">
        <f t="shared" si="6"/>
        <v>0.01168045609399986</v>
      </c>
      <c r="F67" s="38">
        <f t="shared" si="7"/>
        <v>0.2631578947368421</v>
      </c>
      <c r="G67" s="16">
        <f t="shared" si="8"/>
        <v>105</v>
      </c>
    </row>
    <row r="68" spans="1:7" ht="15">
      <c r="A68" s="34" t="s">
        <v>248</v>
      </c>
      <c r="B68" s="4">
        <v>277</v>
      </c>
      <c r="C68" s="16">
        <v>453</v>
      </c>
      <c r="D68" s="4">
        <v>387</v>
      </c>
      <c r="E68" s="37">
        <f t="shared" si="6"/>
        <v>0.008968921643607037</v>
      </c>
      <c r="F68" s="38">
        <f t="shared" si="7"/>
        <v>0.3971119133574007</v>
      </c>
      <c r="G68" s="16">
        <f t="shared" si="8"/>
        <v>110</v>
      </c>
    </row>
    <row r="69" spans="1:7" ht="15">
      <c r="A69" s="34" t="s">
        <v>249</v>
      </c>
      <c r="B69" s="4">
        <v>25</v>
      </c>
      <c r="C69" s="16">
        <v>71</v>
      </c>
      <c r="D69" s="4">
        <v>55</v>
      </c>
      <c r="E69" s="37">
        <f t="shared" si="6"/>
        <v>0.0012746529467658578</v>
      </c>
      <c r="F69" s="38">
        <f t="shared" si="7"/>
        <v>1.2</v>
      </c>
      <c r="G69" s="16">
        <f t="shared" si="8"/>
        <v>30</v>
      </c>
    </row>
    <row r="70" spans="1:7" ht="15">
      <c r="A70" s="34" t="s">
        <v>250</v>
      </c>
      <c r="B70" s="4">
        <v>56</v>
      </c>
      <c r="C70" s="16">
        <v>135</v>
      </c>
      <c r="D70" s="4">
        <v>77</v>
      </c>
      <c r="E70" s="37">
        <f t="shared" si="6"/>
        <v>0.001784514125472201</v>
      </c>
      <c r="F70" s="38">
        <f t="shared" si="7"/>
        <v>0.375</v>
      </c>
      <c r="G70" s="16">
        <f t="shared" si="8"/>
        <v>21</v>
      </c>
    </row>
    <row r="71" spans="1:7" ht="15">
      <c r="A71" s="34" t="s">
        <v>251</v>
      </c>
      <c r="B71" s="4">
        <v>121</v>
      </c>
      <c r="C71" s="16">
        <v>237</v>
      </c>
      <c r="D71" s="4">
        <v>134</v>
      </c>
      <c r="E71" s="37">
        <f t="shared" si="6"/>
        <v>0.00310551808848409</v>
      </c>
      <c r="F71" s="38">
        <f t="shared" si="7"/>
        <v>0.10743801652892562</v>
      </c>
      <c r="G71" s="16">
        <f t="shared" si="8"/>
        <v>13</v>
      </c>
    </row>
    <row r="72" spans="1:7" ht="15">
      <c r="A72" s="34" t="s">
        <v>252</v>
      </c>
      <c r="B72" s="4">
        <v>129</v>
      </c>
      <c r="C72" s="16">
        <v>311</v>
      </c>
      <c r="D72" s="4">
        <v>340</v>
      </c>
      <c r="E72" s="37">
        <f t="shared" si="6"/>
        <v>0.007879672761825303</v>
      </c>
      <c r="F72" s="38">
        <f t="shared" si="7"/>
        <v>1.6356589147286822</v>
      </c>
      <c r="G72" s="16">
        <f t="shared" si="8"/>
        <v>211</v>
      </c>
    </row>
    <row r="73" spans="1:7" ht="15">
      <c r="A73" s="34" t="s">
        <v>253</v>
      </c>
      <c r="B73" s="4">
        <v>26</v>
      </c>
      <c r="C73" s="16">
        <v>57</v>
      </c>
      <c r="D73" s="4">
        <v>38</v>
      </c>
      <c r="E73" s="37">
        <f t="shared" si="6"/>
        <v>0.0008806693086745927</v>
      </c>
      <c r="F73" s="38">
        <f t="shared" si="7"/>
        <v>0.46153846153846156</v>
      </c>
      <c r="G73" s="16">
        <f t="shared" si="8"/>
        <v>12</v>
      </c>
    </row>
    <row r="74" spans="1:7" ht="15">
      <c r="A74" s="34" t="s">
        <v>254</v>
      </c>
      <c r="B74" s="4">
        <v>823</v>
      </c>
      <c r="C74" s="16">
        <v>1021</v>
      </c>
      <c r="D74" s="4">
        <v>1000</v>
      </c>
      <c r="E74" s="37">
        <f t="shared" si="6"/>
        <v>0.0231755081230156</v>
      </c>
      <c r="F74" s="38">
        <f t="shared" si="7"/>
        <v>0.21506682867557717</v>
      </c>
      <c r="G74" s="16">
        <f t="shared" si="8"/>
        <v>177</v>
      </c>
    </row>
    <row r="75" spans="1:7" ht="15">
      <c r="A75" s="34" t="s">
        <v>255</v>
      </c>
      <c r="B75" s="4">
        <v>160</v>
      </c>
      <c r="C75" s="16">
        <v>200</v>
      </c>
      <c r="D75" s="4">
        <v>118</v>
      </c>
      <c r="E75" s="37">
        <f t="shared" si="6"/>
        <v>0.0027347099585158406</v>
      </c>
      <c r="F75" s="38">
        <f t="shared" si="7"/>
        <v>-0.2625</v>
      </c>
      <c r="G75" s="16">
        <f t="shared" si="8"/>
        <v>-42</v>
      </c>
    </row>
    <row r="76" spans="1:7" ht="15">
      <c r="A76" s="34" t="s">
        <v>256</v>
      </c>
      <c r="B76" s="4">
        <v>372</v>
      </c>
      <c r="C76" s="16">
        <v>718</v>
      </c>
      <c r="D76" s="4">
        <v>471</v>
      </c>
      <c r="E76" s="37">
        <f t="shared" si="6"/>
        <v>0.010915664325940346</v>
      </c>
      <c r="F76" s="38">
        <f t="shared" si="7"/>
        <v>0.2661290322580645</v>
      </c>
      <c r="G76" s="16">
        <f t="shared" si="8"/>
        <v>99</v>
      </c>
    </row>
    <row r="77" spans="1:7" ht="15">
      <c r="A77" s="34" t="s">
        <v>257</v>
      </c>
      <c r="B77" s="4">
        <v>9</v>
      </c>
      <c r="C77" s="16">
        <v>50</v>
      </c>
      <c r="D77" s="4">
        <v>12</v>
      </c>
      <c r="E77" s="37">
        <f t="shared" si="6"/>
        <v>0.00027810609747618714</v>
      </c>
      <c r="F77" s="38">
        <f t="shared" si="7"/>
        <v>0.3333333333333333</v>
      </c>
      <c r="G77" s="16">
        <f t="shared" si="8"/>
        <v>3</v>
      </c>
    </row>
    <row r="78" spans="1:7" ht="15">
      <c r="A78" s="34" t="s">
        <v>258</v>
      </c>
      <c r="B78" s="4">
        <v>194</v>
      </c>
      <c r="C78" s="16">
        <v>288</v>
      </c>
      <c r="D78" s="4">
        <v>226</v>
      </c>
      <c r="E78" s="37">
        <f t="shared" si="6"/>
        <v>0.005237664835801525</v>
      </c>
      <c r="F78" s="38">
        <f t="shared" si="7"/>
        <v>0.16494845360824742</v>
      </c>
      <c r="G78" s="16">
        <f t="shared" si="8"/>
        <v>32</v>
      </c>
    </row>
    <row r="79" spans="1:7" ht="15">
      <c r="A79" s="34" t="s">
        <v>259</v>
      </c>
      <c r="B79" s="4">
        <v>110</v>
      </c>
      <c r="C79" s="16">
        <v>230</v>
      </c>
      <c r="D79" s="4">
        <v>260</v>
      </c>
      <c r="E79" s="37">
        <f t="shared" si="6"/>
        <v>0.006025632111984055</v>
      </c>
      <c r="F79" s="38">
        <f t="shared" si="7"/>
        <v>1.3636363636363635</v>
      </c>
      <c r="G79" s="16">
        <f t="shared" si="8"/>
        <v>150</v>
      </c>
    </row>
    <row r="80" spans="1:7" ht="15">
      <c r="A80" s="34" t="s">
        <v>260</v>
      </c>
      <c r="B80" s="4">
        <v>160</v>
      </c>
      <c r="C80" s="16">
        <v>139</v>
      </c>
      <c r="D80" s="4">
        <v>128</v>
      </c>
      <c r="E80" s="37">
        <f t="shared" si="6"/>
        <v>0.0029664650397459966</v>
      </c>
      <c r="F80" s="38">
        <f t="shared" si="7"/>
        <v>-0.2</v>
      </c>
      <c r="G80" s="16">
        <f t="shared" si="8"/>
        <v>-32</v>
      </c>
    </row>
    <row r="81" spans="1:7" ht="15">
      <c r="A81" s="34" t="s">
        <v>261</v>
      </c>
      <c r="B81" s="4">
        <v>76</v>
      </c>
      <c r="C81" s="16">
        <v>140</v>
      </c>
      <c r="D81" s="4">
        <v>114</v>
      </c>
      <c r="E81" s="37">
        <f t="shared" si="6"/>
        <v>0.002642007926023778</v>
      </c>
      <c r="F81" s="38">
        <f t="shared" si="7"/>
        <v>0.5</v>
      </c>
      <c r="G81" s="16">
        <f t="shared" si="8"/>
        <v>38</v>
      </c>
    </row>
    <row r="82" spans="1:7" ht="15.75" thickBot="1">
      <c r="A82" s="34" t="s">
        <v>262</v>
      </c>
      <c r="B82" s="4">
        <v>276</v>
      </c>
      <c r="C82" s="16">
        <v>358</v>
      </c>
      <c r="D82" s="4">
        <v>227</v>
      </c>
      <c r="E82" s="37">
        <f t="shared" si="6"/>
        <v>0.005260840343924541</v>
      </c>
      <c r="F82" s="38">
        <f t="shared" si="7"/>
        <v>-0.17753623188405798</v>
      </c>
      <c r="G82" s="16">
        <f t="shared" si="8"/>
        <v>-49</v>
      </c>
    </row>
    <row r="83" spans="1:7" ht="15.75" thickBot="1">
      <c r="A83" s="36" t="s">
        <v>182</v>
      </c>
      <c r="B83" s="58">
        <v>34929</v>
      </c>
      <c r="C83" s="57">
        <v>46340</v>
      </c>
      <c r="D83" s="72">
        <v>43149</v>
      </c>
      <c r="E83" s="39">
        <f>D83/$D$83</f>
        <v>1</v>
      </c>
      <c r="F83" s="40">
        <f>(D83-B83)/B83</f>
        <v>0.23533453577256722</v>
      </c>
      <c r="G83" s="57">
        <f>D83-B83</f>
        <v>8220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8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85" sqref="D85"/>
    </sheetView>
  </sheetViews>
  <sheetFormatPr defaultColWidth="9.140625" defaultRowHeight="15"/>
  <cols>
    <col min="1" max="1" width="18.28125" style="0" bestFit="1" customWidth="1"/>
    <col min="2" max="2" width="12.00390625" style="0" bestFit="1" customWidth="1"/>
    <col min="3" max="3" width="12.00390625" style="0" customWidth="1"/>
    <col min="4" max="4" width="12.00390625" style="0" bestFit="1" customWidth="1"/>
    <col min="5" max="5" width="21.421875" style="0" bestFit="1" customWidth="1"/>
    <col min="6" max="6" width="31.140625" style="0" customWidth="1"/>
    <col min="7" max="7" width="36.7109375" style="0" customWidth="1"/>
  </cols>
  <sheetData>
    <row r="1" spans="1:7" ht="45.75" thickBot="1">
      <c r="A1" s="13" t="s">
        <v>183</v>
      </c>
      <c r="B1" s="80">
        <v>40756</v>
      </c>
      <c r="C1" s="79">
        <v>41091</v>
      </c>
      <c r="D1" s="80">
        <v>41122</v>
      </c>
      <c r="E1" s="17" t="s">
        <v>298</v>
      </c>
      <c r="F1" s="17" t="s">
        <v>312</v>
      </c>
      <c r="G1" s="14" t="s">
        <v>313</v>
      </c>
    </row>
    <row r="2" spans="1:7" ht="15">
      <c r="A2" s="33" t="s">
        <v>184</v>
      </c>
      <c r="B2" s="15">
        <v>498</v>
      </c>
      <c r="C2" s="4">
        <v>864</v>
      </c>
      <c r="D2" s="16">
        <v>515</v>
      </c>
      <c r="E2" s="37">
        <f aca="true" t="shared" si="0" ref="E2:E33">D2/$D$83</f>
        <v>0.024384469696969696</v>
      </c>
      <c r="F2" s="38">
        <f aca="true" t="shared" si="1" ref="F2:F33">(D2-B2)/B2</f>
        <v>0.03413654618473896</v>
      </c>
      <c r="G2" s="15">
        <f aca="true" t="shared" si="2" ref="G2:G33">D2-B2</f>
        <v>17</v>
      </c>
    </row>
    <row r="3" spans="1:7" ht="15">
      <c r="A3" s="33" t="s">
        <v>185</v>
      </c>
      <c r="B3" s="16">
        <v>72</v>
      </c>
      <c r="C3" s="4">
        <v>106</v>
      </c>
      <c r="D3" s="16">
        <v>85</v>
      </c>
      <c r="E3" s="37">
        <f t="shared" si="0"/>
        <v>0.004024621212121212</v>
      </c>
      <c r="F3" s="38">
        <f t="shared" si="1"/>
        <v>0.18055555555555555</v>
      </c>
      <c r="G3" s="16">
        <f t="shared" si="2"/>
        <v>13</v>
      </c>
    </row>
    <row r="4" spans="1:7" ht="15">
      <c r="A4" s="33" t="s">
        <v>186</v>
      </c>
      <c r="B4" s="16">
        <v>135</v>
      </c>
      <c r="C4" s="4">
        <v>144</v>
      </c>
      <c r="D4" s="16">
        <v>124</v>
      </c>
      <c r="E4" s="37">
        <f t="shared" si="0"/>
        <v>0.005871212121212121</v>
      </c>
      <c r="F4" s="38">
        <f t="shared" si="1"/>
        <v>-0.08148148148148149</v>
      </c>
      <c r="G4" s="16">
        <f t="shared" si="2"/>
        <v>-11</v>
      </c>
    </row>
    <row r="5" spans="1:7" ht="15">
      <c r="A5" s="33" t="s">
        <v>187</v>
      </c>
      <c r="B5" s="16">
        <v>8</v>
      </c>
      <c r="C5" s="4">
        <v>31</v>
      </c>
      <c r="D5" s="16">
        <v>9</v>
      </c>
      <c r="E5" s="37">
        <f t="shared" si="0"/>
        <v>0.0004261363636363636</v>
      </c>
      <c r="F5" s="38">
        <f t="shared" si="1"/>
        <v>0.125</v>
      </c>
      <c r="G5" s="16">
        <f t="shared" si="2"/>
        <v>1</v>
      </c>
    </row>
    <row r="6" spans="1:7" ht="15">
      <c r="A6" s="33" t="s">
        <v>188</v>
      </c>
      <c r="B6" s="16">
        <v>44</v>
      </c>
      <c r="C6" s="4">
        <v>74</v>
      </c>
      <c r="D6" s="16">
        <v>64</v>
      </c>
      <c r="E6" s="37">
        <f t="shared" si="0"/>
        <v>0.0030303030303030303</v>
      </c>
      <c r="F6" s="38">
        <f t="shared" si="1"/>
        <v>0.45454545454545453</v>
      </c>
      <c r="G6" s="16">
        <f t="shared" si="2"/>
        <v>20</v>
      </c>
    </row>
    <row r="7" spans="1:7" ht="15">
      <c r="A7" s="33" t="s">
        <v>189</v>
      </c>
      <c r="B7" s="16">
        <v>82</v>
      </c>
      <c r="C7" s="4">
        <v>63</v>
      </c>
      <c r="D7" s="16">
        <v>42</v>
      </c>
      <c r="E7" s="37">
        <f t="shared" si="0"/>
        <v>0.0019886363636363634</v>
      </c>
      <c r="F7" s="38">
        <f t="shared" si="1"/>
        <v>-0.4878048780487805</v>
      </c>
      <c r="G7" s="16">
        <f t="shared" si="2"/>
        <v>-40</v>
      </c>
    </row>
    <row r="8" spans="1:7" ht="15">
      <c r="A8" s="33" t="s">
        <v>190</v>
      </c>
      <c r="B8" s="16">
        <v>1483</v>
      </c>
      <c r="C8" s="4">
        <v>2017</v>
      </c>
      <c r="D8" s="16">
        <v>1357</v>
      </c>
      <c r="E8" s="37">
        <f t="shared" si="0"/>
        <v>0.06425189393939394</v>
      </c>
      <c r="F8" s="38">
        <f t="shared" si="1"/>
        <v>-0.08496291301416048</v>
      </c>
      <c r="G8" s="16">
        <f t="shared" si="2"/>
        <v>-126</v>
      </c>
    </row>
    <row r="9" spans="1:7" ht="15">
      <c r="A9" s="33" t="s">
        <v>191</v>
      </c>
      <c r="B9" s="16">
        <v>628</v>
      </c>
      <c r="C9" s="4">
        <v>777</v>
      </c>
      <c r="D9" s="16">
        <v>544</v>
      </c>
      <c r="E9" s="37">
        <f t="shared" si="0"/>
        <v>0.025757575757575757</v>
      </c>
      <c r="F9" s="38">
        <f t="shared" si="1"/>
        <v>-0.1337579617834395</v>
      </c>
      <c r="G9" s="16">
        <f t="shared" si="2"/>
        <v>-84</v>
      </c>
    </row>
    <row r="10" spans="1:7" ht="15">
      <c r="A10" s="33" t="s">
        <v>192</v>
      </c>
      <c r="B10" s="16">
        <v>5</v>
      </c>
      <c r="C10" s="4">
        <v>6</v>
      </c>
      <c r="D10" s="16">
        <v>2</v>
      </c>
      <c r="E10" s="37">
        <f t="shared" si="0"/>
        <v>9.46969696969697E-05</v>
      </c>
      <c r="F10" s="38">
        <f t="shared" si="1"/>
        <v>-0.6</v>
      </c>
      <c r="G10" s="16">
        <f t="shared" si="2"/>
        <v>-3</v>
      </c>
    </row>
    <row r="11" spans="1:7" ht="15">
      <c r="A11" s="33" t="s">
        <v>193</v>
      </c>
      <c r="B11" s="16">
        <v>42</v>
      </c>
      <c r="C11" s="4">
        <v>72</v>
      </c>
      <c r="D11" s="16">
        <v>78</v>
      </c>
      <c r="E11" s="37">
        <f t="shared" si="0"/>
        <v>0.003693181818181818</v>
      </c>
      <c r="F11" s="38">
        <f t="shared" si="1"/>
        <v>0.8571428571428571</v>
      </c>
      <c r="G11" s="16">
        <f t="shared" si="2"/>
        <v>36</v>
      </c>
    </row>
    <row r="12" spans="1:7" ht="15">
      <c r="A12" s="33" t="s">
        <v>194</v>
      </c>
      <c r="B12" s="16">
        <v>165</v>
      </c>
      <c r="C12" s="4">
        <v>318</v>
      </c>
      <c r="D12" s="16">
        <v>173</v>
      </c>
      <c r="E12" s="37">
        <f t="shared" si="0"/>
        <v>0.00819128787878788</v>
      </c>
      <c r="F12" s="38">
        <f t="shared" si="1"/>
        <v>0.048484848484848485</v>
      </c>
      <c r="G12" s="16">
        <f t="shared" si="2"/>
        <v>8</v>
      </c>
    </row>
    <row r="13" spans="1:7" ht="15">
      <c r="A13" s="33" t="s">
        <v>195</v>
      </c>
      <c r="B13" s="16">
        <v>203</v>
      </c>
      <c r="C13" s="4">
        <v>275</v>
      </c>
      <c r="D13" s="16">
        <v>193</v>
      </c>
      <c r="E13" s="37">
        <f t="shared" si="0"/>
        <v>0.009138257575757576</v>
      </c>
      <c r="F13" s="38">
        <f t="shared" si="1"/>
        <v>-0.04926108374384237</v>
      </c>
      <c r="G13" s="16">
        <f t="shared" si="2"/>
        <v>-10</v>
      </c>
    </row>
    <row r="14" spans="1:7" ht="15">
      <c r="A14" s="33" t="s">
        <v>196</v>
      </c>
      <c r="B14" s="16">
        <v>37</v>
      </c>
      <c r="C14" s="4">
        <v>63</v>
      </c>
      <c r="D14" s="16">
        <v>38</v>
      </c>
      <c r="E14" s="37">
        <f t="shared" si="0"/>
        <v>0.0017992424242424243</v>
      </c>
      <c r="F14" s="38">
        <f t="shared" si="1"/>
        <v>0.02702702702702703</v>
      </c>
      <c r="G14" s="16">
        <f t="shared" si="2"/>
        <v>1</v>
      </c>
    </row>
    <row r="15" spans="1:7" ht="15">
      <c r="A15" s="33" t="s">
        <v>197</v>
      </c>
      <c r="B15" s="16">
        <v>71</v>
      </c>
      <c r="C15" s="4">
        <v>94</v>
      </c>
      <c r="D15" s="16">
        <v>68</v>
      </c>
      <c r="E15" s="37">
        <f t="shared" si="0"/>
        <v>0.0032196969696969696</v>
      </c>
      <c r="F15" s="38">
        <f t="shared" si="1"/>
        <v>-0.04225352112676056</v>
      </c>
      <c r="G15" s="16">
        <f t="shared" si="2"/>
        <v>-3</v>
      </c>
    </row>
    <row r="16" spans="1:7" ht="15">
      <c r="A16" s="33" t="s">
        <v>198</v>
      </c>
      <c r="B16" s="16">
        <v>3</v>
      </c>
      <c r="C16" s="4">
        <v>8</v>
      </c>
      <c r="D16" s="16">
        <v>5</v>
      </c>
      <c r="E16" s="37">
        <f t="shared" si="0"/>
        <v>0.00023674242424242425</v>
      </c>
      <c r="F16" s="38">
        <f t="shared" si="1"/>
        <v>0.6666666666666666</v>
      </c>
      <c r="G16" s="16">
        <f t="shared" si="2"/>
        <v>2</v>
      </c>
    </row>
    <row r="17" spans="1:7" ht="15">
      <c r="A17" s="33" t="s">
        <v>199</v>
      </c>
      <c r="B17" s="16">
        <v>48</v>
      </c>
      <c r="C17" s="4">
        <v>133</v>
      </c>
      <c r="D17" s="16">
        <v>134</v>
      </c>
      <c r="E17" s="37">
        <f t="shared" si="0"/>
        <v>0.00634469696969697</v>
      </c>
      <c r="F17" s="38">
        <f t="shared" si="1"/>
        <v>1.7916666666666667</v>
      </c>
      <c r="G17" s="16">
        <f t="shared" si="2"/>
        <v>86</v>
      </c>
    </row>
    <row r="18" spans="1:7" ht="15">
      <c r="A18" s="33" t="s">
        <v>200</v>
      </c>
      <c r="B18" s="16">
        <v>19</v>
      </c>
      <c r="C18" s="4">
        <v>45</v>
      </c>
      <c r="D18" s="16">
        <v>28</v>
      </c>
      <c r="E18" s="37">
        <f t="shared" si="0"/>
        <v>0.0013257575757575758</v>
      </c>
      <c r="F18" s="38">
        <f t="shared" si="1"/>
        <v>0.47368421052631576</v>
      </c>
      <c r="G18" s="16">
        <f t="shared" si="2"/>
        <v>9</v>
      </c>
    </row>
    <row r="19" spans="1:7" ht="15">
      <c r="A19" s="33" t="s">
        <v>201</v>
      </c>
      <c r="B19" s="16">
        <v>11</v>
      </c>
      <c r="C19" s="4">
        <v>25</v>
      </c>
      <c r="D19" s="16">
        <v>12</v>
      </c>
      <c r="E19" s="37">
        <f t="shared" si="0"/>
        <v>0.0005681818181818182</v>
      </c>
      <c r="F19" s="38">
        <f t="shared" si="1"/>
        <v>0.09090909090909091</v>
      </c>
      <c r="G19" s="16">
        <f t="shared" si="2"/>
        <v>1</v>
      </c>
    </row>
    <row r="20" spans="1:7" ht="15">
      <c r="A20" s="33" t="s">
        <v>202</v>
      </c>
      <c r="B20" s="16">
        <v>60</v>
      </c>
      <c r="C20" s="4">
        <v>98</v>
      </c>
      <c r="D20" s="16">
        <v>89</v>
      </c>
      <c r="E20" s="37">
        <f t="shared" si="0"/>
        <v>0.004214015151515152</v>
      </c>
      <c r="F20" s="38">
        <f t="shared" si="1"/>
        <v>0.48333333333333334</v>
      </c>
      <c r="G20" s="16">
        <f t="shared" si="2"/>
        <v>29</v>
      </c>
    </row>
    <row r="21" spans="1:7" ht="15">
      <c r="A21" s="33" t="s">
        <v>203</v>
      </c>
      <c r="B21" s="16">
        <v>23</v>
      </c>
      <c r="C21" s="4">
        <v>57</v>
      </c>
      <c r="D21" s="16">
        <v>48</v>
      </c>
      <c r="E21" s="37">
        <f t="shared" si="0"/>
        <v>0.0022727272727272726</v>
      </c>
      <c r="F21" s="38">
        <f t="shared" si="1"/>
        <v>1.0869565217391304</v>
      </c>
      <c r="G21" s="16">
        <f t="shared" si="2"/>
        <v>25</v>
      </c>
    </row>
    <row r="22" spans="1:7" ht="15">
      <c r="A22" s="33" t="s">
        <v>204</v>
      </c>
      <c r="B22" s="16">
        <v>1296</v>
      </c>
      <c r="C22" s="4">
        <v>1644</v>
      </c>
      <c r="D22" s="16">
        <v>1310</v>
      </c>
      <c r="E22" s="37">
        <f t="shared" si="0"/>
        <v>0.06202651515151515</v>
      </c>
      <c r="F22" s="38">
        <f t="shared" si="1"/>
        <v>0.010802469135802469</v>
      </c>
      <c r="G22" s="16">
        <f t="shared" si="2"/>
        <v>14</v>
      </c>
    </row>
    <row r="23" spans="1:7" ht="15">
      <c r="A23" s="33" t="s">
        <v>205</v>
      </c>
      <c r="B23" s="16">
        <v>157</v>
      </c>
      <c r="C23" s="4">
        <v>115</v>
      </c>
      <c r="D23" s="16">
        <v>88</v>
      </c>
      <c r="E23" s="37">
        <f t="shared" si="0"/>
        <v>0.004166666666666667</v>
      </c>
      <c r="F23" s="38">
        <f t="shared" si="1"/>
        <v>-0.4394904458598726</v>
      </c>
      <c r="G23" s="16">
        <f t="shared" si="2"/>
        <v>-69</v>
      </c>
    </row>
    <row r="24" spans="1:7" ht="15">
      <c r="A24" s="33" t="s">
        <v>206</v>
      </c>
      <c r="B24" s="16">
        <v>28</v>
      </c>
      <c r="C24" s="4">
        <v>39</v>
      </c>
      <c r="D24" s="16">
        <v>30</v>
      </c>
      <c r="E24" s="37">
        <f t="shared" si="0"/>
        <v>0.0014204545454545455</v>
      </c>
      <c r="F24" s="38">
        <f t="shared" si="1"/>
        <v>0.07142857142857142</v>
      </c>
      <c r="G24" s="16">
        <f t="shared" si="2"/>
        <v>2</v>
      </c>
    </row>
    <row r="25" spans="1:7" ht="15">
      <c r="A25" s="33" t="s">
        <v>207</v>
      </c>
      <c r="B25" s="16">
        <v>96</v>
      </c>
      <c r="C25" s="4">
        <v>121</v>
      </c>
      <c r="D25" s="16">
        <v>79</v>
      </c>
      <c r="E25" s="37">
        <f t="shared" si="0"/>
        <v>0.003740530303030303</v>
      </c>
      <c r="F25" s="38">
        <f t="shared" si="1"/>
        <v>-0.17708333333333334</v>
      </c>
      <c r="G25" s="16">
        <f t="shared" si="2"/>
        <v>-17</v>
      </c>
    </row>
    <row r="26" spans="1:7" ht="15">
      <c r="A26" s="33" t="s">
        <v>208</v>
      </c>
      <c r="B26" s="16">
        <v>382</v>
      </c>
      <c r="C26" s="4">
        <v>427</v>
      </c>
      <c r="D26" s="16">
        <v>354</v>
      </c>
      <c r="E26" s="37">
        <f t="shared" si="0"/>
        <v>0.016761363636363637</v>
      </c>
      <c r="F26" s="38">
        <f t="shared" si="1"/>
        <v>-0.07329842931937172</v>
      </c>
      <c r="G26" s="16">
        <f t="shared" si="2"/>
        <v>-28</v>
      </c>
    </row>
    <row r="27" spans="1:7" ht="15">
      <c r="A27" s="33" t="s">
        <v>121</v>
      </c>
      <c r="B27" s="16">
        <v>448</v>
      </c>
      <c r="C27" s="4">
        <v>256</v>
      </c>
      <c r="D27" s="16">
        <v>175</v>
      </c>
      <c r="E27" s="37">
        <f t="shared" si="0"/>
        <v>0.008285984848484848</v>
      </c>
      <c r="F27" s="38">
        <f t="shared" si="1"/>
        <v>-0.609375</v>
      </c>
      <c r="G27" s="16">
        <f t="shared" si="2"/>
        <v>-273</v>
      </c>
    </row>
    <row r="28" spans="1:7" ht="15">
      <c r="A28" s="33" t="s">
        <v>209</v>
      </c>
      <c r="B28" s="16">
        <v>258</v>
      </c>
      <c r="C28" s="4">
        <v>223</v>
      </c>
      <c r="D28" s="16">
        <v>123</v>
      </c>
      <c r="E28" s="37">
        <f t="shared" si="0"/>
        <v>0.005823863636363637</v>
      </c>
      <c r="F28" s="38">
        <f t="shared" si="1"/>
        <v>-0.5232558139534884</v>
      </c>
      <c r="G28" s="16">
        <f t="shared" si="2"/>
        <v>-135</v>
      </c>
    </row>
    <row r="29" spans="1:7" ht="15">
      <c r="A29" s="33" t="s">
        <v>210</v>
      </c>
      <c r="B29" s="16">
        <v>101</v>
      </c>
      <c r="C29" s="4">
        <v>125</v>
      </c>
      <c r="D29" s="16">
        <v>137</v>
      </c>
      <c r="E29" s="37">
        <f t="shared" si="0"/>
        <v>0.006486742424242424</v>
      </c>
      <c r="F29" s="38">
        <f t="shared" si="1"/>
        <v>0.3564356435643564</v>
      </c>
      <c r="G29" s="16">
        <f t="shared" si="2"/>
        <v>36</v>
      </c>
    </row>
    <row r="30" spans="1:7" ht="15">
      <c r="A30" s="33" t="s">
        <v>211</v>
      </c>
      <c r="B30" s="16">
        <v>85</v>
      </c>
      <c r="C30" s="4">
        <v>113</v>
      </c>
      <c r="D30" s="16">
        <v>76</v>
      </c>
      <c r="E30" s="37">
        <f t="shared" si="0"/>
        <v>0.0035984848484848487</v>
      </c>
      <c r="F30" s="38">
        <f t="shared" si="1"/>
        <v>-0.10588235294117647</v>
      </c>
      <c r="G30" s="16">
        <f t="shared" si="2"/>
        <v>-9</v>
      </c>
    </row>
    <row r="31" spans="1:7" ht="15">
      <c r="A31" s="33" t="s">
        <v>212</v>
      </c>
      <c r="B31" s="16">
        <v>26</v>
      </c>
      <c r="C31" s="4">
        <v>69</v>
      </c>
      <c r="D31" s="16">
        <v>26</v>
      </c>
      <c r="E31" s="37">
        <f t="shared" si="0"/>
        <v>0.001231060606060606</v>
      </c>
      <c r="F31" s="38">
        <f t="shared" si="1"/>
        <v>0</v>
      </c>
      <c r="G31" s="16">
        <f t="shared" si="2"/>
        <v>0</v>
      </c>
    </row>
    <row r="32" spans="1:7" ht="15">
      <c r="A32" s="33" t="s">
        <v>213</v>
      </c>
      <c r="B32" s="16">
        <v>74</v>
      </c>
      <c r="C32" s="4">
        <v>97</v>
      </c>
      <c r="D32" s="16">
        <v>194</v>
      </c>
      <c r="E32" s="37">
        <f t="shared" si="0"/>
        <v>0.00918560606060606</v>
      </c>
      <c r="F32" s="38">
        <f t="shared" si="1"/>
        <v>1.6216216216216217</v>
      </c>
      <c r="G32" s="16">
        <f t="shared" si="2"/>
        <v>120</v>
      </c>
    </row>
    <row r="33" spans="1:7" ht="15">
      <c r="A33" s="33" t="s">
        <v>214</v>
      </c>
      <c r="B33" s="16">
        <v>207</v>
      </c>
      <c r="C33" s="4">
        <v>248</v>
      </c>
      <c r="D33" s="16">
        <v>158</v>
      </c>
      <c r="E33" s="37">
        <f t="shared" si="0"/>
        <v>0.007481060606060606</v>
      </c>
      <c r="F33" s="38">
        <f t="shared" si="1"/>
        <v>-0.23671497584541062</v>
      </c>
      <c r="G33" s="16">
        <f t="shared" si="2"/>
        <v>-49</v>
      </c>
    </row>
    <row r="34" spans="1:7" ht="15">
      <c r="A34" s="33" t="s">
        <v>215</v>
      </c>
      <c r="B34" s="16">
        <v>449</v>
      </c>
      <c r="C34" s="4">
        <v>491</v>
      </c>
      <c r="D34" s="16">
        <v>307</v>
      </c>
      <c r="E34" s="37">
        <f aca="true" t="shared" si="3" ref="E34:E65">D34/$D$83</f>
        <v>0.014535984848484848</v>
      </c>
      <c r="F34" s="38">
        <f aca="true" t="shared" si="4" ref="F34:F65">(D34-B34)/B34</f>
        <v>-0.31625835189309576</v>
      </c>
      <c r="G34" s="16">
        <f aca="true" t="shared" si="5" ref="G34:G65">D34-B34</f>
        <v>-142</v>
      </c>
    </row>
    <row r="35" spans="1:7" ht="15">
      <c r="A35" s="33" t="s">
        <v>216</v>
      </c>
      <c r="B35" s="16">
        <v>110</v>
      </c>
      <c r="C35" s="4">
        <v>130</v>
      </c>
      <c r="D35" s="16">
        <v>80</v>
      </c>
      <c r="E35" s="37">
        <f t="shared" si="3"/>
        <v>0.003787878787878788</v>
      </c>
      <c r="F35" s="38">
        <f t="shared" si="4"/>
        <v>-0.2727272727272727</v>
      </c>
      <c r="G35" s="16">
        <f t="shared" si="5"/>
        <v>-30</v>
      </c>
    </row>
    <row r="36" spans="1:7" ht="15">
      <c r="A36" s="33" t="s">
        <v>217</v>
      </c>
      <c r="B36" s="16">
        <v>10</v>
      </c>
      <c r="C36" s="4">
        <v>27</v>
      </c>
      <c r="D36" s="16">
        <v>23</v>
      </c>
      <c r="E36" s="37">
        <f t="shared" si="3"/>
        <v>0.0010890151515151516</v>
      </c>
      <c r="F36" s="38">
        <f t="shared" si="4"/>
        <v>1.3</v>
      </c>
      <c r="G36" s="16">
        <f t="shared" si="5"/>
        <v>13</v>
      </c>
    </row>
    <row r="37" spans="1:7" ht="15">
      <c r="A37" s="33" t="s">
        <v>218</v>
      </c>
      <c r="B37" s="16">
        <v>3</v>
      </c>
      <c r="C37" s="4">
        <v>54</v>
      </c>
      <c r="D37" s="16">
        <v>5</v>
      </c>
      <c r="E37" s="37">
        <f t="shared" si="3"/>
        <v>0.00023674242424242425</v>
      </c>
      <c r="F37" s="38">
        <f t="shared" si="4"/>
        <v>0.6666666666666666</v>
      </c>
      <c r="G37" s="16">
        <f t="shared" si="5"/>
        <v>2</v>
      </c>
    </row>
    <row r="38" spans="1:7" ht="15">
      <c r="A38" s="33" t="s">
        <v>219</v>
      </c>
      <c r="B38" s="16">
        <v>206</v>
      </c>
      <c r="C38" s="4">
        <v>242</v>
      </c>
      <c r="D38" s="16">
        <v>205</v>
      </c>
      <c r="E38" s="37">
        <f t="shared" si="3"/>
        <v>0.009706439393939394</v>
      </c>
      <c r="F38" s="38">
        <f t="shared" si="4"/>
        <v>-0.0048543689320388345</v>
      </c>
      <c r="G38" s="16">
        <f t="shared" si="5"/>
        <v>-1</v>
      </c>
    </row>
    <row r="39" spans="1:7" ht="15">
      <c r="A39" s="33" t="s">
        <v>220</v>
      </c>
      <c r="B39" s="16">
        <v>21</v>
      </c>
      <c r="C39" s="4">
        <v>26</v>
      </c>
      <c r="D39" s="16">
        <v>7</v>
      </c>
      <c r="E39" s="37">
        <f t="shared" si="3"/>
        <v>0.00033143939393939396</v>
      </c>
      <c r="F39" s="38">
        <f t="shared" si="4"/>
        <v>-0.6666666666666666</v>
      </c>
      <c r="G39" s="16">
        <f t="shared" si="5"/>
        <v>-14</v>
      </c>
    </row>
    <row r="40" spans="1:7" ht="15">
      <c r="A40" s="33" t="s">
        <v>221</v>
      </c>
      <c r="B40" s="16">
        <v>103</v>
      </c>
      <c r="C40" s="4">
        <v>118</v>
      </c>
      <c r="D40" s="16">
        <v>69</v>
      </c>
      <c r="E40" s="37">
        <f t="shared" si="3"/>
        <v>0.0032670454545454543</v>
      </c>
      <c r="F40" s="38">
        <f t="shared" si="4"/>
        <v>-0.3300970873786408</v>
      </c>
      <c r="G40" s="16">
        <f t="shared" si="5"/>
        <v>-34</v>
      </c>
    </row>
    <row r="41" spans="1:7" ht="15">
      <c r="A41" s="33" t="s">
        <v>222</v>
      </c>
      <c r="B41" s="16">
        <v>7087</v>
      </c>
      <c r="C41" s="4">
        <v>9120</v>
      </c>
      <c r="D41" s="16">
        <v>6840</v>
      </c>
      <c r="E41" s="37">
        <f t="shared" si="3"/>
        <v>0.32386363636363635</v>
      </c>
      <c r="F41" s="38">
        <f t="shared" si="4"/>
        <v>-0.03485254691689008</v>
      </c>
      <c r="G41" s="16">
        <f t="shared" si="5"/>
        <v>-247</v>
      </c>
    </row>
    <row r="42" spans="1:7" ht="15">
      <c r="A42" s="33" t="s">
        <v>223</v>
      </c>
      <c r="B42" s="16">
        <v>1559</v>
      </c>
      <c r="C42" s="4">
        <v>2011</v>
      </c>
      <c r="D42" s="16">
        <v>1603</v>
      </c>
      <c r="E42" s="37">
        <f t="shared" si="3"/>
        <v>0.07589962121212121</v>
      </c>
      <c r="F42" s="38">
        <f t="shared" si="4"/>
        <v>0.028223220012828735</v>
      </c>
      <c r="G42" s="16">
        <f t="shared" si="5"/>
        <v>44</v>
      </c>
    </row>
    <row r="43" spans="1:7" ht="15">
      <c r="A43" s="33" t="s">
        <v>224</v>
      </c>
      <c r="B43" s="16">
        <v>324</v>
      </c>
      <c r="C43" s="4">
        <v>230</v>
      </c>
      <c r="D43" s="16">
        <v>142</v>
      </c>
      <c r="E43" s="37">
        <f t="shared" si="3"/>
        <v>0.006723484848484848</v>
      </c>
      <c r="F43" s="38">
        <f t="shared" si="4"/>
        <v>-0.5617283950617284</v>
      </c>
      <c r="G43" s="16">
        <f t="shared" si="5"/>
        <v>-182</v>
      </c>
    </row>
    <row r="44" spans="1:7" ht="15">
      <c r="A44" s="33" t="s">
        <v>225</v>
      </c>
      <c r="B44" s="16">
        <v>52</v>
      </c>
      <c r="C44" s="4">
        <v>53</v>
      </c>
      <c r="D44" s="16">
        <v>61</v>
      </c>
      <c r="E44" s="37">
        <f t="shared" si="3"/>
        <v>0.0028882575757575757</v>
      </c>
      <c r="F44" s="38">
        <f t="shared" si="4"/>
        <v>0.17307692307692307</v>
      </c>
      <c r="G44" s="16">
        <f t="shared" si="5"/>
        <v>9</v>
      </c>
    </row>
    <row r="45" spans="1:7" ht="15">
      <c r="A45" s="33" t="s">
        <v>226</v>
      </c>
      <c r="B45" s="16">
        <v>63</v>
      </c>
      <c r="C45" s="4">
        <v>79</v>
      </c>
      <c r="D45" s="16">
        <v>65</v>
      </c>
      <c r="E45" s="37">
        <f t="shared" si="3"/>
        <v>0.003077651515151515</v>
      </c>
      <c r="F45" s="38">
        <f t="shared" si="4"/>
        <v>0.031746031746031744</v>
      </c>
      <c r="G45" s="16">
        <f t="shared" si="5"/>
        <v>2</v>
      </c>
    </row>
    <row r="46" spans="1:7" ht="15">
      <c r="A46" s="33" t="s">
        <v>227</v>
      </c>
      <c r="B46" s="16">
        <v>44</v>
      </c>
      <c r="C46" s="4">
        <v>40</v>
      </c>
      <c r="D46" s="16">
        <v>12</v>
      </c>
      <c r="E46" s="37">
        <f t="shared" si="3"/>
        <v>0.0005681818181818182</v>
      </c>
      <c r="F46" s="38">
        <f t="shared" si="4"/>
        <v>-0.7272727272727273</v>
      </c>
      <c r="G46" s="16">
        <f t="shared" si="5"/>
        <v>-32</v>
      </c>
    </row>
    <row r="47" spans="1:7" ht="15">
      <c r="A47" s="33" t="s">
        <v>228</v>
      </c>
      <c r="B47" s="16">
        <v>46</v>
      </c>
      <c r="C47" s="4">
        <v>108</v>
      </c>
      <c r="D47" s="16">
        <v>41</v>
      </c>
      <c r="E47" s="37">
        <f t="shared" si="3"/>
        <v>0.0019412878787878787</v>
      </c>
      <c r="F47" s="38">
        <f t="shared" si="4"/>
        <v>-0.10869565217391304</v>
      </c>
      <c r="G47" s="16">
        <f t="shared" si="5"/>
        <v>-5</v>
      </c>
    </row>
    <row r="48" spans="1:7" ht="15">
      <c r="A48" s="33" t="s">
        <v>229</v>
      </c>
      <c r="B48" s="16">
        <v>350</v>
      </c>
      <c r="C48" s="4">
        <v>476</v>
      </c>
      <c r="D48" s="16">
        <v>333</v>
      </c>
      <c r="E48" s="37">
        <f t="shared" si="3"/>
        <v>0.015767045454545454</v>
      </c>
      <c r="F48" s="38">
        <f t="shared" si="4"/>
        <v>-0.04857142857142857</v>
      </c>
      <c r="G48" s="16">
        <f t="shared" si="5"/>
        <v>-17</v>
      </c>
    </row>
    <row r="49" spans="1:7" ht="15">
      <c r="A49" s="33" t="s">
        <v>231</v>
      </c>
      <c r="B49" s="16">
        <v>34</v>
      </c>
      <c r="C49" s="4">
        <v>73</v>
      </c>
      <c r="D49" s="16">
        <v>38</v>
      </c>
      <c r="E49" s="37">
        <f t="shared" si="3"/>
        <v>0.0017992424242424243</v>
      </c>
      <c r="F49" s="38">
        <f t="shared" si="4"/>
        <v>0.11764705882352941</v>
      </c>
      <c r="G49" s="16">
        <f t="shared" si="5"/>
        <v>4</v>
      </c>
    </row>
    <row r="50" spans="1:7" ht="15">
      <c r="A50" s="33" t="s">
        <v>139</v>
      </c>
      <c r="B50" s="16">
        <v>123</v>
      </c>
      <c r="C50" s="4">
        <v>310</v>
      </c>
      <c r="D50" s="16">
        <v>121</v>
      </c>
      <c r="E50" s="37">
        <f t="shared" si="3"/>
        <v>0.005729166666666666</v>
      </c>
      <c r="F50" s="38">
        <f t="shared" si="4"/>
        <v>-0.016260162601626018</v>
      </c>
      <c r="G50" s="16">
        <f t="shared" si="5"/>
        <v>-2</v>
      </c>
    </row>
    <row r="51" spans="1:7" ht="15">
      <c r="A51" s="33" t="s">
        <v>232</v>
      </c>
      <c r="B51" s="16">
        <v>42</v>
      </c>
      <c r="C51" s="4">
        <v>46</v>
      </c>
      <c r="D51" s="16">
        <v>83</v>
      </c>
      <c r="E51" s="37">
        <f t="shared" si="3"/>
        <v>0.003929924242424243</v>
      </c>
      <c r="F51" s="38">
        <f t="shared" si="4"/>
        <v>0.9761904761904762</v>
      </c>
      <c r="G51" s="16">
        <f t="shared" si="5"/>
        <v>41</v>
      </c>
    </row>
    <row r="52" spans="1:7" ht="15">
      <c r="A52" s="33" t="s">
        <v>230</v>
      </c>
      <c r="B52" s="16">
        <v>17</v>
      </c>
      <c r="C52" s="4">
        <v>22</v>
      </c>
      <c r="D52" s="16">
        <v>10</v>
      </c>
      <c r="E52" s="37">
        <f t="shared" si="3"/>
        <v>0.0004734848484848485</v>
      </c>
      <c r="F52" s="38">
        <f t="shared" si="4"/>
        <v>-0.4117647058823529</v>
      </c>
      <c r="G52" s="16">
        <f t="shared" si="5"/>
        <v>-7</v>
      </c>
    </row>
    <row r="53" spans="1:7" ht="15">
      <c r="A53" s="33" t="s">
        <v>233</v>
      </c>
      <c r="B53" s="16">
        <v>874</v>
      </c>
      <c r="C53" s="4">
        <v>939</v>
      </c>
      <c r="D53" s="16">
        <v>776</v>
      </c>
      <c r="E53" s="37">
        <f t="shared" si="3"/>
        <v>0.03674242424242424</v>
      </c>
      <c r="F53" s="38">
        <f t="shared" si="4"/>
        <v>-0.11212814645308924</v>
      </c>
      <c r="G53" s="16">
        <f t="shared" si="5"/>
        <v>-98</v>
      </c>
    </row>
    <row r="54" spans="1:7" ht="15">
      <c r="A54" s="33" t="s">
        <v>234</v>
      </c>
      <c r="B54" s="16">
        <v>223</v>
      </c>
      <c r="C54" s="4">
        <v>423</v>
      </c>
      <c r="D54" s="16">
        <v>225</v>
      </c>
      <c r="E54" s="37">
        <f t="shared" si="3"/>
        <v>0.01065340909090909</v>
      </c>
      <c r="F54" s="38">
        <f t="shared" si="4"/>
        <v>0.008968609865470852</v>
      </c>
      <c r="G54" s="16">
        <f t="shared" si="5"/>
        <v>2</v>
      </c>
    </row>
    <row r="55" spans="1:7" ht="15">
      <c r="A55" s="33" t="s">
        <v>235</v>
      </c>
      <c r="B55" s="16">
        <v>83</v>
      </c>
      <c r="C55" s="4">
        <v>128</v>
      </c>
      <c r="D55" s="16">
        <v>75</v>
      </c>
      <c r="E55" s="37">
        <f t="shared" si="3"/>
        <v>0.0035511363636363635</v>
      </c>
      <c r="F55" s="38">
        <f t="shared" si="4"/>
        <v>-0.0963855421686747</v>
      </c>
      <c r="G55" s="16">
        <f t="shared" si="5"/>
        <v>-8</v>
      </c>
    </row>
    <row r="56" spans="1:7" ht="15">
      <c r="A56" s="33" t="s">
        <v>236</v>
      </c>
      <c r="B56" s="16">
        <v>122</v>
      </c>
      <c r="C56" s="4">
        <v>165</v>
      </c>
      <c r="D56" s="16">
        <v>107</v>
      </c>
      <c r="E56" s="37">
        <f t="shared" si="3"/>
        <v>0.0050662878787878785</v>
      </c>
      <c r="F56" s="38">
        <f t="shared" si="4"/>
        <v>-0.12295081967213115</v>
      </c>
      <c r="G56" s="16">
        <f t="shared" si="5"/>
        <v>-15</v>
      </c>
    </row>
    <row r="57" spans="1:7" ht="15">
      <c r="A57" s="33" t="s">
        <v>237</v>
      </c>
      <c r="B57" s="16">
        <v>348</v>
      </c>
      <c r="C57" s="4">
        <v>423</v>
      </c>
      <c r="D57" s="16">
        <v>400</v>
      </c>
      <c r="E57" s="37">
        <f t="shared" si="3"/>
        <v>0.01893939393939394</v>
      </c>
      <c r="F57" s="38">
        <f t="shared" si="4"/>
        <v>0.14942528735632185</v>
      </c>
      <c r="G57" s="16">
        <f t="shared" si="5"/>
        <v>52</v>
      </c>
    </row>
    <row r="58" spans="1:7" ht="15">
      <c r="A58" s="33" t="s">
        <v>238</v>
      </c>
      <c r="B58" s="16">
        <v>37</v>
      </c>
      <c r="C58" s="4">
        <v>79</v>
      </c>
      <c r="D58" s="16">
        <v>43</v>
      </c>
      <c r="E58" s="37">
        <f t="shared" si="3"/>
        <v>0.0020359848484848486</v>
      </c>
      <c r="F58" s="38">
        <f t="shared" si="4"/>
        <v>0.16216216216216217</v>
      </c>
      <c r="G58" s="16">
        <f t="shared" si="5"/>
        <v>6</v>
      </c>
    </row>
    <row r="59" spans="1:7" ht="15">
      <c r="A59" s="33" t="s">
        <v>239</v>
      </c>
      <c r="B59" s="16">
        <v>275</v>
      </c>
      <c r="C59" s="4">
        <v>541</v>
      </c>
      <c r="D59" s="16">
        <v>390</v>
      </c>
      <c r="E59" s="37">
        <f t="shared" si="3"/>
        <v>0.018465909090909092</v>
      </c>
      <c r="F59" s="38">
        <f t="shared" si="4"/>
        <v>0.41818181818181815</v>
      </c>
      <c r="G59" s="16">
        <f t="shared" si="5"/>
        <v>115</v>
      </c>
    </row>
    <row r="60" spans="1:7" ht="15">
      <c r="A60" s="33" t="s">
        <v>240</v>
      </c>
      <c r="B60" s="16">
        <v>152</v>
      </c>
      <c r="C60" s="4">
        <v>183</v>
      </c>
      <c r="D60" s="16">
        <v>180</v>
      </c>
      <c r="E60" s="37">
        <f t="shared" si="3"/>
        <v>0.008522727272727272</v>
      </c>
      <c r="F60" s="38">
        <f t="shared" si="4"/>
        <v>0.18421052631578946</v>
      </c>
      <c r="G60" s="16">
        <f t="shared" si="5"/>
        <v>28</v>
      </c>
    </row>
    <row r="61" spans="1:7" ht="15">
      <c r="A61" s="33" t="s">
        <v>241</v>
      </c>
      <c r="B61" s="16">
        <v>20</v>
      </c>
      <c r="C61" s="4">
        <v>45</v>
      </c>
      <c r="D61" s="16">
        <v>36</v>
      </c>
      <c r="E61" s="37">
        <f t="shared" si="3"/>
        <v>0.0017045454545454545</v>
      </c>
      <c r="F61" s="38">
        <f t="shared" si="4"/>
        <v>0.8</v>
      </c>
      <c r="G61" s="16">
        <f t="shared" si="5"/>
        <v>16</v>
      </c>
    </row>
    <row r="62" spans="1:7" ht="15">
      <c r="A62" s="33" t="s">
        <v>242</v>
      </c>
      <c r="B62" s="16">
        <v>49</v>
      </c>
      <c r="C62" s="4">
        <v>70</v>
      </c>
      <c r="D62" s="16">
        <v>52</v>
      </c>
      <c r="E62" s="37">
        <f t="shared" si="3"/>
        <v>0.002462121212121212</v>
      </c>
      <c r="F62" s="38">
        <f t="shared" si="4"/>
        <v>0.061224489795918366</v>
      </c>
      <c r="G62" s="16">
        <f t="shared" si="5"/>
        <v>3</v>
      </c>
    </row>
    <row r="63" spans="1:7" ht="15">
      <c r="A63" s="33" t="s">
        <v>243</v>
      </c>
      <c r="B63" s="16">
        <v>38</v>
      </c>
      <c r="C63" s="4">
        <v>60</v>
      </c>
      <c r="D63" s="16">
        <v>41</v>
      </c>
      <c r="E63" s="37">
        <f t="shared" si="3"/>
        <v>0.0019412878787878787</v>
      </c>
      <c r="F63" s="38">
        <f t="shared" si="4"/>
        <v>0.07894736842105263</v>
      </c>
      <c r="G63" s="16">
        <f t="shared" si="5"/>
        <v>3</v>
      </c>
    </row>
    <row r="64" spans="1:7" ht="15">
      <c r="A64" s="33" t="s">
        <v>244</v>
      </c>
      <c r="B64" s="16">
        <v>151</v>
      </c>
      <c r="C64" s="4">
        <v>191</v>
      </c>
      <c r="D64" s="16">
        <v>135</v>
      </c>
      <c r="E64" s="37">
        <f t="shared" si="3"/>
        <v>0.006392045454545455</v>
      </c>
      <c r="F64" s="38">
        <f t="shared" si="4"/>
        <v>-0.10596026490066225</v>
      </c>
      <c r="G64" s="16">
        <f t="shared" si="5"/>
        <v>-16</v>
      </c>
    </row>
    <row r="65" spans="1:7" ht="15">
      <c r="A65" s="33" t="s">
        <v>245</v>
      </c>
      <c r="B65" s="16">
        <v>78</v>
      </c>
      <c r="C65" s="4">
        <v>138</v>
      </c>
      <c r="D65" s="16">
        <v>99</v>
      </c>
      <c r="E65" s="37">
        <f t="shared" si="3"/>
        <v>0.0046875</v>
      </c>
      <c r="F65" s="38">
        <f t="shared" si="4"/>
        <v>0.2692307692307692</v>
      </c>
      <c r="G65" s="16">
        <f t="shared" si="5"/>
        <v>21</v>
      </c>
    </row>
    <row r="66" spans="1:7" ht="15">
      <c r="A66" s="33" t="s">
        <v>246</v>
      </c>
      <c r="B66" s="16">
        <v>76</v>
      </c>
      <c r="C66" s="4">
        <v>112</v>
      </c>
      <c r="D66" s="16">
        <v>55</v>
      </c>
      <c r="E66" s="37">
        <f aca="true" t="shared" si="6" ref="E66:E83">D66/$D$83</f>
        <v>0.0026041666666666665</v>
      </c>
      <c r="F66" s="38">
        <f aca="true" t="shared" si="7" ref="F66:F83">(D66-B66)/B66</f>
        <v>-0.27631578947368424</v>
      </c>
      <c r="G66" s="16">
        <f aca="true" t="shared" si="8" ref="G66:G83">D66-B66</f>
        <v>-21</v>
      </c>
    </row>
    <row r="67" spans="1:7" ht="15">
      <c r="A67" s="33" t="s">
        <v>247</v>
      </c>
      <c r="B67" s="16">
        <v>283</v>
      </c>
      <c r="C67" s="4">
        <v>446</v>
      </c>
      <c r="D67" s="16">
        <v>312</v>
      </c>
      <c r="E67" s="37">
        <f t="shared" si="6"/>
        <v>0.014772727272727272</v>
      </c>
      <c r="F67" s="38">
        <f t="shared" si="7"/>
        <v>0.10247349823321555</v>
      </c>
      <c r="G67" s="16">
        <f t="shared" si="8"/>
        <v>29</v>
      </c>
    </row>
    <row r="68" spans="1:7" ht="15">
      <c r="A68" s="33" t="s">
        <v>248</v>
      </c>
      <c r="B68" s="16">
        <v>237</v>
      </c>
      <c r="C68" s="4">
        <v>327</v>
      </c>
      <c r="D68" s="16">
        <v>269</v>
      </c>
      <c r="E68" s="37">
        <f t="shared" si="6"/>
        <v>0.012736742424242425</v>
      </c>
      <c r="F68" s="38">
        <f t="shared" si="7"/>
        <v>0.1350210970464135</v>
      </c>
      <c r="G68" s="16">
        <f t="shared" si="8"/>
        <v>32</v>
      </c>
    </row>
    <row r="69" spans="1:7" ht="15">
      <c r="A69" s="33" t="s">
        <v>249</v>
      </c>
      <c r="B69" s="16">
        <v>17</v>
      </c>
      <c r="C69" s="4">
        <v>52</v>
      </c>
      <c r="D69" s="16">
        <v>26</v>
      </c>
      <c r="E69" s="37">
        <f t="shared" si="6"/>
        <v>0.001231060606060606</v>
      </c>
      <c r="F69" s="38">
        <f t="shared" si="7"/>
        <v>0.5294117647058824</v>
      </c>
      <c r="G69" s="16">
        <f t="shared" si="8"/>
        <v>9</v>
      </c>
    </row>
    <row r="70" spans="1:7" ht="15">
      <c r="A70" s="33" t="s">
        <v>250</v>
      </c>
      <c r="B70" s="16">
        <v>44</v>
      </c>
      <c r="C70" s="4">
        <v>94</v>
      </c>
      <c r="D70" s="16">
        <v>36</v>
      </c>
      <c r="E70" s="37">
        <f t="shared" si="6"/>
        <v>0.0017045454545454545</v>
      </c>
      <c r="F70" s="38">
        <f t="shared" si="7"/>
        <v>-0.18181818181818182</v>
      </c>
      <c r="G70" s="16">
        <f t="shared" si="8"/>
        <v>-8</v>
      </c>
    </row>
    <row r="71" spans="1:7" ht="15">
      <c r="A71" s="33" t="s">
        <v>251</v>
      </c>
      <c r="B71" s="16">
        <v>82</v>
      </c>
      <c r="C71" s="4">
        <v>181</v>
      </c>
      <c r="D71" s="16">
        <v>72</v>
      </c>
      <c r="E71" s="37">
        <f t="shared" si="6"/>
        <v>0.003409090909090909</v>
      </c>
      <c r="F71" s="38">
        <f t="shared" si="7"/>
        <v>-0.12195121951219512</v>
      </c>
      <c r="G71" s="16">
        <f t="shared" si="8"/>
        <v>-10</v>
      </c>
    </row>
    <row r="72" spans="1:7" ht="15">
      <c r="A72" s="33" t="s">
        <v>252</v>
      </c>
      <c r="B72" s="16">
        <v>94</v>
      </c>
      <c r="C72" s="4">
        <v>202</v>
      </c>
      <c r="D72" s="16">
        <v>160</v>
      </c>
      <c r="E72" s="37">
        <f t="shared" si="6"/>
        <v>0.007575757575757576</v>
      </c>
      <c r="F72" s="38">
        <f t="shared" si="7"/>
        <v>0.7021276595744681</v>
      </c>
      <c r="G72" s="16">
        <f t="shared" si="8"/>
        <v>66</v>
      </c>
    </row>
    <row r="73" spans="1:7" ht="15">
      <c r="A73" s="33" t="s">
        <v>253</v>
      </c>
      <c r="B73" s="16">
        <v>7</v>
      </c>
      <c r="C73" s="4">
        <v>20</v>
      </c>
      <c r="D73" s="16">
        <v>6</v>
      </c>
      <c r="E73" s="37">
        <f t="shared" si="6"/>
        <v>0.0002840909090909091</v>
      </c>
      <c r="F73" s="38">
        <f t="shared" si="7"/>
        <v>-0.14285714285714285</v>
      </c>
      <c r="G73" s="16">
        <f t="shared" si="8"/>
        <v>-1</v>
      </c>
    </row>
    <row r="74" spans="1:7" ht="15">
      <c r="A74" s="33" t="s">
        <v>254</v>
      </c>
      <c r="B74" s="16">
        <v>510</v>
      </c>
      <c r="C74" s="4">
        <v>590</v>
      </c>
      <c r="D74" s="16">
        <v>448</v>
      </c>
      <c r="E74" s="37">
        <f t="shared" si="6"/>
        <v>0.021212121212121213</v>
      </c>
      <c r="F74" s="38">
        <f t="shared" si="7"/>
        <v>-0.12156862745098039</v>
      </c>
      <c r="G74" s="16">
        <f t="shared" si="8"/>
        <v>-62</v>
      </c>
    </row>
    <row r="75" spans="1:7" ht="15">
      <c r="A75" s="33" t="s">
        <v>255</v>
      </c>
      <c r="B75" s="16">
        <v>122</v>
      </c>
      <c r="C75" s="4">
        <v>145</v>
      </c>
      <c r="D75" s="16">
        <v>71</v>
      </c>
      <c r="E75" s="37">
        <f t="shared" si="6"/>
        <v>0.003361742424242424</v>
      </c>
      <c r="F75" s="38">
        <f t="shared" si="7"/>
        <v>-0.4180327868852459</v>
      </c>
      <c r="G75" s="16">
        <f t="shared" si="8"/>
        <v>-51</v>
      </c>
    </row>
    <row r="76" spans="1:7" ht="15">
      <c r="A76" s="33" t="s">
        <v>256</v>
      </c>
      <c r="B76" s="16">
        <v>200</v>
      </c>
      <c r="C76" s="4">
        <v>458</v>
      </c>
      <c r="D76" s="16">
        <v>194</v>
      </c>
      <c r="E76" s="37">
        <f t="shared" si="6"/>
        <v>0.00918560606060606</v>
      </c>
      <c r="F76" s="38">
        <f t="shared" si="7"/>
        <v>-0.03</v>
      </c>
      <c r="G76" s="16">
        <f t="shared" si="8"/>
        <v>-6</v>
      </c>
    </row>
    <row r="77" spans="1:7" ht="15">
      <c r="A77" s="33" t="s">
        <v>257</v>
      </c>
      <c r="B77" s="16">
        <v>7</v>
      </c>
      <c r="C77" s="4">
        <v>28</v>
      </c>
      <c r="D77" s="16">
        <v>7</v>
      </c>
      <c r="E77" s="37">
        <f t="shared" si="6"/>
        <v>0.00033143939393939396</v>
      </c>
      <c r="F77" s="38">
        <f t="shared" si="7"/>
        <v>0</v>
      </c>
      <c r="G77" s="16">
        <f t="shared" si="8"/>
        <v>0</v>
      </c>
    </row>
    <row r="78" spans="1:7" ht="15">
      <c r="A78" s="33" t="s">
        <v>258</v>
      </c>
      <c r="B78" s="16">
        <v>164</v>
      </c>
      <c r="C78" s="4">
        <v>248</v>
      </c>
      <c r="D78" s="16">
        <v>147</v>
      </c>
      <c r="E78" s="37">
        <f t="shared" si="6"/>
        <v>0.0069602272727272724</v>
      </c>
      <c r="F78" s="38">
        <f t="shared" si="7"/>
        <v>-0.10365853658536585</v>
      </c>
      <c r="G78" s="16">
        <f t="shared" si="8"/>
        <v>-17</v>
      </c>
    </row>
    <row r="79" spans="1:7" ht="15">
      <c r="A79" s="33" t="s">
        <v>259</v>
      </c>
      <c r="B79" s="16">
        <v>79</v>
      </c>
      <c r="C79" s="4">
        <v>202</v>
      </c>
      <c r="D79" s="16">
        <v>129</v>
      </c>
      <c r="E79" s="37">
        <f t="shared" si="6"/>
        <v>0.006107954545454546</v>
      </c>
      <c r="F79" s="38">
        <f t="shared" si="7"/>
        <v>0.6329113924050633</v>
      </c>
      <c r="G79" s="16">
        <f t="shared" si="8"/>
        <v>50</v>
      </c>
    </row>
    <row r="80" spans="1:7" ht="15">
      <c r="A80" s="33" t="s">
        <v>260</v>
      </c>
      <c r="B80" s="16">
        <v>91</v>
      </c>
      <c r="C80" s="4">
        <v>88</v>
      </c>
      <c r="D80" s="16">
        <v>61</v>
      </c>
      <c r="E80" s="37">
        <f t="shared" si="6"/>
        <v>0.0028882575757575757</v>
      </c>
      <c r="F80" s="38">
        <f t="shared" si="7"/>
        <v>-0.32967032967032966</v>
      </c>
      <c r="G80" s="16">
        <f t="shared" si="8"/>
        <v>-30</v>
      </c>
    </row>
    <row r="81" spans="1:7" ht="15">
      <c r="A81" s="33" t="s">
        <v>261</v>
      </c>
      <c r="B81" s="16">
        <v>55</v>
      </c>
      <c r="C81" s="4">
        <v>93</v>
      </c>
      <c r="D81" s="16">
        <v>55</v>
      </c>
      <c r="E81" s="37">
        <f t="shared" si="6"/>
        <v>0.0026041666666666665</v>
      </c>
      <c r="F81" s="38">
        <f t="shared" si="7"/>
        <v>0</v>
      </c>
      <c r="G81" s="16">
        <f t="shared" si="8"/>
        <v>0</v>
      </c>
    </row>
    <row r="82" spans="1:7" ht="15.75" thickBot="1">
      <c r="A82" s="33" t="s">
        <v>262</v>
      </c>
      <c r="B82" s="16">
        <v>210</v>
      </c>
      <c r="C82" s="4">
        <v>254</v>
      </c>
      <c r="D82" s="16">
        <v>110</v>
      </c>
      <c r="E82" s="37">
        <f t="shared" si="6"/>
        <v>0.005208333333333333</v>
      </c>
      <c r="F82" s="38">
        <f t="shared" si="7"/>
        <v>-0.47619047619047616</v>
      </c>
      <c r="G82" s="16">
        <f t="shared" si="8"/>
        <v>-100</v>
      </c>
    </row>
    <row r="83" spans="1:7" ht="15.75" thickBot="1">
      <c r="A83" s="35" t="s">
        <v>182</v>
      </c>
      <c r="B83" s="57">
        <v>22166</v>
      </c>
      <c r="C83" s="91">
        <v>29328</v>
      </c>
      <c r="D83" s="57">
        <v>21120</v>
      </c>
      <c r="E83" s="39">
        <f t="shared" si="6"/>
        <v>1</v>
      </c>
      <c r="F83" s="39">
        <f t="shared" si="7"/>
        <v>-0.04718938915456104</v>
      </c>
      <c r="G83" s="57">
        <f t="shared" si="8"/>
        <v>-1046</v>
      </c>
    </row>
  </sheetData>
  <sheetProtection/>
  <autoFilter ref="A1:F83"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R7" sqref="R7"/>
    </sheetView>
  </sheetViews>
  <sheetFormatPr defaultColWidth="9.140625" defaultRowHeight="15"/>
  <cols>
    <col min="2" max="2" width="12.57421875" style="0" customWidth="1"/>
    <col min="3" max="3" width="18.8515625" style="0" customWidth="1"/>
  </cols>
  <sheetData>
    <row r="1" spans="1:3" ht="75.75" thickBot="1">
      <c r="A1" s="22" t="s">
        <v>0</v>
      </c>
      <c r="B1" s="22" t="s">
        <v>267</v>
      </c>
      <c r="C1" s="22" t="s">
        <v>268</v>
      </c>
    </row>
    <row r="2" spans="1:4" ht="15">
      <c r="A2" s="63">
        <v>39722</v>
      </c>
      <c r="B2" s="121">
        <v>0.22645685232878826</v>
      </c>
      <c r="C2" s="121">
        <v>0.22884026270621444</v>
      </c>
      <c r="D2" s="92"/>
    </row>
    <row r="3" spans="1:4" ht="15">
      <c r="A3" s="63">
        <v>39753</v>
      </c>
      <c r="B3" s="121">
        <v>0.2274872287752957</v>
      </c>
      <c r="C3" s="121">
        <v>0.22939109252429582</v>
      </c>
      <c r="D3" s="92"/>
    </row>
    <row r="4" spans="1:4" ht="15">
      <c r="A4" s="63">
        <v>39783</v>
      </c>
      <c r="B4" s="121">
        <v>0.23042877822521418</v>
      </c>
      <c r="C4" s="121">
        <v>0.23039148742265694</v>
      </c>
      <c r="D4" s="92"/>
    </row>
    <row r="5" spans="1:4" ht="15">
      <c r="A5" s="63">
        <v>39814</v>
      </c>
      <c r="B5" s="121">
        <v>0.23536168034683602</v>
      </c>
      <c r="C5" s="121">
        <v>0.23123361110158544</v>
      </c>
      <c r="D5" s="92"/>
    </row>
    <row r="6" spans="1:4" ht="15">
      <c r="A6" s="63">
        <v>39845</v>
      </c>
      <c r="B6" s="121">
        <v>0.23670968119976704</v>
      </c>
      <c r="C6" s="121">
        <v>0.23229861449797018</v>
      </c>
      <c r="D6" s="92"/>
    </row>
    <row r="7" spans="1:4" ht="15">
      <c r="A7" s="63">
        <v>39873</v>
      </c>
      <c r="B7" s="121">
        <v>0.23721361379481237</v>
      </c>
      <c r="C7" s="121">
        <v>0.2332646332591296</v>
      </c>
      <c r="D7" s="92"/>
    </row>
    <row r="8" spans="1:4" ht="15">
      <c r="A8" s="63">
        <v>39904</v>
      </c>
      <c r="B8" s="121">
        <v>0.23647000671405904</v>
      </c>
      <c r="C8" s="121">
        <v>0.2338859417738113</v>
      </c>
      <c r="D8" s="92"/>
    </row>
    <row r="9" spans="1:4" ht="15">
      <c r="A9" s="63">
        <v>39934</v>
      </c>
      <c r="B9" s="121">
        <v>0.23470216811458944</v>
      </c>
      <c r="C9" s="121">
        <v>0.23428719747270693</v>
      </c>
      <c r="D9" s="92"/>
    </row>
    <row r="10" spans="1:4" ht="15">
      <c r="A10" s="63">
        <v>39965</v>
      </c>
      <c r="B10" s="121">
        <v>0.2345513033379982</v>
      </c>
      <c r="C10" s="121">
        <v>0.23499762219443487</v>
      </c>
      <c r="D10" s="92"/>
    </row>
    <row r="11" spans="1:4" ht="15">
      <c r="A11" s="63">
        <v>39995</v>
      </c>
      <c r="B11" s="121">
        <v>0.23114660266677792</v>
      </c>
      <c r="C11" s="121">
        <v>0.23503855732261447</v>
      </c>
      <c r="D11" s="92"/>
    </row>
    <row r="12" spans="1:4" ht="15">
      <c r="A12" s="63">
        <v>40026</v>
      </c>
      <c r="B12" s="121">
        <v>0.229076352137914</v>
      </c>
      <c r="C12" s="121">
        <v>0.2354485864040139</v>
      </c>
      <c r="D12" s="92"/>
    </row>
    <row r="13" spans="1:4" ht="15">
      <c r="A13" s="63">
        <v>40057</v>
      </c>
      <c r="B13" s="121">
        <v>0.23377973994132653</v>
      </c>
      <c r="C13" s="121">
        <v>0.2357805192524409</v>
      </c>
      <c r="D13" s="92"/>
    </row>
    <row r="14" spans="1:4" ht="15">
      <c r="A14" s="63">
        <v>40087</v>
      </c>
      <c r="B14" s="121">
        <v>0.2346934026943763</v>
      </c>
      <c r="C14" s="121">
        <v>0.2358738569693917</v>
      </c>
      <c r="D14" s="92"/>
    </row>
    <row r="15" spans="1:4" ht="15">
      <c r="A15" s="63">
        <v>40118</v>
      </c>
      <c r="B15" s="121">
        <v>0.23747265062169806</v>
      </c>
      <c r="C15" s="121">
        <v>0.2363372968116664</v>
      </c>
      <c r="D15" s="92"/>
    </row>
    <row r="16" spans="1:4" ht="15">
      <c r="A16" s="63">
        <v>40148</v>
      </c>
      <c r="B16" s="121">
        <v>0.23913662174998965</v>
      </c>
      <c r="C16" s="121">
        <v>0.23621163651318056</v>
      </c>
      <c r="D16" s="92"/>
    </row>
    <row r="17" spans="1:4" ht="15">
      <c r="A17" s="63">
        <v>40179</v>
      </c>
      <c r="B17" s="121">
        <v>0.2422480266403274</v>
      </c>
      <c r="C17" s="121">
        <v>0.23626292155610745</v>
      </c>
      <c r="D17" s="92"/>
    </row>
    <row r="18" spans="1:4" ht="15">
      <c r="A18" s="63">
        <v>40210</v>
      </c>
      <c r="B18" s="121">
        <v>0.23973201239130335</v>
      </c>
      <c r="C18" s="121">
        <v>0.235334011786453</v>
      </c>
      <c r="D18" s="92"/>
    </row>
    <row r="19" spans="1:4" ht="15">
      <c r="A19" s="63">
        <v>40238</v>
      </c>
      <c r="B19" s="121">
        <v>0.2425300206785525</v>
      </c>
      <c r="C19" s="121">
        <v>0.24051337999039749</v>
      </c>
      <c r="D19" s="92"/>
    </row>
    <row r="20" spans="1:4" ht="15">
      <c r="A20" s="63">
        <v>40269</v>
      </c>
      <c r="B20" s="121">
        <v>0.24122461122033315</v>
      </c>
      <c r="C20" s="121">
        <v>0.24037245900915122</v>
      </c>
      <c r="D20" s="92"/>
    </row>
    <row r="21" spans="1:4" ht="15">
      <c r="A21" s="63">
        <v>40299</v>
      </c>
      <c r="B21" s="121">
        <v>0.23962430875490873</v>
      </c>
      <c r="C21" s="121">
        <v>0.24042820153063774</v>
      </c>
      <c r="D21" s="92"/>
    </row>
    <row r="22" spans="1:4" ht="15">
      <c r="A22" s="63">
        <v>40330</v>
      </c>
      <c r="B22" s="121">
        <v>0.2410910029198183</v>
      </c>
      <c r="C22" s="121">
        <v>0.2430826455263755</v>
      </c>
      <c r="D22" s="92"/>
    </row>
    <row r="23" spans="1:4" ht="15">
      <c r="A23" s="63">
        <v>40360</v>
      </c>
      <c r="B23" s="121">
        <v>0.23630332404349869</v>
      </c>
      <c r="C23" s="121">
        <v>0.24066209431427318</v>
      </c>
      <c r="D23" s="92"/>
    </row>
    <row r="24" spans="1:4" ht="15">
      <c r="A24" s="63">
        <v>40391</v>
      </c>
      <c r="B24" s="121">
        <v>0.23365646268600096</v>
      </c>
      <c r="C24" s="121">
        <v>0.24053789885875482</v>
      </c>
      <c r="D24" s="92"/>
    </row>
    <row r="25" spans="1:4" ht="15">
      <c r="A25" s="63">
        <v>40422</v>
      </c>
      <c r="B25" s="121">
        <v>0.23743672616152017</v>
      </c>
      <c r="C25" s="121">
        <v>0.24071721105182486</v>
      </c>
      <c r="D25" s="92"/>
    </row>
    <row r="26" spans="1:4" ht="15">
      <c r="A26" s="63">
        <v>40452</v>
      </c>
      <c r="B26" s="121">
        <v>0.23926347030514908</v>
      </c>
      <c r="C26" s="121">
        <v>0.2407235759482223</v>
      </c>
      <c r="D26" s="92"/>
    </row>
    <row r="27" spans="1:4" ht="15">
      <c r="A27" s="63">
        <v>40483</v>
      </c>
      <c r="B27" s="121">
        <v>0.24172171470712586</v>
      </c>
      <c r="C27" s="121">
        <v>0.2408422874194401</v>
      </c>
      <c r="D27" s="92"/>
    </row>
    <row r="28" spans="1:4" ht="15">
      <c r="A28" s="63">
        <v>40513</v>
      </c>
      <c r="B28" s="121">
        <v>0.2424198045820826</v>
      </c>
      <c r="C28" s="121">
        <v>0.24076409666646034</v>
      </c>
      <c r="D28" s="92"/>
    </row>
    <row r="29" spans="1:4" ht="15">
      <c r="A29" s="63">
        <v>40544</v>
      </c>
      <c r="B29" s="121">
        <v>0.24513811962784732</v>
      </c>
      <c r="C29" s="121">
        <v>0.24083705528557575</v>
      </c>
      <c r="D29" s="92"/>
    </row>
    <row r="30" spans="1:4" ht="15">
      <c r="A30" s="63">
        <v>40575</v>
      </c>
      <c r="B30" s="121">
        <v>0.24666992175354233</v>
      </c>
      <c r="C30" s="121">
        <v>0.2413227237869644</v>
      </c>
      <c r="D30" s="92"/>
    </row>
    <row r="31" spans="1:4" ht="15">
      <c r="A31" s="63">
        <v>40603</v>
      </c>
      <c r="B31" s="121">
        <v>0.24543636901711408</v>
      </c>
      <c r="C31" s="121">
        <v>0.24170645355556417</v>
      </c>
      <c r="D31" s="92"/>
    </row>
    <row r="32" spans="1:4" ht="15">
      <c r="A32" s="63">
        <v>40634</v>
      </c>
      <c r="B32" s="121">
        <v>0.2443101043095221</v>
      </c>
      <c r="C32" s="121">
        <v>0.24186339320999783</v>
      </c>
      <c r="D32" s="92"/>
    </row>
    <row r="33" spans="1:4" ht="15">
      <c r="A33" s="63">
        <v>40664</v>
      </c>
      <c r="B33" s="121">
        <v>0.24326266438614272</v>
      </c>
      <c r="C33" s="121">
        <v>0.2419758667307262</v>
      </c>
      <c r="D33" s="92"/>
    </row>
    <row r="34" spans="1:4" ht="15">
      <c r="A34" s="63">
        <v>40695</v>
      </c>
      <c r="B34" s="121">
        <v>0.24262720252357683</v>
      </c>
      <c r="C34" s="121">
        <v>0.24201245039399927</v>
      </c>
      <c r="D34" s="92"/>
    </row>
    <row r="35" spans="1:4" ht="15">
      <c r="A35" s="63">
        <v>40725</v>
      </c>
      <c r="B35" s="121">
        <v>0.23806624873913979</v>
      </c>
      <c r="C35" s="121">
        <v>0.24151865547384938</v>
      </c>
      <c r="D35" s="92"/>
    </row>
    <row r="36" spans="1:4" ht="15">
      <c r="A36" s="63">
        <v>40756</v>
      </c>
      <c r="B36" s="121">
        <v>0.23427765214212362</v>
      </c>
      <c r="C36" s="121">
        <v>0.24099067380358913</v>
      </c>
      <c r="D36" s="92"/>
    </row>
    <row r="37" spans="1:4" ht="15">
      <c r="A37" s="63">
        <v>40787</v>
      </c>
      <c r="B37" s="121">
        <v>0.23677602790989402</v>
      </c>
      <c r="C37" s="121">
        <v>0.2408381167484834</v>
      </c>
      <c r="D37" s="92"/>
    </row>
    <row r="38" spans="1:4" ht="15">
      <c r="A38" s="63">
        <v>40817</v>
      </c>
      <c r="B38" s="121">
        <v>0.23965770007386633</v>
      </c>
      <c r="C38" s="121">
        <v>0.24117592012935526</v>
      </c>
      <c r="D38" s="92"/>
    </row>
    <row r="39" spans="1:7" ht="15">
      <c r="A39" s="63">
        <v>40848</v>
      </c>
      <c r="B39" s="121">
        <v>0.24180406185580713</v>
      </c>
      <c r="C39" s="121">
        <v>0.24125109644742038</v>
      </c>
      <c r="D39" s="92"/>
      <c r="G39" s="93"/>
    </row>
    <row r="40" spans="1:4" ht="15">
      <c r="A40" s="63">
        <v>40878</v>
      </c>
      <c r="B40" s="121">
        <v>0.24292428776915545</v>
      </c>
      <c r="C40" s="121">
        <v>0.2415965237997792</v>
      </c>
      <c r="D40" s="92"/>
    </row>
    <row r="41" spans="1:4" ht="15">
      <c r="A41" s="63">
        <v>40909</v>
      </c>
      <c r="B41" s="121">
        <v>0.24509552677580726</v>
      </c>
      <c r="C41" s="121">
        <v>0.24173113002377583</v>
      </c>
      <c r="D41" s="92"/>
    </row>
    <row r="42" spans="1:3" ht="15">
      <c r="A42" s="63">
        <v>40940</v>
      </c>
      <c r="B42" s="121">
        <v>0.2470967034041066</v>
      </c>
      <c r="C42" s="121">
        <v>0.24217645690090864</v>
      </c>
    </row>
    <row r="43" spans="1:3" ht="15">
      <c r="A43" s="63">
        <v>40969</v>
      </c>
      <c r="B43" s="122">
        <v>0.2445764511217256</v>
      </c>
      <c r="C43" s="122">
        <v>0.24232104097719742</v>
      </c>
    </row>
    <row r="44" spans="1:3" ht="15">
      <c r="A44" s="63">
        <v>41000</v>
      </c>
      <c r="B44" s="123">
        <v>0.242585643006356</v>
      </c>
      <c r="C44" s="123">
        <v>0.2426520170078094</v>
      </c>
    </row>
    <row r="45" spans="1:3" ht="15">
      <c r="A45" s="63">
        <v>41030</v>
      </c>
      <c r="B45" s="122">
        <v>0.24147970632728236</v>
      </c>
      <c r="C45" s="122">
        <v>0.2430076319996638</v>
      </c>
    </row>
    <row r="46" spans="1:3" ht="15">
      <c r="A46" s="63">
        <v>41061</v>
      </c>
      <c r="B46" s="122">
        <v>0.24254733399718245</v>
      </c>
      <c r="C46" s="124">
        <v>0.24365172163154059</v>
      </c>
    </row>
    <row r="47" spans="1:3" ht="15">
      <c r="A47" s="63">
        <v>41091</v>
      </c>
      <c r="B47" s="122">
        <v>0.24019271975489812</v>
      </c>
      <c r="C47" s="124">
        <v>0.244183939390551</v>
      </c>
    </row>
    <row r="48" spans="1:3" ht="15">
      <c r="A48" s="63">
        <v>41122</v>
      </c>
      <c r="B48" s="122">
        <v>0.24108051554145613</v>
      </c>
      <c r="C48" s="124">
        <v>0.2452187849043774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BI55"/>
  <sheetViews>
    <sheetView zoomScalePageLayoutView="0" workbookViewId="0" topLeftCell="A1">
      <pane ySplit="1" topLeftCell="A47" activePane="bottomLeft" state="frozen"/>
      <selection pane="topLeft" activeCell="A1" sqref="A1"/>
      <selection pane="bottomLeft" activeCell="Y59" sqref="Y59"/>
    </sheetView>
  </sheetViews>
  <sheetFormatPr defaultColWidth="9.140625" defaultRowHeight="15"/>
  <cols>
    <col min="1" max="1" width="9.57421875" style="0" customWidth="1"/>
    <col min="2" max="2" width="32.00390625" style="0" customWidth="1"/>
    <col min="3" max="3" width="15.57421875" style="0" customWidth="1"/>
    <col min="4" max="5" width="32.00390625" style="0" customWidth="1"/>
    <col min="6" max="6" width="17.7109375" style="0" customWidth="1"/>
    <col min="7" max="7" width="14.421875" style="0" customWidth="1"/>
    <col min="8" max="8" width="17.57421875" style="0" customWidth="1"/>
    <col min="9" max="9" width="14.421875" style="0" customWidth="1"/>
    <col min="10" max="10" width="16.28125" style="0" customWidth="1"/>
    <col min="11" max="11" width="18.421875" style="0" customWidth="1"/>
    <col min="12" max="12" width="18.00390625" style="0" customWidth="1"/>
    <col min="13" max="13" width="16.28125" style="0" customWidth="1"/>
    <col min="14" max="14" width="15.57421875" style="0" customWidth="1"/>
    <col min="15" max="15" width="17.421875" style="0" customWidth="1"/>
    <col min="16" max="16" width="17.28125" style="0" customWidth="1"/>
    <col min="17" max="17" width="15.8515625" style="0" customWidth="1"/>
    <col min="23" max="23" width="10.140625" style="0" bestFit="1" customWidth="1"/>
  </cols>
  <sheetData>
    <row r="1" spans="1:17" ht="30.75" thickBot="1">
      <c r="A1" s="22" t="s">
        <v>0</v>
      </c>
      <c r="B1" s="95" t="s">
        <v>270</v>
      </c>
      <c r="C1" s="95" t="s">
        <v>272</v>
      </c>
      <c r="D1" s="95" t="s">
        <v>271</v>
      </c>
      <c r="E1" s="95" t="s">
        <v>273</v>
      </c>
      <c r="F1" s="96" t="s">
        <v>282</v>
      </c>
      <c r="G1" s="96" t="s">
        <v>283</v>
      </c>
      <c r="H1" s="96" t="s">
        <v>284</v>
      </c>
      <c r="I1" s="96" t="s">
        <v>285</v>
      </c>
      <c r="J1" s="97" t="s">
        <v>278</v>
      </c>
      <c r="K1" s="97" t="s">
        <v>279</v>
      </c>
      <c r="L1" s="97" t="s">
        <v>281</v>
      </c>
      <c r="M1" s="97" t="s">
        <v>280</v>
      </c>
      <c r="N1" s="22" t="s">
        <v>275</v>
      </c>
      <c r="O1" s="22" t="s">
        <v>276</v>
      </c>
      <c r="P1" s="22" t="s">
        <v>274</v>
      </c>
      <c r="Q1" s="22" t="s">
        <v>277</v>
      </c>
    </row>
    <row r="2" spans="1:24" ht="15">
      <c r="A2" s="63">
        <v>39722</v>
      </c>
      <c r="B2" s="16">
        <v>9119936</v>
      </c>
      <c r="C2" s="4">
        <v>8812125</v>
      </c>
      <c r="D2" s="98">
        <f aca="true" t="shared" si="0" ref="D2:D48">(B2/$B$2)*100</f>
        <v>100</v>
      </c>
      <c r="E2" s="98">
        <f>(C2/$C$2)*100</f>
        <v>100</v>
      </c>
      <c r="F2" s="16">
        <v>1910373</v>
      </c>
      <c r="G2" s="16">
        <v>1923707</v>
      </c>
      <c r="H2" s="98">
        <f>(F2/$F$2)*100</f>
        <v>100</v>
      </c>
      <c r="I2" s="98">
        <f>(G2/$G$2)*100</f>
        <v>100</v>
      </c>
      <c r="J2" s="16">
        <v>1137405</v>
      </c>
      <c r="K2" s="94">
        <v>1134931</v>
      </c>
      <c r="L2" s="98">
        <f>(J2/$J$2)*100</f>
        <v>100</v>
      </c>
      <c r="M2" s="98">
        <f>(K2/$K$2)*100</f>
        <v>100</v>
      </c>
      <c r="N2" s="56">
        <v>2444205</v>
      </c>
      <c r="O2" s="4">
        <v>2430037</v>
      </c>
      <c r="P2" s="98">
        <f>(N2/$N$2)*100</f>
        <v>100</v>
      </c>
      <c r="Q2" s="98">
        <f>(O2/$O$2)*100</f>
        <v>100</v>
      </c>
      <c r="W2" s="12"/>
      <c r="X2" s="66"/>
    </row>
    <row r="3" spans="1:24" ht="15">
      <c r="A3" s="63">
        <v>39753</v>
      </c>
      <c r="B3" s="16">
        <v>9022823</v>
      </c>
      <c r="C3" s="4">
        <v>8805525</v>
      </c>
      <c r="D3" s="98">
        <f t="shared" si="0"/>
        <v>98.93515700110176</v>
      </c>
      <c r="E3" s="98">
        <f aca="true" t="shared" si="1" ref="E3:E48">(C3/$C$2)*100</f>
        <v>99.92510319588067</v>
      </c>
      <c r="F3" s="16">
        <v>1911654</v>
      </c>
      <c r="G3" s="16">
        <v>1922591</v>
      </c>
      <c r="H3" s="98">
        <f aca="true" t="shared" si="2" ref="H3:H48">(F3/$F$2)*100</f>
        <v>100.06705496779948</v>
      </c>
      <c r="I3" s="98">
        <f aca="true" t="shared" si="3" ref="I3:I42">(G3/$G$2)*100</f>
        <v>99.9419870073769</v>
      </c>
      <c r="J3" s="16">
        <v>1140518</v>
      </c>
      <c r="K3" s="94">
        <v>1147231</v>
      </c>
      <c r="L3" s="98">
        <f aca="true" t="shared" si="4" ref="L3:L48">(J3/$J$2)*100</f>
        <v>100.27369318756291</v>
      </c>
      <c r="M3" s="98">
        <f aca="true" t="shared" si="5" ref="M3:M48">(K3/$K$2)*100</f>
        <v>101.08376632588237</v>
      </c>
      <c r="N3" s="56">
        <v>2457221</v>
      </c>
      <c r="O3" s="4">
        <v>2448207</v>
      </c>
      <c r="P3" s="98">
        <f aca="true" t="shared" si="6" ref="P3:P48">(N3/$N$2)*100</f>
        <v>100.53252489050632</v>
      </c>
      <c r="Q3" s="98">
        <f aca="true" t="shared" si="7" ref="Q3:Q48">(O3/$O$2)*100</f>
        <v>100.74772524039757</v>
      </c>
      <c r="W3" s="12"/>
      <c r="X3" s="66"/>
    </row>
    <row r="4" spans="1:24" ht="15">
      <c r="A4" s="63">
        <v>39783</v>
      </c>
      <c r="B4" s="16">
        <v>8802989</v>
      </c>
      <c r="C4" s="4">
        <v>8765007</v>
      </c>
      <c r="D4" s="98">
        <f t="shared" si="0"/>
        <v>96.5246795591548</v>
      </c>
      <c r="E4" s="98">
        <f t="shared" si="1"/>
        <v>99.46530490659177</v>
      </c>
      <c r="F4" s="16">
        <v>1897864</v>
      </c>
      <c r="G4" s="16">
        <v>1909769</v>
      </c>
      <c r="H4" s="98">
        <f t="shared" si="2"/>
        <v>99.34520640733511</v>
      </c>
      <c r="I4" s="98">
        <f t="shared" si="3"/>
        <v>99.27546138783089</v>
      </c>
      <c r="J4" s="16">
        <v>1141467</v>
      </c>
      <c r="K4" s="94">
        <v>1161906</v>
      </c>
      <c r="L4" s="98">
        <f t="shared" si="4"/>
        <v>100.35712872723437</v>
      </c>
      <c r="M4" s="98">
        <f t="shared" si="5"/>
        <v>102.37679647485179</v>
      </c>
      <c r="N4" s="56">
        <v>2464205</v>
      </c>
      <c r="O4" s="4">
        <v>2458038</v>
      </c>
      <c r="P4" s="98">
        <f t="shared" si="6"/>
        <v>100.81826197066121</v>
      </c>
      <c r="Q4" s="98">
        <f t="shared" si="7"/>
        <v>101.15228698163857</v>
      </c>
      <c r="W4" s="12"/>
      <c r="X4" s="66"/>
    </row>
    <row r="5" spans="1:24" ht="15">
      <c r="A5" s="63">
        <v>39814</v>
      </c>
      <c r="B5" s="16">
        <v>8481011</v>
      </c>
      <c r="C5" s="4">
        <v>8748300</v>
      </c>
      <c r="D5" s="98">
        <f t="shared" si="0"/>
        <v>92.99419425750357</v>
      </c>
      <c r="E5" s="98">
        <f t="shared" si="1"/>
        <v>99.27571386016426</v>
      </c>
      <c r="F5" s="16">
        <v>1912296</v>
      </c>
      <c r="G5" s="16">
        <v>1915881</v>
      </c>
      <c r="H5" s="98">
        <f t="shared" si="2"/>
        <v>100.10066097039687</v>
      </c>
      <c r="I5" s="98">
        <f t="shared" si="3"/>
        <v>99.59318129008213</v>
      </c>
      <c r="J5" s="16">
        <v>1144082</v>
      </c>
      <c r="K5" s="94">
        <v>1156648</v>
      </c>
      <c r="L5" s="98">
        <f t="shared" si="4"/>
        <v>100.58703803834166</v>
      </c>
      <c r="M5" s="98">
        <f t="shared" si="5"/>
        <v>101.91350839830791</v>
      </c>
      <c r="N5" s="56">
        <v>2467890</v>
      </c>
      <c r="O5" s="4">
        <v>2466989</v>
      </c>
      <c r="P5" s="98">
        <f t="shared" si="6"/>
        <v>100.96902673875555</v>
      </c>
      <c r="Q5" s="98">
        <f t="shared" si="7"/>
        <v>101.52063528250805</v>
      </c>
      <c r="W5" s="12"/>
      <c r="X5" s="66"/>
    </row>
    <row r="6" spans="1:24" ht="15">
      <c r="A6" s="63">
        <v>39845</v>
      </c>
      <c r="B6" s="16">
        <v>8362290</v>
      </c>
      <c r="C6" s="4">
        <v>8734740</v>
      </c>
      <c r="D6" s="98">
        <f t="shared" si="0"/>
        <v>91.69241977136681</v>
      </c>
      <c r="E6" s="98">
        <f t="shared" si="1"/>
        <v>99.12183497170093</v>
      </c>
      <c r="F6" s="16">
        <v>1918636</v>
      </c>
      <c r="G6" s="16">
        <v>1915446</v>
      </c>
      <c r="H6" s="98">
        <f t="shared" si="2"/>
        <v>100.4325333324958</v>
      </c>
      <c r="I6" s="98">
        <f t="shared" si="3"/>
        <v>99.5705686988715</v>
      </c>
      <c r="J6" s="16">
        <v>1146634</v>
      </c>
      <c r="K6" s="94">
        <v>1150484</v>
      </c>
      <c r="L6" s="98">
        <f t="shared" si="4"/>
        <v>100.81140842531904</v>
      </c>
      <c r="M6" s="98">
        <f t="shared" si="5"/>
        <v>101.37039168019906</v>
      </c>
      <c r="N6" s="56">
        <v>2472895</v>
      </c>
      <c r="O6" s="4">
        <v>2467165</v>
      </c>
      <c r="P6" s="98">
        <f t="shared" si="6"/>
        <v>101.17379679691352</v>
      </c>
      <c r="Q6" s="98">
        <f t="shared" si="7"/>
        <v>101.52787797058234</v>
      </c>
      <c r="W6" s="12"/>
      <c r="X6" s="66"/>
    </row>
    <row r="7" spans="1:24" ht="15">
      <c r="A7" s="63">
        <v>39873</v>
      </c>
      <c r="B7" s="16">
        <v>8410234</v>
      </c>
      <c r="C7" s="4">
        <v>8721485</v>
      </c>
      <c r="D7" s="98">
        <f t="shared" si="0"/>
        <v>92.2181252149138</v>
      </c>
      <c r="E7" s="98">
        <f t="shared" si="1"/>
        <v>98.97141722342795</v>
      </c>
      <c r="F7" s="16">
        <v>1916016</v>
      </c>
      <c r="G7" s="16">
        <v>1910595</v>
      </c>
      <c r="H7" s="98">
        <f t="shared" si="2"/>
        <v>100.29538734058741</v>
      </c>
      <c r="I7" s="98">
        <f t="shared" si="3"/>
        <v>99.31839931964691</v>
      </c>
      <c r="J7" s="16">
        <v>1150295</v>
      </c>
      <c r="K7" s="94">
        <v>1150814</v>
      </c>
      <c r="L7" s="98">
        <f t="shared" si="4"/>
        <v>101.13328146086926</v>
      </c>
      <c r="M7" s="98">
        <f t="shared" si="5"/>
        <v>101.39946833772274</v>
      </c>
      <c r="N7" s="56">
        <v>2279020</v>
      </c>
      <c r="O7" s="4">
        <v>2276656</v>
      </c>
      <c r="P7" s="98">
        <f t="shared" si="6"/>
        <v>93.24176981881635</v>
      </c>
      <c r="Q7" s="98">
        <f t="shared" si="7"/>
        <v>93.6881207981607</v>
      </c>
      <c r="W7" s="12"/>
      <c r="X7" s="66"/>
    </row>
    <row r="8" spans="1:24" ht="15">
      <c r="A8" s="63">
        <v>39904</v>
      </c>
      <c r="B8" s="16">
        <v>8503053</v>
      </c>
      <c r="C8" s="4">
        <v>8722089</v>
      </c>
      <c r="D8" s="98">
        <f t="shared" si="0"/>
        <v>93.23588455006701</v>
      </c>
      <c r="E8" s="98">
        <f t="shared" si="1"/>
        <v>98.97827141580493</v>
      </c>
      <c r="F8" s="16">
        <v>1931510</v>
      </c>
      <c r="G8" s="16">
        <v>1919869</v>
      </c>
      <c r="H8" s="98">
        <f t="shared" si="2"/>
        <v>101.10643314159067</v>
      </c>
      <c r="I8" s="98">
        <f t="shared" si="3"/>
        <v>99.80048936766359</v>
      </c>
      <c r="J8" s="16">
        <v>1149546</v>
      </c>
      <c r="K8" s="94">
        <v>1139475</v>
      </c>
      <c r="L8" s="98">
        <f t="shared" si="4"/>
        <v>101.06742980732457</v>
      </c>
      <c r="M8" s="98">
        <f t="shared" si="5"/>
        <v>100.40037676299265</v>
      </c>
      <c r="N8" s="56">
        <v>2271908</v>
      </c>
      <c r="O8" s="4">
        <v>2277857</v>
      </c>
      <c r="P8" s="98">
        <f t="shared" si="6"/>
        <v>92.95079586204922</v>
      </c>
      <c r="Q8" s="98">
        <f t="shared" si="7"/>
        <v>93.7375439139404</v>
      </c>
      <c r="W8" s="12"/>
      <c r="X8" s="66"/>
    </row>
    <row r="9" spans="1:24" ht="15">
      <c r="A9" s="63">
        <v>39934</v>
      </c>
      <c r="B9" s="16">
        <v>8674726</v>
      </c>
      <c r="C9" s="4">
        <v>8734088</v>
      </c>
      <c r="D9" s="98">
        <f t="shared" si="0"/>
        <v>95.11827714580453</v>
      </c>
      <c r="E9" s="98">
        <f t="shared" si="1"/>
        <v>99.114436075294</v>
      </c>
      <c r="F9" s="16">
        <v>1945342</v>
      </c>
      <c r="G9" s="16">
        <v>1934135</v>
      </c>
      <c r="H9" s="98">
        <f t="shared" si="2"/>
        <v>101.83048022558945</v>
      </c>
      <c r="I9" s="98">
        <f t="shared" si="3"/>
        <v>100.54207839343519</v>
      </c>
      <c r="J9" s="16">
        <v>1153672</v>
      </c>
      <c r="K9" s="94">
        <v>1141674</v>
      </c>
      <c r="L9" s="98">
        <f t="shared" si="4"/>
        <v>101.4301853781195</v>
      </c>
      <c r="M9" s="98">
        <f t="shared" si="5"/>
        <v>100.59413303540039</v>
      </c>
      <c r="N9" s="56">
        <v>2270276</v>
      </c>
      <c r="O9" s="4">
        <v>2281435</v>
      </c>
      <c r="P9" s="98">
        <f t="shared" si="6"/>
        <v>92.88402568524326</v>
      </c>
      <c r="Q9" s="98">
        <f t="shared" si="7"/>
        <v>93.88478447035992</v>
      </c>
      <c r="W9" s="12"/>
      <c r="X9" s="66"/>
    </row>
    <row r="10" spans="1:24" ht="15">
      <c r="A10" s="63">
        <v>39965</v>
      </c>
      <c r="B10" s="16">
        <v>8922743</v>
      </c>
      <c r="C10" s="4">
        <v>8760178</v>
      </c>
      <c r="D10" s="98">
        <f t="shared" si="0"/>
        <v>97.83778087916406</v>
      </c>
      <c r="E10" s="98">
        <f t="shared" si="1"/>
        <v>99.4105054115778</v>
      </c>
      <c r="F10" s="16">
        <v>1894680</v>
      </c>
      <c r="G10" s="16">
        <v>1884240</v>
      </c>
      <c r="H10" s="98">
        <f t="shared" si="2"/>
        <v>99.17853738510752</v>
      </c>
      <c r="I10" s="98">
        <f t="shared" si="3"/>
        <v>97.9483881900934</v>
      </c>
      <c r="J10" s="16">
        <v>1158562</v>
      </c>
      <c r="K10" s="94">
        <v>1151916</v>
      </c>
      <c r="L10" s="98">
        <f t="shared" si="4"/>
        <v>101.86011139391861</v>
      </c>
      <c r="M10" s="98">
        <f t="shared" si="5"/>
        <v>101.49656675163511</v>
      </c>
      <c r="N10" s="56">
        <v>2271485</v>
      </c>
      <c r="O10" s="4">
        <v>2264784</v>
      </c>
      <c r="P10" s="98">
        <f t="shared" si="6"/>
        <v>92.93348962136973</v>
      </c>
      <c r="Q10" s="98">
        <f t="shared" si="7"/>
        <v>93.19956856623995</v>
      </c>
      <c r="W10" s="12"/>
      <c r="X10" s="66"/>
    </row>
    <row r="11" spans="1:61" ht="15">
      <c r="A11" s="63">
        <v>39995</v>
      </c>
      <c r="B11" s="16">
        <v>9013349</v>
      </c>
      <c r="C11" s="4">
        <v>8788992</v>
      </c>
      <c r="D11" s="98">
        <f t="shared" si="0"/>
        <v>98.83127469315575</v>
      </c>
      <c r="E11" s="98">
        <f t="shared" si="1"/>
        <v>99.73748670156178</v>
      </c>
      <c r="F11" s="16">
        <v>1830370</v>
      </c>
      <c r="G11" s="16">
        <v>1824134</v>
      </c>
      <c r="H11" s="98">
        <f t="shared" si="2"/>
        <v>95.81217908753945</v>
      </c>
      <c r="I11" s="98">
        <f t="shared" si="3"/>
        <v>94.8238998974376</v>
      </c>
      <c r="J11" s="16">
        <v>1049015</v>
      </c>
      <c r="K11" s="94">
        <v>1043033</v>
      </c>
      <c r="L11" s="98">
        <f t="shared" si="4"/>
        <v>92.22880152628132</v>
      </c>
      <c r="M11" s="98">
        <f t="shared" si="5"/>
        <v>91.90276765724083</v>
      </c>
      <c r="N11" s="56">
        <v>2260614</v>
      </c>
      <c r="O11" s="4">
        <v>2264523</v>
      </c>
      <c r="P11" s="98">
        <f t="shared" si="6"/>
        <v>92.48872332721683</v>
      </c>
      <c r="Q11" s="98">
        <f t="shared" si="7"/>
        <v>93.18882798903884</v>
      </c>
      <c r="W11" s="12"/>
      <c r="X11" s="66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</row>
    <row r="12" spans="1:61" ht="15">
      <c r="A12" s="63">
        <v>40026</v>
      </c>
      <c r="B12" s="16">
        <v>8977653</v>
      </c>
      <c r="C12" s="4">
        <v>8829503</v>
      </c>
      <c r="D12" s="98">
        <f t="shared" si="0"/>
        <v>98.43986843767325</v>
      </c>
      <c r="E12" s="98">
        <f t="shared" si="1"/>
        <v>100.1972055548463</v>
      </c>
      <c r="F12" s="16">
        <v>1786003</v>
      </c>
      <c r="G12" s="16">
        <v>1777055</v>
      </c>
      <c r="H12" s="98">
        <f t="shared" si="2"/>
        <v>93.4897530482267</v>
      </c>
      <c r="I12" s="98">
        <f t="shared" si="3"/>
        <v>92.37659373282938</v>
      </c>
      <c r="J12" s="16">
        <v>1053385</v>
      </c>
      <c r="K12" s="94">
        <v>1050454</v>
      </c>
      <c r="L12" s="98">
        <f t="shared" si="4"/>
        <v>92.61300943815088</v>
      </c>
      <c r="M12" s="98">
        <f t="shared" si="5"/>
        <v>92.55664000718986</v>
      </c>
      <c r="N12" s="56">
        <v>2248048</v>
      </c>
      <c r="O12" s="4">
        <v>2260593</v>
      </c>
      <c r="P12" s="98">
        <f t="shared" si="6"/>
        <v>91.97460933105039</v>
      </c>
      <c r="Q12" s="98">
        <f t="shared" si="7"/>
        <v>93.02710205647074</v>
      </c>
      <c r="W12" s="12"/>
      <c r="X12" s="66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</row>
    <row r="13" spans="1:61" ht="15">
      <c r="A13" s="63">
        <v>40057</v>
      </c>
      <c r="B13" s="16">
        <v>8950211</v>
      </c>
      <c r="C13" s="4">
        <v>8865707</v>
      </c>
      <c r="D13" s="98">
        <f t="shared" si="0"/>
        <v>98.13896720327861</v>
      </c>
      <c r="E13" s="98">
        <f t="shared" si="1"/>
        <v>100.60804856944267</v>
      </c>
      <c r="F13" s="16">
        <v>1820914</v>
      </c>
      <c r="G13" s="16">
        <v>1839557</v>
      </c>
      <c r="H13" s="98">
        <f t="shared" si="2"/>
        <v>95.31719721750673</v>
      </c>
      <c r="I13" s="98">
        <f t="shared" si="3"/>
        <v>95.62563321753261</v>
      </c>
      <c r="J13" s="16">
        <v>1059182</v>
      </c>
      <c r="K13" s="94">
        <v>1056773</v>
      </c>
      <c r="L13" s="98">
        <f t="shared" si="4"/>
        <v>93.12267837753483</v>
      </c>
      <c r="M13" s="98">
        <f t="shared" si="5"/>
        <v>93.1134139432265</v>
      </c>
      <c r="N13" s="56">
        <v>2262750</v>
      </c>
      <c r="O13" s="4">
        <v>2265789</v>
      </c>
      <c r="P13" s="98">
        <f t="shared" si="6"/>
        <v>92.57611370568344</v>
      </c>
      <c r="Q13" s="98">
        <f t="shared" si="7"/>
        <v>93.24092596120964</v>
      </c>
      <c r="W13" s="12"/>
      <c r="X13" s="66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</row>
    <row r="14" spans="1:24" ht="15">
      <c r="A14" s="63">
        <v>40087</v>
      </c>
      <c r="B14" s="16">
        <v>9046769</v>
      </c>
      <c r="C14" s="4">
        <v>8925614</v>
      </c>
      <c r="D14" s="98">
        <f t="shared" si="0"/>
        <v>99.19772463315532</v>
      </c>
      <c r="E14" s="98">
        <f t="shared" si="1"/>
        <v>101.28787324283304</v>
      </c>
      <c r="F14" s="16">
        <v>1831341</v>
      </c>
      <c r="G14" s="16">
        <v>1845074</v>
      </c>
      <c r="H14" s="98">
        <f t="shared" si="2"/>
        <v>95.86300685782305</v>
      </c>
      <c r="I14" s="98">
        <f t="shared" si="3"/>
        <v>95.91242325364517</v>
      </c>
      <c r="J14" s="16">
        <v>1061647</v>
      </c>
      <c r="K14" s="94">
        <v>1059339</v>
      </c>
      <c r="L14" s="98">
        <f t="shared" si="4"/>
        <v>93.33939977404707</v>
      </c>
      <c r="M14" s="98">
        <f t="shared" si="5"/>
        <v>93.33950698324391</v>
      </c>
      <c r="N14" s="56">
        <v>2279402</v>
      </c>
      <c r="O14" s="4">
        <v>2262895</v>
      </c>
      <c r="P14" s="98">
        <f t="shared" si="6"/>
        <v>93.25739862245597</v>
      </c>
      <c r="Q14" s="98">
        <f t="shared" si="7"/>
        <v>93.12183312435161</v>
      </c>
      <c r="W14" s="12"/>
      <c r="X14" s="66"/>
    </row>
    <row r="15" spans="1:24" ht="15">
      <c r="A15" s="63">
        <v>40118</v>
      </c>
      <c r="B15" s="16">
        <v>8975981</v>
      </c>
      <c r="C15" s="4">
        <v>8975786</v>
      </c>
      <c r="D15" s="98">
        <f t="shared" si="0"/>
        <v>98.42153497568404</v>
      </c>
      <c r="E15" s="98">
        <f t="shared" si="1"/>
        <v>101.85722513014738</v>
      </c>
      <c r="F15" s="16">
        <v>1833978</v>
      </c>
      <c r="G15" s="16">
        <v>1844973</v>
      </c>
      <c r="H15" s="98">
        <f t="shared" si="2"/>
        <v>96.00104272830488</v>
      </c>
      <c r="I15" s="98">
        <f t="shared" si="3"/>
        <v>95.90717297384684</v>
      </c>
      <c r="J15" s="16">
        <v>1066653</v>
      </c>
      <c r="K15" s="94">
        <v>1072935</v>
      </c>
      <c r="L15" s="98">
        <f t="shared" si="4"/>
        <v>93.7795244437997</v>
      </c>
      <c r="M15" s="98">
        <f t="shared" si="5"/>
        <v>94.53746527321925</v>
      </c>
      <c r="N15" s="56">
        <v>2266276</v>
      </c>
      <c r="O15" s="4">
        <v>2259970</v>
      </c>
      <c r="P15" s="98">
        <f t="shared" si="6"/>
        <v>92.72037329111102</v>
      </c>
      <c r="Q15" s="98">
        <f t="shared" si="7"/>
        <v>93.0014645867532</v>
      </c>
      <c r="W15" s="12"/>
      <c r="X15" s="66"/>
    </row>
    <row r="16" spans="1:24" ht="15">
      <c r="A16" s="63">
        <v>40148</v>
      </c>
      <c r="B16" s="16">
        <v>9030202</v>
      </c>
      <c r="C16" s="4">
        <v>9069985</v>
      </c>
      <c r="D16" s="98">
        <f t="shared" si="0"/>
        <v>99.01606765661514</v>
      </c>
      <c r="E16" s="98">
        <f t="shared" si="1"/>
        <v>102.92619544094075</v>
      </c>
      <c r="F16" s="16">
        <v>1832133</v>
      </c>
      <c r="G16" s="16">
        <v>1842197</v>
      </c>
      <c r="H16" s="98">
        <f t="shared" si="2"/>
        <v>95.9044647301862</v>
      </c>
      <c r="I16" s="98">
        <f t="shared" si="3"/>
        <v>95.76286825384531</v>
      </c>
      <c r="J16" s="16">
        <v>1016692</v>
      </c>
      <c r="K16" s="94">
        <v>1034902</v>
      </c>
      <c r="L16" s="98">
        <f t="shared" si="4"/>
        <v>89.38698176990606</v>
      </c>
      <c r="M16" s="98">
        <f t="shared" si="5"/>
        <v>91.1863364380742</v>
      </c>
      <c r="N16" s="56">
        <v>2241418</v>
      </c>
      <c r="O16" s="4">
        <v>2238915</v>
      </c>
      <c r="P16" s="98">
        <f t="shared" si="6"/>
        <v>91.70335548777618</v>
      </c>
      <c r="Q16" s="98">
        <f t="shared" si="7"/>
        <v>92.13501687422865</v>
      </c>
      <c r="W16" s="12"/>
      <c r="X16" s="66"/>
    </row>
    <row r="17" spans="1:24" ht="15">
      <c r="A17" s="63">
        <v>40179</v>
      </c>
      <c r="B17" s="16">
        <v>8874966</v>
      </c>
      <c r="C17" s="4">
        <v>9138315</v>
      </c>
      <c r="D17" s="98">
        <f t="shared" si="0"/>
        <v>97.31390658881817</v>
      </c>
      <c r="E17" s="98">
        <f t="shared" si="1"/>
        <v>103.70160432358824</v>
      </c>
      <c r="F17" s="16">
        <v>1829450</v>
      </c>
      <c r="G17" s="16">
        <v>1831650</v>
      </c>
      <c r="H17" s="98">
        <f t="shared" si="2"/>
        <v>95.76402095297621</v>
      </c>
      <c r="I17" s="98">
        <f t="shared" si="3"/>
        <v>95.2146038871824</v>
      </c>
      <c r="J17" s="16">
        <v>1023665</v>
      </c>
      <c r="K17" s="94">
        <v>1034911</v>
      </c>
      <c r="L17" s="98">
        <f t="shared" si="4"/>
        <v>90.00004395971531</v>
      </c>
      <c r="M17" s="98">
        <f t="shared" si="5"/>
        <v>91.18712943782485</v>
      </c>
      <c r="N17" s="56">
        <v>2224741</v>
      </c>
      <c r="O17" s="4">
        <v>2228369</v>
      </c>
      <c r="P17" s="98">
        <f t="shared" si="6"/>
        <v>91.02104774354032</v>
      </c>
      <c r="Q17" s="98">
        <f t="shared" si="7"/>
        <v>91.70103171268586</v>
      </c>
      <c r="W17" s="12"/>
      <c r="X17" s="66"/>
    </row>
    <row r="18" spans="1:24" ht="15">
      <c r="A18" s="63">
        <v>40210</v>
      </c>
      <c r="B18" s="16">
        <v>8900113</v>
      </c>
      <c r="C18" s="4">
        <v>9231785</v>
      </c>
      <c r="D18" s="98">
        <f t="shared" si="0"/>
        <v>97.58964317293454</v>
      </c>
      <c r="E18" s="98">
        <f t="shared" si="1"/>
        <v>104.76230194192662</v>
      </c>
      <c r="F18" s="16">
        <v>1836308</v>
      </c>
      <c r="G18" s="16">
        <v>1831795</v>
      </c>
      <c r="H18" s="98">
        <f t="shared" si="2"/>
        <v>96.12300843866618</v>
      </c>
      <c r="I18" s="98">
        <f t="shared" si="3"/>
        <v>95.22214141758593</v>
      </c>
      <c r="J18" s="16">
        <v>1036251</v>
      </c>
      <c r="K18" s="94">
        <v>1039730</v>
      </c>
      <c r="L18" s="98">
        <f t="shared" si="4"/>
        <v>91.10659791367192</v>
      </c>
      <c r="M18" s="98">
        <f t="shared" si="5"/>
        <v>91.61173674875388</v>
      </c>
      <c r="N18" s="56">
        <v>2232394</v>
      </c>
      <c r="O18" s="4">
        <v>2230828</v>
      </c>
      <c r="P18" s="98">
        <f t="shared" si="6"/>
        <v>91.33415568661385</v>
      </c>
      <c r="Q18" s="98">
        <f t="shared" si="7"/>
        <v>91.80222358754209</v>
      </c>
      <c r="W18" s="12"/>
      <c r="X18" s="66"/>
    </row>
    <row r="19" spans="1:24" ht="15">
      <c r="A19" s="63">
        <v>40238</v>
      </c>
      <c r="B19" s="16">
        <v>9136036</v>
      </c>
      <c r="C19" s="4">
        <v>9324633</v>
      </c>
      <c r="D19" s="98">
        <f t="shared" si="0"/>
        <v>100.17653632657071</v>
      </c>
      <c r="E19" s="98">
        <f t="shared" si="1"/>
        <v>105.81594110387675</v>
      </c>
      <c r="F19" s="16">
        <v>1836519</v>
      </c>
      <c r="G19" s="16">
        <v>1828897</v>
      </c>
      <c r="H19" s="98">
        <f t="shared" si="2"/>
        <v>96.13405340213666</v>
      </c>
      <c r="I19" s="98">
        <f t="shared" si="3"/>
        <v>95.07149477545177</v>
      </c>
      <c r="J19" s="16">
        <v>1044023</v>
      </c>
      <c r="K19" s="94">
        <v>1044492</v>
      </c>
      <c r="L19" s="98">
        <f t="shared" si="4"/>
        <v>91.78990772855755</v>
      </c>
      <c r="M19" s="98">
        <f t="shared" si="5"/>
        <v>92.03132172792884</v>
      </c>
      <c r="N19" s="56">
        <v>2233661</v>
      </c>
      <c r="O19" s="4">
        <v>2234608</v>
      </c>
      <c r="P19" s="98">
        <f t="shared" si="6"/>
        <v>91.38599258245523</v>
      </c>
      <c r="Q19" s="98">
        <f t="shared" si="7"/>
        <v>91.95777677459233</v>
      </c>
      <c r="W19" s="12"/>
      <c r="X19" s="66"/>
    </row>
    <row r="20" spans="1:24" ht="15">
      <c r="A20" s="63">
        <v>40269</v>
      </c>
      <c r="B20" s="16">
        <v>9361665</v>
      </c>
      <c r="C20" s="4">
        <v>9416553</v>
      </c>
      <c r="D20" s="98">
        <f t="shared" si="0"/>
        <v>102.65055588109391</v>
      </c>
      <c r="E20" s="98">
        <f t="shared" si="1"/>
        <v>106.85904932124772</v>
      </c>
      <c r="F20" s="16">
        <v>1840882</v>
      </c>
      <c r="G20" s="16">
        <v>1828288</v>
      </c>
      <c r="H20" s="98">
        <f t="shared" si="2"/>
        <v>96.36243812072303</v>
      </c>
      <c r="I20" s="98">
        <f t="shared" si="3"/>
        <v>95.03983714775691</v>
      </c>
      <c r="J20" s="16">
        <v>1049270</v>
      </c>
      <c r="K20" s="94">
        <v>1040071</v>
      </c>
      <c r="L20" s="98">
        <f t="shared" si="4"/>
        <v>92.25122098109293</v>
      </c>
      <c r="M20" s="98">
        <f t="shared" si="5"/>
        <v>91.64178262819502</v>
      </c>
      <c r="N20" s="56">
        <v>2228659</v>
      </c>
      <c r="O20" s="4">
        <v>2237978</v>
      </c>
      <c r="P20" s="98">
        <f t="shared" si="6"/>
        <v>91.18134526359286</v>
      </c>
      <c r="Q20" s="98">
        <f t="shared" si="7"/>
        <v>92.0964577905604</v>
      </c>
      <c r="W20" s="12"/>
      <c r="X20" s="66"/>
    </row>
    <row r="21" spans="1:24" ht="15">
      <c r="A21" s="63">
        <v>40299</v>
      </c>
      <c r="B21" s="16">
        <v>9604589</v>
      </c>
      <c r="C21" s="4">
        <v>9505711</v>
      </c>
      <c r="D21" s="98">
        <f t="shared" si="0"/>
        <v>105.31421492431525</v>
      </c>
      <c r="E21" s="98">
        <f t="shared" si="1"/>
        <v>107.87081436089478</v>
      </c>
      <c r="F21" s="16">
        <v>1850444</v>
      </c>
      <c r="G21" s="16">
        <v>1840315</v>
      </c>
      <c r="H21" s="98">
        <f t="shared" si="2"/>
        <v>96.8629686453902</v>
      </c>
      <c r="I21" s="98">
        <f t="shared" si="3"/>
        <v>95.66503630750421</v>
      </c>
      <c r="J21" s="16">
        <v>1047511</v>
      </c>
      <c r="K21" s="94">
        <v>1036611</v>
      </c>
      <c r="L21" s="98">
        <f t="shared" si="4"/>
        <v>92.09657070260813</v>
      </c>
      <c r="M21" s="98">
        <f t="shared" si="5"/>
        <v>91.33691827961347</v>
      </c>
      <c r="N21" s="56">
        <v>2220139</v>
      </c>
      <c r="O21" s="4">
        <v>2234613</v>
      </c>
      <c r="P21" s="98">
        <f t="shared" si="6"/>
        <v>90.83276566409118</v>
      </c>
      <c r="Q21" s="98">
        <f t="shared" si="7"/>
        <v>91.95798253277626</v>
      </c>
      <c r="W21" s="12"/>
      <c r="X21" s="66"/>
    </row>
    <row r="22" spans="1:24" ht="15">
      <c r="A22" s="63">
        <v>40330</v>
      </c>
      <c r="B22" s="16">
        <v>9743072</v>
      </c>
      <c r="C22" s="4">
        <v>9467167</v>
      </c>
      <c r="D22" s="98">
        <f t="shared" si="0"/>
        <v>106.83267952757562</v>
      </c>
      <c r="E22" s="98">
        <f t="shared" si="1"/>
        <v>107.43341702483792</v>
      </c>
      <c r="F22" s="16">
        <v>1849129</v>
      </c>
      <c r="G22" s="16">
        <v>1839399</v>
      </c>
      <c r="H22" s="98">
        <f t="shared" si="2"/>
        <v>96.7941339204438</v>
      </c>
      <c r="I22" s="98">
        <f t="shared" si="3"/>
        <v>95.61741990854117</v>
      </c>
      <c r="J22" s="16">
        <v>1054916</v>
      </c>
      <c r="K22" s="94">
        <v>1048862</v>
      </c>
      <c r="L22" s="98">
        <f t="shared" si="4"/>
        <v>92.74761408645118</v>
      </c>
      <c r="M22" s="98">
        <f t="shared" si="5"/>
        <v>92.416367162409</v>
      </c>
      <c r="N22" s="56">
        <v>2250200</v>
      </c>
      <c r="O22" s="4">
        <v>2241025</v>
      </c>
      <c r="P22" s="98">
        <f t="shared" si="6"/>
        <v>92.06265431909353</v>
      </c>
      <c r="Q22" s="98">
        <f t="shared" si="7"/>
        <v>92.22184682784665</v>
      </c>
      <c r="W22" s="12"/>
      <c r="X22" s="66"/>
    </row>
    <row r="23" spans="1:24" ht="15">
      <c r="A23" s="63">
        <v>40360</v>
      </c>
      <c r="B23" s="16">
        <v>9976855</v>
      </c>
      <c r="C23" s="4">
        <v>9679044</v>
      </c>
      <c r="D23" s="98">
        <f t="shared" si="0"/>
        <v>109.39610760426388</v>
      </c>
      <c r="E23" s="98">
        <f t="shared" si="1"/>
        <v>109.83779735307886</v>
      </c>
      <c r="F23" s="16">
        <v>1859828.0926363636</v>
      </c>
      <c r="G23" s="16">
        <v>1854505</v>
      </c>
      <c r="H23" s="98">
        <f t="shared" si="2"/>
        <v>97.35418646705976</v>
      </c>
      <c r="I23" s="98">
        <f t="shared" si="3"/>
        <v>96.40267462768499</v>
      </c>
      <c r="J23" s="16">
        <v>1068099</v>
      </c>
      <c r="K23" s="94">
        <v>1062008</v>
      </c>
      <c r="L23" s="98">
        <f t="shared" si="4"/>
        <v>93.90665594049614</v>
      </c>
      <c r="M23" s="98">
        <f t="shared" si="5"/>
        <v>93.57467546485205</v>
      </c>
      <c r="N23" s="56">
        <v>2238883</v>
      </c>
      <c r="O23" s="4">
        <v>2238989</v>
      </c>
      <c r="P23" s="98">
        <f t="shared" si="6"/>
        <v>91.59964078299488</v>
      </c>
      <c r="Q23" s="98">
        <f t="shared" si="7"/>
        <v>92.13806209535082</v>
      </c>
      <c r="W23" s="12"/>
      <c r="X23" s="66"/>
    </row>
    <row r="24" spans="1:24" ht="15">
      <c r="A24" s="63">
        <v>40391</v>
      </c>
      <c r="B24" s="16">
        <v>9937919</v>
      </c>
      <c r="C24" s="4">
        <v>9791060</v>
      </c>
      <c r="D24" s="98">
        <f t="shared" si="0"/>
        <v>108.96917478368269</v>
      </c>
      <c r="E24" s="98">
        <f t="shared" si="1"/>
        <v>111.10895499099252</v>
      </c>
      <c r="F24" s="16">
        <v>1861234</v>
      </c>
      <c r="G24" s="16">
        <v>1853744</v>
      </c>
      <c r="H24" s="98">
        <f t="shared" si="2"/>
        <v>97.42777981053962</v>
      </c>
      <c r="I24" s="98">
        <f t="shared" si="3"/>
        <v>96.36311558880848</v>
      </c>
      <c r="J24" s="16">
        <v>1075781</v>
      </c>
      <c r="K24" s="94">
        <v>1072791</v>
      </c>
      <c r="L24" s="98">
        <f t="shared" si="4"/>
        <v>94.58205300662473</v>
      </c>
      <c r="M24" s="98">
        <f t="shared" si="5"/>
        <v>94.52477727720893</v>
      </c>
      <c r="N24" s="56">
        <v>2244536</v>
      </c>
      <c r="O24" s="4">
        <v>2253337</v>
      </c>
      <c r="P24" s="98">
        <f t="shared" si="6"/>
        <v>91.83092252900227</v>
      </c>
      <c r="Q24" s="98">
        <f t="shared" si="7"/>
        <v>92.72850577995314</v>
      </c>
      <c r="W24" s="12"/>
      <c r="X24" s="66"/>
    </row>
    <row r="25" spans="1:24" ht="15">
      <c r="A25" s="63">
        <v>40422</v>
      </c>
      <c r="B25" s="16">
        <v>9959685</v>
      </c>
      <c r="C25" s="4">
        <v>9863819</v>
      </c>
      <c r="D25" s="98">
        <f t="shared" si="0"/>
        <v>109.20783873921923</v>
      </c>
      <c r="E25" s="98">
        <f t="shared" si="1"/>
        <v>111.93462416840434</v>
      </c>
      <c r="F25" s="16">
        <v>1817693.7794</v>
      </c>
      <c r="G25" s="16">
        <v>1838513</v>
      </c>
      <c r="H25" s="98">
        <f t="shared" si="2"/>
        <v>95.14863219905223</v>
      </c>
      <c r="I25" s="98">
        <f t="shared" si="3"/>
        <v>95.57136299862712</v>
      </c>
      <c r="J25" s="16">
        <v>1083929</v>
      </c>
      <c r="K25" s="94">
        <v>1081469</v>
      </c>
      <c r="L25" s="98">
        <f t="shared" si="4"/>
        <v>95.29842052742866</v>
      </c>
      <c r="M25" s="98">
        <f t="shared" si="5"/>
        <v>95.28940525899813</v>
      </c>
      <c r="N25" s="56">
        <v>2246536</v>
      </c>
      <c r="O25" s="4">
        <v>2247493</v>
      </c>
      <c r="P25" s="98">
        <f t="shared" si="6"/>
        <v>91.9127487260684</v>
      </c>
      <c r="Q25" s="98">
        <f t="shared" si="7"/>
        <v>92.48801561457705</v>
      </c>
      <c r="W25" s="12"/>
      <c r="X25" s="66"/>
    </row>
    <row r="26" spans="1:24" ht="15">
      <c r="A26" s="63">
        <v>40452</v>
      </c>
      <c r="B26" s="16">
        <v>9992591</v>
      </c>
      <c r="C26" s="4">
        <v>9951464</v>
      </c>
      <c r="D26" s="98">
        <f t="shared" si="0"/>
        <v>109.56865267475561</v>
      </c>
      <c r="E26" s="98">
        <f t="shared" si="1"/>
        <v>112.92921968310708</v>
      </c>
      <c r="F26" s="16">
        <v>1824281.3330515001</v>
      </c>
      <c r="G26" s="16">
        <v>1840817</v>
      </c>
      <c r="H26" s="98">
        <f t="shared" si="2"/>
        <v>95.49346295469525</v>
      </c>
      <c r="I26" s="98">
        <f t="shared" si="3"/>
        <v>95.69113175759094</v>
      </c>
      <c r="J26" s="16">
        <v>1089543</v>
      </c>
      <c r="K26" s="94">
        <v>1087181</v>
      </c>
      <c r="L26" s="98">
        <f t="shared" si="4"/>
        <v>95.79200021100664</v>
      </c>
      <c r="M26" s="98">
        <f t="shared" si="5"/>
        <v>95.79269576740789</v>
      </c>
      <c r="N26" s="56">
        <v>2263440</v>
      </c>
      <c r="O26" s="4">
        <v>2245898</v>
      </c>
      <c r="P26" s="98">
        <f t="shared" si="6"/>
        <v>92.60434374367125</v>
      </c>
      <c r="Q26" s="98">
        <f t="shared" si="7"/>
        <v>92.42237875390374</v>
      </c>
      <c r="W26" s="12"/>
      <c r="X26" s="66"/>
    </row>
    <row r="27" spans="1:24" ht="15">
      <c r="A27" s="63">
        <v>40483</v>
      </c>
      <c r="B27" s="16">
        <v>9914976</v>
      </c>
      <c r="C27" s="4">
        <v>10038806</v>
      </c>
      <c r="D27" s="98">
        <f t="shared" si="0"/>
        <v>108.71760503582482</v>
      </c>
      <c r="E27" s="98">
        <f t="shared" si="1"/>
        <v>113.92037675362073</v>
      </c>
      <c r="F27" s="16">
        <v>1832451.5024645755</v>
      </c>
      <c r="G27" s="16">
        <v>1845520</v>
      </c>
      <c r="H27" s="98">
        <f t="shared" si="2"/>
        <v>95.92113699599896</v>
      </c>
      <c r="I27" s="98">
        <f t="shared" si="3"/>
        <v>95.93560765750709</v>
      </c>
      <c r="J27" s="16">
        <v>1095643</v>
      </c>
      <c r="K27" s="94">
        <v>1102101</v>
      </c>
      <c r="L27" s="98">
        <f t="shared" si="4"/>
        <v>96.32830873787262</v>
      </c>
      <c r="M27" s="98">
        <f t="shared" si="5"/>
        <v>97.10731313181154</v>
      </c>
      <c r="N27" s="56">
        <v>2260300</v>
      </c>
      <c r="O27" s="4">
        <v>2258799</v>
      </c>
      <c r="P27" s="98">
        <f t="shared" si="6"/>
        <v>92.47587661427744</v>
      </c>
      <c r="Q27" s="98">
        <f t="shared" si="7"/>
        <v>92.95327602007706</v>
      </c>
      <c r="W27" s="12"/>
      <c r="X27" s="66"/>
    </row>
    <row r="28" spans="1:24" ht="15">
      <c r="A28" s="63">
        <v>40513</v>
      </c>
      <c r="B28" s="16">
        <v>10030810</v>
      </c>
      <c r="C28" s="4">
        <v>10145732</v>
      </c>
      <c r="D28" s="98">
        <f t="shared" si="0"/>
        <v>109.98772359806033</v>
      </c>
      <c r="E28" s="98">
        <f t="shared" si="1"/>
        <v>115.13377306835753</v>
      </c>
      <c r="F28" s="16">
        <v>1862191.7550279992</v>
      </c>
      <c r="G28" s="16">
        <v>1872089</v>
      </c>
      <c r="H28" s="98">
        <f t="shared" si="2"/>
        <v>97.47791426218855</v>
      </c>
      <c r="I28" s="98">
        <f t="shared" si="3"/>
        <v>97.31674314227686</v>
      </c>
      <c r="J28" s="16">
        <v>1101131</v>
      </c>
      <c r="K28" s="94">
        <v>1120858</v>
      </c>
      <c r="L28" s="98">
        <f t="shared" si="4"/>
        <v>96.81081057319074</v>
      </c>
      <c r="M28" s="98">
        <f t="shared" si="5"/>
        <v>98.76001272324044</v>
      </c>
      <c r="N28" s="56">
        <v>2282510</v>
      </c>
      <c r="O28" s="4">
        <v>2280777</v>
      </c>
      <c r="P28" s="98">
        <f t="shared" si="6"/>
        <v>93.38455653269673</v>
      </c>
      <c r="Q28" s="98">
        <f t="shared" si="7"/>
        <v>93.85770669335487</v>
      </c>
      <c r="W28" s="12"/>
      <c r="X28" s="66"/>
    </row>
    <row r="29" spans="1:24" ht="15">
      <c r="A29" s="63">
        <v>40544</v>
      </c>
      <c r="B29" s="16">
        <v>9960858</v>
      </c>
      <c r="C29" s="4">
        <v>10241713</v>
      </c>
      <c r="D29" s="98">
        <f t="shared" si="0"/>
        <v>109.22070067158367</v>
      </c>
      <c r="E29" s="98">
        <f t="shared" si="1"/>
        <v>116.2229655162631</v>
      </c>
      <c r="F29" s="16">
        <v>1876534.0000000005</v>
      </c>
      <c r="G29" s="16">
        <v>1877335</v>
      </c>
      <c r="H29" s="98">
        <f t="shared" si="2"/>
        <v>98.22867052664587</v>
      </c>
      <c r="I29" s="98">
        <f t="shared" si="3"/>
        <v>97.58944579398006</v>
      </c>
      <c r="J29" s="16">
        <v>1115031</v>
      </c>
      <c r="K29" s="94">
        <v>1127281</v>
      </c>
      <c r="L29" s="98">
        <f t="shared" si="4"/>
        <v>98.03289065900009</v>
      </c>
      <c r="M29" s="98">
        <f t="shared" si="5"/>
        <v>99.32595021195121</v>
      </c>
      <c r="N29" s="56">
        <v>2287487</v>
      </c>
      <c r="O29" s="4">
        <v>2290606</v>
      </c>
      <c r="P29" s="98">
        <f t="shared" si="6"/>
        <v>93.58818102409577</v>
      </c>
      <c r="Q29" s="98">
        <f t="shared" si="7"/>
        <v>94.26218613132228</v>
      </c>
      <c r="W29" s="12"/>
      <c r="X29" s="66"/>
    </row>
    <row r="30" spans="1:24" ht="15">
      <c r="A30" s="63">
        <v>40575</v>
      </c>
      <c r="B30" s="16">
        <v>9970036</v>
      </c>
      <c r="C30" s="4">
        <v>10347285</v>
      </c>
      <c r="D30" s="98">
        <f t="shared" si="0"/>
        <v>109.32133734271821</v>
      </c>
      <c r="E30" s="98">
        <f t="shared" si="1"/>
        <v>117.42099663815482</v>
      </c>
      <c r="F30" s="16">
        <v>1883401.7738148256</v>
      </c>
      <c r="G30" s="16">
        <v>1876419</v>
      </c>
      <c r="H30" s="98">
        <f t="shared" si="2"/>
        <v>98.58816963047664</v>
      </c>
      <c r="I30" s="98">
        <f t="shared" si="3"/>
        <v>97.54182939501702</v>
      </c>
      <c r="J30" s="16">
        <v>1144364</v>
      </c>
      <c r="K30" s="94">
        <v>1148204</v>
      </c>
      <c r="L30" s="98">
        <f t="shared" si="4"/>
        <v>100.61183131778037</v>
      </c>
      <c r="M30" s="98">
        <f t="shared" si="5"/>
        <v>101.1694984100355</v>
      </c>
      <c r="N30" s="56">
        <v>2301439</v>
      </c>
      <c r="O30" s="4">
        <v>2299890</v>
      </c>
      <c r="P30" s="98">
        <f t="shared" si="6"/>
        <v>94.15900057482904</v>
      </c>
      <c r="Q30" s="98">
        <f t="shared" si="7"/>
        <v>94.64423792724143</v>
      </c>
      <c r="W30" s="12"/>
      <c r="X30" s="66"/>
    </row>
    <row r="31" spans="1:24" ht="15">
      <c r="A31" s="63">
        <v>40603</v>
      </c>
      <c r="B31" s="16">
        <v>10252034</v>
      </c>
      <c r="C31" s="4">
        <v>10421356</v>
      </c>
      <c r="D31" s="98">
        <f t="shared" si="0"/>
        <v>112.41344237503421</v>
      </c>
      <c r="E31" s="98">
        <f t="shared" si="1"/>
        <v>118.26155439238548</v>
      </c>
      <c r="F31" s="16">
        <v>1901118.795957645</v>
      </c>
      <c r="G31" s="16">
        <v>1889362</v>
      </c>
      <c r="H31" s="98">
        <f t="shared" si="2"/>
        <v>99.51558130049185</v>
      </c>
      <c r="I31" s="98">
        <f t="shared" si="3"/>
        <v>98.21464495372736</v>
      </c>
      <c r="J31" s="16">
        <v>1157888</v>
      </c>
      <c r="K31" s="94">
        <v>1158407</v>
      </c>
      <c r="L31" s="98">
        <f t="shared" si="4"/>
        <v>101.80085369767144</v>
      </c>
      <c r="M31" s="98">
        <f t="shared" si="5"/>
        <v>102.06849579401745</v>
      </c>
      <c r="N31" s="56">
        <v>2306477</v>
      </c>
      <c r="O31" s="4">
        <v>2309563</v>
      </c>
      <c r="P31" s="98">
        <f t="shared" si="6"/>
        <v>94.3651207652386</v>
      </c>
      <c r="Q31" s="98">
        <f t="shared" si="7"/>
        <v>95.04229770987025</v>
      </c>
      <c r="W31" s="12"/>
      <c r="X31" s="66"/>
    </row>
    <row r="32" spans="1:24" ht="15">
      <c r="A32" s="63">
        <v>40634</v>
      </c>
      <c r="B32" s="16">
        <v>10511792</v>
      </c>
      <c r="C32" s="4">
        <v>10518789</v>
      </c>
      <c r="D32" s="98">
        <f t="shared" si="0"/>
        <v>115.26168604691962</v>
      </c>
      <c r="E32" s="98">
        <f t="shared" si="1"/>
        <v>119.36722413719734</v>
      </c>
      <c r="F32" s="16">
        <v>1906281.7196028521</v>
      </c>
      <c r="G32" s="16">
        <v>1890285</v>
      </c>
      <c r="H32" s="98">
        <f t="shared" si="2"/>
        <v>99.78583866097627</v>
      </c>
      <c r="I32" s="98">
        <f t="shared" si="3"/>
        <v>98.2626252334685</v>
      </c>
      <c r="J32" s="16">
        <v>1195761</v>
      </c>
      <c r="K32" s="94">
        <v>1185267</v>
      </c>
      <c r="L32" s="98">
        <f t="shared" si="4"/>
        <v>105.13062629406411</v>
      </c>
      <c r="M32" s="98">
        <f t="shared" si="5"/>
        <v>104.43515949427761</v>
      </c>
      <c r="N32" s="56">
        <v>2305863</v>
      </c>
      <c r="O32" s="4">
        <v>2319026</v>
      </c>
      <c r="P32" s="98">
        <f t="shared" si="6"/>
        <v>94.3400001227393</v>
      </c>
      <c r="Q32" s="98">
        <f t="shared" si="7"/>
        <v>95.43171564877407</v>
      </c>
      <c r="W32" s="12"/>
      <c r="X32" s="66"/>
    </row>
    <row r="33" spans="1:24" ht="15">
      <c r="A33" s="63">
        <v>40664</v>
      </c>
      <c r="B33" s="16">
        <v>10771209</v>
      </c>
      <c r="C33" s="4">
        <v>10600553</v>
      </c>
      <c r="D33" s="98">
        <f t="shared" si="0"/>
        <v>118.1061906574783</v>
      </c>
      <c r="E33" s="98">
        <f t="shared" si="1"/>
        <v>120.29508206022952</v>
      </c>
      <c r="F33" s="16">
        <v>1885039.9718485156</v>
      </c>
      <c r="G33" s="16">
        <v>1874676</v>
      </c>
      <c r="H33" s="98">
        <f t="shared" si="2"/>
        <v>98.67392241455022</v>
      </c>
      <c r="I33" s="98">
        <f t="shared" si="3"/>
        <v>97.45122308126966</v>
      </c>
      <c r="J33" s="16">
        <v>1218210</v>
      </c>
      <c r="K33" s="94">
        <v>1205521</v>
      </c>
      <c r="L33" s="98">
        <f t="shared" si="4"/>
        <v>107.10432959236155</v>
      </c>
      <c r="M33" s="98">
        <f t="shared" si="5"/>
        <v>106.21976137756393</v>
      </c>
      <c r="N33" s="56">
        <v>2312097</v>
      </c>
      <c r="O33" s="4">
        <v>2330184</v>
      </c>
      <c r="P33" s="98">
        <f t="shared" si="6"/>
        <v>94.5950523789944</v>
      </c>
      <c r="Q33" s="98">
        <f t="shared" si="7"/>
        <v>95.89088561202978</v>
      </c>
      <c r="W33" s="12"/>
      <c r="X33" s="66"/>
    </row>
    <row r="34" spans="1:24" ht="15">
      <c r="A34" s="63">
        <v>40695</v>
      </c>
      <c r="B34" s="16">
        <v>11045909</v>
      </c>
      <c r="C34" s="4">
        <v>10688979</v>
      </c>
      <c r="D34" s="98">
        <f t="shared" si="0"/>
        <v>121.1182731984084</v>
      </c>
      <c r="E34" s="98">
        <f t="shared" si="1"/>
        <v>121.29854036341972</v>
      </c>
      <c r="F34" s="16">
        <v>1889623.9999999995</v>
      </c>
      <c r="G34" s="16">
        <v>1879776</v>
      </c>
      <c r="H34" s="98">
        <f t="shared" si="2"/>
        <v>98.91387702820337</v>
      </c>
      <c r="I34" s="98">
        <f t="shared" si="3"/>
        <v>97.716336219601</v>
      </c>
      <c r="J34" s="16">
        <v>1199684</v>
      </c>
      <c r="K34" s="94">
        <v>1192792</v>
      </c>
      <c r="L34" s="98">
        <f t="shared" si="4"/>
        <v>105.47553422044038</v>
      </c>
      <c r="M34" s="98">
        <f t="shared" si="5"/>
        <v>105.09819539690078</v>
      </c>
      <c r="N34" s="56">
        <v>2370549</v>
      </c>
      <c r="O34" s="4">
        <v>2358465</v>
      </c>
      <c r="P34" s="98">
        <f t="shared" si="6"/>
        <v>96.98650481444886</v>
      </c>
      <c r="Q34" s="98">
        <f t="shared" si="7"/>
        <v>97.05469505196834</v>
      </c>
      <c r="W34" s="12"/>
      <c r="X34" s="66"/>
    </row>
    <row r="35" spans="1:24" ht="15">
      <c r="A35" s="63">
        <v>40725</v>
      </c>
      <c r="B35" s="16">
        <v>11112453</v>
      </c>
      <c r="C35" s="4">
        <v>10777507</v>
      </c>
      <c r="D35" s="98">
        <f t="shared" si="0"/>
        <v>121.84792744159607</v>
      </c>
      <c r="E35" s="98">
        <f t="shared" si="1"/>
        <v>122.3031561626736</v>
      </c>
      <c r="F35" s="16">
        <v>1868398.0000000002</v>
      </c>
      <c r="G35" s="16">
        <v>1864448</v>
      </c>
      <c r="H35" s="98">
        <f t="shared" si="2"/>
        <v>97.80278511055172</v>
      </c>
      <c r="I35" s="98">
        <f t="shared" si="3"/>
        <v>96.91954128149453</v>
      </c>
      <c r="J35" s="16">
        <v>1184844</v>
      </c>
      <c r="K35" s="94">
        <v>1178085</v>
      </c>
      <c r="L35" s="98">
        <f t="shared" si="4"/>
        <v>104.1708098698353</v>
      </c>
      <c r="M35" s="98">
        <f t="shared" si="5"/>
        <v>103.80234569326241</v>
      </c>
      <c r="N35" s="56">
        <v>2376533</v>
      </c>
      <c r="O35" s="4">
        <v>2372383</v>
      </c>
      <c r="P35" s="98">
        <f t="shared" si="6"/>
        <v>97.2313287960707</v>
      </c>
      <c r="Q35" s="98">
        <f t="shared" si="7"/>
        <v>97.62744353275279</v>
      </c>
      <c r="W35" s="12"/>
      <c r="X35" s="66"/>
    </row>
    <row r="36" spans="1:24" ht="15">
      <c r="A36" s="63">
        <v>40756</v>
      </c>
      <c r="B36" s="16">
        <v>10886860</v>
      </c>
      <c r="C36" s="4">
        <v>10849868</v>
      </c>
      <c r="D36" s="98">
        <f t="shared" si="0"/>
        <v>119.3743026266851</v>
      </c>
      <c r="E36" s="98">
        <f t="shared" si="1"/>
        <v>123.12430883583698</v>
      </c>
      <c r="F36" s="16">
        <v>1876833</v>
      </c>
      <c r="G36" s="16">
        <v>1871353</v>
      </c>
      <c r="H36" s="98">
        <f t="shared" si="2"/>
        <v>98.2443219203789</v>
      </c>
      <c r="I36" s="98">
        <f t="shared" si="3"/>
        <v>97.27848367760787</v>
      </c>
      <c r="J36" s="16">
        <v>1166692</v>
      </c>
      <c r="K36" s="94">
        <v>1163451</v>
      </c>
      <c r="L36" s="98">
        <f t="shared" si="4"/>
        <v>102.57489636497115</v>
      </c>
      <c r="M36" s="98">
        <f t="shared" si="5"/>
        <v>102.51292809871262</v>
      </c>
      <c r="N36" s="56">
        <v>2509484</v>
      </c>
      <c r="O36" s="4">
        <v>2517238</v>
      </c>
      <c r="P36" s="98">
        <f t="shared" si="6"/>
        <v>102.67076615913967</v>
      </c>
      <c r="Q36" s="98">
        <f t="shared" si="7"/>
        <v>103.58846387935657</v>
      </c>
      <c r="W36" s="12"/>
      <c r="X36" s="66"/>
    </row>
    <row r="37" spans="1:24" ht="15">
      <c r="A37" s="63">
        <v>40787</v>
      </c>
      <c r="B37" s="16">
        <v>11061597</v>
      </c>
      <c r="C37" s="4">
        <v>10959046</v>
      </c>
      <c r="D37" s="98">
        <f t="shared" si="0"/>
        <v>121.29029194941718</v>
      </c>
      <c r="E37" s="98">
        <f t="shared" si="1"/>
        <v>124.36326084797935</v>
      </c>
      <c r="F37" s="16">
        <v>1864766</v>
      </c>
      <c r="G37" s="16">
        <v>1886981</v>
      </c>
      <c r="H37" s="98">
        <f t="shared" si="2"/>
        <v>97.61266517062374</v>
      </c>
      <c r="I37" s="98">
        <f t="shared" si="3"/>
        <v>98.09087350620442</v>
      </c>
      <c r="J37" s="16">
        <v>1155959</v>
      </c>
      <c r="K37" s="94">
        <v>1153340</v>
      </c>
      <c r="L37" s="98">
        <f t="shared" si="4"/>
        <v>101.63125711597891</v>
      </c>
      <c r="M37" s="98">
        <f t="shared" si="5"/>
        <v>101.62203693440395</v>
      </c>
      <c r="N37" s="56">
        <v>2537648</v>
      </c>
      <c r="O37" s="4">
        <v>2535315</v>
      </c>
      <c r="P37" s="98">
        <f t="shared" si="6"/>
        <v>103.8230426662248</v>
      </c>
      <c r="Q37" s="98">
        <f t="shared" si="7"/>
        <v>104.33236201753306</v>
      </c>
      <c r="W37" s="12"/>
      <c r="X37" s="66"/>
    </row>
    <row r="38" spans="1:24" ht="15">
      <c r="A38" s="63">
        <v>40817</v>
      </c>
      <c r="B38" s="16">
        <v>11078121</v>
      </c>
      <c r="C38" s="4">
        <v>11028232</v>
      </c>
      <c r="D38" s="98">
        <f t="shared" si="0"/>
        <v>121.47147743142057</v>
      </c>
      <c r="E38" s="98">
        <f t="shared" si="1"/>
        <v>125.1483836191611</v>
      </c>
      <c r="F38" s="16">
        <v>1869097</v>
      </c>
      <c r="G38" s="16">
        <v>1887147</v>
      </c>
      <c r="H38" s="98">
        <f t="shared" si="2"/>
        <v>97.8393748236601</v>
      </c>
      <c r="I38" s="98">
        <f t="shared" si="3"/>
        <v>98.09950267894227</v>
      </c>
      <c r="J38" s="16">
        <v>1154076</v>
      </c>
      <c r="K38" s="94">
        <v>1151578</v>
      </c>
      <c r="L38" s="98">
        <f t="shared" si="4"/>
        <v>101.46570482809554</v>
      </c>
      <c r="M38" s="98">
        <f t="shared" si="5"/>
        <v>101.46678520544421</v>
      </c>
      <c r="N38" s="56">
        <v>2579366</v>
      </c>
      <c r="O38" s="4">
        <v>2553595</v>
      </c>
      <c r="P38" s="98">
        <f t="shared" si="6"/>
        <v>105.52985531082703</v>
      </c>
      <c r="Q38" s="98">
        <f t="shared" si="7"/>
        <v>105.08461393797708</v>
      </c>
      <c r="W38" s="12"/>
      <c r="X38" s="66"/>
    </row>
    <row r="39" spans="1:23" ht="15">
      <c r="A39" s="63">
        <v>40848</v>
      </c>
      <c r="B39" s="16">
        <v>10984191</v>
      </c>
      <c r="C39" s="4">
        <v>11113164</v>
      </c>
      <c r="D39" s="98">
        <f t="shared" si="0"/>
        <v>120.44153599323504</v>
      </c>
      <c r="E39" s="98">
        <f t="shared" si="1"/>
        <v>126.11219200817057</v>
      </c>
      <c r="F39" s="4">
        <v>1878909</v>
      </c>
      <c r="G39" s="16">
        <v>1893229</v>
      </c>
      <c r="H39" s="98">
        <f t="shared" si="2"/>
        <v>98.35299179793684</v>
      </c>
      <c r="I39" s="98">
        <f t="shared" si="3"/>
        <v>98.41566309214448</v>
      </c>
      <c r="J39" s="16">
        <v>1142647</v>
      </c>
      <c r="K39" s="94">
        <v>1149385</v>
      </c>
      <c r="L39" s="98">
        <f t="shared" si="4"/>
        <v>100.46087365538222</v>
      </c>
      <c r="M39" s="98">
        <f t="shared" si="5"/>
        <v>101.27355759953689</v>
      </c>
      <c r="N39" s="16">
        <v>2543634</v>
      </c>
      <c r="O39" s="4">
        <v>2543729</v>
      </c>
      <c r="P39" s="98">
        <f t="shared" si="6"/>
        <v>104.0679484740437</v>
      </c>
      <c r="Q39" s="98">
        <f t="shared" si="7"/>
        <v>104.6786118894486</v>
      </c>
      <c r="W39" s="66"/>
    </row>
    <row r="40" spans="1:23" ht="15">
      <c r="A40" s="63">
        <v>40878</v>
      </c>
      <c r="B40" s="16">
        <v>11030939</v>
      </c>
      <c r="C40" s="4">
        <v>11175881</v>
      </c>
      <c r="D40" s="98">
        <f t="shared" si="0"/>
        <v>120.95412730966532</v>
      </c>
      <c r="E40" s="98">
        <f t="shared" si="1"/>
        <v>126.82390456331476</v>
      </c>
      <c r="F40" s="4">
        <v>1880740</v>
      </c>
      <c r="G40" s="16">
        <v>1891649</v>
      </c>
      <c r="H40" s="98">
        <f t="shared" si="2"/>
        <v>98.4488369548774</v>
      </c>
      <c r="I40" s="98">
        <f t="shared" si="3"/>
        <v>98.33353000223008</v>
      </c>
      <c r="J40" s="16">
        <v>1121777</v>
      </c>
      <c r="K40" s="94">
        <v>1141878</v>
      </c>
      <c r="L40" s="98">
        <f t="shared" si="4"/>
        <v>98.62599513805549</v>
      </c>
      <c r="M40" s="98">
        <f t="shared" si="5"/>
        <v>100.61210769641502</v>
      </c>
      <c r="N40" s="16">
        <v>2554200</v>
      </c>
      <c r="O40" s="4">
        <v>2553381</v>
      </c>
      <c r="P40" s="98">
        <f t="shared" si="6"/>
        <v>104.50023627314403</v>
      </c>
      <c r="Q40" s="98">
        <f t="shared" si="7"/>
        <v>105.0758074877049</v>
      </c>
      <c r="W40" s="66"/>
    </row>
    <row r="41" spans="1:17" ht="15">
      <c r="A41" s="63">
        <v>40909</v>
      </c>
      <c r="B41" s="16">
        <v>10957242</v>
      </c>
      <c r="C41" s="4">
        <v>11263117</v>
      </c>
      <c r="D41" s="98">
        <f t="shared" si="0"/>
        <v>120.14604049852981</v>
      </c>
      <c r="E41" s="98">
        <f t="shared" si="1"/>
        <v>127.81385874576223</v>
      </c>
      <c r="F41" s="4">
        <v>1900471</v>
      </c>
      <c r="G41" s="16">
        <v>1901395</v>
      </c>
      <c r="H41" s="98">
        <f t="shared" si="2"/>
        <v>99.4816719038638</v>
      </c>
      <c r="I41" s="98">
        <f t="shared" si="3"/>
        <v>98.84015601128446</v>
      </c>
      <c r="J41" s="16">
        <v>1139504</v>
      </c>
      <c r="K41" s="94">
        <v>1152022</v>
      </c>
      <c r="L41" s="98">
        <f t="shared" si="4"/>
        <v>100.18454288490028</v>
      </c>
      <c r="M41" s="98">
        <f t="shared" si="5"/>
        <v>101.50590652647607</v>
      </c>
      <c r="N41" s="16">
        <v>2563237</v>
      </c>
      <c r="O41" s="4">
        <v>2566201</v>
      </c>
      <c r="P41" s="98">
        <f t="shared" si="6"/>
        <v>104.8699679445873</v>
      </c>
      <c r="Q41" s="98">
        <f t="shared" si="7"/>
        <v>105.60337147129859</v>
      </c>
    </row>
    <row r="42" spans="1:17" ht="15">
      <c r="A42" s="63">
        <v>40940</v>
      </c>
      <c r="B42" s="16">
        <v>10845430</v>
      </c>
      <c r="C42" s="4">
        <v>11315749</v>
      </c>
      <c r="D42" s="98">
        <f t="shared" si="0"/>
        <v>118.92002312296927</v>
      </c>
      <c r="E42" s="98">
        <f t="shared" si="1"/>
        <v>128.41112671461195</v>
      </c>
      <c r="F42" s="4">
        <v>1921116</v>
      </c>
      <c r="G42" s="16">
        <v>1913132</v>
      </c>
      <c r="H42" s="98">
        <f t="shared" si="2"/>
        <v>100.56235091262282</v>
      </c>
      <c r="I42" s="98">
        <f t="shared" si="3"/>
        <v>99.45028011022468</v>
      </c>
      <c r="J42" s="16">
        <v>1138592</v>
      </c>
      <c r="K42" s="94">
        <v>1142413</v>
      </c>
      <c r="L42" s="98">
        <f t="shared" si="4"/>
        <v>100.10436036416228</v>
      </c>
      <c r="M42" s="98">
        <f t="shared" si="5"/>
        <v>100.65924712603673</v>
      </c>
      <c r="N42" s="16">
        <v>2576419</v>
      </c>
      <c r="O42" s="4">
        <v>2574188</v>
      </c>
      <c r="P42" s="98">
        <f t="shared" si="6"/>
        <v>105.4092844094501</v>
      </c>
      <c r="Q42" s="98">
        <f t="shared" si="7"/>
        <v>105.9320495943066</v>
      </c>
    </row>
    <row r="43" spans="1:17" ht="15">
      <c r="A43" s="63">
        <v>40969</v>
      </c>
      <c r="B43" s="16">
        <v>11257343</v>
      </c>
      <c r="C43" s="4">
        <v>11414275</v>
      </c>
      <c r="D43" s="98">
        <f t="shared" si="0"/>
        <v>123.43664473084021</v>
      </c>
      <c r="E43" s="98">
        <f t="shared" si="1"/>
        <v>129.529199824106</v>
      </c>
      <c r="F43" s="4">
        <v>1932074</v>
      </c>
      <c r="G43" s="16">
        <v>1918672</v>
      </c>
      <c r="H43" s="98">
        <f t="shared" si="2"/>
        <v>101.1359561719099</v>
      </c>
      <c r="I43" s="98">
        <f aca="true" t="shared" si="8" ref="I43:I48">(G43/$G$2)*100</f>
        <v>99.73826575460816</v>
      </c>
      <c r="J43" s="16">
        <v>1136096</v>
      </c>
      <c r="K43" s="94">
        <v>1136606</v>
      </c>
      <c r="L43" s="98">
        <f t="shared" si="4"/>
        <v>99.8849134653004</v>
      </c>
      <c r="M43" s="98">
        <f t="shared" si="5"/>
        <v>100.14758606470349</v>
      </c>
      <c r="N43" s="16">
        <v>2574644</v>
      </c>
      <c r="O43" s="4">
        <v>2578891</v>
      </c>
      <c r="P43" s="98">
        <f t="shared" si="6"/>
        <v>105.33666365955392</v>
      </c>
      <c r="Q43" s="98">
        <f t="shared" si="7"/>
        <v>106.1255857421101</v>
      </c>
    </row>
    <row r="44" spans="1:17" ht="15">
      <c r="A44" s="63">
        <v>41000</v>
      </c>
      <c r="B44" s="16">
        <v>11521869</v>
      </c>
      <c r="C44" s="4">
        <v>11481314</v>
      </c>
      <c r="D44" s="98">
        <f t="shared" si="0"/>
        <v>126.3371694713647</v>
      </c>
      <c r="E44" s="98">
        <f t="shared" si="1"/>
        <v>130.28995843794772</v>
      </c>
      <c r="F44" s="4">
        <v>1937480</v>
      </c>
      <c r="G44" s="16">
        <v>1920165</v>
      </c>
      <c r="H44" s="98">
        <f t="shared" si="2"/>
        <v>101.4189375582674</v>
      </c>
      <c r="I44" s="98">
        <f t="shared" si="8"/>
        <v>99.81587632628046</v>
      </c>
      <c r="J44" s="16">
        <v>1121103</v>
      </c>
      <c r="K44" s="94">
        <v>1111264</v>
      </c>
      <c r="L44" s="98">
        <f t="shared" si="4"/>
        <v>98.56673744180833</v>
      </c>
      <c r="M44" s="98">
        <f t="shared" si="5"/>
        <v>97.9146749890522</v>
      </c>
      <c r="N44" s="16">
        <v>2569269</v>
      </c>
      <c r="O44" s="4">
        <v>2585121</v>
      </c>
      <c r="P44" s="98">
        <f t="shared" si="6"/>
        <v>105.11675575493872</v>
      </c>
      <c r="Q44" s="98">
        <f t="shared" si="7"/>
        <v>106.38196043928549</v>
      </c>
    </row>
    <row r="45" spans="1:17" ht="15">
      <c r="A45" s="63">
        <v>41030</v>
      </c>
      <c r="B45" s="16">
        <v>11820778</v>
      </c>
      <c r="C45" s="4">
        <v>11564859</v>
      </c>
      <c r="D45" s="98">
        <f t="shared" si="0"/>
        <v>129.61470343651536</v>
      </c>
      <c r="E45" s="98">
        <f t="shared" si="1"/>
        <v>131.23802715009148</v>
      </c>
      <c r="F45" s="4">
        <v>1931182</v>
      </c>
      <c r="G45" s="16">
        <v>1920614</v>
      </c>
      <c r="H45" s="98">
        <f t="shared" si="2"/>
        <v>101.0892637197029</v>
      </c>
      <c r="I45" s="98">
        <f t="shared" si="8"/>
        <v>99.83921667904728</v>
      </c>
      <c r="J45" s="16">
        <v>1113613</v>
      </c>
      <c r="K45" s="16">
        <v>1102014</v>
      </c>
      <c r="L45" s="98">
        <f t="shared" si="4"/>
        <v>97.90822090636141</v>
      </c>
      <c r="M45" s="98">
        <f t="shared" si="5"/>
        <v>97.0996474675553</v>
      </c>
      <c r="N45" s="16">
        <v>2574350</v>
      </c>
      <c r="O45" s="4">
        <v>2594899</v>
      </c>
      <c r="P45" s="98">
        <f t="shared" si="6"/>
        <v>105.32463520858522</v>
      </c>
      <c r="Q45" s="98">
        <f t="shared" si="7"/>
        <v>106.78434114377681</v>
      </c>
    </row>
    <row r="46" spans="1:17" ht="15">
      <c r="A46" s="63">
        <v>41061</v>
      </c>
      <c r="B46" s="16">
        <v>12087084</v>
      </c>
      <c r="C46" s="4">
        <v>11636462</v>
      </c>
      <c r="D46" s="98">
        <f t="shared" si="0"/>
        <v>132.53474585786566</v>
      </c>
      <c r="E46" s="98">
        <f t="shared" si="1"/>
        <v>132.0505780387818</v>
      </c>
      <c r="F46" s="4">
        <v>1935759</v>
      </c>
      <c r="G46" s="16">
        <v>1925339</v>
      </c>
      <c r="H46" s="98">
        <f t="shared" si="2"/>
        <v>101.32885043915508</v>
      </c>
      <c r="I46" s="98">
        <f t="shared" si="8"/>
        <v>100.08483620426603</v>
      </c>
      <c r="J46" s="4">
        <v>1104403</v>
      </c>
      <c r="K46" s="16">
        <v>1098059</v>
      </c>
      <c r="L46" s="98">
        <f t="shared" si="4"/>
        <v>97.09848295022442</v>
      </c>
      <c r="M46" s="98">
        <f t="shared" si="5"/>
        <v>96.75116813268825</v>
      </c>
      <c r="N46" s="16">
        <v>2610813</v>
      </c>
      <c r="O46" s="4">
        <v>2597861</v>
      </c>
      <c r="P46" s="98">
        <f t="shared" si="6"/>
        <v>106.81644952039619</v>
      </c>
      <c r="Q46" s="98">
        <f t="shared" si="7"/>
        <v>106.9062322919363</v>
      </c>
    </row>
    <row r="47" spans="1:17" ht="15">
      <c r="A47" s="63">
        <v>41091</v>
      </c>
      <c r="B47" s="16">
        <v>12107944</v>
      </c>
      <c r="C47" s="4">
        <v>11715533</v>
      </c>
      <c r="D47" s="98">
        <f t="shared" si="0"/>
        <v>132.76347553316162</v>
      </c>
      <c r="E47" s="98">
        <f t="shared" si="1"/>
        <v>132.94787579613316</v>
      </c>
      <c r="F47" s="4">
        <v>1938997</v>
      </c>
      <c r="G47" s="16">
        <v>1934521</v>
      </c>
      <c r="H47" s="98">
        <f t="shared" si="2"/>
        <v>101.49834613449835</v>
      </c>
      <c r="I47" s="98">
        <f t="shared" si="8"/>
        <v>100.56214381919908</v>
      </c>
      <c r="J47" s="4">
        <v>1103934</v>
      </c>
      <c r="K47" s="16">
        <v>1097637</v>
      </c>
      <c r="L47" s="98">
        <f t="shared" si="4"/>
        <v>97.05724873725717</v>
      </c>
      <c r="M47" s="98">
        <f t="shared" si="5"/>
        <v>96.71398525549131</v>
      </c>
      <c r="N47" s="56">
        <v>2613791</v>
      </c>
      <c r="O47" s="4">
        <v>2608248</v>
      </c>
      <c r="P47" s="98">
        <f t="shared" si="6"/>
        <v>106.93828872782767</v>
      </c>
      <c r="Q47" s="98">
        <f t="shared" si="7"/>
        <v>107.33367434323016</v>
      </c>
    </row>
    <row r="48" spans="1:17" ht="15">
      <c r="A48" s="63">
        <v>41122</v>
      </c>
      <c r="B48" s="99">
        <v>11716148</v>
      </c>
      <c r="C48" s="4">
        <v>11776818</v>
      </c>
      <c r="D48" s="98">
        <f t="shared" si="0"/>
        <v>128.46743661359028</v>
      </c>
      <c r="E48" s="98">
        <f t="shared" si="1"/>
        <v>133.6433380143836</v>
      </c>
      <c r="F48" s="4">
        <v>1937355</v>
      </c>
      <c r="G48" s="4">
        <v>1932083</v>
      </c>
      <c r="H48" s="98">
        <f t="shared" si="2"/>
        <v>101.41239433346263</v>
      </c>
      <c r="I48" s="98">
        <f t="shared" si="8"/>
        <v>100.43540934248303</v>
      </c>
      <c r="J48" s="4">
        <v>1101083</v>
      </c>
      <c r="K48" s="4">
        <v>1098024</v>
      </c>
      <c r="L48" s="98">
        <f t="shared" si="4"/>
        <v>96.80659044052031</v>
      </c>
      <c r="M48" s="98">
        <f t="shared" si="5"/>
        <v>96.74808424476906</v>
      </c>
      <c r="N48" s="99">
        <v>2600540</v>
      </c>
      <c r="O48" s="4">
        <v>2609655</v>
      </c>
      <c r="P48" s="98">
        <f t="shared" si="6"/>
        <v>106.39614925916607</v>
      </c>
      <c r="Q48" s="98">
        <f t="shared" si="7"/>
        <v>107.39157469618776</v>
      </c>
    </row>
    <row r="49" spans="1:17" ht="15">
      <c r="A49" s="101"/>
      <c r="B49" s="99"/>
      <c r="D49" s="129"/>
      <c r="E49" s="129"/>
      <c r="F49" s="4"/>
      <c r="H49" s="129"/>
      <c r="I49" s="129"/>
      <c r="J49" s="4"/>
      <c r="L49" s="129"/>
      <c r="M49" s="129"/>
      <c r="N49" s="99"/>
      <c r="P49" s="129"/>
      <c r="Q49" s="129"/>
    </row>
    <row r="50" spans="1:17" ht="15">
      <c r="A50" s="101"/>
      <c r="B50" s="99"/>
      <c r="D50" s="129"/>
      <c r="E50" s="129"/>
      <c r="F50" s="4"/>
      <c r="H50" s="129"/>
      <c r="I50" s="129"/>
      <c r="J50" s="4"/>
      <c r="L50" s="129"/>
      <c r="M50" s="129"/>
      <c r="N50" s="99"/>
      <c r="P50" s="129"/>
      <c r="Q50" s="129"/>
    </row>
    <row r="51" spans="1:17" ht="15">
      <c r="A51" s="101"/>
      <c r="B51" s="99"/>
      <c r="D51" s="129"/>
      <c r="E51" s="129"/>
      <c r="F51" s="4"/>
      <c r="H51" s="129"/>
      <c r="I51" s="129"/>
      <c r="J51" s="4"/>
      <c r="L51" s="129"/>
      <c r="M51" s="129"/>
      <c r="N51" s="99"/>
      <c r="P51" s="129"/>
      <c r="Q51" s="129"/>
    </row>
    <row r="52" spans="1:17" ht="15">
      <c r="A52" s="101"/>
      <c r="B52" s="99"/>
      <c r="D52" s="129"/>
      <c r="E52" s="129"/>
      <c r="F52" s="4"/>
      <c r="H52" s="129"/>
      <c r="I52" s="129"/>
      <c r="J52" s="4"/>
      <c r="L52" s="129"/>
      <c r="M52" s="129"/>
      <c r="N52" s="99"/>
      <c r="P52" s="129"/>
      <c r="Q52" s="129"/>
    </row>
    <row r="53" spans="1:17" ht="15">
      <c r="A53" s="101"/>
      <c r="B53" s="99"/>
      <c r="D53" s="129"/>
      <c r="E53" s="129"/>
      <c r="F53" s="4"/>
      <c r="H53" s="129"/>
      <c r="I53" s="129"/>
      <c r="J53" s="4"/>
      <c r="L53" s="129"/>
      <c r="M53" s="129"/>
      <c r="N53" s="99"/>
      <c r="P53" s="129"/>
      <c r="Q53" s="129"/>
    </row>
    <row r="55" spans="3:14" ht="15">
      <c r="C55" s="93"/>
      <c r="F55" s="93"/>
      <c r="G55" s="93"/>
      <c r="H55" s="93"/>
      <c r="I55" s="93"/>
      <c r="J55" s="93"/>
      <c r="L55" s="93"/>
      <c r="M55" s="93"/>
      <c r="N55" s="93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pane ySplit="1" topLeftCell="A2" activePane="bottomLeft" state="frozen"/>
      <selection pane="topLeft" activeCell="X1" sqref="X1"/>
      <selection pane="bottomLeft" activeCell="E9" sqref="E9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3.57421875" style="0" bestFit="1" customWidth="1"/>
    <col min="4" max="4" width="12.00390625" style="0" customWidth="1"/>
    <col min="5" max="5" width="13.5742187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1</v>
      </c>
      <c r="B1" s="20" t="s">
        <v>99</v>
      </c>
      <c r="C1" s="80">
        <v>40756</v>
      </c>
      <c r="D1" s="79">
        <v>41091</v>
      </c>
      <c r="E1" s="80">
        <v>41122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4" ht="15">
      <c r="A2" s="1" t="s">
        <v>2</v>
      </c>
      <c r="B2" s="7" t="s">
        <v>3</v>
      </c>
      <c r="C2" s="15">
        <v>79356</v>
      </c>
      <c r="D2" s="4">
        <v>92108</v>
      </c>
      <c r="E2" s="16">
        <v>88386</v>
      </c>
      <c r="F2" s="42">
        <f aca="true" t="shared" si="0" ref="F2:F33">E2/$E$90</f>
        <v>0.007543947037883099</v>
      </c>
      <c r="G2" s="18">
        <f aca="true" t="shared" si="1" ref="G2:G33">(E2-C2)/C2</f>
        <v>0.11379101769242402</v>
      </c>
      <c r="H2" s="11">
        <f aca="true" t="shared" si="2" ref="H2:H33">E2-C2</f>
        <v>9030</v>
      </c>
      <c r="I2" s="47">
        <f aca="true" t="shared" si="3" ref="I2:I33">H2/$H$90</f>
        <v>0.010888858876530228</v>
      </c>
      <c r="J2" s="102">
        <v>87526.71</v>
      </c>
      <c r="K2" s="15">
        <v>87188.7</v>
      </c>
      <c r="L2" s="47">
        <f aca="true" t="shared" si="4" ref="L2:L33">(K2-J2)/J2</f>
        <v>-0.003861792588799571</v>
      </c>
      <c r="M2" s="16">
        <f aca="true" t="shared" si="5" ref="M2:M33">K2-J2</f>
        <v>-338.0100000000093</v>
      </c>
      <c r="N2" s="4"/>
    </row>
    <row r="3" spans="1:14" ht="15">
      <c r="A3" s="5" t="s">
        <v>4</v>
      </c>
      <c r="B3" s="8" t="s">
        <v>5</v>
      </c>
      <c r="C3" s="16">
        <v>32720</v>
      </c>
      <c r="D3" s="4">
        <v>36403</v>
      </c>
      <c r="E3" s="16">
        <v>36338</v>
      </c>
      <c r="F3" s="43">
        <f t="shared" si="0"/>
        <v>0.0031015313224107446</v>
      </c>
      <c r="G3" s="19">
        <f t="shared" si="1"/>
        <v>0.11057457212713936</v>
      </c>
      <c r="H3" s="11">
        <f t="shared" si="2"/>
        <v>3618</v>
      </c>
      <c r="I3" s="37">
        <f t="shared" si="3"/>
        <v>0.0043627786727891875</v>
      </c>
      <c r="J3" s="11">
        <v>34944.35</v>
      </c>
      <c r="K3" s="16">
        <v>35248.46</v>
      </c>
      <c r="L3" s="37">
        <f t="shared" si="4"/>
        <v>0.008702694426996083</v>
      </c>
      <c r="M3" s="16">
        <f t="shared" si="5"/>
        <v>304.1100000000006</v>
      </c>
      <c r="N3" s="4"/>
    </row>
    <row r="4" spans="1:14" ht="15">
      <c r="A4" s="5" t="s">
        <v>6</v>
      </c>
      <c r="B4" s="8" t="s">
        <v>7</v>
      </c>
      <c r="C4" s="16">
        <v>7318</v>
      </c>
      <c r="D4" s="4">
        <v>8794</v>
      </c>
      <c r="E4" s="16">
        <v>8526</v>
      </c>
      <c r="F4" s="43">
        <f t="shared" si="0"/>
        <v>0.0007277135795826409</v>
      </c>
      <c r="G4" s="19">
        <f t="shared" si="1"/>
        <v>0.16507242415960646</v>
      </c>
      <c r="H4" s="11">
        <f t="shared" si="2"/>
        <v>1208</v>
      </c>
      <c r="I4" s="37">
        <f t="shared" si="3"/>
        <v>0.0014566712649887615</v>
      </c>
      <c r="J4" s="11">
        <v>8828.087</v>
      </c>
      <c r="K4" s="16">
        <v>8947.506</v>
      </c>
      <c r="L4" s="37">
        <f t="shared" si="4"/>
        <v>0.013527166191271096</v>
      </c>
      <c r="M4" s="16">
        <f t="shared" si="5"/>
        <v>119.41899999999987</v>
      </c>
      <c r="N4" s="4"/>
    </row>
    <row r="5" spans="1:14" ht="15">
      <c r="A5" s="5" t="s">
        <v>8</v>
      </c>
      <c r="B5" s="8" t="s">
        <v>9</v>
      </c>
      <c r="C5" s="16">
        <v>53447</v>
      </c>
      <c r="D5" s="4">
        <v>51400</v>
      </c>
      <c r="E5" s="16">
        <v>45723</v>
      </c>
      <c r="F5" s="43">
        <f t="shared" si="0"/>
        <v>0.0039025625145739026</v>
      </c>
      <c r="G5" s="19">
        <f t="shared" si="1"/>
        <v>-0.14451699814769772</v>
      </c>
      <c r="H5" s="11">
        <f t="shared" si="2"/>
        <v>-7724</v>
      </c>
      <c r="I5" s="37">
        <f t="shared" si="3"/>
        <v>-0.009314013949315558</v>
      </c>
      <c r="J5" s="11">
        <v>52516.43</v>
      </c>
      <c r="K5" s="16">
        <v>43990.51</v>
      </c>
      <c r="L5" s="37">
        <f t="shared" si="4"/>
        <v>-0.16234766910088896</v>
      </c>
      <c r="M5" s="16">
        <f t="shared" si="5"/>
        <v>-8525.919999999998</v>
      </c>
      <c r="N5" s="4"/>
    </row>
    <row r="6" spans="1:14" ht="15">
      <c r="A6" s="5" t="s">
        <v>10</v>
      </c>
      <c r="B6" s="8" t="s">
        <v>11</v>
      </c>
      <c r="C6" s="16">
        <v>3620</v>
      </c>
      <c r="D6" s="4">
        <v>3602</v>
      </c>
      <c r="E6" s="16">
        <v>2804</v>
      </c>
      <c r="F6" s="43">
        <f t="shared" si="0"/>
        <v>0.0002393278063745866</v>
      </c>
      <c r="G6" s="19">
        <f t="shared" si="1"/>
        <v>-0.225414364640884</v>
      </c>
      <c r="H6" s="11">
        <f t="shared" si="2"/>
        <v>-816</v>
      </c>
      <c r="I6" s="37">
        <f t="shared" si="3"/>
        <v>-0.0009839766160851236</v>
      </c>
      <c r="J6" s="11">
        <v>3630.835</v>
      </c>
      <c r="K6" s="16">
        <v>2800.396</v>
      </c>
      <c r="L6" s="37">
        <f t="shared" si="4"/>
        <v>-0.22871846283292957</v>
      </c>
      <c r="M6" s="16">
        <f t="shared" si="5"/>
        <v>-830.4389999999999</v>
      </c>
      <c r="N6" s="4"/>
    </row>
    <row r="7" spans="1:14" ht="15">
      <c r="A7" s="5" t="s">
        <v>12</v>
      </c>
      <c r="B7" s="8" t="s">
        <v>13</v>
      </c>
      <c r="C7" s="16">
        <v>23652</v>
      </c>
      <c r="D7" s="4">
        <v>24496</v>
      </c>
      <c r="E7" s="16">
        <v>24460</v>
      </c>
      <c r="F7" s="43">
        <f t="shared" si="0"/>
        <v>0.002087716884423106</v>
      </c>
      <c r="G7" s="19">
        <f t="shared" si="1"/>
        <v>0.03416201589717571</v>
      </c>
      <c r="H7" s="11">
        <f t="shared" si="2"/>
        <v>808</v>
      </c>
      <c r="I7" s="37">
        <f t="shared" si="3"/>
        <v>0.0009743297865156616</v>
      </c>
      <c r="J7" s="11">
        <v>23201.68</v>
      </c>
      <c r="K7" s="16">
        <v>23186.07</v>
      </c>
      <c r="L7" s="37">
        <f t="shared" si="4"/>
        <v>-0.000672796107868076</v>
      </c>
      <c r="M7" s="16">
        <f t="shared" si="5"/>
        <v>-15.610000000000582</v>
      </c>
      <c r="N7" s="4"/>
    </row>
    <row r="8" spans="1:14" ht="15">
      <c r="A8" s="5" t="s">
        <v>14</v>
      </c>
      <c r="B8" s="8" t="s">
        <v>15</v>
      </c>
      <c r="C8" s="16">
        <v>60962</v>
      </c>
      <c r="D8" s="4">
        <v>66234</v>
      </c>
      <c r="E8" s="16">
        <v>64105</v>
      </c>
      <c r="F8" s="43">
        <f t="shared" si="0"/>
        <v>0.005471508212426132</v>
      </c>
      <c r="G8" s="19">
        <f t="shared" si="1"/>
        <v>0.051556707457104424</v>
      </c>
      <c r="H8" s="11">
        <f t="shared" si="2"/>
        <v>3143</v>
      </c>
      <c r="I8" s="37">
        <f t="shared" si="3"/>
        <v>0.003789998167102382</v>
      </c>
      <c r="J8" s="11">
        <v>61382.78</v>
      </c>
      <c r="K8" s="16">
        <v>61398.66</v>
      </c>
      <c r="L8" s="37">
        <f t="shared" si="4"/>
        <v>0.00025870447705373816</v>
      </c>
      <c r="M8" s="16">
        <f t="shared" si="5"/>
        <v>15.880000000004657</v>
      </c>
      <c r="N8" s="4"/>
    </row>
    <row r="9" spans="1:14" ht="15">
      <c r="A9" s="5" t="s">
        <v>16</v>
      </c>
      <c r="B9" s="8" t="s">
        <v>17</v>
      </c>
      <c r="C9" s="16">
        <v>4675</v>
      </c>
      <c r="D9" s="4">
        <v>5973</v>
      </c>
      <c r="E9" s="16">
        <v>5240</v>
      </c>
      <c r="F9" s="43">
        <f t="shared" si="0"/>
        <v>0.0004472459719696269</v>
      </c>
      <c r="G9" s="19">
        <f t="shared" si="1"/>
        <v>0.12085561497326203</v>
      </c>
      <c r="H9" s="11">
        <f t="shared" si="2"/>
        <v>565</v>
      </c>
      <c r="I9" s="37">
        <f t="shared" si="3"/>
        <v>0.0006813073383432535</v>
      </c>
      <c r="J9" s="11">
        <v>4853.579</v>
      </c>
      <c r="K9" s="16">
        <v>4850.448</v>
      </c>
      <c r="L9" s="37">
        <f t="shared" si="4"/>
        <v>-0.0006450909730735615</v>
      </c>
      <c r="M9" s="16">
        <f t="shared" si="5"/>
        <v>-3.1309999999994034</v>
      </c>
      <c r="N9" s="4"/>
    </row>
    <row r="10" spans="1:14" ht="15">
      <c r="A10" s="5">
        <v>10</v>
      </c>
      <c r="B10" s="8" t="s">
        <v>18</v>
      </c>
      <c r="C10" s="16">
        <v>375289</v>
      </c>
      <c r="D10" s="4">
        <v>403918</v>
      </c>
      <c r="E10" s="16">
        <v>392929</v>
      </c>
      <c r="F10" s="43">
        <f t="shared" si="0"/>
        <v>0.0335373878855064</v>
      </c>
      <c r="G10" s="19">
        <f t="shared" si="1"/>
        <v>0.047003775756816746</v>
      </c>
      <c r="H10" s="11">
        <f t="shared" si="2"/>
        <v>17640</v>
      </c>
      <c r="I10" s="37">
        <f t="shared" si="3"/>
        <v>0.0212712592006637</v>
      </c>
      <c r="J10" s="11">
        <v>398087</v>
      </c>
      <c r="K10" s="16">
        <v>397076.3</v>
      </c>
      <c r="L10" s="37">
        <f t="shared" si="4"/>
        <v>-0.0025388922521961572</v>
      </c>
      <c r="M10" s="16">
        <f t="shared" si="5"/>
        <v>-1010.7000000000116</v>
      </c>
      <c r="N10" s="4"/>
    </row>
    <row r="11" spans="1:14" ht="15">
      <c r="A11" s="5">
        <v>11</v>
      </c>
      <c r="B11" s="8" t="s">
        <v>19</v>
      </c>
      <c r="C11" s="16">
        <v>12790</v>
      </c>
      <c r="D11" s="4">
        <v>13357</v>
      </c>
      <c r="E11" s="16">
        <v>13301</v>
      </c>
      <c r="F11" s="43">
        <f t="shared" si="0"/>
        <v>0.0011352707391541997</v>
      </c>
      <c r="G11" s="19">
        <f t="shared" si="1"/>
        <v>0.03995308835027365</v>
      </c>
      <c r="H11" s="11">
        <f t="shared" si="2"/>
        <v>511</v>
      </c>
      <c r="I11" s="37">
        <f t="shared" si="3"/>
        <v>0.000616191238749385</v>
      </c>
      <c r="J11" s="11">
        <v>12885.55</v>
      </c>
      <c r="K11" s="16">
        <v>12822.9</v>
      </c>
      <c r="L11" s="37">
        <f t="shared" si="4"/>
        <v>-0.004862035380717132</v>
      </c>
      <c r="M11" s="16">
        <f t="shared" si="5"/>
        <v>-62.649999999999636</v>
      </c>
      <c r="N11" s="4"/>
    </row>
    <row r="12" spans="1:14" ht="15">
      <c r="A12" s="5">
        <v>12</v>
      </c>
      <c r="B12" s="8" t="s">
        <v>20</v>
      </c>
      <c r="C12" s="16">
        <v>3774</v>
      </c>
      <c r="D12" s="4">
        <v>3084</v>
      </c>
      <c r="E12" s="16">
        <v>2988</v>
      </c>
      <c r="F12" s="43">
        <f t="shared" si="0"/>
        <v>0.00025503262676435974</v>
      </c>
      <c r="G12" s="19">
        <f t="shared" si="1"/>
        <v>-0.2082670906200318</v>
      </c>
      <c r="H12" s="11">
        <f t="shared" si="2"/>
        <v>-786</v>
      </c>
      <c r="I12" s="37">
        <f t="shared" si="3"/>
        <v>-0.0009478010051996411</v>
      </c>
      <c r="J12" s="11">
        <v>3604.032</v>
      </c>
      <c r="K12" s="16">
        <v>3728.164</v>
      </c>
      <c r="L12" s="37">
        <f t="shared" si="4"/>
        <v>0.03444253547138318</v>
      </c>
      <c r="M12" s="16">
        <f t="shared" si="5"/>
        <v>124.13200000000006</v>
      </c>
      <c r="N12" s="4"/>
    </row>
    <row r="13" spans="1:14" ht="15">
      <c r="A13" s="5">
        <v>13</v>
      </c>
      <c r="B13" s="8" t="s">
        <v>21</v>
      </c>
      <c r="C13" s="16">
        <v>369776</v>
      </c>
      <c r="D13" s="4">
        <v>414965</v>
      </c>
      <c r="E13" s="16">
        <v>412411</v>
      </c>
      <c r="F13" s="43">
        <f t="shared" si="0"/>
        <v>0.035200221096558355</v>
      </c>
      <c r="G13" s="19">
        <f t="shared" si="1"/>
        <v>0.115299532690061</v>
      </c>
      <c r="H13" s="11">
        <f t="shared" si="2"/>
        <v>42635</v>
      </c>
      <c r="I13" s="37">
        <f t="shared" si="3"/>
        <v>0.051411572336751525</v>
      </c>
      <c r="J13" s="11">
        <v>415763.8</v>
      </c>
      <c r="K13" s="16">
        <v>418812.1</v>
      </c>
      <c r="L13" s="37">
        <f t="shared" si="4"/>
        <v>0.007331807146269079</v>
      </c>
      <c r="M13" s="16">
        <f t="shared" si="5"/>
        <v>3048.2999999999884</v>
      </c>
      <c r="N13" s="4"/>
    </row>
    <row r="14" spans="1:14" ht="15">
      <c r="A14" s="5">
        <v>14</v>
      </c>
      <c r="B14" s="8" t="s">
        <v>22</v>
      </c>
      <c r="C14" s="16">
        <v>394090</v>
      </c>
      <c r="D14" s="4">
        <v>447181</v>
      </c>
      <c r="E14" s="16">
        <v>433947</v>
      </c>
      <c r="F14" s="43">
        <f t="shared" si="0"/>
        <v>0.037038367900439635</v>
      </c>
      <c r="G14" s="19">
        <f t="shared" si="1"/>
        <v>0.10113679616331295</v>
      </c>
      <c r="H14" s="11">
        <f t="shared" si="2"/>
        <v>39857</v>
      </c>
      <c r="I14" s="37">
        <f t="shared" si="3"/>
        <v>0.04806171076875585</v>
      </c>
      <c r="J14" s="11">
        <v>445406.9</v>
      </c>
      <c r="K14" s="16">
        <v>447275.4</v>
      </c>
      <c r="L14" s="37">
        <f t="shared" si="4"/>
        <v>0.004195040534845778</v>
      </c>
      <c r="M14" s="16">
        <f t="shared" si="5"/>
        <v>1868.5</v>
      </c>
      <c r="N14" s="4"/>
    </row>
    <row r="15" spans="1:14" ht="15">
      <c r="A15" s="5">
        <v>15</v>
      </c>
      <c r="B15" s="8" t="s">
        <v>23</v>
      </c>
      <c r="C15" s="16">
        <v>51409</v>
      </c>
      <c r="D15" s="4">
        <v>59499</v>
      </c>
      <c r="E15" s="16">
        <v>58476</v>
      </c>
      <c r="F15" s="43">
        <f t="shared" si="0"/>
        <v>0.004991060201697691</v>
      </c>
      <c r="G15" s="19">
        <f t="shared" si="1"/>
        <v>0.1374662024159194</v>
      </c>
      <c r="H15" s="11">
        <f t="shared" si="2"/>
        <v>7067</v>
      </c>
      <c r="I15" s="37">
        <f t="shared" si="3"/>
        <v>0.008521768070923492</v>
      </c>
      <c r="J15" s="11">
        <v>58698.81</v>
      </c>
      <c r="K15" s="16">
        <v>59087.35</v>
      </c>
      <c r="L15" s="37">
        <f t="shared" si="4"/>
        <v>0.006619214256643378</v>
      </c>
      <c r="M15" s="16">
        <f t="shared" si="5"/>
        <v>388.5400000000009</v>
      </c>
      <c r="N15" s="4"/>
    </row>
    <row r="16" spans="1:14" ht="15">
      <c r="A16" s="5">
        <v>16</v>
      </c>
      <c r="B16" s="8" t="s">
        <v>24</v>
      </c>
      <c r="C16" s="16">
        <v>64318</v>
      </c>
      <c r="D16" s="4">
        <v>67654</v>
      </c>
      <c r="E16" s="16">
        <v>65895</v>
      </c>
      <c r="F16" s="43">
        <f t="shared" si="0"/>
        <v>0.005624288802087512</v>
      </c>
      <c r="G16" s="19">
        <f t="shared" si="1"/>
        <v>0.024518797226281912</v>
      </c>
      <c r="H16" s="11">
        <f t="shared" si="2"/>
        <v>1577</v>
      </c>
      <c r="I16" s="37">
        <f t="shared" si="3"/>
        <v>0.001901631278880196</v>
      </c>
      <c r="J16" s="11">
        <v>66528.39</v>
      </c>
      <c r="K16" s="16">
        <v>66476.06</v>
      </c>
      <c r="L16" s="37">
        <f t="shared" si="4"/>
        <v>-0.0007865814879933476</v>
      </c>
      <c r="M16" s="16">
        <f t="shared" si="5"/>
        <v>-52.330000000001746</v>
      </c>
      <c r="N16" s="4"/>
    </row>
    <row r="17" spans="1:14" ht="15">
      <c r="A17" s="5">
        <v>17</v>
      </c>
      <c r="B17" s="8" t="s">
        <v>25</v>
      </c>
      <c r="C17" s="16">
        <v>38349</v>
      </c>
      <c r="D17" s="4">
        <v>39952</v>
      </c>
      <c r="E17" s="16">
        <v>40231</v>
      </c>
      <c r="F17" s="43">
        <f t="shared" si="0"/>
        <v>0.0034338077668530646</v>
      </c>
      <c r="G17" s="19">
        <f t="shared" si="1"/>
        <v>0.049075595191530416</v>
      </c>
      <c r="H17" s="11">
        <f t="shared" si="2"/>
        <v>1882</v>
      </c>
      <c r="I17" s="37">
        <f t="shared" si="3"/>
        <v>0.0022694166562159347</v>
      </c>
      <c r="J17" s="11">
        <v>39881.85</v>
      </c>
      <c r="K17" s="16">
        <v>40044.46</v>
      </c>
      <c r="L17" s="37">
        <f t="shared" si="4"/>
        <v>0.004077293305099954</v>
      </c>
      <c r="M17" s="16">
        <f t="shared" si="5"/>
        <v>162.61000000000058</v>
      </c>
      <c r="N17" s="4"/>
    </row>
    <row r="18" spans="1:14" ht="15">
      <c r="A18" s="5">
        <v>18</v>
      </c>
      <c r="B18" s="8" t="s">
        <v>26</v>
      </c>
      <c r="C18" s="16">
        <v>67833</v>
      </c>
      <c r="D18" s="4">
        <v>71762</v>
      </c>
      <c r="E18" s="16">
        <v>70611</v>
      </c>
      <c r="F18" s="43">
        <f t="shared" si="0"/>
        <v>0.006026810176860176</v>
      </c>
      <c r="G18" s="19">
        <f t="shared" si="1"/>
        <v>0.04095351819910663</v>
      </c>
      <c r="H18" s="11">
        <f t="shared" si="2"/>
        <v>2778</v>
      </c>
      <c r="I18" s="37">
        <f t="shared" si="3"/>
        <v>0.0033498615679956783</v>
      </c>
      <c r="J18" s="11">
        <v>70995.19</v>
      </c>
      <c r="K18" s="16">
        <v>70914.38</v>
      </c>
      <c r="L18" s="37">
        <f t="shared" si="4"/>
        <v>-0.0011382461262516188</v>
      </c>
      <c r="M18" s="16">
        <f t="shared" si="5"/>
        <v>-80.80999999999767</v>
      </c>
      <c r="N18" s="4"/>
    </row>
    <row r="19" spans="1:14" ht="15">
      <c r="A19" s="5">
        <v>19</v>
      </c>
      <c r="B19" s="8" t="s">
        <v>27</v>
      </c>
      <c r="C19" s="16">
        <v>8546</v>
      </c>
      <c r="D19" s="4">
        <v>9424</v>
      </c>
      <c r="E19" s="16">
        <v>9271</v>
      </c>
      <c r="F19" s="43">
        <f t="shared" si="0"/>
        <v>0.0007913010317042769</v>
      </c>
      <c r="G19" s="19">
        <f t="shared" si="1"/>
        <v>0.08483501053124269</v>
      </c>
      <c r="H19" s="11">
        <f t="shared" si="2"/>
        <v>725</v>
      </c>
      <c r="I19" s="37">
        <f t="shared" si="3"/>
        <v>0.0008742439297324934</v>
      </c>
      <c r="J19" s="11">
        <v>9185.375</v>
      </c>
      <c r="K19" s="16">
        <v>9241.1</v>
      </c>
      <c r="L19" s="37">
        <f t="shared" si="4"/>
        <v>0.006066709306914564</v>
      </c>
      <c r="M19" s="16">
        <f t="shared" si="5"/>
        <v>55.725000000000364</v>
      </c>
      <c r="N19" s="4"/>
    </row>
    <row r="20" spans="1:14" ht="15">
      <c r="A20" s="5">
        <v>20</v>
      </c>
      <c r="B20" s="8" t="s">
        <v>28</v>
      </c>
      <c r="C20" s="16">
        <v>77219</v>
      </c>
      <c r="D20" s="4">
        <v>80126</v>
      </c>
      <c r="E20" s="16">
        <v>77680</v>
      </c>
      <c r="F20" s="43">
        <f t="shared" si="0"/>
        <v>0.006630165477595537</v>
      </c>
      <c r="G20" s="19">
        <f t="shared" si="1"/>
        <v>0.005970033281964283</v>
      </c>
      <c r="H20" s="11">
        <f t="shared" si="2"/>
        <v>461</v>
      </c>
      <c r="I20" s="37">
        <f t="shared" si="3"/>
        <v>0.0005558985539402475</v>
      </c>
      <c r="J20" s="11">
        <v>78980.99</v>
      </c>
      <c r="K20" s="16">
        <v>77948.22</v>
      </c>
      <c r="L20" s="37">
        <f t="shared" si="4"/>
        <v>-0.013076184535038166</v>
      </c>
      <c r="M20" s="16">
        <f t="shared" si="5"/>
        <v>-1032.770000000004</v>
      </c>
      <c r="N20" s="4"/>
    </row>
    <row r="21" spans="1:14" ht="15">
      <c r="A21" s="5">
        <v>21</v>
      </c>
      <c r="B21" s="8" t="s">
        <v>29</v>
      </c>
      <c r="C21" s="16">
        <v>10006</v>
      </c>
      <c r="D21" s="4">
        <v>10423</v>
      </c>
      <c r="E21" s="16">
        <v>11599</v>
      </c>
      <c r="F21" s="43">
        <f t="shared" si="0"/>
        <v>0.0009900011505487982</v>
      </c>
      <c r="G21" s="19">
        <f t="shared" si="1"/>
        <v>0.15920447731361184</v>
      </c>
      <c r="H21" s="11">
        <f t="shared" si="2"/>
        <v>1593</v>
      </c>
      <c r="I21" s="37">
        <f t="shared" si="3"/>
        <v>0.00192092493801912</v>
      </c>
      <c r="J21" s="11">
        <v>10819.87</v>
      </c>
      <c r="K21" s="16">
        <v>11112.35</v>
      </c>
      <c r="L21" s="37">
        <f t="shared" si="4"/>
        <v>0.027031748070910237</v>
      </c>
      <c r="M21" s="16">
        <f t="shared" si="5"/>
        <v>292.47999999999956</v>
      </c>
      <c r="N21" s="4"/>
    </row>
    <row r="22" spans="1:14" ht="15">
      <c r="A22" s="5">
        <v>22</v>
      </c>
      <c r="B22" s="8" t="s">
        <v>30</v>
      </c>
      <c r="C22" s="16">
        <v>155609</v>
      </c>
      <c r="D22" s="4">
        <v>168326</v>
      </c>
      <c r="E22" s="16">
        <v>165933</v>
      </c>
      <c r="F22" s="43">
        <f t="shared" si="0"/>
        <v>0.014162760661609942</v>
      </c>
      <c r="G22" s="19">
        <f t="shared" si="1"/>
        <v>0.06634577691521698</v>
      </c>
      <c r="H22" s="11">
        <f t="shared" si="2"/>
        <v>10324</v>
      </c>
      <c r="I22" s="37">
        <f t="shared" si="3"/>
        <v>0.012449233559390706</v>
      </c>
      <c r="J22" s="11">
        <v>166831.6</v>
      </c>
      <c r="K22" s="16">
        <v>167427.6</v>
      </c>
      <c r="L22" s="37">
        <f t="shared" si="4"/>
        <v>0.0035724646889438213</v>
      </c>
      <c r="M22" s="16">
        <f t="shared" si="5"/>
        <v>596</v>
      </c>
      <c r="N22" s="4"/>
    </row>
    <row r="23" spans="1:14" ht="15">
      <c r="A23" s="5">
        <v>23</v>
      </c>
      <c r="B23" s="8" t="s">
        <v>31</v>
      </c>
      <c r="C23" s="16">
        <v>200480</v>
      </c>
      <c r="D23" s="4">
        <v>212699</v>
      </c>
      <c r="E23" s="16">
        <v>208250</v>
      </c>
      <c r="F23" s="43">
        <f t="shared" si="0"/>
        <v>0.017774613294403586</v>
      </c>
      <c r="G23" s="19">
        <f t="shared" si="1"/>
        <v>0.03875698324022346</v>
      </c>
      <c r="H23" s="11">
        <f t="shared" si="2"/>
        <v>7770</v>
      </c>
      <c r="I23" s="37">
        <f t="shared" si="3"/>
        <v>0.009369483219339964</v>
      </c>
      <c r="J23" s="11">
        <v>201640.3</v>
      </c>
      <c r="K23" s="16">
        <v>202075.4</v>
      </c>
      <c r="L23" s="37">
        <f t="shared" si="4"/>
        <v>0.002157802780495793</v>
      </c>
      <c r="M23" s="16">
        <f t="shared" si="5"/>
        <v>435.1000000000058</v>
      </c>
      <c r="N23" s="4"/>
    </row>
    <row r="24" spans="1:14" ht="15">
      <c r="A24" s="5">
        <v>24</v>
      </c>
      <c r="B24" s="8" t="s">
        <v>32</v>
      </c>
      <c r="C24" s="16">
        <v>155011</v>
      </c>
      <c r="D24" s="4">
        <v>166691</v>
      </c>
      <c r="E24" s="16">
        <v>164696</v>
      </c>
      <c r="F24" s="43">
        <f t="shared" si="0"/>
        <v>0.014057179885402608</v>
      </c>
      <c r="G24" s="19">
        <f t="shared" si="1"/>
        <v>0.062479436943184676</v>
      </c>
      <c r="H24" s="11">
        <f t="shared" si="2"/>
        <v>9685</v>
      </c>
      <c r="I24" s="37">
        <f t="shared" si="3"/>
        <v>0.01167869304752993</v>
      </c>
      <c r="J24" s="11">
        <v>164510.9</v>
      </c>
      <c r="K24" s="16">
        <v>163682.9</v>
      </c>
      <c r="L24" s="37">
        <f t="shared" si="4"/>
        <v>-0.005033101150136557</v>
      </c>
      <c r="M24" s="16">
        <f t="shared" si="5"/>
        <v>-828</v>
      </c>
      <c r="N24" s="4"/>
    </row>
    <row r="25" spans="1:14" ht="15">
      <c r="A25" s="5">
        <v>25</v>
      </c>
      <c r="B25" s="8" t="s">
        <v>33</v>
      </c>
      <c r="C25" s="16">
        <v>350217</v>
      </c>
      <c r="D25" s="4">
        <v>373702</v>
      </c>
      <c r="E25" s="16">
        <v>360555</v>
      </c>
      <c r="F25" s="43">
        <f t="shared" si="0"/>
        <v>0.030774193019753593</v>
      </c>
      <c r="G25" s="19">
        <f t="shared" si="1"/>
        <v>0.029518841175613975</v>
      </c>
      <c r="H25" s="11">
        <f t="shared" si="2"/>
        <v>10338</v>
      </c>
      <c r="I25" s="37">
        <f t="shared" si="3"/>
        <v>0.012466115511137264</v>
      </c>
      <c r="J25" s="11">
        <v>364109.3</v>
      </c>
      <c r="K25" s="16">
        <v>360509.3</v>
      </c>
      <c r="L25" s="37">
        <f t="shared" si="4"/>
        <v>-0.009887141031552889</v>
      </c>
      <c r="M25" s="16">
        <f t="shared" si="5"/>
        <v>-3600</v>
      </c>
      <c r="N25" s="4"/>
    </row>
    <row r="26" spans="1:14" ht="15">
      <c r="A26" s="5">
        <v>26</v>
      </c>
      <c r="B26" s="8" t="s">
        <v>34</v>
      </c>
      <c r="C26" s="16">
        <v>39122</v>
      </c>
      <c r="D26" s="4">
        <v>40533</v>
      </c>
      <c r="E26" s="16">
        <v>39889</v>
      </c>
      <c r="F26" s="43">
        <f t="shared" si="0"/>
        <v>0.003404617285476421</v>
      </c>
      <c r="G26" s="19">
        <f t="shared" si="1"/>
        <v>0.019605337150452432</v>
      </c>
      <c r="H26" s="11">
        <f t="shared" si="2"/>
        <v>767</v>
      </c>
      <c r="I26" s="37">
        <f t="shared" si="3"/>
        <v>0.0009248897849721689</v>
      </c>
      <c r="J26" s="11">
        <v>40280.25</v>
      </c>
      <c r="K26" s="16">
        <v>40128.47</v>
      </c>
      <c r="L26" s="37">
        <f t="shared" si="4"/>
        <v>-0.0037680997511186955</v>
      </c>
      <c r="M26" s="16">
        <f t="shared" si="5"/>
        <v>-151.77999999999884</v>
      </c>
      <c r="N26" s="4"/>
    </row>
    <row r="27" spans="1:14" ht="15">
      <c r="A27" s="5">
        <v>27</v>
      </c>
      <c r="B27" s="8" t="s">
        <v>35</v>
      </c>
      <c r="C27" s="16">
        <v>84526</v>
      </c>
      <c r="D27" s="4">
        <v>93462</v>
      </c>
      <c r="E27" s="16">
        <v>94339</v>
      </c>
      <c r="F27" s="43">
        <f t="shared" si="0"/>
        <v>0.008052049188863097</v>
      </c>
      <c r="G27" s="19">
        <f t="shared" si="1"/>
        <v>0.11609445614367177</v>
      </c>
      <c r="H27" s="11">
        <f t="shared" si="2"/>
        <v>9813</v>
      </c>
      <c r="I27" s="37">
        <f t="shared" si="3"/>
        <v>0.011833042320641321</v>
      </c>
      <c r="J27" s="11">
        <v>92952.32</v>
      </c>
      <c r="K27" s="16">
        <v>94219.89</v>
      </c>
      <c r="L27" s="37">
        <f t="shared" si="4"/>
        <v>0.013636776360181138</v>
      </c>
      <c r="M27" s="16">
        <f t="shared" si="5"/>
        <v>1267.5699999999924</v>
      </c>
      <c r="N27" s="4"/>
    </row>
    <row r="28" spans="1:14" ht="15">
      <c r="A28" s="5">
        <v>28</v>
      </c>
      <c r="B28" s="8" t="s">
        <v>36</v>
      </c>
      <c r="C28" s="16">
        <v>169508</v>
      </c>
      <c r="D28" s="4">
        <v>180459</v>
      </c>
      <c r="E28" s="16">
        <v>168339</v>
      </c>
      <c r="F28" s="43">
        <f t="shared" si="0"/>
        <v>0.014368118258663172</v>
      </c>
      <c r="G28" s="19">
        <f t="shared" si="1"/>
        <v>-0.0068964296670363644</v>
      </c>
      <c r="H28" s="11">
        <f t="shared" si="2"/>
        <v>-1169</v>
      </c>
      <c r="I28" s="37">
        <f t="shared" si="3"/>
        <v>-0.0014096429708376343</v>
      </c>
      <c r="J28" s="11">
        <v>176521.1</v>
      </c>
      <c r="K28" s="16">
        <v>168479.8</v>
      </c>
      <c r="L28" s="37">
        <f t="shared" si="4"/>
        <v>-0.04555432749965878</v>
      </c>
      <c r="M28" s="16">
        <f t="shared" si="5"/>
        <v>-8041.3000000000175</v>
      </c>
      <c r="N28" s="4"/>
    </row>
    <row r="29" spans="1:14" ht="15">
      <c r="A29" s="5">
        <v>29</v>
      </c>
      <c r="B29" s="8" t="s">
        <v>37</v>
      </c>
      <c r="C29" s="16">
        <v>91431</v>
      </c>
      <c r="D29" s="4">
        <v>105050</v>
      </c>
      <c r="E29" s="16">
        <v>112641</v>
      </c>
      <c r="F29" s="43">
        <f t="shared" si="0"/>
        <v>0.009614166703937164</v>
      </c>
      <c r="G29" s="19">
        <f t="shared" si="1"/>
        <v>0.2319782130787151</v>
      </c>
      <c r="H29" s="11">
        <f t="shared" si="2"/>
        <v>21210</v>
      </c>
      <c r="I29" s="37">
        <f t="shared" si="3"/>
        <v>0.025576156896036116</v>
      </c>
      <c r="J29" s="11">
        <v>107864.8</v>
      </c>
      <c r="K29" s="16">
        <v>112964.8</v>
      </c>
      <c r="L29" s="37">
        <f t="shared" si="4"/>
        <v>0.04728141154482278</v>
      </c>
      <c r="M29" s="16">
        <f t="shared" si="5"/>
        <v>5100</v>
      </c>
      <c r="N29" s="4"/>
    </row>
    <row r="30" spans="1:14" ht="15">
      <c r="A30" s="5">
        <v>30</v>
      </c>
      <c r="B30" s="8" t="s">
        <v>38</v>
      </c>
      <c r="C30" s="16">
        <v>36631</v>
      </c>
      <c r="D30" s="4">
        <v>34932</v>
      </c>
      <c r="E30" s="16">
        <v>31503</v>
      </c>
      <c r="F30" s="43">
        <f t="shared" si="0"/>
        <v>0.002688853025755564</v>
      </c>
      <c r="G30" s="19">
        <f t="shared" si="1"/>
        <v>-0.1399907182441102</v>
      </c>
      <c r="H30" s="11">
        <f t="shared" si="2"/>
        <v>-5128</v>
      </c>
      <c r="I30" s="37">
        <f t="shared" si="3"/>
        <v>-0.00618361775402514</v>
      </c>
      <c r="J30" s="11">
        <v>34159.72</v>
      </c>
      <c r="K30" s="16">
        <v>31663.08</v>
      </c>
      <c r="L30" s="37">
        <f t="shared" si="4"/>
        <v>-0.07308725012968488</v>
      </c>
      <c r="M30" s="16">
        <f t="shared" si="5"/>
        <v>-2496.6399999999994</v>
      </c>
      <c r="N30" s="4"/>
    </row>
    <row r="31" spans="1:14" ht="15">
      <c r="A31" s="5">
        <v>31</v>
      </c>
      <c r="B31" s="8" t="s">
        <v>39</v>
      </c>
      <c r="C31" s="16">
        <v>111810</v>
      </c>
      <c r="D31" s="4">
        <v>127924</v>
      </c>
      <c r="E31" s="16">
        <v>125846</v>
      </c>
      <c r="F31" s="43">
        <f t="shared" si="0"/>
        <v>0.01074124362375757</v>
      </c>
      <c r="G31" s="19">
        <f t="shared" si="1"/>
        <v>0.12553438869510777</v>
      </c>
      <c r="H31" s="11">
        <f t="shared" si="2"/>
        <v>14036</v>
      </c>
      <c r="I31" s="37">
        <f t="shared" si="3"/>
        <v>0.01692536247962107</v>
      </c>
      <c r="J31" s="11">
        <v>122857.7</v>
      </c>
      <c r="K31" s="16">
        <v>121927.6</v>
      </c>
      <c r="L31" s="37">
        <f t="shared" si="4"/>
        <v>-0.007570547063798128</v>
      </c>
      <c r="M31" s="16">
        <f t="shared" si="5"/>
        <v>-930.0999999999913</v>
      </c>
      <c r="N31" s="4"/>
    </row>
    <row r="32" spans="1:14" ht="15">
      <c r="A32" s="5">
        <v>32</v>
      </c>
      <c r="B32" s="8" t="s">
        <v>40</v>
      </c>
      <c r="C32" s="16">
        <v>34051</v>
      </c>
      <c r="D32" s="4">
        <v>37924</v>
      </c>
      <c r="E32" s="16">
        <v>38004</v>
      </c>
      <c r="F32" s="43">
        <f t="shared" si="0"/>
        <v>0.003243728228765973</v>
      </c>
      <c r="G32" s="19">
        <f t="shared" si="1"/>
        <v>0.11609057002731198</v>
      </c>
      <c r="H32" s="11">
        <f t="shared" si="2"/>
        <v>3953</v>
      </c>
      <c r="I32" s="37">
        <f t="shared" si="3"/>
        <v>0.004766739661010409</v>
      </c>
      <c r="J32" s="11">
        <v>37677.44</v>
      </c>
      <c r="K32" s="16">
        <v>38072.73</v>
      </c>
      <c r="L32" s="37">
        <f t="shared" si="4"/>
        <v>0.010491424045795067</v>
      </c>
      <c r="M32" s="16">
        <f t="shared" si="5"/>
        <v>395.2900000000009</v>
      </c>
      <c r="N32" s="4"/>
    </row>
    <row r="33" spans="1:14" ht="15">
      <c r="A33" s="5">
        <v>33</v>
      </c>
      <c r="B33" s="8" t="s">
        <v>41</v>
      </c>
      <c r="C33" s="16">
        <v>155810</v>
      </c>
      <c r="D33" s="4">
        <v>165166</v>
      </c>
      <c r="E33" s="16">
        <v>154357</v>
      </c>
      <c r="F33" s="43">
        <f t="shared" si="0"/>
        <v>0.013174722613609866</v>
      </c>
      <c r="G33" s="19">
        <f t="shared" si="1"/>
        <v>-0.009325460496758873</v>
      </c>
      <c r="H33" s="11">
        <f t="shared" si="2"/>
        <v>-1453</v>
      </c>
      <c r="I33" s="37">
        <f t="shared" si="3"/>
        <v>-0.001752105420553535</v>
      </c>
      <c r="J33" s="11">
        <v>164209.3</v>
      </c>
      <c r="K33" s="16">
        <v>154245.5</v>
      </c>
      <c r="L33" s="37">
        <f t="shared" si="4"/>
        <v>-0.06067744031549972</v>
      </c>
      <c r="M33" s="16">
        <f t="shared" si="5"/>
        <v>-9963.799999999988</v>
      </c>
      <c r="N33" s="4"/>
    </row>
    <row r="34" spans="1:14" ht="15">
      <c r="A34" s="5">
        <v>35</v>
      </c>
      <c r="B34" s="8" t="s">
        <v>42</v>
      </c>
      <c r="C34" s="16">
        <v>97412</v>
      </c>
      <c r="D34" s="4">
        <v>97307</v>
      </c>
      <c r="E34" s="16">
        <v>88051</v>
      </c>
      <c r="F34" s="43">
        <f aca="true" t="shared" si="6" ref="F34:F65">E34/$E$90</f>
        <v>0.007515354022499545</v>
      </c>
      <c r="G34" s="19">
        <f aca="true" t="shared" si="7" ref="G34:G65">(E34-C34)/C34</f>
        <v>-0.09609699010388864</v>
      </c>
      <c r="H34" s="11">
        <f aca="true" t="shared" si="8" ref="H34:H65">E34-C34</f>
        <v>-9361</v>
      </c>
      <c r="I34" s="37">
        <f aca="true" t="shared" si="9" ref="I34:I65">H34/$H$90</f>
        <v>-0.011287996449966718</v>
      </c>
      <c r="J34" s="11">
        <v>98735.29</v>
      </c>
      <c r="K34" s="16">
        <v>95276.23</v>
      </c>
      <c r="L34" s="37">
        <f aca="true" t="shared" si="10" ref="L34:L65">(K34-J34)/J34</f>
        <v>-0.035033674383292926</v>
      </c>
      <c r="M34" s="16">
        <f aca="true" t="shared" si="11" ref="M34:M65">K34-J34</f>
        <v>-3459.0599999999977</v>
      </c>
      <c r="N34" s="4"/>
    </row>
    <row r="35" spans="1:14" ht="15">
      <c r="A35" s="5">
        <v>36</v>
      </c>
      <c r="B35" s="8" t="s">
        <v>43</v>
      </c>
      <c r="C35" s="16">
        <v>18395</v>
      </c>
      <c r="D35" s="4">
        <v>17548</v>
      </c>
      <c r="E35" s="16">
        <v>13984</v>
      </c>
      <c r="F35" s="43">
        <f t="shared" si="6"/>
        <v>0.00119356634962276</v>
      </c>
      <c r="G35" s="19">
        <f t="shared" si="7"/>
        <v>-0.2397934221255776</v>
      </c>
      <c r="H35" s="11">
        <f t="shared" si="8"/>
        <v>-4411</v>
      </c>
      <c r="I35" s="37">
        <f t="shared" si="9"/>
        <v>-0.005319020653862108</v>
      </c>
      <c r="J35" s="11">
        <v>16684.89</v>
      </c>
      <c r="K35" s="16">
        <v>13433.99</v>
      </c>
      <c r="L35" s="37">
        <f t="shared" si="10"/>
        <v>-0.1948409608933592</v>
      </c>
      <c r="M35" s="16">
        <f t="shared" si="11"/>
        <v>-3250.8999999999996</v>
      </c>
      <c r="N35" s="4"/>
    </row>
    <row r="36" spans="1:14" ht="15">
      <c r="A36" s="5">
        <v>37</v>
      </c>
      <c r="B36" s="8" t="s">
        <v>44</v>
      </c>
      <c r="C36" s="16">
        <v>3767</v>
      </c>
      <c r="D36" s="4">
        <v>3345</v>
      </c>
      <c r="E36" s="16">
        <v>3307</v>
      </c>
      <c r="F36" s="43">
        <f t="shared" si="6"/>
        <v>0.0002822600055922817</v>
      </c>
      <c r="G36" s="19">
        <f t="shared" si="7"/>
        <v>-0.12211308733740377</v>
      </c>
      <c r="H36" s="11">
        <f t="shared" si="8"/>
        <v>-460</v>
      </c>
      <c r="I36" s="37">
        <f t="shared" si="9"/>
        <v>-0.0005546927002440647</v>
      </c>
      <c r="J36" s="11">
        <v>3194.964</v>
      </c>
      <c r="K36" s="16">
        <v>3141.76</v>
      </c>
      <c r="L36" s="37">
        <f t="shared" si="10"/>
        <v>-0.016652456803895044</v>
      </c>
      <c r="M36" s="16">
        <f t="shared" si="11"/>
        <v>-53.20399999999972</v>
      </c>
      <c r="N36" s="4"/>
    </row>
    <row r="37" spans="1:14" ht="15">
      <c r="A37" s="5">
        <v>38</v>
      </c>
      <c r="B37" s="8" t="s">
        <v>45</v>
      </c>
      <c r="C37" s="16">
        <v>57647</v>
      </c>
      <c r="D37" s="4">
        <v>51723</v>
      </c>
      <c r="E37" s="16">
        <v>46864</v>
      </c>
      <c r="F37" s="43">
        <f t="shared" si="6"/>
        <v>0.003999949471447442</v>
      </c>
      <c r="G37" s="19">
        <f t="shared" si="7"/>
        <v>-0.1870522316859507</v>
      </c>
      <c r="H37" s="11">
        <f t="shared" si="8"/>
        <v>-10783</v>
      </c>
      <c r="I37" s="37">
        <f t="shared" si="9"/>
        <v>-0.013002720405938589</v>
      </c>
      <c r="J37" s="11">
        <v>50611.51</v>
      </c>
      <c r="K37" s="16">
        <v>47016.24</v>
      </c>
      <c r="L37" s="37">
        <f t="shared" si="10"/>
        <v>-0.07103660807591008</v>
      </c>
      <c r="M37" s="16">
        <f t="shared" si="11"/>
        <v>-3595.270000000004</v>
      </c>
      <c r="N37" s="4"/>
    </row>
    <row r="38" spans="1:14" ht="15">
      <c r="A38" s="5">
        <v>39</v>
      </c>
      <c r="B38" s="8" t="s">
        <v>46</v>
      </c>
      <c r="C38" s="16">
        <v>2689</v>
      </c>
      <c r="D38" s="4">
        <v>2798</v>
      </c>
      <c r="E38" s="16">
        <v>2280</v>
      </c>
      <c r="F38" s="43">
        <f t="shared" si="6"/>
        <v>0.0001946032091776239</v>
      </c>
      <c r="G38" s="19">
        <f t="shared" si="7"/>
        <v>-0.15210115284492376</v>
      </c>
      <c r="H38" s="11">
        <f t="shared" si="8"/>
        <v>-409</v>
      </c>
      <c r="I38" s="37">
        <f t="shared" si="9"/>
        <v>-0.0004931941617387445</v>
      </c>
      <c r="J38" s="11">
        <v>2684.333</v>
      </c>
      <c r="K38" s="16">
        <v>2263.774</v>
      </c>
      <c r="L38" s="37">
        <f t="shared" si="10"/>
        <v>-0.15667169460718927</v>
      </c>
      <c r="M38" s="16">
        <f t="shared" si="11"/>
        <v>-420.5590000000002</v>
      </c>
      <c r="N38" s="4"/>
    </row>
    <row r="39" spans="1:14" ht="15">
      <c r="A39" s="5">
        <v>41</v>
      </c>
      <c r="B39" s="8" t="s">
        <v>47</v>
      </c>
      <c r="C39" s="16">
        <v>918949</v>
      </c>
      <c r="D39" s="4">
        <v>1071616</v>
      </c>
      <c r="E39" s="16">
        <v>1011180</v>
      </c>
      <c r="F39" s="43">
        <f t="shared" si="6"/>
        <v>0.0863065232702762</v>
      </c>
      <c r="G39" s="19">
        <f t="shared" si="7"/>
        <v>0.10036574390961849</v>
      </c>
      <c r="H39" s="11">
        <f t="shared" si="8"/>
        <v>92231</v>
      </c>
      <c r="I39" s="37">
        <f t="shared" si="9"/>
        <v>0.11121709225263117</v>
      </c>
      <c r="J39" s="11">
        <v>1005779</v>
      </c>
      <c r="K39" s="16">
        <v>998769.2</v>
      </c>
      <c r="L39" s="37">
        <f t="shared" si="10"/>
        <v>-0.006969523125855726</v>
      </c>
      <c r="M39" s="16">
        <f t="shared" si="11"/>
        <v>-7009.800000000047</v>
      </c>
      <c r="N39" s="4"/>
    </row>
    <row r="40" spans="1:14" ht="15">
      <c r="A40" s="5">
        <v>42</v>
      </c>
      <c r="B40" s="8" t="s">
        <v>48</v>
      </c>
      <c r="C40" s="16">
        <v>316252</v>
      </c>
      <c r="D40" s="4">
        <v>331833</v>
      </c>
      <c r="E40" s="16">
        <v>316225</v>
      </c>
      <c r="F40" s="43">
        <f t="shared" si="6"/>
        <v>0.02699052623780444</v>
      </c>
      <c r="G40" s="19">
        <f t="shared" si="7"/>
        <v>-8.537495415048758E-05</v>
      </c>
      <c r="H40" s="11">
        <f t="shared" si="8"/>
        <v>-27</v>
      </c>
      <c r="I40" s="37">
        <f t="shared" si="9"/>
        <v>-3.255804979693424E-05</v>
      </c>
      <c r="J40" s="11">
        <v>298189</v>
      </c>
      <c r="K40" s="16">
        <v>296517.6</v>
      </c>
      <c r="L40" s="37">
        <f t="shared" si="10"/>
        <v>-0.005605169875481736</v>
      </c>
      <c r="M40" s="16">
        <f t="shared" si="11"/>
        <v>-1671.4000000000233</v>
      </c>
      <c r="N40" s="4"/>
    </row>
    <row r="41" spans="1:14" ht="15">
      <c r="A41" s="5">
        <v>43</v>
      </c>
      <c r="B41" s="8" t="s">
        <v>49</v>
      </c>
      <c r="C41" s="16">
        <v>394633</v>
      </c>
      <c r="D41" s="4">
        <v>456187</v>
      </c>
      <c r="E41" s="16">
        <v>438204</v>
      </c>
      <c r="F41" s="43">
        <f t="shared" si="6"/>
        <v>0.03740171257652259</v>
      </c>
      <c r="G41" s="19">
        <f t="shared" si="7"/>
        <v>0.11040891157100395</v>
      </c>
      <c r="H41" s="11">
        <f t="shared" si="8"/>
        <v>43571</v>
      </c>
      <c r="I41" s="37">
        <f t="shared" si="9"/>
        <v>0.05254025139637858</v>
      </c>
      <c r="J41" s="11">
        <v>431522.8</v>
      </c>
      <c r="K41" s="16">
        <v>433152.4</v>
      </c>
      <c r="L41" s="37">
        <f t="shared" si="10"/>
        <v>0.003776393738639152</v>
      </c>
      <c r="M41" s="16">
        <f t="shared" si="11"/>
        <v>1629.600000000035</v>
      </c>
      <c r="N41" s="4"/>
    </row>
    <row r="42" spans="1:14" ht="15">
      <c r="A42" s="5">
        <v>45</v>
      </c>
      <c r="B42" s="8" t="s">
        <v>50</v>
      </c>
      <c r="C42" s="16">
        <v>110617</v>
      </c>
      <c r="D42" s="4">
        <v>128193</v>
      </c>
      <c r="E42" s="16">
        <v>125941</v>
      </c>
      <c r="F42" s="43">
        <f t="shared" si="6"/>
        <v>0.010749352090806637</v>
      </c>
      <c r="G42" s="19">
        <f t="shared" si="7"/>
        <v>0.13853205203540142</v>
      </c>
      <c r="H42" s="11">
        <f t="shared" si="8"/>
        <v>15324</v>
      </c>
      <c r="I42" s="37">
        <f t="shared" si="9"/>
        <v>0.018478502040304455</v>
      </c>
      <c r="J42" s="11">
        <v>126695</v>
      </c>
      <c r="K42" s="16">
        <v>127569.1</v>
      </c>
      <c r="L42" s="37">
        <f t="shared" si="10"/>
        <v>0.006899246221240032</v>
      </c>
      <c r="M42" s="16">
        <f t="shared" si="11"/>
        <v>874.1000000000058</v>
      </c>
      <c r="N42" s="4"/>
    </row>
    <row r="43" spans="1:14" ht="15">
      <c r="A43" s="5">
        <v>46</v>
      </c>
      <c r="B43" s="8" t="s">
        <v>51</v>
      </c>
      <c r="C43" s="16">
        <v>465077</v>
      </c>
      <c r="D43" s="4">
        <v>502985</v>
      </c>
      <c r="E43" s="16">
        <v>503513</v>
      </c>
      <c r="F43" s="43">
        <f t="shared" si="6"/>
        <v>0.04297598493976006</v>
      </c>
      <c r="G43" s="19">
        <f t="shared" si="7"/>
        <v>0.08264437931783339</v>
      </c>
      <c r="H43" s="11">
        <f t="shared" si="8"/>
        <v>38436</v>
      </c>
      <c r="I43" s="37">
        <f t="shared" si="9"/>
        <v>0.04634819266648016</v>
      </c>
      <c r="J43" s="11">
        <v>503482.2</v>
      </c>
      <c r="K43" s="16">
        <v>507026.5</v>
      </c>
      <c r="L43" s="37">
        <f t="shared" si="10"/>
        <v>0.007039573593664261</v>
      </c>
      <c r="M43" s="16">
        <f t="shared" si="11"/>
        <v>3544.2999999999884</v>
      </c>
      <c r="N43" s="4"/>
    </row>
    <row r="44" spans="1:14" ht="15">
      <c r="A44" s="5">
        <v>47</v>
      </c>
      <c r="B44" s="8" t="s">
        <v>52</v>
      </c>
      <c r="C44" s="16">
        <v>1044462</v>
      </c>
      <c r="D44" s="4">
        <v>1146713</v>
      </c>
      <c r="E44" s="16">
        <v>1133758</v>
      </c>
      <c r="F44" s="43">
        <f t="shared" si="6"/>
        <v>0.09676883562754585</v>
      </c>
      <c r="G44" s="19">
        <f t="shared" si="7"/>
        <v>0.08549473317363389</v>
      </c>
      <c r="H44" s="11">
        <f t="shared" si="8"/>
        <v>89296</v>
      </c>
      <c r="I44" s="37">
        <f t="shared" si="9"/>
        <v>0.10767791165433481</v>
      </c>
      <c r="J44" s="11">
        <v>1129490</v>
      </c>
      <c r="K44" s="16">
        <v>1134682</v>
      </c>
      <c r="L44" s="37">
        <f t="shared" si="10"/>
        <v>0.00459676491159727</v>
      </c>
      <c r="M44" s="16">
        <f t="shared" si="11"/>
        <v>5192</v>
      </c>
      <c r="N44" s="4"/>
    </row>
    <row r="45" spans="1:14" ht="15">
      <c r="A45" s="5">
        <v>49</v>
      </c>
      <c r="B45" s="8" t="s">
        <v>53</v>
      </c>
      <c r="C45" s="16">
        <v>539516</v>
      </c>
      <c r="D45" s="4">
        <v>589757</v>
      </c>
      <c r="E45" s="16">
        <v>577146</v>
      </c>
      <c r="F45" s="43">
        <f t="shared" si="6"/>
        <v>0.04926072972106532</v>
      </c>
      <c r="G45" s="19">
        <f t="shared" si="7"/>
        <v>0.0697476997901823</v>
      </c>
      <c r="H45" s="11">
        <f t="shared" si="8"/>
        <v>37630</v>
      </c>
      <c r="I45" s="37">
        <f t="shared" si="9"/>
        <v>0.045376274587356866</v>
      </c>
      <c r="J45" s="11">
        <v>582006.7</v>
      </c>
      <c r="K45" s="16">
        <v>575223.3</v>
      </c>
      <c r="L45" s="37">
        <f t="shared" si="10"/>
        <v>-0.01165519228558693</v>
      </c>
      <c r="M45" s="16">
        <f t="shared" si="11"/>
        <v>-6783.399999999907</v>
      </c>
      <c r="N45" s="4"/>
    </row>
    <row r="46" spans="1:14" ht="15">
      <c r="A46" s="5">
        <v>50</v>
      </c>
      <c r="B46" s="8" t="s">
        <v>54</v>
      </c>
      <c r="C46" s="16">
        <v>27028</v>
      </c>
      <c r="D46" s="4">
        <v>28724</v>
      </c>
      <c r="E46" s="16">
        <v>27120</v>
      </c>
      <c r="F46" s="43">
        <f t="shared" si="6"/>
        <v>0.0023147539617970002</v>
      </c>
      <c r="G46" s="19">
        <f t="shared" si="7"/>
        <v>0.003403877460411425</v>
      </c>
      <c r="H46" s="11">
        <f t="shared" si="8"/>
        <v>92</v>
      </c>
      <c r="I46" s="37">
        <f t="shared" si="9"/>
        <v>0.00011093854004881296</v>
      </c>
      <c r="J46" s="11">
        <v>26603.86</v>
      </c>
      <c r="K46" s="16">
        <v>25310.62</v>
      </c>
      <c r="L46" s="37">
        <f t="shared" si="10"/>
        <v>-0.0486109910366391</v>
      </c>
      <c r="M46" s="16">
        <f t="shared" si="11"/>
        <v>-1293.2400000000016</v>
      </c>
      <c r="N46" s="4"/>
    </row>
    <row r="47" spans="1:14" ht="15">
      <c r="A47" s="5">
        <v>51</v>
      </c>
      <c r="B47" s="8" t="s">
        <v>55</v>
      </c>
      <c r="C47" s="16">
        <v>6456</v>
      </c>
      <c r="D47" s="4">
        <v>7516</v>
      </c>
      <c r="E47" s="16">
        <v>7502</v>
      </c>
      <c r="F47" s="43">
        <f t="shared" si="6"/>
        <v>0.0006403128400221643</v>
      </c>
      <c r="G47" s="19">
        <f t="shared" si="7"/>
        <v>0.16201982651796779</v>
      </c>
      <c r="H47" s="11">
        <f t="shared" si="8"/>
        <v>1046</v>
      </c>
      <c r="I47" s="37">
        <f t="shared" si="9"/>
        <v>0.001261322966207156</v>
      </c>
      <c r="J47" s="11">
        <v>7234.608</v>
      </c>
      <c r="K47" s="16">
        <v>7704.944</v>
      </c>
      <c r="L47" s="37">
        <f t="shared" si="10"/>
        <v>0.06501195365388149</v>
      </c>
      <c r="M47" s="16">
        <f t="shared" si="11"/>
        <v>470.33600000000024</v>
      </c>
      <c r="N47" s="4"/>
    </row>
    <row r="48" spans="1:14" ht="15">
      <c r="A48" s="5">
        <v>52</v>
      </c>
      <c r="B48" s="8" t="s">
        <v>56</v>
      </c>
      <c r="C48" s="16">
        <v>200155</v>
      </c>
      <c r="D48" s="4">
        <v>213784</v>
      </c>
      <c r="E48" s="16">
        <v>213233</v>
      </c>
      <c r="F48" s="43">
        <f t="shared" si="6"/>
        <v>0.018199923729198368</v>
      </c>
      <c r="G48" s="19">
        <f t="shared" si="7"/>
        <v>0.0653393619944543</v>
      </c>
      <c r="H48" s="11">
        <f t="shared" si="8"/>
        <v>13078</v>
      </c>
      <c r="I48" s="37">
        <f t="shared" si="9"/>
        <v>0.015770154638677997</v>
      </c>
      <c r="J48" s="11">
        <v>207345</v>
      </c>
      <c r="K48" s="16">
        <v>208159.7</v>
      </c>
      <c r="L48" s="37">
        <f t="shared" si="10"/>
        <v>0.0039292001253949296</v>
      </c>
      <c r="M48" s="16">
        <f t="shared" si="11"/>
        <v>814.7000000000116</v>
      </c>
      <c r="N48" s="4"/>
    </row>
    <row r="49" spans="1:14" ht="15">
      <c r="A49" s="5">
        <v>53</v>
      </c>
      <c r="B49" s="8" t="s">
        <v>57</v>
      </c>
      <c r="C49" s="16">
        <v>16505</v>
      </c>
      <c r="D49" s="4">
        <v>19155</v>
      </c>
      <c r="E49" s="16">
        <v>18620</v>
      </c>
      <c r="F49" s="43">
        <f t="shared" si="6"/>
        <v>0.0015892595416172619</v>
      </c>
      <c r="G49" s="19">
        <f t="shared" si="7"/>
        <v>0.12814298697364435</v>
      </c>
      <c r="H49" s="11">
        <f t="shared" si="8"/>
        <v>2115</v>
      </c>
      <c r="I49" s="37">
        <f t="shared" si="9"/>
        <v>0.002550380567426515</v>
      </c>
      <c r="J49" s="11">
        <v>19357.8</v>
      </c>
      <c r="K49" s="16">
        <v>18430.38</v>
      </c>
      <c r="L49" s="37">
        <f t="shared" si="10"/>
        <v>-0.04790936986641035</v>
      </c>
      <c r="M49" s="16">
        <f t="shared" si="11"/>
        <v>-927.4199999999983</v>
      </c>
      <c r="N49" s="4"/>
    </row>
    <row r="50" spans="1:14" ht="15">
      <c r="A50" s="5">
        <v>55</v>
      </c>
      <c r="B50" s="8" t="s">
        <v>58</v>
      </c>
      <c r="C50" s="16">
        <v>256782</v>
      </c>
      <c r="D50" s="4">
        <v>293874</v>
      </c>
      <c r="E50" s="16">
        <v>289467</v>
      </c>
      <c r="F50" s="43">
        <f t="shared" si="6"/>
        <v>0.02470666980307862</v>
      </c>
      <c r="G50" s="19">
        <f t="shared" si="7"/>
        <v>0.1272869593663107</v>
      </c>
      <c r="H50" s="11">
        <f t="shared" si="8"/>
        <v>32685</v>
      </c>
      <c r="I50" s="37">
        <f t="shared" si="9"/>
        <v>0.03941332805973317</v>
      </c>
      <c r="J50" s="11">
        <v>233035.8</v>
      </c>
      <c r="K50" s="16">
        <v>235515.5</v>
      </c>
      <c r="L50" s="37">
        <f t="shared" si="10"/>
        <v>0.010640854323670491</v>
      </c>
      <c r="M50" s="16">
        <f t="shared" si="11"/>
        <v>2479.7000000000116</v>
      </c>
      <c r="N50" s="4"/>
    </row>
    <row r="51" spans="1:14" ht="15">
      <c r="A51" s="5">
        <v>56</v>
      </c>
      <c r="B51" s="8" t="s">
        <v>59</v>
      </c>
      <c r="C51" s="16">
        <v>347711</v>
      </c>
      <c r="D51" s="4">
        <v>407406</v>
      </c>
      <c r="E51" s="16">
        <v>399323</v>
      </c>
      <c r="F51" s="43">
        <f t="shared" si="6"/>
        <v>0.03408313039405102</v>
      </c>
      <c r="G51" s="19">
        <f t="shared" si="7"/>
        <v>0.148433612971692</v>
      </c>
      <c r="H51" s="11">
        <f t="shared" si="8"/>
        <v>51612</v>
      </c>
      <c r="I51" s="37">
        <f t="shared" si="9"/>
        <v>0.06223652096738407</v>
      </c>
      <c r="J51" s="11">
        <v>398232</v>
      </c>
      <c r="K51" s="16">
        <v>406307.3</v>
      </c>
      <c r="L51" s="37">
        <f t="shared" si="10"/>
        <v>0.020277878221740063</v>
      </c>
      <c r="M51" s="16">
        <f t="shared" si="11"/>
        <v>8075.299999999988</v>
      </c>
      <c r="N51" s="4"/>
    </row>
    <row r="52" spans="1:14" ht="15">
      <c r="A52" s="5">
        <v>58</v>
      </c>
      <c r="B52" s="8" t="s">
        <v>60</v>
      </c>
      <c r="C52" s="16">
        <v>15500</v>
      </c>
      <c r="D52" s="4">
        <v>14875</v>
      </c>
      <c r="E52" s="16">
        <v>14616</v>
      </c>
      <c r="F52" s="43">
        <f t="shared" si="6"/>
        <v>0.0012475089935702417</v>
      </c>
      <c r="G52" s="19">
        <f t="shared" si="7"/>
        <v>-0.05703225806451613</v>
      </c>
      <c r="H52" s="11">
        <f t="shared" si="8"/>
        <v>-884</v>
      </c>
      <c r="I52" s="37">
        <f t="shared" si="9"/>
        <v>-0.0010659746674255505</v>
      </c>
      <c r="J52" s="11">
        <v>14037.91</v>
      </c>
      <c r="K52" s="16">
        <v>14204.74</v>
      </c>
      <c r="L52" s="37">
        <f t="shared" si="10"/>
        <v>0.011884247726335326</v>
      </c>
      <c r="M52" s="16">
        <f t="shared" si="11"/>
        <v>166.82999999999993</v>
      </c>
      <c r="N52" s="4"/>
    </row>
    <row r="53" spans="1:14" ht="15">
      <c r="A53" s="5">
        <v>59</v>
      </c>
      <c r="B53" s="8" t="s">
        <v>61</v>
      </c>
      <c r="C53" s="16">
        <v>13094</v>
      </c>
      <c r="D53" s="4">
        <v>17634</v>
      </c>
      <c r="E53" s="16">
        <v>18887</v>
      </c>
      <c r="F53" s="43">
        <f t="shared" si="6"/>
        <v>0.0016120486016393783</v>
      </c>
      <c r="G53" s="19">
        <f t="shared" si="7"/>
        <v>0.4424163739117153</v>
      </c>
      <c r="H53" s="11">
        <f t="shared" si="8"/>
        <v>5793</v>
      </c>
      <c r="I53" s="37">
        <f t="shared" si="9"/>
        <v>0.006985510461986668</v>
      </c>
      <c r="J53" s="11">
        <v>18246.55</v>
      </c>
      <c r="K53" s="16">
        <v>19397.86</v>
      </c>
      <c r="L53" s="37">
        <f t="shared" si="10"/>
        <v>0.06309740745510803</v>
      </c>
      <c r="M53" s="16">
        <f t="shared" si="11"/>
        <v>1151.3100000000013</v>
      </c>
      <c r="N53" s="4"/>
    </row>
    <row r="54" spans="1:14" ht="15">
      <c r="A54" s="5">
        <v>60</v>
      </c>
      <c r="B54" s="8" t="s">
        <v>62</v>
      </c>
      <c r="C54" s="16">
        <v>5466</v>
      </c>
      <c r="D54" s="4">
        <v>6109</v>
      </c>
      <c r="E54" s="16">
        <v>6121</v>
      </c>
      <c r="F54" s="43">
        <f t="shared" si="6"/>
        <v>0.0005224413348141386</v>
      </c>
      <c r="G54" s="19">
        <f t="shared" si="7"/>
        <v>0.11983168679107208</v>
      </c>
      <c r="H54" s="11">
        <f t="shared" si="8"/>
        <v>655</v>
      </c>
      <c r="I54" s="37">
        <f t="shared" si="9"/>
        <v>0.0007898341709997009</v>
      </c>
      <c r="J54" s="11">
        <v>6304.33</v>
      </c>
      <c r="K54" s="16">
        <v>6328.404</v>
      </c>
      <c r="L54" s="37">
        <f t="shared" si="10"/>
        <v>0.0038186452803074273</v>
      </c>
      <c r="M54" s="16">
        <f t="shared" si="11"/>
        <v>24.074000000000524</v>
      </c>
      <c r="N54" s="4"/>
    </row>
    <row r="55" spans="1:14" ht="15">
      <c r="A55" s="5">
        <v>61</v>
      </c>
      <c r="B55" s="8" t="s">
        <v>63</v>
      </c>
      <c r="C55" s="16">
        <v>10671</v>
      </c>
      <c r="D55" s="4">
        <v>13646</v>
      </c>
      <c r="E55" s="16">
        <v>13492</v>
      </c>
      <c r="F55" s="43">
        <f t="shared" si="6"/>
        <v>0.0011515730255370622</v>
      </c>
      <c r="G55" s="19">
        <f t="shared" si="7"/>
        <v>0.2643613532002624</v>
      </c>
      <c r="H55" s="11">
        <f t="shared" si="8"/>
        <v>2821</v>
      </c>
      <c r="I55" s="37">
        <f t="shared" si="9"/>
        <v>0.0034017132769315365</v>
      </c>
      <c r="J55" s="11">
        <v>14249.11</v>
      </c>
      <c r="K55" s="16">
        <v>13951.37</v>
      </c>
      <c r="L55" s="37">
        <f t="shared" si="10"/>
        <v>-0.020895340130015122</v>
      </c>
      <c r="M55" s="16">
        <f t="shared" si="11"/>
        <v>-297.7399999999998</v>
      </c>
      <c r="N55" s="4"/>
    </row>
    <row r="56" spans="1:14" ht="15">
      <c r="A56" s="5">
        <v>62</v>
      </c>
      <c r="B56" s="8" t="s">
        <v>64</v>
      </c>
      <c r="C56" s="16">
        <v>36256</v>
      </c>
      <c r="D56" s="4">
        <v>40716</v>
      </c>
      <c r="E56" s="16">
        <v>40127</v>
      </c>
      <c r="F56" s="43">
        <f t="shared" si="6"/>
        <v>0.003424931129241454</v>
      </c>
      <c r="G56" s="19">
        <f t="shared" si="7"/>
        <v>0.10676853486319506</v>
      </c>
      <c r="H56" s="11">
        <f t="shared" si="8"/>
        <v>3871</v>
      </c>
      <c r="I56" s="37">
        <f t="shared" si="9"/>
        <v>0.004667859657923423</v>
      </c>
      <c r="J56" s="11">
        <v>39325.04</v>
      </c>
      <c r="K56" s="16">
        <v>39285.57</v>
      </c>
      <c r="L56" s="37">
        <f t="shared" si="10"/>
        <v>-0.0010036862009549427</v>
      </c>
      <c r="M56" s="16">
        <f t="shared" si="11"/>
        <v>-39.470000000001164</v>
      </c>
      <c r="N56" s="4"/>
    </row>
    <row r="57" spans="1:14" ht="15">
      <c r="A57" s="5">
        <v>63</v>
      </c>
      <c r="B57" s="8" t="s">
        <v>65</v>
      </c>
      <c r="C57" s="16">
        <v>42166</v>
      </c>
      <c r="D57" s="4">
        <v>46667</v>
      </c>
      <c r="E57" s="16">
        <v>46538</v>
      </c>
      <c r="F57" s="43">
        <f t="shared" si="6"/>
        <v>0.00397212462662643</v>
      </c>
      <c r="G57" s="19">
        <f t="shared" si="7"/>
        <v>0.1036854337617986</v>
      </c>
      <c r="H57" s="11">
        <f t="shared" si="8"/>
        <v>4372</v>
      </c>
      <c r="I57" s="37">
        <f t="shared" si="9"/>
        <v>0.005271992359710981</v>
      </c>
      <c r="J57" s="11">
        <v>46016.08</v>
      </c>
      <c r="K57" s="16">
        <v>46351.09</v>
      </c>
      <c r="L57" s="37">
        <f t="shared" si="10"/>
        <v>0.007280281153892177</v>
      </c>
      <c r="M57" s="16">
        <f t="shared" si="11"/>
        <v>335.00999999999476</v>
      </c>
      <c r="N57" s="4"/>
    </row>
    <row r="58" spans="1:14" ht="15">
      <c r="A58" s="5">
        <v>64</v>
      </c>
      <c r="B58" s="8" t="s">
        <v>66</v>
      </c>
      <c r="C58" s="16">
        <v>85367</v>
      </c>
      <c r="D58" s="4">
        <v>87436</v>
      </c>
      <c r="E58" s="16">
        <v>87295</v>
      </c>
      <c r="F58" s="43">
        <f t="shared" si="6"/>
        <v>0.007450827695245912</v>
      </c>
      <c r="G58" s="19">
        <f t="shared" si="7"/>
        <v>0.022584839575011423</v>
      </c>
      <c r="H58" s="11">
        <f t="shared" si="8"/>
        <v>1928</v>
      </c>
      <c r="I58" s="37">
        <f t="shared" si="9"/>
        <v>0.002324885926240341</v>
      </c>
      <c r="J58" s="11">
        <v>86844.82</v>
      </c>
      <c r="K58" s="16">
        <v>87016.57</v>
      </c>
      <c r="L58" s="37">
        <f t="shared" si="10"/>
        <v>0.0019776654497067297</v>
      </c>
      <c r="M58" s="16">
        <f t="shared" si="11"/>
        <v>171.75</v>
      </c>
      <c r="N58" s="4"/>
    </row>
    <row r="59" spans="1:14" ht="15">
      <c r="A59" s="5">
        <v>65</v>
      </c>
      <c r="B59" s="8" t="s">
        <v>67</v>
      </c>
      <c r="C59" s="16">
        <v>23428</v>
      </c>
      <c r="D59" s="4">
        <v>24520</v>
      </c>
      <c r="E59" s="16">
        <v>25109</v>
      </c>
      <c r="F59" s="43">
        <f t="shared" si="6"/>
        <v>0.002143110517210947</v>
      </c>
      <c r="G59" s="19">
        <f t="shared" si="7"/>
        <v>0.07175175004268397</v>
      </c>
      <c r="H59" s="11">
        <f t="shared" si="8"/>
        <v>1681</v>
      </c>
      <c r="I59" s="37">
        <f t="shared" si="9"/>
        <v>0.002027040063283202</v>
      </c>
      <c r="J59" s="11">
        <v>24857.37</v>
      </c>
      <c r="K59" s="16">
        <v>25122.12</v>
      </c>
      <c r="L59" s="37">
        <f t="shared" si="10"/>
        <v>0.010650764743011831</v>
      </c>
      <c r="M59" s="16">
        <f t="shared" si="11"/>
        <v>264.75</v>
      </c>
      <c r="N59" s="4"/>
    </row>
    <row r="60" spans="1:14" ht="15">
      <c r="A60" s="5">
        <v>66</v>
      </c>
      <c r="B60" s="8" t="s">
        <v>68</v>
      </c>
      <c r="C60" s="16">
        <v>31496</v>
      </c>
      <c r="D60" s="4">
        <v>34787</v>
      </c>
      <c r="E60" s="16">
        <v>34774</v>
      </c>
      <c r="F60" s="43">
        <f t="shared" si="6"/>
        <v>0.0029680403490976726</v>
      </c>
      <c r="G60" s="19">
        <f t="shared" si="7"/>
        <v>0.10407670815341631</v>
      </c>
      <c r="H60" s="11">
        <f t="shared" si="8"/>
        <v>3278</v>
      </c>
      <c r="I60" s="37">
        <f t="shared" si="9"/>
        <v>0.003952788416087053</v>
      </c>
      <c r="J60" s="11">
        <v>33869.64</v>
      </c>
      <c r="K60" s="16">
        <v>33511.15</v>
      </c>
      <c r="L60" s="37">
        <f t="shared" si="10"/>
        <v>-0.010584405384881503</v>
      </c>
      <c r="M60" s="16">
        <f t="shared" si="11"/>
        <v>-358.48999999999796</v>
      </c>
      <c r="N60" s="4"/>
    </row>
    <row r="61" spans="1:14" ht="15">
      <c r="A61" s="5">
        <v>68</v>
      </c>
      <c r="B61" s="8" t="s">
        <v>69</v>
      </c>
      <c r="C61" s="16">
        <v>15828</v>
      </c>
      <c r="D61" s="4">
        <v>20151</v>
      </c>
      <c r="E61" s="16">
        <v>19794</v>
      </c>
      <c r="F61" s="43">
        <f t="shared" si="6"/>
        <v>0.0016894631238867927</v>
      </c>
      <c r="G61" s="19">
        <f t="shared" si="7"/>
        <v>0.2505686125852919</v>
      </c>
      <c r="H61" s="11">
        <f t="shared" si="8"/>
        <v>3966</v>
      </c>
      <c r="I61" s="37">
        <f t="shared" si="9"/>
        <v>0.004782415759060785</v>
      </c>
      <c r="J61" s="11">
        <v>19424.82</v>
      </c>
      <c r="K61" s="16">
        <v>19335.78</v>
      </c>
      <c r="L61" s="37">
        <f t="shared" si="10"/>
        <v>-0.004583826259393954</v>
      </c>
      <c r="M61" s="16">
        <f t="shared" si="11"/>
        <v>-89.04000000000087</v>
      </c>
      <c r="N61" s="4"/>
    </row>
    <row r="62" spans="1:14" ht="15">
      <c r="A62" s="5">
        <v>69</v>
      </c>
      <c r="B62" s="8" t="s">
        <v>70</v>
      </c>
      <c r="C62" s="16">
        <v>106178</v>
      </c>
      <c r="D62" s="4">
        <v>117450</v>
      </c>
      <c r="E62" s="16">
        <v>117132</v>
      </c>
      <c r="F62" s="43">
        <f t="shared" si="6"/>
        <v>0.009997483814646248</v>
      </c>
      <c r="G62" s="19">
        <f t="shared" si="7"/>
        <v>0.10316638098287781</v>
      </c>
      <c r="H62" s="11">
        <f t="shared" si="8"/>
        <v>10954</v>
      </c>
      <c r="I62" s="37">
        <f t="shared" si="9"/>
        <v>0.013208921387985838</v>
      </c>
      <c r="J62" s="11">
        <v>114935.8</v>
      </c>
      <c r="K62" s="16">
        <v>115217.4</v>
      </c>
      <c r="L62" s="37">
        <f t="shared" si="10"/>
        <v>0.002450063426712924</v>
      </c>
      <c r="M62" s="16">
        <f t="shared" si="11"/>
        <v>281.59999999999127</v>
      </c>
      <c r="N62" s="4"/>
    </row>
    <row r="63" spans="1:14" ht="15">
      <c r="A63" s="5">
        <v>70</v>
      </c>
      <c r="B63" s="8" t="s">
        <v>71</v>
      </c>
      <c r="C63" s="16">
        <v>279212</v>
      </c>
      <c r="D63" s="4">
        <v>290779</v>
      </c>
      <c r="E63" s="16">
        <v>283328</v>
      </c>
      <c r="F63" s="43">
        <f t="shared" si="6"/>
        <v>0.0241826921271394</v>
      </c>
      <c r="G63" s="19">
        <f t="shared" si="7"/>
        <v>0.014741486755583571</v>
      </c>
      <c r="H63" s="11">
        <f t="shared" si="8"/>
        <v>4116</v>
      </c>
      <c r="I63" s="37">
        <f t="shared" si="9"/>
        <v>0.0049632938134881975</v>
      </c>
      <c r="J63" s="11">
        <v>293162.8</v>
      </c>
      <c r="K63" s="16">
        <v>290022.9</v>
      </c>
      <c r="L63" s="37">
        <f t="shared" si="10"/>
        <v>-0.01071043120068428</v>
      </c>
      <c r="M63" s="16">
        <f t="shared" si="11"/>
        <v>-3139.899999999965</v>
      </c>
      <c r="N63" s="4"/>
    </row>
    <row r="64" spans="1:14" ht="15">
      <c r="A64" s="5">
        <v>71</v>
      </c>
      <c r="B64" s="8" t="s">
        <v>72</v>
      </c>
      <c r="C64" s="16">
        <v>106442</v>
      </c>
      <c r="D64" s="4">
        <v>110225</v>
      </c>
      <c r="E64" s="16">
        <v>107531</v>
      </c>
      <c r="F64" s="43">
        <f t="shared" si="6"/>
        <v>0.009178016528982052</v>
      </c>
      <c r="G64" s="19">
        <f t="shared" si="7"/>
        <v>0.010230923883429473</v>
      </c>
      <c r="H64" s="11">
        <f t="shared" si="8"/>
        <v>1089</v>
      </c>
      <c r="I64" s="37">
        <f t="shared" si="9"/>
        <v>0.0013131746751430143</v>
      </c>
      <c r="J64" s="11">
        <v>104377.8</v>
      </c>
      <c r="K64" s="16">
        <v>104279.6</v>
      </c>
      <c r="L64" s="37">
        <f t="shared" si="10"/>
        <v>-0.0009408130847747038</v>
      </c>
      <c r="M64" s="16">
        <f t="shared" si="11"/>
        <v>-98.19999999999709</v>
      </c>
      <c r="N64" s="4"/>
    </row>
    <row r="65" spans="1:14" ht="15">
      <c r="A65" s="5">
        <v>72</v>
      </c>
      <c r="B65" s="8" t="s">
        <v>73</v>
      </c>
      <c r="C65" s="16">
        <v>7069</v>
      </c>
      <c r="D65" s="4">
        <v>8428</v>
      </c>
      <c r="E65" s="16">
        <v>6466</v>
      </c>
      <c r="F65" s="43">
        <f t="shared" si="6"/>
        <v>0.0005518878730449633</v>
      </c>
      <c r="G65" s="19">
        <f t="shared" si="7"/>
        <v>-0.08530202291696139</v>
      </c>
      <c r="H65" s="11">
        <f t="shared" si="8"/>
        <v>-603</v>
      </c>
      <c r="I65" s="37">
        <f t="shared" si="9"/>
        <v>-0.000727129778798198</v>
      </c>
      <c r="J65" s="11">
        <v>7959.686</v>
      </c>
      <c r="K65" s="16">
        <v>6292.671</v>
      </c>
      <c r="L65" s="37">
        <f t="shared" si="10"/>
        <v>-0.20943225649856032</v>
      </c>
      <c r="M65" s="16">
        <f t="shared" si="11"/>
        <v>-1667.0149999999994</v>
      </c>
      <c r="N65" s="4"/>
    </row>
    <row r="66" spans="1:14" ht="15">
      <c r="A66" s="5">
        <v>73</v>
      </c>
      <c r="B66" s="8" t="s">
        <v>74</v>
      </c>
      <c r="C66" s="16">
        <v>49363</v>
      </c>
      <c r="D66" s="4">
        <v>48123</v>
      </c>
      <c r="E66" s="16">
        <v>51335</v>
      </c>
      <c r="F66" s="43">
        <f aca="true" t="shared" si="12" ref="F66:F89">E66/$E$90</f>
        <v>0.0043815595364619835</v>
      </c>
      <c r="G66" s="19">
        <f aca="true" t="shared" si="13" ref="G66:G89">(E66-C66)/C66</f>
        <v>0.03994894961813504</v>
      </c>
      <c r="H66" s="11">
        <f aca="true" t="shared" si="14" ref="H66:H89">E66-C66</f>
        <v>1972</v>
      </c>
      <c r="I66" s="37">
        <f aca="true" t="shared" si="15" ref="I66:I89">H66/$H$90</f>
        <v>0.0023779434888723822</v>
      </c>
      <c r="J66" s="11">
        <v>49438.86</v>
      </c>
      <c r="K66" s="16">
        <v>50465.63</v>
      </c>
      <c r="L66" s="37">
        <f aca="true" t="shared" si="16" ref="L66:L89">(K66-J66)/J66</f>
        <v>0.02076848050298888</v>
      </c>
      <c r="M66" s="16">
        <f aca="true" t="shared" si="17" ref="M66:M89">K66-J66</f>
        <v>1026.7699999999968</v>
      </c>
      <c r="N66" s="4"/>
    </row>
    <row r="67" spans="1:14" ht="15">
      <c r="A67" s="5">
        <v>74</v>
      </c>
      <c r="B67" s="8" t="s">
        <v>75</v>
      </c>
      <c r="C67" s="16">
        <v>13547</v>
      </c>
      <c r="D67" s="4">
        <v>18327</v>
      </c>
      <c r="E67" s="16">
        <v>16536</v>
      </c>
      <c r="F67" s="43">
        <f t="shared" si="12"/>
        <v>0.0014113853802461356</v>
      </c>
      <c r="G67" s="19">
        <f t="shared" si="13"/>
        <v>0.22063925592382078</v>
      </c>
      <c r="H67" s="11">
        <f t="shared" si="14"/>
        <v>2989</v>
      </c>
      <c r="I67" s="37">
        <f t="shared" si="15"/>
        <v>0.0036042966978902385</v>
      </c>
      <c r="J67" s="11">
        <v>15676.01</v>
      </c>
      <c r="K67" s="16">
        <v>15743.23</v>
      </c>
      <c r="L67" s="37">
        <f t="shared" si="16"/>
        <v>0.004288080959376738</v>
      </c>
      <c r="M67" s="16">
        <f t="shared" si="17"/>
        <v>67.21999999999935</v>
      </c>
      <c r="N67" s="4"/>
    </row>
    <row r="68" spans="1:14" ht="15">
      <c r="A68" s="5">
        <v>75</v>
      </c>
      <c r="B68" s="8" t="s">
        <v>76</v>
      </c>
      <c r="C68" s="16">
        <v>16644</v>
      </c>
      <c r="D68" s="4">
        <v>15171</v>
      </c>
      <c r="E68" s="16">
        <v>13253</v>
      </c>
      <c r="F68" s="43">
        <f t="shared" si="12"/>
        <v>0.0011311738294873025</v>
      </c>
      <c r="G68" s="19">
        <f t="shared" si="13"/>
        <v>-0.20373708243210767</v>
      </c>
      <c r="H68" s="11">
        <f t="shared" si="14"/>
        <v>-3391</v>
      </c>
      <c r="I68" s="37">
        <f t="shared" si="15"/>
        <v>-0.004089049883755704</v>
      </c>
      <c r="J68" s="11">
        <v>15040.08</v>
      </c>
      <c r="K68" s="16">
        <v>14809.85</v>
      </c>
      <c r="L68" s="37">
        <f t="shared" si="16"/>
        <v>-0.015307764320402522</v>
      </c>
      <c r="M68" s="16">
        <f t="shared" si="17"/>
        <v>-230.22999999999956</v>
      </c>
      <c r="N68" s="4"/>
    </row>
    <row r="69" spans="1:14" ht="15">
      <c r="A69" s="5">
        <v>77</v>
      </c>
      <c r="B69" s="8" t="s">
        <v>77</v>
      </c>
      <c r="C69" s="16">
        <v>33269</v>
      </c>
      <c r="D69" s="4">
        <v>35556</v>
      </c>
      <c r="E69" s="16">
        <v>34617</v>
      </c>
      <c r="F69" s="43">
        <f t="shared" si="12"/>
        <v>0.0029546400403955295</v>
      </c>
      <c r="G69" s="19">
        <f t="shared" si="13"/>
        <v>0.04051820012624365</v>
      </c>
      <c r="H69" s="11">
        <f t="shared" si="14"/>
        <v>1348</v>
      </c>
      <c r="I69" s="37">
        <f t="shared" si="15"/>
        <v>0.0016254907824543464</v>
      </c>
      <c r="J69" s="11">
        <v>36004.9</v>
      </c>
      <c r="K69" s="16">
        <v>35596.84</v>
      </c>
      <c r="L69" s="37">
        <f t="shared" si="16"/>
        <v>-0.011333457390521983</v>
      </c>
      <c r="M69" s="16">
        <f t="shared" si="17"/>
        <v>-408.06000000000495</v>
      </c>
      <c r="N69" s="4"/>
    </row>
    <row r="70" spans="1:14" ht="15">
      <c r="A70" s="5">
        <v>78</v>
      </c>
      <c r="B70" s="8" t="s">
        <v>78</v>
      </c>
      <c r="C70" s="16">
        <v>7990</v>
      </c>
      <c r="D70" s="4">
        <v>9321</v>
      </c>
      <c r="E70" s="16">
        <v>7264</v>
      </c>
      <c r="F70" s="43">
        <f t="shared" si="12"/>
        <v>0.0006199989962571317</v>
      </c>
      <c r="G70" s="19">
        <f t="shared" si="13"/>
        <v>-0.09086357947434293</v>
      </c>
      <c r="H70" s="11">
        <f t="shared" si="14"/>
        <v>-726</v>
      </c>
      <c r="I70" s="37">
        <f t="shared" si="15"/>
        <v>-0.0008754497834286761</v>
      </c>
      <c r="J70" s="11">
        <v>8758.569</v>
      </c>
      <c r="K70" s="16">
        <v>8218.302</v>
      </c>
      <c r="L70" s="37">
        <f t="shared" si="16"/>
        <v>-0.06168439159410628</v>
      </c>
      <c r="M70" s="16">
        <f t="shared" si="17"/>
        <v>-540.2669999999998</v>
      </c>
      <c r="N70" s="4"/>
    </row>
    <row r="71" spans="1:14" ht="15">
      <c r="A71" s="5">
        <v>79</v>
      </c>
      <c r="B71" s="8" t="s">
        <v>79</v>
      </c>
      <c r="C71" s="16">
        <v>48469</v>
      </c>
      <c r="D71" s="4">
        <v>53235</v>
      </c>
      <c r="E71" s="16">
        <v>53104</v>
      </c>
      <c r="F71" s="43">
        <f t="shared" si="12"/>
        <v>0.004532547728144097</v>
      </c>
      <c r="G71" s="19">
        <f t="shared" si="13"/>
        <v>0.0956281334461202</v>
      </c>
      <c r="H71" s="11">
        <f t="shared" si="14"/>
        <v>4635</v>
      </c>
      <c r="I71" s="37">
        <f t="shared" si="15"/>
        <v>0.005589131881807044</v>
      </c>
      <c r="J71" s="11">
        <v>48296.88</v>
      </c>
      <c r="K71" s="16">
        <v>48539.99</v>
      </c>
      <c r="L71" s="37">
        <f t="shared" si="16"/>
        <v>0.005033658488912754</v>
      </c>
      <c r="M71" s="16">
        <f t="shared" si="17"/>
        <v>243.11000000000058</v>
      </c>
      <c r="N71" s="4"/>
    </row>
    <row r="72" spans="1:14" ht="15">
      <c r="A72" s="5">
        <v>80</v>
      </c>
      <c r="B72" s="8" t="s">
        <v>80</v>
      </c>
      <c r="C72" s="16">
        <v>193641</v>
      </c>
      <c r="D72" s="4">
        <v>214494</v>
      </c>
      <c r="E72" s="16">
        <v>216200</v>
      </c>
      <c r="F72" s="43">
        <f t="shared" si="12"/>
        <v>0.01845316395798346</v>
      </c>
      <c r="G72" s="19">
        <f t="shared" si="13"/>
        <v>0.11649908851947677</v>
      </c>
      <c r="H72" s="11">
        <f t="shared" si="14"/>
        <v>22559</v>
      </c>
      <c r="I72" s="37">
        <f t="shared" si="15"/>
        <v>0.027202853532186648</v>
      </c>
      <c r="J72" s="11">
        <v>212962.1</v>
      </c>
      <c r="K72" s="16">
        <v>212957.6</v>
      </c>
      <c r="L72" s="37">
        <f t="shared" si="16"/>
        <v>-2.113052040715226E-05</v>
      </c>
      <c r="M72" s="16">
        <f t="shared" si="17"/>
        <v>-4.5</v>
      </c>
      <c r="N72" s="4"/>
    </row>
    <row r="73" spans="1:14" ht="15">
      <c r="A73" s="5">
        <v>81</v>
      </c>
      <c r="B73" s="8" t="s">
        <v>81</v>
      </c>
      <c r="C73" s="16">
        <v>219874</v>
      </c>
      <c r="D73" s="4">
        <v>271599</v>
      </c>
      <c r="E73" s="16">
        <v>258818</v>
      </c>
      <c r="F73" s="43">
        <f t="shared" si="12"/>
        <v>0.02209070762847994</v>
      </c>
      <c r="G73" s="19">
        <f t="shared" si="13"/>
        <v>0.17711962305684165</v>
      </c>
      <c r="H73" s="11">
        <f t="shared" si="14"/>
        <v>38944</v>
      </c>
      <c r="I73" s="37">
        <f t="shared" si="15"/>
        <v>0.046960766344141</v>
      </c>
      <c r="J73" s="11">
        <v>281445.5</v>
      </c>
      <c r="K73" s="16">
        <v>284228.6</v>
      </c>
      <c r="L73" s="37">
        <f t="shared" si="16"/>
        <v>0.009888592995801946</v>
      </c>
      <c r="M73" s="16">
        <f t="shared" si="17"/>
        <v>2783.0999999999767</v>
      </c>
      <c r="N73" s="4"/>
    </row>
    <row r="74" spans="1:14" ht="15">
      <c r="A74" s="5">
        <v>82</v>
      </c>
      <c r="B74" s="8" t="s">
        <v>82</v>
      </c>
      <c r="C74" s="16">
        <v>241981</v>
      </c>
      <c r="D74" s="4">
        <v>290259</v>
      </c>
      <c r="E74" s="16">
        <v>282858</v>
      </c>
      <c r="F74" s="43">
        <f t="shared" si="12"/>
        <v>0.024142576553317696</v>
      </c>
      <c r="G74" s="19">
        <f t="shared" si="13"/>
        <v>0.16892648596377402</v>
      </c>
      <c r="H74" s="11">
        <f t="shared" si="14"/>
        <v>40877</v>
      </c>
      <c r="I74" s="37">
        <f t="shared" si="15"/>
        <v>0.04929168153886225</v>
      </c>
      <c r="J74" s="11">
        <v>266306.7</v>
      </c>
      <c r="K74" s="16">
        <v>272821.4</v>
      </c>
      <c r="L74" s="37">
        <f t="shared" si="16"/>
        <v>0.024463147190814244</v>
      </c>
      <c r="M74" s="16">
        <f t="shared" si="17"/>
        <v>6514.700000000012</v>
      </c>
      <c r="N74" s="4"/>
    </row>
    <row r="75" spans="1:14" ht="15">
      <c r="A75" s="5">
        <v>84</v>
      </c>
      <c r="B75" s="8" t="s">
        <v>83</v>
      </c>
      <c r="C75" s="16">
        <v>11234</v>
      </c>
      <c r="D75" s="4">
        <v>10382</v>
      </c>
      <c r="E75" s="16">
        <v>9653</v>
      </c>
      <c r="F75" s="43">
        <f t="shared" si="12"/>
        <v>0.0008239056044700016</v>
      </c>
      <c r="G75" s="19">
        <f t="shared" si="13"/>
        <v>-0.14073348762684706</v>
      </c>
      <c r="H75" s="11">
        <f t="shared" si="14"/>
        <v>-1581</v>
      </c>
      <c r="I75" s="37">
        <f t="shared" si="15"/>
        <v>-0.001906454693664927</v>
      </c>
      <c r="J75" s="11">
        <v>9764.31</v>
      </c>
      <c r="K75" s="16">
        <v>9268.274</v>
      </c>
      <c r="L75" s="37">
        <f t="shared" si="16"/>
        <v>-0.0508009270496328</v>
      </c>
      <c r="M75" s="16">
        <f t="shared" si="17"/>
        <v>-496.03600000000006</v>
      </c>
      <c r="N75" s="4"/>
    </row>
    <row r="76" spans="1:14" ht="15">
      <c r="A76" s="5">
        <v>85</v>
      </c>
      <c r="B76" s="8" t="s">
        <v>84</v>
      </c>
      <c r="C76" s="16">
        <v>426720</v>
      </c>
      <c r="D76" s="4">
        <v>554673</v>
      </c>
      <c r="E76" s="16">
        <v>457077</v>
      </c>
      <c r="F76" s="43">
        <f t="shared" si="12"/>
        <v>0.039012566246175794</v>
      </c>
      <c r="G76" s="19">
        <f t="shared" si="13"/>
        <v>0.07114032620922385</v>
      </c>
      <c r="H76" s="11">
        <f t="shared" si="14"/>
        <v>30357</v>
      </c>
      <c r="I76" s="37">
        <f t="shared" si="15"/>
        <v>0.03660610065501973</v>
      </c>
      <c r="J76" s="11">
        <v>457934.6</v>
      </c>
      <c r="K76" s="16">
        <v>459245.5</v>
      </c>
      <c r="L76" s="37">
        <f t="shared" si="16"/>
        <v>0.002862635843633618</v>
      </c>
      <c r="M76" s="16">
        <f t="shared" si="17"/>
        <v>1310.9000000000233</v>
      </c>
      <c r="N76" s="4"/>
    </row>
    <row r="77" spans="1:14" ht="15">
      <c r="A77" s="5">
        <v>86</v>
      </c>
      <c r="B77" s="8" t="s">
        <v>85</v>
      </c>
      <c r="C77" s="16">
        <v>201228</v>
      </c>
      <c r="D77" s="4">
        <v>231451</v>
      </c>
      <c r="E77" s="16">
        <v>228742</v>
      </c>
      <c r="F77" s="43">
        <f t="shared" si="12"/>
        <v>0.019523652313029844</v>
      </c>
      <c r="G77" s="19">
        <f t="shared" si="13"/>
        <v>0.13673047488421095</v>
      </c>
      <c r="H77" s="11">
        <f t="shared" si="14"/>
        <v>27514</v>
      </c>
      <c r="I77" s="37">
        <f t="shared" si="15"/>
        <v>0.03317785859677217</v>
      </c>
      <c r="J77" s="11">
        <v>226034.5</v>
      </c>
      <c r="K77" s="16">
        <v>226288</v>
      </c>
      <c r="L77" s="37">
        <f t="shared" si="16"/>
        <v>0.0011215102119366733</v>
      </c>
      <c r="M77" s="16">
        <f t="shared" si="17"/>
        <v>253.5</v>
      </c>
      <c r="N77" s="4"/>
    </row>
    <row r="78" spans="1:14" ht="15">
      <c r="A78" s="5">
        <v>87</v>
      </c>
      <c r="B78" s="8" t="s">
        <v>86</v>
      </c>
      <c r="C78" s="16">
        <v>14228</v>
      </c>
      <c r="D78" s="4">
        <v>16444</v>
      </c>
      <c r="E78" s="16">
        <v>15922</v>
      </c>
      <c r="F78" s="43">
        <f t="shared" si="12"/>
        <v>0.0013589790774237403</v>
      </c>
      <c r="G78" s="19">
        <f t="shared" si="13"/>
        <v>0.11906100646612314</v>
      </c>
      <c r="H78" s="11">
        <f t="shared" si="14"/>
        <v>1694</v>
      </c>
      <c r="I78" s="37">
        <f t="shared" si="15"/>
        <v>0.0020427161613335776</v>
      </c>
      <c r="J78" s="11">
        <v>16505.48</v>
      </c>
      <c r="K78" s="16">
        <v>16281.21</v>
      </c>
      <c r="L78" s="37">
        <f t="shared" si="16"/>
        <v>-0.013587608479123324</v>
      </c>
      <c r="M78" s="16">
        <f t="shared" si="17"/>
        <v>-224.27000000000044</v>
      </c>
      <c r="N78" s="4"/>
    </row>
    <row r="79" spans="1:14" ht="15">
      <c r="A79" s="5">
        <v>88</v>
      </c>
      <c r="B79" s="8" t="s">
        <v>87</v>
      </c>
      <c r="C79" s="16">
        <v>22221</v>
      </c>
      <c r="D79" s="4">
        <v>25294</v>
      </c>
      <c r="E79" s="16">
        <v>25182</v>
      </c>
      <c r="F79" s="43">
        <f t="shared" si="12"/>
        <v>0.00214934123399602</v>
      </c>
      <c r="G79" s="19">
        <f t="shared" si="13"/>
        <v>0.1332523288780883</v>
      </c>
      <c r="H79" s="11">
        <f t="shared" si="14"/>
        <v>2961</v>
      </c>
      <c r="I79" s="37">
        <f t="shared" si="15"/>
        <v>0.0035705327943971214</v>
      </c>
      <c r="J79" s="11">
        <v>25712.97</v>
      </c>
      <c r="K79" s="16">
        <v>26109.31</v>
      </c>
      <c r="L79" s="37">
        <f t="shared" si="16"/>
        <v>0.01541401090578024</v>
      </c>
      <c r="M79" s="16">
        <f t="shared" si="17"/>
        <v>396.34000000000015</v>
      </c>
      <c r="N79" s="4"/>
    </row>
    <row r="80" spans="1:14" ht="15">
      <c r="A80" s="5">
        <v>90</v>
      </c>
      <c r="B80" s="8" t="s">
        <v>88</v>
      </c>
      <c r="C80" s="16">
        <v>11154</v>
      </c>
      <c r="D80" s="4">
        <v>11751</v>
      </c>
      <c r="E80" s="16">
        <v>12367</v>
      </c>
      <c r="F80" s="43">
        <f t="shared" si="12"/>
        <v>0.0010555517052191557</v>
      </c>
      <c r="G80" s="19">
        <f t="shared" si="13"/>
        <v>0.10875022413483952</v>
      </c>
      <c r="H80" s="11">
        <f t="shared" si="14"/>
        <v>1213</v>
      </c>
      <c r="I80" s="37">
        <f t="shared" si="15"/>
        <v>0.0014627005334696753</v>
      </c>
      <c r="J80" s="11">
        <v>11721.43</v>
      </c>
      <c r="K80" s="16">
        <v>12112.23</v>
      </c>
      <c r="L80" s="37">
        <f t="shared" si="16"/>
        <v>0.03334064188413865</v>
      </c>
      <c r="M80" s="16">
        <f t="shared" si="17"/>
        <v>390.7999999999993</v>
      </c>
      <c r="N80" s="4"/>
    </row>
    <row r="81" spans="1:14" ht="15">
      <c r="A81" s="5">
        <v>91</v>
      </c>
      <c r="B81" s="8" t="s">
        <v>89</v>
      </c>
      <c r="C81" s="16">
        <v>1518</v>
      </c>
      <c r="D81" s="4">
        <v>1706</v>
      </c>
      <c r="E81" s="16">
        <v>1752</v>
      </c>
      <c r="F81" s="43">
        <f t="shared" si="12"/>
        <v>0.00014953720284175312</v>
      </c>
      <c r="G81" s="19">
        <f t="shared" si="13"/>
        <v>0.1541501976284585</v>
      </c>
      <c r="H81" s="11">
        <f t="shared" si="14"/>
        <v>234</v>
      </c>
      <c r="I81" s="37">
        <f t="shared" si="15"/>
        <v>0.0002821697649067634</v>
      </c>
      <c r="J81" s="11">
        <v>1865.699</v>
      </c>
      <c r="K81" s="16">
        <v>1903.996</v>
      </c>
      <c r="L81" s="37">
        <f t="shared" si="16"/>
        <v>0.02052689099367048</v>
      </c>
      <c r="M81" s="16">
        <f t="shared" si="17"/>
        <v>38.297000000000025</v>
      </c>
      <c r="N81" s="4"/>
    </row>
    <row r="82" spans="1:14" ht="15">
      <c r="A82" s="5">
        <v>92</v>
      </c>
      <c r="B82" s="8" t="s">
        <v>90</v>
      </c>
      <c r="C82" s="16">
        <v>23532</v>
      </c>
      <c r="D82" s="4">
        <v>24162</v>
      </c>
      <c r="E82" s="16">
        <v>20686</v>
      </c>
      <c r="F82" s="43">
        <f t="shared" si="12"/>
        <v>0.0017655973618633017</v>
      </c>
      <c r="G82" s="19">
        <f t="shared" si="13"/>
        <v>-0.12094169641339453</v>
      </c>
      <c r="H82" s="11">
        <f t="shared" si="14"/>
        <v>-2846</v>
      </c>
      <c r="I82" s="37">
        <f t="shared" si="15"/>
        <v>-0.003431859619336105</v>
      </c>
      <c r="J82" s="11">
        <v>23684.44</v>
      </c>
      <c r="K82" s="16">
        <v>22764.09</v>
      </c>
      <c r="L82" s="37">
        <f t="shared" si="16"/>
        <v>-0.0388588457231836</v>
      </c>
      <c r="M82" s="16">
        <f t="shared" si="17"/>
        <v>-920.3499999999985</v>
      </c>
      <c r="N82" s="4"/>
    </row>
    <row r="83" spans="1:14" ht="15">
      <c r="A83" s="5">
        <v>93</v>
      </c>
      <c r="B83" s="8" t="s">
        <v>91</v>
      </c>
      <c r="C83" s="16">
        <v>41608</v>
      </c>
      <c r="D83" s="4">
        <v>49312</v>
      </c>
      <c r="E83" s="16">
        <v>49727</v>
      </c>
      <c r="F83" s="43">
        <f t="shared" si="12"/>
        <v>0.004244313062620923</v>
      </c>
      <c r="G83" s="19">
        <f t="shared" si="13"/>
        <v>0.19513074408767545</v>
      </c>
      <c r="H83" s="11">
        <f t="shared" si="14"/>
        <v>8119</v>
      </c>
      <c r="I83" s="37">
        <f t="shared" si="15"/>
        <v>0.009790326159307744</v>
      </c>
      <c r="J83" s="11">
        <v>47853.15</v>
      </c>
      <c r="K83" s="16">
        <v>48408.93</v>
      </c>
      <c r="L83" s="37">
        <f t="shared" si="16"/>
        <v>0.011614282445356236</v>
      </c>
      <c r="M83" s="16">
        <f t="shared" si="17"/>
        <v>555.7799999999988</v>
      </c>
      <c r="N83" s="4"/>
    </row>
    <row r="84" spans="1:14" ht="15">
      <c r="A84" s="5">
        <v>94</v>
      </c>
      <c r="B84" s="8" t="s">
        <v>92</v>
      </c>
      <c r="C84" s="16">
        <v>32334</v>
      </c>
      <c r="D84" s="4">
        <v>36085</v>
      </c>
      <c r="E84" s="16">
        <v>34430</v>
      </c>
      <c r="F84" s="43">
        <f t="shared" si="12"/>
        <v>0.002938679163151575</v>
      </c>
      <c r="G84" s="19">
        <f t="shared" si="13"/>
        <v>0.06482340570297519</v>
      </c>
      <c r="H84" s="11">
        <f t="shared" si="14"/>
        <v>2096</v>
      </c>
      <c r="I84" s="37">
        <f t="shared" si="15"/>
        <v>0.002527469347199043</v>
      </c>
      <c r="J84" s="11">
        <v>33979.73</v>
      </c>
      <c r="K84" s="16">
        <v>33367.94</v>
      </c>
      <c r="L84" s="37">
        <f t="shared" si="16"/>
        <v>-0.018004557422910683</v>
      </c>
      <c r="M84" s="16">
        <f t="shared" si="17"/>
        <v>-611.7900000000009</v>
      </c>
      <c r="N84" s="4"/>
    </row>
    <row r="85" spans="1:14" ht="15">
      <c r="A85" s="5">
        <v>95</v>
      </c>
      <c r="B85" s="8" t="s">
        <v>93</v>
      </c>
      <c r="C85" s="16">
        <v>77301</v>
      </c>
      <c r="D85" s="4">
        <v>81858</v>
      </c>
      <c r="E85" s="16">
        <v>79019</v>
      </c>
      <c r="F85" s="43">
        <f t="shared" si="12"/>
        <v>0.006744452186845028</v>
      </c>
      <c r="G85" s="19">
        <f t="shared" si="13"/>
        <v>0.02222480951087308</v>
      </c>
      <c r="H85" s="11">
        <f t="shared" si="14"/>
        <v>1718</v>
      </c>
      <c r="I85" s="37">
        <f t="shared" si="15"/>
        <v>0.0020716566500419637</v>
      </c>
      <c r="J85" s="11">
        <v>79866.99</v>
      </c>
      <c r="K85" s="16">
        <v>79001.27</v>
      </c>
      <c r="L85" s="37">
        <f t="shared" si="16"/>
        <v>-0.01083952206036563</v>
      </c>
      <c r="M85" s="16">
        <f t="shared" si="17"/>
        <v>-865.7200000000012</v>
      </c>
      <c r="N85" s="4"/>
    </row>
    <row r="86" spans="1:14" ht="15">
      <c r="A86" s="5">
        <v>96</v>
      </c>
      <c r="B86" s="8" t="s">
        <v>94</v>
      </c>
      <c r="C86" s="16">
        <v>263785</v>
      </c>
      <c r="D86" s="4">
        <v>274810</v>
      </c>
      <c r="E86" s="16">
        <v>268386</v>
      </c>
      <c r="F86" s="43">
        <f t="shared" si="12"/>
        <v>0.022907358288748146</v>
      </c>
      <c r="G86" s="19">
        <f t="shared" si="13"/>
        <v>0.0174422351536289</v>
      </c>
      <c r="H86" s="11">
        <f t="shared" si="14"/>
        <v>4601</v>
      </c>
      <c r="I86" s="37">
        <f t="shared" si="15"/>
        <v>0.005548132856136831</v>
      </c>
      <c r="J86" s="11">
        <v>284643.2</v>
      </c>
      <c r="K86" s="16">
        <v>281795.2</v>
      </c>
      <c r="L86" s="37">
        <f t="shared" si="16"/>
        <v>-0.010005508650830231</v>
      </c>
      <c r="M86" s="16">
        <f t="shared" si="17"/>
        <v>-2848</v>
      </c>
      <c r="N86" s="4"/>
    </row>
    <row r="87" spans="1:14" ht="15">
      <c r="A87" s="5">
        <v>97</v>
      </c>
      <c r="B87" s="8" t="s">
        <v>95</v>
      </c>
      <c r="C87" s="16">
        <v>3797</v>
      </c>
      <c r="D87" s="4">
        <v>6507</v>
      </c>
      <c r="E87" s="16">
        <v>7027</v>
      </c>
      <c r="F87" s="43">
        <f t="shared" si="12"/>
        <v>0.0005997705047768259</v>
      </c>
      <c r="G87" s="19">
        <f t="shared" si="13"/>
        <v>0.8506715828285488</v>
      </c>
      <c r="H87" s="11">
        <f t="shared" si="14"/>
        <v>3230</v>
      </c>
      <c r="I87" s="37">
        <f t="shared" si="15"/>
        <v>0.003894907438670281</v>
      </c>
      <c r="J87" s="11">
        <v>6354.722</v>
      </c>
      <c r="K87" s="16">
        <v>6802.846</v>
      </c>
      <c r="L87" s="37">
        <f t="shared" si="16"/>
        <v>0.07051826972131901</v>
      </c>
      <c r="M87" s="16">
        <f t="shared" si="17"/>
        <v>448.1239999999998</v>
      </c>
      <c r="N87" s="4"/>
    </row>
    <row r="88" spans="1:14" ht="15">
      <c r="A88" s="5">
        <v>98</v>
      </c>
      <c r="B88" s="8" t="s">
        <v>96</v>
      </c>
      <c r="C88" s="16">
        <v>2468</v>
      </c>
      <c r="D88" s="4">
        <v>2731</v>
      </c>
      <c r="E88" s="16">
        <v>2516</v>
      </c>
      <c r="F88" s="43">
        <f t="shared" si="12"/>
        <v>0.00021474634837320253</v>
      </c>
      <c r="G88" s="19">
        <f t="shared" si="13"/>
        <v>0.019448946515397084</v>
      </c>
      <c r="H88" s="11">
        <f t="shared" si="14"/>
        <v>48</v>
      </c>
      <c r="I88" s="37">
        <f t="shared" si="15"/>
        <v>5.788097741677198E-05</v>
      </c>
      <c r="J88" s="11">
        <v>2732.815</v>
      </c>
      <c r="K88" s="16">
        <v>2707.273</v>
      </c>
      <c r="L88" s="37">
        <f t="shared" si="16"/>
        <v>-0.009346406544167796</v>
      </c>
      <c r="M88" s="16">
        <f t="shared" si="17"/>
        <v>-25.541999999999916</v>
      </c>
      <c r="N88" s="4"/>
    </row>
    <row r="89" spans="1:14" ht="15.75" thickBot="1">
      <c r="A89" s="6">
        <v>99</v>
      </c>
      <c r="B89" s="9" t="s">
        <v>97</v>
      </c>
      <c r="C89" s="16">
        <v>3373</v>
      </c>
      <c r="D89" s="4">
        <v>3583</v>
      </c>
      <c r="E89" s="16">
        <v>3476</v>
      </c>
      <c r="F89" s="43">
        <f t="shared" si="12"/>
        <v>0.00029668454171114943</v>
      </c>
      <c r="G89" s="19">
        <f t="shared" si="13"/>
        <v>0.0305366142899496</v>
      </c>
      <c r="H89" s="11">
        <f t="shared" si="14"/>
        <v>103</v>
      </c>
      <c r="I89" s="68">
        <f t="shared" si="15"/>
        <v>0.0001242029307068232</v>
      </c>
      <c r="J89" s="11">
        <v>3862.736</v>
      </c>
      <c r="K89" s="16">
        <v>3789.265</v>
      </c>
      <c r="L89" s="37">
        <f t="shared" si="16"/>
        <v>-0.01902045596696228</v>
      </c>
      <c r="M89" s="16">
        <f t="shared" si="17"/>
        <v>-73.471</v>
      </c>
      <c r="N89" s="4"/>
    </row>
    <row r="90" spans="1:14" s="67" customFormat="1" ht="15.75" thickBot="1">
      <c r="A90" s="132" t="s">
        <v>98</v>
      </c>
      <c r="B90" s="133"/>
      <c r="C90" s="57">
        <v>10886860</v>
      </c>
      <c r="D90" s="91">
        <v>12107944</v>
      </c>
      <c r="E90" s="57">
        <v>11716148</v>
      </c>
      <c r="F90" s="45">
        <f>E90/$E$90</f>
        <v>1</v>
      </c>
      <c r="G90" s="28">
        <f>(E90-C90)/C90</f>
        <v>0.0761732951466263</v>
      </c>
      <c r="H90" s="57">
        <f>E90-C90</f>
        <v>829288</v>
      </c>
      <c r="I90" s="69">
        <f>H90/$H$90</f>
        <v>1</v>
      </c>
      <c r="J90" s="58">
        <v>11715533</v>
      </c>
      <c r="K90" s="57">
        <v>11776818</v>
      </c>
      <c r="L90" s="39">
        <f>(K90-J90)/J90</f>
        <v>0.005231089358034329</v>
      </c>
      <c r="M90" s="57">
        <f>K90-J90</f>
        <v>61285</v>
      </c>
      <c r="N90" s="4"/>
    </row>
    <row r="91" spans="5:11" ht="15">
      <c r="E91" s="4"/>
      <c r="K91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J27" sqref="J27"/>
    </sheetView>
  </sheetViews>
  <sheetFormatPr defaultColWidth="9.140625" defaultRowHeight="15"/>
  <cols>
    <col min="1" max="1" width="17.28125" style="0" bestFit="1" customWidth="1"/>
    <col min="2" max="2" width="34.57421875" style="0" bestFit="1" customWidth="1"/>
    <col min="3" max="3" width="12.00390625" style="0" bestFit="1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8.57421875" style="0" customWidth="1"/>
    <col min="8" max="8" width="26.7109375" style="0" customWidth="1"/>
    <col min="9" max="9" width="22.00390625" style="0" customWidth="1"/>
    <col min="10" max="11" width="21.28125" style="0" bestFit="1" customWidth="1"/>
    <col min="12" max="12" width="30.00390625" style="0" customWidth="1"/>
    <col min="13" max="13" width="30.57421875" style="0" customWidth="1"/>
  </cols>
  <sheetData>
    <row r="1" spans="1:13" ht="45.75" thickBot="1">
      <c r="A1" s="20" t="s">
        <v>1</v>
      </c>
      <c r="B1" s="20" t="s">
        <v>99</v>
      </c>
      <c r="C1" s="80">
        <v>40756</v>
      </c>
      <c r="D1" s="79">
        <v>41091</v>
      </c>
      <c r="E1" s="80">
        <v>41122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3" ht="15">
      <c r="A2" s="5">
        <v>10</v>
      </c>
      <c r="B2" s="8" t="s">
        <v>18</v>
      </c>
      <c r="C2" s="16">
        <v>375289</v>
      </c>
      <c r="D2" s="4">
        <v>403918</v>
      </c>
      <c r="E2" s="16">
        <v>392929</v>
      </c>
      <c r="F2" s="43">
        <f aca="true" t="shared" si="0" ref="F2:F25">E2/$E$26</f>
        <v>0.12076407993260577</v>
      </c>
      <c r="G2" s="19">
        <f aca="true" t="shared" si="1" ref="G2:G25">(E2-C2)/C2</f>
        <v>0.047003775756816746</v>
      </c>
      <c r="H2" s="11">
        <f aca="true" t="shared" si="2" ref="H2:H25">E2-C2</f>
        <v>17640</v>
      </c>
      <c r="I2" s="37">
        <f aca="true" t="shared" si="3" ref="I2:I25">H2/$H$26</f>
        <v>0.08996052752363759</v>
      </c>
      <c r="J2" s="11">
        <v>398087</v>
      </c>
      <c r="K2" s="16">
        <v>397076.3</v>
      </c>
      <c r="L2" s="37">
        <f aca="true" t="shared" si="4" ref="L2:L25">(K2-J2)/J2</f>
        <v>-0.0025388922521961572</v>
      </c>
      <c r="M2" s="16">
        <f aca="true" t="shared" si="5" ref="M2:M25">K2-J2</f>
        <v>-1010.7000000000116</v>
      </c>
    </row>
    <row r="3" spans="1:13" ht="15">
      <c r="A3" s="5">
        <v>11</v>
      </c>
      <c r="B3" s="8" t="s">
        <v>19</v>
      </c>
      <c r="C3" s="16">
        <v>12790</v>
      </c>
      <c r="D3" s="4">
        <v>13357</v>
      </c>
      <c r="E3" s="16">
        <v>13301</v>
      </c>
      <c r="F3" s="43">
        <f t="shared" si="0"/>
        <v>0.004087972705459738</v>
      </c>
      <c r="G3" s="19">
        <f t="shared" si="1"/>
        <v>0.03995308835027365</v>
      </c>
      <c r="H3" s="11">
        <f t="shared" si="2"/>
        <v>511</v>
      </c>
      <c r="I3" s="37">
        <f t="shared" si="3"/>
        <v>0.002605999408422835</v>
      </c>
      <c r="J3" s="11">
        <v>12885.55</v>
      </c>
      <c r="K3" s="16">
        <v>12822.9</v>
      </c>
      <c r="L3" s="37">
        <f t="shared" si="4"/>
        <v>-0.004862035380717132</v>
      </c>
      <c r="M3" s="16">
        <f t="shared" si="5"/>
        <v>-62.649999999999636</v>
      </c>
    </row>
    <row r="4" spans="1:13" ht="15">
      <c r="A4" s="5">
        <v>12</v>
      </c>
      <c r="B4" s="8" t="s">
        <v>20</v>
      </c>
      <c r="C4" s="16">
        <v>3774</v>
      </c>
      <c r="D4" s="4">
        <v>3084</v>
      </c>
      <c r="E4" s="16">
        <v>2988</v>
      </c>
      <c r="F4" s="43">
        <f t="shared" si="0"/>
        <v>0.0009183416618234492</v>
      </c>
      <c r="G4" s="19">
        <f t="shared" si="1"/>
        <v>-0.2082670906200318</v>
      </c>
      <c r="H4" s="11">
        <f t="shared" si="2"/>
        <v>-786</v>
      </c>
      <c r="I4" s="37">
        <f t="shared" si="3"/>
        <v>-0.004008445274012423</v>
      </c>
      <c r="J4" s="11">
        <v>3604.032</v>
      </c>
      <c r="K4" s="16">
        <v>3728.164</v>
      </c>
      <c r="L4" s="37">
        <f t="shared" si="4"/>
        <v>0.03444253547138318</v>
      </c>
      <c r="M4" s="16">
        <f t="shared" si="5"/>
        <v>124.13200000000006</v>
      </c>
    </row>
    <row r="5" spans="1:13" ht="15">
      <c r="A5" s="5">
        <v>13</v>
      </c>
      <c r="B5" s="8" t="s">
        <v>21</v>
      </c>
      <c r="C5" s="16">
        <v>369776</v>
      </c>
      <c r="D5" s="4">
        <v>414965</v>
      </c>
      <c r="E5" s="16">
        <v>412411</v>
      </c>
      <c r="F5" s="43">
        <f t="shared" si="0"/>
        <v>0.12675174133007713</v>
      </c>
      <c r="G5" s="19">
        <f t="shared" si="1"/>
        <v>0.115299532690061</v>
      </c>
      <c r="H5" s="11">
        <f t="shared" si="2"/>
        <v>42635</v>
      </c>
      <c r="I5" s="37">
        <f t="shared" si="3"/>
        <v>0.21743010719786215</v>
      </c>
      <c r="J5" s="11">
        <v>415763.8</v>
      </c>
      <c r="K5" s="16">
        <v>418812.1</v>
      </c>
      <c r="L5" s="37">
        <f t="shared" si="4"/>
        <v>0.007331807146269079</v>
      </c>
      <c r="M5" s="16">
        <f t="shared" si="5"/>
        <v>3048.2999999999884</v>
      </c>
    </row>
    <row r="6" spans="1:13" ht="15">
      <c r="A6" s="5">
        <v>14</v>
      </c>
      <c r="B6" s="8" t="s">
        <v>22</v>
      </c>
      <c r="C6" s="16">
        <v>394090</v>
      </c>
      <c r="D6" s="4">
        <v>447181</v>
      </c>
      <c r="E6" s="16">
        <v>433947</v>
      </c>
      <c r="F6" s="43">
        <f t="shared" si="0"/>
        <v>0.13337068578423705</v>
      </c>
      <c r="G6" s="19">
        <f t="shared" si="1"/>
        <v>0.10113679616331295</v>
      </c>
      <c r="H6" s="11">
        <f t="shared" si="2"/>
        <v>39857</v>
      </c>
      <c r="I6" s="37">
        <f t="shared" si="3"/>
        <v>0.2032628540538335</v>
      </c>
      <c r="J6" s="11">
        <v>445406.9</v>
      </c>
      <c r="K6" s="16">
        <v>447275.4</v>
      </c>
      <c r="L6" s="37">
        <f t="shared" si="4"/>
        <v>0.004195040534845778</v>
      </c>
      <c r="M6" s="16">
        <f t="shared" si="5"/>
        <v>1868.5</v>
      </c>
    </row>
    <row r="7" spans="1:13" ht="15">
      <c r="A7" s="5">
        <v>15</v>
      </c>
      <c r="B7" s="8" t="s">
        <v>23</v>
      </c>
      <c r="C7" s="16">
        <v>51409</v>
      </c>
      <c r="D7" s="4">
        <v>59499</v>
      </c>
      <c r="E7" s="16">
        <v>58476</v>
      </c>
      <c r="F7" s="43">
        <f t="shared" si="0"/>
        <v>0.017972204490223565</v>
      </c>
      <c r="G7" s="19">
        <f t="shared" si="1"/>
        <v>0.1374662024159194</v>
      </c>
      <c r="H7" s="11">
        <f t="shared" si="2"/>
        <v>7067</v>
      </c>
      <c r="I7" s="37">
        <f t="shared" si="3"/>
        <v>0.03604030884407862</v>
      </c>
      <c r="J7" s="11">
        <v>58698.81</v>
      </c>
      <c r="K7" s="16">
        <v>59087.35</v>
      </c>
      <c r="L7" s="37">
        <f t="shared" si="4"/>
        <v>0.006619214256643378</v>
      </c>
      <c r="M7" s="16">
        <f t="shared" si="5"/>
        <v>388.5400000000009</v>
      </c>
    </row>
    <row r="8" spans="1:13" ht="15">
      <c r="A8" s="5">
        <v>16</v>
      </c>
      <c r="B8" s="8" t="s">
        <v>24</v>
      </c>
      <c r="C8" s="16">
        <v>64318</v>
      </c>
      <c r="D8" s="4">
        <v>67654</v>
      </c>
      <c r="E8" s="16">
        <v>65895</v>
      </c>
      <c r="F8" s="43">
        <f t="shared" si="0"/>
        <v>0.020252384138506083</v>
      </c>
      <c r="G8" s="19">
        <f t="shared" si="1"/>
        <v>0.024518797226281912</v>
      </c>
      <c r="H8" s="11">
        <f t="shared" si="2"/>
        <v>1577</v>
      </c>
      <c r="I8" s="37">
        <f t="shared" si="3"/>
        <v>0.008042389563762839</v>
      </c>
      <c r="J8" s="11">
        <v>66528.39</v>
      </c>
      <c r="K8" s="16">
        <v>66476.06</v>
      </c>
      <c r="L8" s="37">
        <f t="shared" si="4"/>
        <v>-0.0007865814879933476</v>
      </c>
      <c r="M8" s="16">
        <f t="shared" si="5"/>
        <v>-52.330000000001746</v>
      </c>
    </row>
    <row r="9" spans="1:13" ht="15">
      <c r="A9" s="5">
        <v>17</v>
      </c>
      <c r="B9" s="8" t="s">
        <v>25</v>
      </c>
      <c r="C9" s="16">
        <v>38349</v>
      </c>
      <c r="D9" s="4">
        <v>39952</v>
      </c>
      <c r="E9" s="16">
        <v>40231</v>
      </c>
      <c r="F9" s="43">
        <f t="shared" si="0"/>
        <v>0.012364726705762778</v>
      </c>
      <c r="G9" s="19">
        <f t="shared" si="1"/>
        <v>0.049075595191530416</v>
      </c>
      <c r="H9" s="11">
        <f t="shared" si="2"/>
        <v>1882</v>
      </c>
      <c r="I9" s="37">
        <f t="shared" si="3"/>
        <v>0.009597829523780382</v>
      </c>
      <c r="J9" s="11">
        <v>39881.85</v>
      </c>
      <c r="K9" s="16">
        <v>40044.46</v>
      </c>
      <c r="L9" s="37">
        <f t="shared" si="4"/>
        <v>0.004077293305099954</v>
      </c>
      <c r="M9" s="16">
        <f t="shared" si="5"/>
        <v>162.61000000000058</v>
      </c>
    </row>
    <row r="10" spans="1:13" ht="15">
      <c r="A10" s="5">
        <v>18</v>
      </c>
      <c r="B10" s="8" t="s">
        <v>26</v>
      </c>
      <c r="C10" s="16">
        <v>67833</v>
      </c>
      <c r="D10" s="4">
        <v>71762</v>
      </c>
      <c r="E10" s="16">
        <v>70611</v>
      </c>
      <c r="F10" s="43">
        <f t="shared" si="0"/>
        <v>0.021701814954155144</v>
      </c>
      <c r="G10" s="19">
        <f t="shared" si="1"/>
        <v>0.04095351819910663</v>
      </c>
      <c r="H10" s="11">
        <f t="shared" si="2"/>
        <v>2778</v>
      </c>
      <c r="I10" s="37">
        <f t="shared" si="3"/>
        <v>0.014167253144028641</v>
      </c>
      <c r="J10" s="11">
        <v>70995.19</v>
      </c>
      <c r="K10" s="16">
        <v>70914.38</v>
      </c>
      <c r="L10" s="37">
        <f t="shared" si="4"/>
        <v>-0.0011382461262516188</v>
      </c>
      <c r="M10" s="16">
        <f t="shared" si="5"/>
        <v>-80.80999999999767</v>
      </c>
    </row>
    <row r="11" spans="1:13" ht="15">
      <c r="A11" s="5">
        <v>19</v>
      </c>
      <c r="B11" s="8" t="s">
        <v>27</v>
      </c>
      <c r="C11" s="16">
        <v>8546</v>
      </c>
      <c r="D11" s="4">
        <v>9424</v>
      </c>
      <c r="E11" s="16">
        <v>9271</v>
      </c>
      <c r="F11" s="43">
        <f t="shared" si="0"/>
        <v>0.0028493793663872816</v>
      </c>
      <c r="G11" s="19">
        <f t="shared" si="1"/>
        <v>0.08483501053124269</v>
      </c>
      <c r="H11" s="11">
        <f t="shared" si="2"/>
        <v>725</v>
      </c>
      <c r="I11" s="37">
        <f t="shared" si="3"/>
        <v>0.0036973572820089146</v>
      </c>
      <c r="J11" s="11">
        <v>9185.375</v>
      </c>
      <c r="K11" s="16">
        <v>9241.1</v>
      </c>
      <c r="L11" s="37">
        <f t="shared" si="4"/>
        <v>0.006066709306914564</v>
      </c>
      <c r="M11" s="16">
        <f t="shared" si="5"/>
        <v>55.725000000000364</v>
      </c>
    </row>
    <row r="12" spans="1:13" ht="15">
      <c r="A12" s="5">
        <v>20</v>
      </c>
      <c r="B12" s="8" t="s">
        <v>28</v>
      </c>
      <c r="C12" s="16">
        <v>77219</v>
      </c>
      <c r="D12" s="4">
        <v>80126</v>
      </c>
      <c r="E12" s="16">
        <v>77680</v>
      </c>
      <c r="F12" s="43">
        <f t="shared" si="0"/>
        <v>0.023874424461327152</v>
      </c>
      <c r="G12" s="19">
        <f t="shared" si="1"/>
        <v>0.005970033281964283</v>
      </c>
      <c r="H12" s="11">
        <f t="shared" si="2"/>
        <v>461</v>
      </c>
      <c r="I12" s="37">
        <f t="shared" si="3"/>
        <v>0.00235100925104291</v>
      </c>
      <c r="J12" s="11">
        <v>78980.99</v>
      </c>
      <c r="K12" s="16">
        <v>77948.22</v>
      </c>
      <c r="L12" s="37">
        <f t="shared" si="4"/>
        <v>-0.013076184535038166</v>
      </c>
      <c r="M12" s="16">
        <f t="shared" si="5"/>
        <v>-1032.770000000004</v>
      </c>
    </row>
    <row r="13" spans="1:13" ht="15">
      <c r="A13" s="5">
        <v>21</v>
      </c>
      <c r="B13" s="8" t="s">
        <v>29</v>
      </c>
      <c r="C13" s="16">
        <v>10006</v>
      </c>
      <c r="D13" s="4">
        <v>10423</v>
      </c>
      <c r="E13" s="16">
        <v>11599</v>
      </c>
      <c r="F13" s="43">
        <f t="shared" si="0"/>
        <v>0.003564874476402338</v>
      </c>
      <c r="G13" s="19">
        <f t="shared" si="1"/>
        <v>0.15920447731361184</v>
      </c>
      <c r="H13" s="11">
        <f t="shared" si="2"/>
        <v>1593</v>
      </c>
      <c r="I13" s="37">
        <f t="shared" si="3"/>
        <v>0.008123986414124415</v>
      </c>
      <c r="J13" s="11">
        <v>10819.87</v>
      </c>
      <c r="K13" s="16">
        <v>11112.35</v>
      </c>
      <c r="L13" s="37">
        <f t="shared" si="4"/>
        <v>0.027031748070910237</v>
      </c>
      <c r="M13" s="16">
        <f t="shared" si="5"/>
        <v>292.47999999999956</v>
      </c>
    </row>
    <row r="14" spans="1:13" ht="15">
      <c r="A14" s="5">
        <v>22</v>
      </c>
      <c r="B14" s="8" t="s">
        <v>30</v>
      </c>
      <c r="C14" s="16">
        <v>155609</v>
      </c>
      <c r="D14" s="4">
        <v>168326</v>
      </c>
      <c r="E14" s="16">
        <v>165933</v>
      </c>
      <c r="F14" s="43">
        <f t="shared" si="0"/>
        <v>0.050998389213972685</v>
      </c>
      <c r="G14" s="19">
        <f t="shared" si="1"/>
        <v>0.06634577691521698</v>
      </c>
      <c r="H14" s="11">
        <f t="shared" si="2"/>
        <v>10324</v>
      </c>
      <c r="I14" s="37">
        <f t="shared" si="3"/>
        <v>0.05265036769580694</v>
      </c>
      <c r="J14" s="11">
        <v>166831.6</v>
      </c>
      <c r="K14" s="16">
        <v>167427.6</v>
      </c>
      <c r="L14" s="37">
        <f t="shared" si="4"/>
        <v>0.0035724646889438213</v>
      </c>
      <c r="M14" s="16">
        <f t="shared" si="5"/>
        <v>596</v>
      </c>
    </row>
    <row r="15" spans="1:13" ht="15">
      <c r="A15" s="5">
        <v>23</v>
      </c>
      <c r="B15" s="8" t="s">
        <v>31</v>
      </c>
      <c r="C15" s="16">
        <v>200480</v>
      </c>
      <c r="D15" s="4">
        <v>212699</v>
      </c>
      <c r="E15" s="16">
        <v>208250</v>
      </c>
      <c r="F15" s="43">
        <f t="shared" si="0"/>
        <v>0.06400423396075411</v>
      </c>
      <c r="G15" s="19">
        <f t="shared" si="1"/>
        <v>0.03875698324022346</v>
      </c>
      <c r="H15" s="11">
        <f t="shared" si="2"/>
        <v>7770</v>
      </c>
      <c r="I15" s="37">
        <f t="shared" si="3"/>
        <v>0.03962547045684037</v>
      </c>
      <c r="J15" s="11">
        <v>201640.3</v>
      </c>
      <c r="K15" s="16">
        <v>202075.4</v>
      </c>
      <c r="L15" s="37">
        <f t="shared" si="4"/>
        <v>0.002157802780495793</v>
      </c>
      <c r="M15" s="16">
        <f t="shared" si="5"/>
        <v>435.1000000000058</v>
      </c>
    </row>
    <row r="16" spans="1:13" ht="15">
      <c r="A16" s="5">
        <v>24</v>
      </c>
      <c r="B16" s="8" t="s">
        <v>32</v>
      </c>
      <c r="C16" s="16">
        <v>155011</v>
      </c>
      <c r="D16" s="4">
        <v>166691</v>
      </c>
      <c r="E16" s="16">
        <v>164696</v>
      </c>
      <c r="F16" s="43">
        <f t="shared" si="0"/>
        <v>0.050618205600962106</v>
      </c>
      <c r="G16" s="19">
        <f t="shared" si="1"/>
        <v>0.062479436943184676</v>
      </c>
      <c r="H16" s="11">
        <f t="shared" si="2"/>
        <v>9685</v>
      </c>
      <c r="I16" s="37">
        <f t="shared" si="3"/>
        <v>0.0493915934844915</v>
      </c>
      <c r="J16" s="11">
        <v>164510.9</v>
      </c>
      <c r="K16" s="16">
        <v>163682.9</v>
      </c>
      <c r="L16" s="37">
        <f t="shared" si="4"/>
        <v>-0.005033101150136557</v>
      </c>
      <c r="M16" s="16">
        <f t="shared" si="5"/>
        <v>-828</v>
      </c>
    </row>
    <row r="17" spans="1:13" ht="15">
      <c r="A17" s="5">
        <v>25</v>
      </c>
      <c r="B17" s="8" t="s">
        <v>33</v>
      </c>
      <c r="C17" s="16">
        <v>350217</v>
      </c>
      <c r="D17" s="4">
        <v>373702</v>
      </c>
      <c r="E17" s="16">
        <v>360555</v>
      </c>
      <c r="F17" s="43">
        <f t="shared" si="0"/>
        <v>0.11081414922314381</v>
      </c>
      <c r="G17" s="19">
        <f t="shared" si="1"/>
        <v>0.029518841175613975</v>
      </c>
      <c r="H17" s="11">
        <f t="shared" si="2"/>
        <v>10338</v>
      </c>
      <c r="I17" s="37">
        <f t="shared" si="3"/>
        <v>0.05272176493987332</v>
      </c>
      <c r="J17" s="11">
        <v>364109.3</v>
      </c>
      <c r="K17" s="16">
        <v>360509.3</v>
      </c>
      <c r="L17" s="37">
        <f t="shared" si="4"/>
        <v>-0.009887141031552889</v>
      </c>
      <c r="M17" s="16">
        <f t="shared" si="5"/>
        <v>-3600</v>
      </c>
    </row>
    <row r="18" spans="1:13" ht="15">
      <c r="A18" s="5">
        <v>26</v>
      </c>
      <c r="B18" s="8" t="s">
        <v>34</v>
      </c>
      <c r="C18" s="16">
        <v>39122</v>
      </c>
      <c r="D18" s="4">
        <v>40533</v>
      </c>
      <c r="E18" s="16">
        <v>39889</v>
      </c>
      <c r="F18" s="43">
        <f t="shared" si="0"/>
        <v>0.012259615310734794</v>
      </c>
      <c r="G18" s="19">
        <f t="shared" si="1"/>
        <v>0.019605337150452432</v>
      </c>
      <c r="H18" s="11">
        <f t="shared" si="2"/>
        <v>767</v>
      </c>
      <c r="I18" s="37">
        <f t="shared" si="3"/>
        <v>0.003911549014208052</v>
      </c>
      <c r="J18" s="11">
        <v>40280.25</v>
      </c>
      <c r="K18" s="16">
        <v>40128.47</v>
      </c>
      <c r="L18" s="37">
        <f t="shared" si="4"/>
        <v>-0.0037680997511186955</v>
      </c>
      <c r="M18" s="16">
        <f t="shared" si="5"/>
        <v>-151.77999999999884</v>
      </c>
    </row>
    <row r="19" spans="1:13" ht="15">
      <c r="A19" s="5">
        <v>27</v>
      </c>
      <c r="B19" s="8" t="s">
        <v>35</v>
      </c>
      <c r="C19" s="16">
        <v>84526</v>
      </c>
      <c r="D19" s="4">
        <v>93462</v>
      </c>
      <c r="E19" s="16">
        <v>94339</v>
      </c>
      <c r="F19" s="43">
        <f t="shared" si="0"/>
        <v>0.028994455834927164</v>
      </c>
      <c r="G19" s="19">
        <f t="shared" si="1"/>
        <v>0.11609445614367177</v>
      </c>
      <c r="H19" s="11">
        <f t="shared" si="2"/>
        <v>9813</v>
      </c>
      <c r="I19" s="37">
        <f t="shared" si="3"/>
        <v>0.05004436828738411</v>
      </c>
      <c r="J19" s="11">
        <v>92952.32</v>
      </c>
      <c r="K19" s="16">
        <v>94219.89</v>
      </c>
      <c r="L19" s="37">
        <f t="shared" si="4"/>
        <v>0.013636776360181138</v>
      </c>
      <c r="M19" s="16">
        <f t="shared" si="5"/>
        <v>1267.5699999999924</v>
      </c>
    </row>
    <row r="20" spans="1:13" ht="15">
      <c r="A20" s="5">
        <v>28</v>
      </c>
      <c r="B20" s="8" t="s">
        <v>36</v>
      </c>
      <c r="C20" s="16">
        <v>169508</v>
      </c>
      <c r="D20" s="4">
        <v>180459</v>
      </c>
      <c r="E20" s="16">
        <v>168339</v>
      </c>
      <c r="F20" s="43">
        <f t="shared" si="0"/>
        <v>0.05173785709829237</v>
      </c>
      <c r="G20" s="19">
        <f t="shared" si="1"/>
        <v>-0.0068964296670363644</v>
      </c>
      <c r="H20" s="11">
        <f t="shared" si="2"/>
        <v>-1169</v>
      </c>
      <c r="I20" s="37">
        <f t="shared" si="3"/>
        <v>-0.00596166987954265</v>
      </c>
      <c r="J20" s="11">
        <v>176521.1</v>
      </c>
      <c r="K20" s="16">
        <v>168479.8</v>
      </c>
      <c r="L20" s="37">
        <f t="shared" si="4"/>
        <v>-0.04555432749965878</v>
      </c>
      <c r="M20" s="16">
        <f t="shared" si="5"/>
        <v>-8041.3000000000175</v>
      </c>
    </row>
    <row r="21" spans="1:13" ht="15">
      <c r="A21" s="5">
        <v>29</v>
      </c>
      <c r="B21" s="8" t="s">
        <v>37</v>
      </c>
      <c r="C21" s="16">
        <v>91431</v>
      </c>
      <c r="D21" s="4">
        <v>105050</v>
      </c>
      <c r="E21" s="16">
        <v>112641</v>
      </c>
      <c r="F21" s="43">
        <f t="shared" si="0"/>
        <v>0.03461945218522595</v>
      </c>
      <c r="G21" s="19">
        <f t="shared" si="1"/>
        <v>0.2319782130787151</v>
      </c>
      <c r="H21" s="11">
        <f t="shared" si="2"/>
        <v>21210</v>
      </c>
      <c r="I21" s="37">
        <f t="shared" si="3"/>
        <v>0.10816682476056425</v>
      </c>
      <c r="J21" s="11">
        <v>107864.8</v>
      </c>
      <c r="K21" s="16">
        <v>112964.8</v>
      </c>
      <c r="L21" s="37">
        <f t="shared" si="4"/>
        <v>0.04728141154482278</v>
      </c>
      <c r="M21" s="16">
        <f t="shared" si="5"/>
        <v>5100</v>
      </c>
    </row>
    <row r="22" spans="1:13" ht="15">
      <c r="A22" s="5">
        <v>30</v>
      </c>
      <c r="B22" s="8" t="s">
        <v>38</v>
      </c>
      <c r="C22" s="16">
        <v>36631</v>
      </c>
      <c r="D22" s="4">
        <v>34932</v>
      </c>
      <c r="E22" s="16">
        <v>31503</v>
      </c>
      <c r="F22" s="43">
        <f t="shared" si="0"/>
        <v>0.009682234729726947</v>
      </c>
      <c r="G22" s="19">
        <f t="shared" si="1"/>
        <v>-0.1399907182441102</v>
      </c>
      <c r="H22" s="11">
        <f t="shared" si="2"/>
        <v>-5128</v>
      </c>
      <c r="I22" s="37">
        <f t="shared" si="3"/>
        <v>-0.026151790540885123</v>
      </c>
      <c r="J22" s="11">
        <v>34159.72</v>
      </c>
      <c r="K22" s="16">
        <v>31663.08</v>
      </c>
      <c r="L22" s="37">
        <f t="shared" si="4"/>
        <v>-0.07308725012968488</v>
      </c>
      <c r="M22" s="16">
        <f t="shared" si="5"/>
        <v>-2496.6399999999994</v>
      </c>
    </row>
    <row r="23" spans="1:13" ht="15">
      <c r="A23" s="5">
        <v>31</v>
      </c>
      <c r="B23" s="8" t="s">
        <v>39</v>
      </c>
      <c r="C23" s="16">
        <v>111810</v>
      </c>
      <c r="D23" s="4">
        <v>127924</v>
      </c>
      <c r="E23" s="16">
        <v>125846</v>
      </c>
      <c r="F23" s="43">
        <f t="shared" si="0"/>
        <v>0.03867791993769537</v>
      </c>
      <c r="G23" s="19">
        <f t="shared" si="1"/>
        <v>0.12553438869510777</v>
      </c>
      <c r="H23" s="11">
        <f t="shared" si="2"/>
        <v>14036</v>
      </c>
      <c r="I23" s="37">
        <f t="shared" si="3"/>
        <v>0.07158083697969259</v>
      </c>
      <c r="J23" s="11">
        <v>122857.7</v>
      </c>
      <c r="K23" s="16">
        <v>121927.6</v>
      </c>
      <c r="L23" s="37">
        <f t="shared" si="4"/>
        <v>-0.007570547063798128</v>
      </c>
      <c r="M23" s="16">
        <f t="shared" si="5"/>
        <v>-930.0999999999913</v>
      </c>
    </row>
    <row r="24" spans="1:13" ht="15">
      <c r="A24" s="5">
        <v>32</v>
      </c>
      <c r="B24" s="8" t="s">
        <v>40</v>
      </c>
      <c r="C24" s="16">
        <v>34051</v>
      </c>
      <c r="D24" s="4">
        <v>37924</v>
      </c>
      <c r="E24" s="16">
        <v>38004</v>
      </c>
      <c r="F24" s="43">
        <f t="shared" si="0"/>
        <v>0.011680273265039611</v>
      </c>
      <c r="G24" s="19">
        <f t="shared" si="1"/>
        <v>0.11609057002731198</v>
      </c>
      <c r="H24" s="11">
        <f t="shared" si="2"/>
        <v>3953</v>
      </c>
      <c r="I24" s="37">
        <f t="shared" si="3"/>
        <v>0.02015952184245688</v>
      </c>
      <c r="J24" s="11">
        <v>37677.44</v>
      </c>
      <c r="K24" s="16">
        <v>38072.73</v>
      </c>
      <c r="L24" s="37">
        <f t="shared" si="4"/>
        <v>0.010491424045795067</v>
      </c>
      <c r="M24" s="16">
        <f t="shared" si="5"/>
        <v>395.2900000000009</v>
      </c>
    </row>
    <row r="25" spans="1:13" ht="15.75" thickBot="1">
      <c r="A25" s="5">
        <v>33</v>
      </c>
      <c r="B25" s="8" t="s">
        <v>41</v>
      </c>
      <c r="C25" s="16">
        <v>155810</v>
      </c>
      <c r="D25" s="4">
        <v>165166</v>
      </c>
      <c r="E25" s="16">
        <v>154357</v>
      </c>
      <c r="F25" s="43">
        <f t="shared" si="0"/>
        <v>0.04744058363255761</v>
      </c>
      <c r="G25" s="19">
        <f t="shared" si="1"/>
        <v>-0.009325460496758873</v>
      </c>
      <c r="H25" s="11">
        <f t="shared" si="2"/>
        <v>-1453</v>
      </c>
      <c r="I25" s="37">
        <f t="shared" si="3"/>
        <v>-0.007410013973460625</v>
      </c>
      <c r="J25" s="11">
        <v>164209.3</v>
      </c>
      <c r="K25" s="16">
        <v>154245.5</v>
      </c>
      <c r="L25" s="37">
        <f t="shared" si="4"/>
        <v>-0.06067744031549972</v>
      </c>
      <c r="M25" s="16">
        <f t="shared" si="5"/>
        <v>-9963.799999999988</v>
      </c>
    </row>
    <row r="26" spans="1:13" s="67" customFormat="1" ht="15.75" thickBot="1">
      <c r="A26" s="132" t="s">
        <v>269</v>
      </c>
      <c r="B26" s="133"/>
      <c r="C26" s="57">
        <v>3057605</v>
      </c>
      <c r="D26" s="57">
        <v>3328213</v>
      </c>
      <c r="E26" s="57">
        <v>3253691</v>
      </c>
      <c r="F26" s="28">
        <f>E26/$E$26</f>
        <v>1</v>
      </c>
      <c r="G26" s="28">
        <f>(E26-C26)/C26</f>
        <v>0.064130585867043</v>
      </c>
      <c r="H26" s="57">
        <f>E26-C26</f>
        <v>196086</v>
      </c>
      <c r="I26" s="39">
        <f>H26/$H$26</f>
        <v>1</v>
      </c>
      <c r="J26" s="57">
        <v>3280460</v>
      </c>
      <c r="K26" s="57">
        <v>3293931</v>
      </c>
      <c r="L26" s="39">
        <f>(K26-J26)/J26</f>
        <v>0.004106436292471178</v>
      </c>
      <c r="M26" s="57">
        <f>K26-J26</f>
        <v>13471</v>
      </c>
    </row>
    <row r="27" spans="5:8" ht="15">
      <c r="E27" s="93"/>
      <c r="F27" s="105"/>
      <c r="H27" s="93"/>
    </row>
  </sheetData>
  <sheetProtection/>
  <autoFilter ref="A1:M25">
    <sortState ref="A2:M27">
      <sortCondition sortBy="value" ref="A2:A27"/>
    </sortState>
  </autoFilter>
  <mergeCells count="1">
    <mergeCell ref="A26:B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9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2" sqref="C2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1.28125" style="0" bestFit="1" customWidth="1"/>
    <col min="4" max="4" width="12.00390625" style="0" bestFit="1" customWidth="1"/>
    <col min="5" max="5" width="11.281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1</v>
      </c>
      <c r="B1" s="20" t="s">
        <v>99</v>
      </c>
      <c r="C1" s="80">
        <v>40756</v>
      </c>
      <c r="D1" s="79">
        <v>41091</v>
      </c>
      <c r="E1" s="80">
        <v>41122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316</v>
      </c>
      <c r="M1" s="17" t="s">
        <v>317</v>
      </c>
    </row>
    <row r="2" spans="1:14" ht="15">
      <c r="A2" s="1" t="s">
        <v>2</v>
      </c>
      <c r="B2" s="7" t="s">
        <v>3</v>
      </c>
      <c r="C2" s="15">
        <v>11163</v>
      </c>
      <c r="D2" s="4">
        <v>12744</v>
      </c>
      <c r="E2" s="16">
        <v>12686</v>
      </c>
      <c r="F2" s="42">
        <f aca="true" t="shared" si="0" ref="F2:F33">E2/$E$90</f>
        <v>0.008483882228787954</v>
      </c>
      <c r="G2" s="18">
        <f aca="true" t="shared" si="1" ref="G2:G33">(E2-C2)/C2</f>
        <v>0.13643285855056883</v>
      </c>
      <c r="H2" s="16">
        <f aca="true" t="shared" si="2" ref="H2:H33">E2-C2</f>
        <v>1523</v>
      </c>
      <c r="I2" s="47">
        <f aca="true" t="shared" si="3" ref="I2:I33">H2/$H$90</f>
        <v>0.015113625086831398</v>
      </c>
      <c r="J2" s="111">
        <v>12561.86</v>
      </c>
      <c r="K2" s="115">
        <v>12708.72</v>
      </c>
      <c r="L2" s="47">
        <f aca="true" t="shared" si="4" ref="L2:L33">(K2-J2)/J2</f>
        <v>0.01169094385704018</v>
      </c>
      <c r="M2" s="16">
        <f aca="true" t="shared" si="5" ref="M2:M33">K2-J2</f>
        <v>146.85999999999876</v>
      </c>
      <c r="N2" s="4"/>
    </row>
    <row r="3" spans="1:14" ht="15">
      <c r="A3" s="5" t="s">
        <v>4</v>
      </c>
      <c r="B3" s="8" t="s">
        <v>5</v>
      </c>
      <c r="C3" s="16">
        <v>2309</v>
      </c>
      <c r="D3" s="4">
        <v>2499</v>
      </c>
      <c r="E3" s="16">
        <v>2464</v>
      </c>
      <c r="F3" s="43">
        <f t="shared" si="0"/>
        <v>0.0016478232549056848</v>
      </c>
      <c r="G3" s="19">
        <f t="shared" si="1"/>
        <v>0.0671286271113036</v>
      </c>
      <c r="H3" s="16">
        <f t="shared" si="2"/>
        <v>155</v>
      </c>
      <c r="I3" s="37">
        <f t="shared" si="3"/>
        <v>0.0015381561972809368</v>
      </c>
      <c r="J3" s="111">
        <v>2434.047</v>
      </c>
      <c r="K3" s="114">
        <v>2414.003</v>
      </c>
      <c r="L3" s="37">
        <f t="shared" si="4"/>
        <v>-0.008234845095431546</v>
      </c>
      <c r="M3" s="16">
        <f t="shared" si="5"/>
        <v>-20.04399999999987</v>
      </c>
      <c r="N3" s="4"/>
    </row>
    <row r="4" spans="1:14" ht="15">
      <c r="A4" s="5" t="s">
        <v>6</v>
      </c>
      <c r="B4" s="8" t="s">
        <v>7</v>
      </c>
      <c r="C4" s="16">
        <v>915</v>
      </c>
      <c r="D4" s="4">
        <v>1052</v>
      </c>
      <c r="E4" s="16">
        <v>1047</v>
      </c>
      <c r="F4" s="43">
        <f t="shared" si="0"/>
        <v>0.0007001911314473426</v>
      </c>
      <c r="G4" s="19">
        <f t="shared" si="1"/>
        <v>0.14426229508196722</v>
      </c>
      <c r="H4" s="16">
        <f t="shared" si="2"/>
        <v>132</v>
      </c>
      <c r="I4" s="37">
        <f t="shared" si="3"/>
        <v>0.001309913664781185</v>
      </c>
      <c r="J4" s="111">
        <v>1063.122</v>
      </c>
      <c r="K4" s="114">
        <v>1072.698</v>
      </c>
      <c r="L4" s="37">
        <f t="shared" si="4"/>
        <v>0.009007432825207287</v>
      </c>
      <c r="M4" s="16">
        <f t="shared" si="5"/>
        <v>9.576000000000022</v>
      </c>
      <c r="N4" s="4"/>
    </row>
    <row r="5" spans="1:14" ht="15">
      <c r="A5" s="5" t="s">
        <v>8</v>
      </c>
      <c r="B5" s="8" t="s">
        <v>9</v>
      </c>
      <c r="C5" s="16">
        <v>726</v>
      </c>
      <c r="D5" s="4">
        <v>753</v>
      </c>
      <c r="E5" s="16">
        <v>710</v>
      </c>
      <c r="F5" s="43">
        <f t="shared" si="0"/>
        <v>0.0004748192008859725</v>
      </c>
      <c r="G5" s="19">
        <f t="shared" si="1"/>
        <v>-0.02203856749311295</v>
      </c>
      <c r="H5" s="16">
        <f t="shared" si="2"/>
        <v>-16</v>
      </c>
      <c r="I5" s="37">
        <f t="shared" si="3"/>
        <v>-0.00015877741391287088</v>
      </c>
      <c r="J5" s="111">
        <v>751.5992</v>
      </c>
      <c r="K5" s="114">
        <v>693.8938</v>
      </c>
      <c r="L5" s="37">
        <f t="shared" si="4"/>
        <v>-0.07677682466931836</v>
      </c>
      <c r="M5" s="16">
        <f t="shared" si="5"/>
        <v>-57.70539999999994</v>
      </c>
      <c r="N5" s="4"/>
    </row>
    <row r="6" spans="1:14" ht="15">
      <c r="A6" s="5" t="s">
        <v>10</v>
      </c>
      <c r="B6" s="8" t="s">
        <v>11</v>
      </c>
      <c r="C6" s="16">
        <v>51</v>
      </c>
      <c r="D6" s="4">
        <v>51</v>
      </c>
      <c r="E6" s="16">
        <v>45</v>
      </c>
      <c r="F6" s="43">
        <f t="shared" si="0"/>
        <v>3.009417470404051E-05</v>
      </c>
      <c r="G6" s="19">
        <f t="shared" si="1"/>
        <v>-0.11764705882352941</v>
      </c>
      <c r="H6" s="16">
        <f t="shared" si="2"/>
        <v>-6</v>
      </c>
      <c r="I6" s="37">
        <f t="shared" si="3"/>
        <v>-5.9541530217326585E-05</v>
      </c>
      <c r="J6" s="111">
        <v>46.70396</v>
      </c>
      <c r="K6" s="114">
        <v>45.96157</v>
      </c>
      <c r="L6" s="37">
        <f t="shared" si="4"/>
        <v>-0.015895654244308197</v>
      </c>
      <c r="M6" s="16">
        <f t="shared" si="5"/>
        <v>-0.7423900000000003</v>
      </c>
      <c r="N6" s="4"/>
    </row>
    <row r="7" spans="1:14" ht="15">
      <c r="A7" s="5" t="s">
        <v>12</v>
      </c>
      <c r="B7" s="8" t="s">
        <v>13</v>
      </c>
      <c r="C7" s="16">
        <v>970</v>
      </c>
      <c r="D7" s="4">
        <v>998</v>
      </c>
      <c r="E7" s="16">
        <v>976</v>
      </c>
      <c r="F7" s="43">
        <f t="shared" si="0"/>
        <v>0.0006527092113587453</v>
      </c>
      <c r="G7" s="19">
        <f t="shared" si="1"/>
        <v>0.006185567010309278</v>
      </c>
      <c r="H7" s="16">
        <f t="shared" si="2"/>
        <v>6</v>
      </c>
      <c r="I7" s="37">
        <f t="shared" si="3"/>
        <v>5.9541530217326585E-05</v>
      </c>
      <c r="J7" s="111">
        <v>973.8873</v>
      </c>
      <c r="K7" s="114">
        <v>942.2534</v>
      </c>
      <c r="L7" s="37">
        <f t="shared" si="4"/>
        <v>-0.03248209520752548</v>
      </c>
      <c r="M7" s="16">
        <f t="shared" si="5"/>
        <v>-31.633899999999926</v>
      </c>
      <c r="N7" s="4"/>
    </row>
    <row r="8" spans="1:14" ht="15">
      <c r="A8" s="5" t="s">
        <v>14</v>
      </c>
      <c r="B8" s="8" t="s">
        <v>15</v>
      </c>
      <c r="C8" s="16">
        <v>4509</v>
      </c>
      <c r="D8" s="4">
        <v>4648</v>
      </c>
      <c r="E8" s="16">
        <v>4642</v>
      </c>
      <c r="F8" s="43">
        <f t="shared" si="0"/>
        <v>0.0031043813105812454</v>
      </c>
      <c r="G8" s="19">
        <f t="shared" si="1"/>
        <v>0.02949656243069417</v>
      </c>
      <c r="H8" s="16">
        <f t="shared" si="2"/>
        <v>133</v>
      </c>
      <c r="I8" s="37">
        <f t="shared" si="3"/>
        <v>0.0013198372531507392</v>
      </c>
      <c r="J8" s="111">
        <v>4553.643</v>
      </c>
      <c r="K8" s="114">
        <v>4567.591</v>
      </c>
      <c r="L8" s="37">
        <f t="shared" si="4"/>
        <v>0.003063042052264598</v>
      </c>
      <c r="M8" s="16">
        <f t="shared" si="5"/>
        <v>13.94800000000032</v>
      </c>
      <c r="N8" s="4"/>
    </row>
    <row r="9" spans="1:14" ht="15">
      <c r="A9" s="5" t="s">
        <v>16</v>
      </c>
      <c r="B9" s="8" t="s">
        <v>17</v>
      </c>
      <c r="C9" s="16">
        <v>271</v>
      </c>
      <c r="D9" s="4">
        <v>316</v>
      </c>
      <c r="E9" s="16">
        <v>314</v>
      </c>
      <c r="F9" s="43">
        <f t="shared" si="0"/>
        <v>0.000209990463490416</v>
      </c>
      <c r="G9" s="19">
        <f t="shared" si="1"/>
        <v>0.15867158671586715</v>
      </c>
      <c r="H9" s="16">
        <f t="shared" si="2"/>
        <v>43</v>
      </c>
      <c r="I9" s="37">
        <f t="shared" si="3"/>
        <v>0.00042671429989084053</v>
      </c>
      <c r="J9" s="111">
        <v>302.376</v>
      </c>
      <c r="K9" s="114">
        <v>303.7157</v>
      </c>
      <c r="L9" s="37">
        <f t="shared" si="4"/>
        <v>0.004430576500780652</v>
      </c>
      <c r="M9" s="16">
        <f t="shared" si="5"/>
        <v>1.3397000000000503</v>
      </c>
      <c r="N9" s="4"/>
    </row>
    <row r="10" spans="1:14" ht="15">
      <c r="A10" s="5">
        <v>10</v>
      </c>
      <c r="B10" s="8" t="s">
        <v>18</v>
      </c>
      <c r="C10" s="16">
        <v>38803</v>
      </c>
      <c r="D10" s="4">
        <v>40460</v>
      </c>
      <c r="E10" s="16">
        <v>40122</v>
      </c>
      <c r="F10" s="43">
        <f t="shared" si="0"/>
        <v>0.02683196616612252</v>
      </c>
      <c r="G10" s="19">
        <f t="shared" si="1"/>
        <v>0.03399221709661624</v>
      </c>
      <c r="H10" s="16">
        <f t="shared" si="2"/>
        <v>1319</v>
      </c>
      <c r="I10" s="37">
        <f t="shared" si="3"/>
        <v>0.013089213059442294</v>
      </c>
      <c r="J10" s="111">
        <v>40220.17</v>
      </c>
      <c r="K10" s="114">
        <v>40140.5</v>
      </c>
      <c r="L10" s="37">
        <f t="shared" si="4"/>
        <v>-0.00198084692332226</v>
      </c>
      <c r="M10" s="16">
        <f t="shared" si="5"/>
        <v>-79.66999999999825</v>
      </c>
      <c r="N10" s="4"/>
    </row>
    <row r="11" spans="1:14" ht="15">
      <c r="A11" s="5">
        <v>11</v>
      </c>
      <c r="B11" s="8" t="s">
        <v>19</v>
      </c>
      <c r="C11" s="16">
        <v>570</v>
      </c>
      <c r="D11" s="4">
        <v>595</v>
      </c>
      <c r="E11" s="16">
        <v>586</v>
      </c>
      <c r="F11" s="43">
        <f t="shared" si="0"/>
        <v>0.0003918930305903942</v>
      </c>
      <c r="G11" s="19">
        <f t="shared" si="1"/>
        <v>0.028070175438596492</v>
      </c>
      <c r="H11" s="16">
        <f t="shared" si="2"/>
        <v>16</v>
      </c>
      <c r="I11" s="37">
        <f t="shared" si="3"/>
        <v>0.00015877741391287088</v>
      </c>
      <c r="J11" s="111">
        <v>592.3894</v>
      </c>
      <c r="K11" s="114">
        <v>588.5383</v>
      </c>
      <c r="L11" s="37">
        <f t="shared" si="4"/>
        <v>-0.006500960348041295</v>
      </c>
      <c r="M11" s="16">
        <f t="shared" si="5"/>
        <v>-3.851099999999974</v>
      </c>
      <c r="N11" s="4"/>
    </row>
    <row r="12" spans="1:14" ht="15">
      <c r="A12" s="5">
        <v>12</v>
      </c>
      <c r="B12" s="8" t="s">
        <v>20</v>
      </c>
      <c r="C12" s="16">
        <v>56</v>
      </c>
      <c r="D12" s="4">
        <v>52</v>
      </c>
      <c r="E12" s="16">
        <v>53</v>
      </c>
      <c r="F12" s="43">
        <f t="shared" si="0"/>
        <v>3.5444250206981044E-05</v>
      </c>
      <c r="G12" s="19">
        <f t="shared" si="1"/>
        <v>-0.05357142857142857</v>
      </c>
      <c r="H12" s="16">
        <f t="shared" si="2"/>
        <v>-3</v>
      </c>
      <c r="I12" s="37">
        <f t="shared" si="3"/>
        <v>-2.9770765108663293E-05</v>
      </c>
      <c r="J12" s="111">
        <v>50.17488</v>
      </c>
      <c r="K12" s="114">
        <v>52.34712</v>
      </c>
      <c r="L12" s="37">
        <f t="shared" si="4"/>
        <v>0.04329337708430982</v>
      </c>
      <c r="M12" s="16">
        <f t="shared" si="5"/>
        <v>2.172239999999995</v>
      </c>
      <c r="N12" s="4"/>
    </row>
    <row r="13" spans="1:14" ht="15">
      <c r="A13" s="5">
        <v>13</v>
      </c>
      <c r="B13" s="8" t="s">
        <v>21</v>
      </c>
      <c r="C13" s="16">
        <v>15491</v>
      </c>
      <c r="D13" s="4">
        <v>17058</v>
      </c>
      <c r="E13" s="16">
        <v>16973</v>
      </c>
      <c r="F13" s="43">
        <f t="shared" si="0"/>
        <v>0.011350853938926214</v>
      </c>
      <c r="G13" s="19">
        <f t="shared" si="1"/>
        <v>0.09566845264992577</v>
      </c>
      <c r="H13" s="16">
        <f t="shared" si="2"/>
        <v>1482</v>
      </c>
      <c r="I13" s="37">
        <f t="shared" si="3"/>
        <v>0.014706757963679666</v>
      </c>
      <c r="J13" s="111">
        <v>17007.77</v>
      </c>
      <c r="K13" s="114">
        <v>17075.26</v>
      </c>
      <c r="L13" s="37">
        <f t="shared" si="4"/>
        <v>0.003968186305435572</v>
      </c>
      <c r="M13" s="16">
        <f t="shared" si="5"/>
        <v>67.48999999999796</v>
      </c>
      <c r="N13" s="4"/>
    </row>
    <row r="14" spans="1:14" ht="15">
      <c r="A14" s="5">
        <v>14</v>
      </c>
      <c r="B14" s="8" t="s">
        <v>22</v>
      </c>
      <c r="C14" s="16">
        <v>29624</v>
      </c>
      <c r="D14" s="4">
        <v>33715</v>
      </c>
      <c r="E14" s="16">
        <v>33413</v>
      </c>
      <c r="F14" s="43">
        <f t="shared" si="0"/>
        <v>0.022345259097469015</v>
      </c>
      <c r="G14" s="19">
        <f t="shared" si="1"/>
        <v>0.12790305157980017</v>
      </c>
      <c r="H14" s="16">
        <f t="shared" si="2"/>
        <v>3789</v>
      </c>
      <c r="I14" s="37">
        <f t="shared" si="3"/>
        <v>0.03760047633224174</v>
      </c>
      <c r="J14" s="111">
        <v>33215.06</v>
      </c>
      <c r="K14" s="114">
        <v>33400.47</v>
      </c>
      <c r="L14" s="37">
        <f t="shared" si="4"/>
        <v>0.005582106430035156</v>
      </c>
      <c r="M14" s="16">
        <f t="shared" si="5"/>
        <v>185.4100000000035</v>
      </c>
      <c r="N14" s="4"/>
    </row>
    <row r="15" spans="1:14" ht="15">
      <c r="A15" s="5">
        <v>15</v>
      </c>
      <c r="B15" s="8" t="s">
        <v>23</v>
      </c>
      <c r="C15" s="16">
        <v>5512</v>
      </c>
      <c r="D15" s="4">
        <v>6402</v>
      </c>
      <c r="E15" s="16">
        <v>6351</v>
      </c>
      <c r="F15" s="43">
        <f t="shared" si="0"/>
        <v>0.004247291189896917</v>
      </c>
      <c r="G15" s="19">
        <f t="shared" si="1"/>
        <v>0.1522133526850508</v>
      </c>
      <c r="H15" s="16">
        <f t="shared" si="2"/>
        <v>839</v>
      </c>
      <c r="I15" s="37">
        <f t="shared" si="3"/>
        <v>0.008325890642056168</v>
      </c>
      <c r="J15" s="111">
        <v>6324.038</v>
      </c>
      <c r="K15" s="114">
        <v>6376.082</v>
      </c>
      <c r="L15" s="37">
        <f t="shared" si="4"/>
        <v>0.008229552067840323</v>
      </c>
      <c r="M15" s="16">
        <f t="shared" si="5"/>
        <v>52.04400000000078</v>
      </c>
      <c r="N15" s="4"/>
    </row>
    <row r="16" spans="1:14" ht="15">
      <c r="A16" s="5">
        <v>16</v>
      </c>
      <c r="B16" s="8" t="s">
        <v>24</v>
      </c>
      <c r="C16" s="16">
        <v>11232</v>
      </c>
      <c r="D16" s="4">
        <v>11561</v>
      </c>
      <c r="E16" s="16">
        <v>11450</v>
      </c>
      <c r="F16" s="43">
        <f t="shared" si="0"/>
        <v>0.007657295563583641</v>
      </c>
      <c r="G16" s="19">
        <f t="shared" si="1"/>
        <v>0.01940883190883191</v>
      </c>
      <c r="H16" s="16">
        <f t="shared" si="2"/>
        <v>218</v>
      </c>
      <c r="I16" s="37">
        <f t="shared" si="3"/>
        <v>0.002163342264562866</v>
      </c>
      <c r="J16" s="111">
        <v>11443.25</v>
      </c>
      <c r="K16" s="114">
        <v>11445.55</v>
      </c>
      <c r="L16" s="37">
        <f t="shared" si="4"/>
        <v>0.0002009918510911911</v>
      </c>
      <c r="M16" s="16">
        <f t="shared" si="5"/>
        <v>2.2999999999992724</v>
      </c>
      <c r="N16" s="4"/>
    </row>
    <row r="17" spans="1:14" ht="15">
      <c r="A17" s="5">
        <v>17</v>
      </c>
      <c r="B17" s="8" t="s">
        <v>25</v>
      </c>
      <c r="C17" s="16">
        <v>1962</v>
      </c>
      <c r="D17" s="4">
        <v>1970</v>
      </c>
      <c r="E17" s="16">
        <v>1971</v>
      </c>
      <c r="F17" s="43">
        <f t="shared" si="0"/>
        <v>0.0013181248520369743</v>
      </c>
      <c r="G17" s="19">
        <f t="shared" si="1"/>
        <v>0.0045871559633027525</v>
      </c>
      <c r="H17" s="16">
        <f t="shared" si="2"/>
        <v>9</v>
      </c>
      <c r="I17" s="37">
        <f t="shared" si="3"/>
        <v>8.931229532598987E-05</v>
      </c>
      <c r="J17" s="111">
        <v>1969.232</v>
      </c>
      <c r="K17" s="114">
        <v>1966.19</v>
      </c>
      <c r="L17" s="37">
        <f t="shared" si="4"/>
        <v>-0.0015447646595220454</v>
      </c>
      <c r="M17" s="16">
        <f t="shared" si="5"/>
        <v>-3.0419999999999163</v>
      </c>
      <c r="N17" s="4"/>
    </row>
    <row r="18" spans="1:14" ht="15">
      <c r="A18" s="5">
        <v>18</v>
      </c>
      <c r="B18" s="8" t="s">
        <v>26</v>
      </c>
      <c r="C18" s="16">
        <v>8882</v>
      </c>
      <c r="D18" s="4">
        <v>9359</v>
      </c>
      <c r="E18" s="16">
        <v>9301</v>
      </c>
      <c r="F18" s="43">
        <f t="shared" si="0"/>
        <v>0.00622013153160624</v>
      </c>
      <c r="G18" s="19">
        <f t="shared" si="1"/>
        <v>0.04717405989641973</v>
      </c>
      <c r="H18" s="16">
        <f t="shared" si="2"/>
        <v>419</v>
      </c>
      <c r="I18" s="37">
        <f t="shared" si="3"/>
        <v>0.0041579835268433065</v>
      </c>
      <c r="J18" s="111">
        <v>9335.831</v>
      </c>
      <c r="K18" s="114">
        <v>9368.009</v>
      </c>
      <c r="L18" s="37">
        <f t="shared" si="4"/>
        <v>0.0034467204901202564</v>
      </c>
      <c r="M18" s="16">
        <f t="shared" si="5"/>
        <v>32.177999999999884</v>
      </c>
      <c r="N18" s="4"/>
    </row>
    <row r="19" spans="1:14" ht="15">
      <c r="A19" s="5">
        <v>19</v>
      </c>
      <c r="B19" s="8" t="s">
        <v>27</v>
      </c>
      <c r="C19" s="16">
        <v>378</v>
      </c>
      <c r="D19" s="4">
        <v>384</v>
      </c>
      <c r="E19" s="16">
        <v>381</v>
      </c>
      <c r="F19" s="43">
        <f t="shared" si="0"/>
        <v>0.000254797345827543</v>
      </c>
      <c r="G19" s="19">
        <f t="shared" si="1"/>
        <v>0.007936507936507936</v>
      </c>
      <c r="H19" s="16">
        <f t="shared" si="2"/>
        <v>3</v>
      </c>
      <c r="I19" s="37">
        <f t="shared" si="3"/>
        <v>2.9770765108663293E-05</v>
      </c>
      <c r="J19" s="111">
        <v>384.3368</v>
      </c>
      <c r="K19" s="114">
        <v>381.6111</v>
      </c>
      <c r="L19" s="37">
        <f t="shared" si="4"/>
        <v>-0.007091956846182725</v>
      </c>
      <c r="M19" s="16">
        <f t="shared" si="5"/>
        <v>-2.7256999999999607</v>
      </c>
      <c r="N19" s="4"/>
    </row>
    <row r="20" spans="1:14" ht="15">
      <c r="A20" s="5">
        <v>20</v>
      </c>
      <c r="B20" s="8" t="s">
        <v>28</v>
      </c>
      <c r="C20" s="16">
        <v>4393</v>
      </c>
      <c r="D20" s="4">
        <v>4550</v>
      </c>
      <c r="E20" s="16">
        <v>4502</v>
      </c>
      <c r="F20" s="43">
        <f t="shared" si="0"/>
        <v>0.003010754989279786</v>
      </c>
      <c r="G20" s="19">
        <f t="shared" si="1"/>
        <v>0.02481220122922832</v>
      </c>
      <c r="H20" s="16">
        <f t="shared" si="2"/>
        <v>109</v>
      </c>
      <c r="I20" s="37">
        <f t="shared" si="3"/>
        <v>0.001081671132281433</v>
      </c>
      <c r="J20" s="111">
        <v>4530.023</v>
      </c>
      <c r="K20" s="114">
        <v>4525.659</v>
      </c>
      <c r="L20" s="37">
        <f t="shared" si="4"/>
        <v>-0.0009633505172049871</v>
      </c>
      <c r="M20" s="16">
        <f t="shared" si="5"/>
        <v>-4.3640000000004875</v>
      </c>
      <c r="N20" s="4"/>
    </row>
    <row r="21" spans="1:14" ht="15">
      <c r="A21" s="5">
        <v>21</v>
      </c>
      <c r="B21" s="8" t="s">
        <v>29</v>
      </c>
      <c r="C21" s="16">
        <v>198</v>
      </c>
      <c r="D21" s="4">
        <v>223</v>
      </c>
      <c r="E21" s="16">
        <v>232</v>
      </c>
      <c r="F21" s="43">
        <f t="shared" si="0"/>
        <v>0.00015515218958527552</v>
      </c>
      <c r="G21" s="19">
        <f t="shared" si="1"/>
        <v>0.1717171717171717</v>
      </c>
      <c r="H21" s="16">
        <f t="shared" si="2"/>
        <v>34</v>
      </c>
      <c r="I21" s="37">
        <f t="shared" si="3"/>
        <v>0.00033740200456485066</v>
      </c>
      <c r="J21" s="111">
        <v>220.0142</v>
      </c>
      <c r="K21" s="114">
        <v>222.5234</v>
      </c>
      <c r="L21" s="37">
        <f t="shared" si="4"/>
        <v>0.011404718422720086</v>
      </c>
      <c r="M21" s="16">
        <f t="shared" si="5"/>
        <v>2.509200000000021</v>
      </c>
      <c r="N21" s="4"/>
    </row>
    <row r="22" spans="1:14" ht="15">
      <c r="A22" s="5">
        <v>22</v>
      </c>
      <c r="B22" s="8" t="s">
        <v>30</v>
      </c>
      <c r="C22" s="16">
        <v>10856</v>
      </c>
      <c r="D22" s="4">
        <v>11466</v>
      </c>
      <c r="E22" s="16">
        <v>11430</v>
      </c>
      <c r="F22" s="43">
        <f t="shared" si="0"/>
        <v>0.00764392037482629</v>
      </c>
      <c r="G22" s="19">
        <f t="shared" si="1"/>
        <v>0.052873986735445834</v>
      </c>
      <c r="H22" s="16">
        <f t="shared" si="2"/>
        <v>574</v>
      </c>
      <c r="I22" s="37">
        <f t="shared" si="3"/>
        <v>0.0056961397241242434</v>
      </c>
      <c r="J22" s="111">
        <v>11404.88</v>
      </c>
      <c r="K22" s="114">
        <v>11417.64</v>
      </c>
      <c r="L22" s="37">
        <f t="shared" si="4"/>
        <v>0.0011188193124346962</v>
      </c>
      <c r="M22" s="16">
        <f t="shared" si="5"/>
        <v>12.760000000000218</v>
      </c>
      <c r="N22" s="4"/>
    </row>
    <row r="23" spans="1:14" ht="15">
      <c r="A23" s="5">
        <v>23</v>
      </c>
      <c r="B23" s="8" t="s">
        <v>31</v>
      </c>
      <c r="C23" s="16">
        <v>12369</v>
      </c>
      <c r="D23" s="4">
        <v>13114</v>
      </c>
      <c r="E23" s="16">
        <v>13078</v>
      </c>
      <c r="F23" s="43">
        <f t="shared" si="0"/>
        <v>0.00874603592843204</v>
      </c>
      <c r="G23" s="19">
        <f t="shared" si="1"/>
        <v>0.05732072115773304</v>
      </c>
      <c r="H23" s="16">
        <f t="shared" si="2"/>
        <v>709</v>
      </c>
      <c r="I23" s="37">
        <f t="shared" si="3"/>
        <v>0.007035824154014092</v>
      </c>
      <c r="J23" s="111">
        <v>12973</v>
      </c>
      <c r="K23" s="114">
        <v>13028.09</v>
      </c>
      <c r="L23" s="37">
        <f t="shared" si="4"/>
        <v>0.004246511986433373</v>
      </c>
      <c r="M23" s="16">
        <f t="shared" si="5"/>
        <v>55.090000000000146</v>
      </c>
      <c r="N23" s="4"/>
    </row>
    <row r="24" spans="1:14" ht="15">
      <c r="A24" s="5">
        <v>24</v>
      </c>
      <c r="B24" s="8" t="s">
        <v>32</v>
      </c>
      <c r="C24" s="16">
        <v>8912</v>
      </c>
      <c r="D24" s="4">
        <v>9264</v>
      </c>
      <c r="E24" s="16">
        <v>9226</v>
      </c>
      <c r="F24" s="43">
        <f t="shared" si="0"/>
        <v>0.0061699745737661725</v>
      </c>
      <c r="G24" s="19">
        <f t="shared" si="1"/>
        <v>0.03523339317773788</v>
      </c>
      <c r="H24" s="16">
        <f t="shared" si="2"/>
        <v>314</v>
      </c>
      <c r="I24" s="37">
        <f t="shared" si="3"/>
        <v>0.0031160067480400914</v>
      </c>
      <c r="J24" s="111">
        <v>9158.877</v>
      </c>
      <c r="K24" s="114">
        <v>9133.998</v>
      </c>
      <c r="L24" s="37">
        <f t="shared" si="4"/>
        <v>-0.0027163810585075893</v>
      </c>
      <c r="M24" s="16">
        <f t="shared" si="5"/>
        <v>-24.879000000000815</v>
      </c>
      <c r="N24" s="4"/>
    </row>
    <row r="25" spans="1:14" ht="15">
      <c r="A25" s="5">
        <v>25</v>
      </c>
      <c r="B25" s="8" t="s">
        <v>33</v>
      </c>
      <c r="C25" s="16">
        <v>30250</v>
      </c>
      <c r="D25" s="4">
        <v>31302</v>
      </c>
      <c r="E25" s="16">
        <v>31009</v>
      </c>
      <c r="F25" s="43">
        <f t="shared" si="0"/>
        <v>0.020737561408835384</v>
      </c>
      <c r="G25" s="19">
        <f t="shared" si="1"/>
        <v>0.02509090909090909</v>
      </c>
      <c r="H25" s="16">
        <f t="shared" si="2"/>
        <v>759</v>
      </c>
      <c r="I25" s="37">
        <f t="shared" si="3"/>
        <v>0.007532003572491813</v>
      </c>
      <c r="J25" s="111">
        <v>31013.14</v>
      </c>
      <c r="K25" s="114">
        <v>30942.61</v>
      </c>
      <c r="L25" s="37">
        <f t="shared" si="4"/>
        <v>-0.00227419732410194</v>
      </c>
      <c r="M25" s="16">
        <f t="shared" si="5"/>
        <v>-70.52999999999884</v>
      </c>
      <c r="N25" s="4"/>
    </row>
    <row r="26" spans="1:14" ht="15">
      <c r="A26" s="5">
        <v>26</v>
      </c>
      <c r="B26" s="8" t="s">
        <v>34</v>
      </c>
      <c r="C26" s="16">
        <v>2151</v>
      </c>
      <c r="D26" s="4">
        <v>2040</v>
      </c>
      <c r="E26" s="16">
        <v>2006</v>
      </c>
      <c r="F26" s="43">
        <f t="shared" si="0"/>
        <v>0.0013415314323623393</v>
      </c>
      <c r="G26" s="19">
        <f t="shared" si="1"/>
        <v>-0.06741050674105067</v>
      </c>
      <c r="H26" s="16">
        <f t="shared" si="2"/>
        <v>-145</v>
      </c>
      <c r="I26" s="37">
        <f t="shared" si="3"/>
        <v>-0.0014389203135853925</v>
      </c>
      <c r="J26" s="111">
        <v>2022.571</v>
      </c>
      <c r="K26" s="114">
        <v>1999.212</v>
      </c>
      <c r="L26" s="37">
        <f t="shared" si="4"/>
        <v>-0.011549161933005035</v>
      </c>
      <c r="M26" s="16">
        <f t="shared" si="5"/>
        <v>-23.358999999999924</v>
      </c>
      <c r="N26" s="4"/>
    </row>
    <row r="27" spans="1:14" ht="15">
      <c r="A27" s="5">
        <v>27</v>
      </c>
      <c r="B27" s="8" t="s">
        <v>35</v>
      </c>
      <c r="C27" s="16">
        <v>4461</v>
      </c>
      <c r="D27" s="4">
        <v>4704</v>
      </c>
      <c r="E27" s="16">
        <v>4666</v>
      </c>
      <c r="F27" s="43">
        <f t="shared" si="0"/>
        <v>0.003120431537090067</v>
      </c>
      <c r="G27" s="19">
        <f t="shared" si="1"/>
        <v>0.04595382201300157</v>
      </c>
      <c r="H27" s="16">
        <f t="shared" si="2"/>
        <v>205</v>
      </c>
      <c r="I27" s="37">
        <f t="shared" si="3"/>
        <v>0.0020343356157586584</v>
      </c>
      <c r="J27" s="111">
        <v>4706.299</v>
      </c>
      <c r="K27" s="114">
        <v>4741.073</v>
      </c>
      <c r="L27" s="37">
        <f t="shared" si="4"/>
        <v>0.007388820812277406</v>
      </c>
      <c r="M27" s="16">
        <f t="shared" si="5"/>
        <v>34.77400000000034</v>
      </c>
      <c r="N27" s="4"/>
    </row>
    <row r="28" spans="1:14" ht="15">
      <c r="A28" s="5">
        <v>28</v>
      </c>
      <c r="B28" s="8" t="s">
        <v>36</v>
      </c>
      <c r="C28" s="16">
        <v>15461</v>
      </c>
      <c r="D28" s="4">
        <v>16562</v>
      </c>
      <c r="E28" s="16">
        <v>16475</v>
      </c>
      <c r="F28" s="43">
        <f t="shared" si="0"/>
        <v>0.011017811738868165</v>
      </c>
      <c r="G28" s="19">
        <f t="shared" si="1"/>
        <v>0.06558437358514974</v>
      </c>
      <c r="H28" s="16">
        <f t="shared" si="2"/>
        <v>1014</v>
      </c>
      <c r="I28" s="37">
        <f t="shared" si="3"/>
        <v>0.010062518606728193</v>
      </c>
      <c r="J28" s="111">
        <v>16344.24</v>
      </c>
      <c r="K28" s="114">
        <v>16294.91</v>
      </c>
      <c r="L28" s="37">
        <f t="shared" si="4"/>
        <v>-0.0030181886707488343</v>
      </c>
      <c r="M28" s="16">
        <f t="shared" si="5"/>
        <v>-49.32999999999993</v>
      </c>
      <c r="N28" s="4"/>
    </row>
    <row r="29" spans="1:14" ht="15">
      <c r="A29" s="5">
        <v>29</v>
      </c>
      <c r="B29" s="8" t="s">
        <v>37</v>
      </c>
      <c r="C29" s="16">
        <v>2732</v>
      </c>
      <c r="D29" s="4">
        <v>2961</v>
      </c>
      <c r="E29" s="16">
        <v>2988</v>
      </c>
      <c r="F29" s="43">
        <f t="shared" si="0"/>
        <v>0.00199825320034829</v>
      </c>
      <c r="G29" s="19">
        <f t="shared" si="1"/>
        <v>0.09370424597364568</v>
      </c>
      <c r="H29" s="16">
        <f t="shared" si="2"/>
        <v>256</v>
      </c>
      <c r="I29" s="37">
        <f t="shared" si="3"/>
        <v>0.002540438622605934</v>
      </c>
      <c r="J29" s="111">
        <v>2949.936</v>
      </c>
      <c r="K29" s="114">
        <v>2965.174</v>
      </c>
      <c r="L29" s="37">
        <f t="shared" si="4"/>
        <v>0.005165535794674809</v>
      </c>
      <c r="M29" s="16">
        <f t="shared" si="5"/>
        <v>15.237999999999829</v>
      </c>
      <c r="N29" s="4"/>
    </row>
    <row r="30" spans="1:14" ht="15">
      <c r="A30" s="5">
        <v>30</v>
      </c>
      <c r="B30" s="8" t="s">
        <v>38</v>
      </c>
      <c r="C30" s="16">
        <v>1111</v>
      </c>
      <c r="D30" s="4">
        <v>1097</v>
      </c>
      <c r="E30" s="16">
        <v>1018</v>
      </c>
      <c r="F30" s="43">
        <f t="shared" si="0"/>
        <v>0.0006807971077491831</v>
      </c>
      <c r="G30" s="19">
        <f t="shared" si="1"/>
        <v>-0.08370837083708371</v>
      </c>
      <c r="H30" s="16">
        <f t="shared" si="2"/>
        <v>-93</v>
      </c>
      <c r="I30" s="37">
        <f t="shared" si="3"/>
        <v>-0.000922893718368562</v>
      </c>
      <c r="J30" s="111">
        <v>1059.438</v>
      </c>
      <c r="K30" s="114">
        <v>1018.145</v>
      </c>
      <c r="L30" s="37">
        <f t="shared" si="4"/>
        <v>-0.03897632518372959</v>
      </c>
      <c r="M30" s="16">
        <f t="shared" si="5"/>
        <v>-41.29300000000012</v>
      </c>
      <c r="N30" s="4"/>
    </row>
    <row r="31" spans="1:14" ht="15">
      <c r="A31" s="5">
        <v>31</v>
      </c>
      <c r="B31" s="8" t="s">
        <v>39</v>
      </c>
      <c r="C31" s="16">
        <v>16353</v>
      </c>
      <c r="D31" s="4">
        <v>18436</v>
      </c>
      <c r="E31" s="16">
        <v>18378</v>
      </c>
      <c r="F31" s="43">
        <f t="shared" si="0"/>
        <v>0.012290460949130144</v>
      </c>
      <c r="G31" s="19">
        <f t="shared" si="1"/>
        <v>0.12383048981838195</v>
      </c>
      <c r="H31" s="16">
        <f t="shared" si="2"/>
        <v>2025</v>
      </c>
      <c r="I31" s="37">
        <f t="shared" si="3"/>
        <v>0.020095266448347724</v>
      </c>
      <c r="J31" s="111">
        <v>18282.38</v>
      </c>
      <c r="K31" s="114">
        <v>18430</v>
      </c>
      <c r="L31" s="37">
        <f t="shared" si="4"/>
        <v>0.008074441073864506</v>
      </c>
      <c r="M31" s="16">
        <f t="shared" si="5"/>
        <v>147.61999999999898</v>
      </c>
      <c r="N31" s="4"/>
    </row>
    <row r="32" spans="1:14" ht="15">
      <c r="A32" s="5">
        <v>32</v>
      </c>
      <c r="B32" s="8" t="s">
        <v>40</v>
      </c>
      <c r="C32" s="16">
        <v>5426</v>
      </c>
      <c r="D32" s="4">
        <v>5757</v>
      </c>
      <c r="E32" s="16">
        <v>5656</v>
      </c>
      <c r="F32" s="43">
        <f t="shared" si="0"/>
        <v>0.0037825033805789585</v>
      </c>
      <c r="G32" s="19">
        <f t="shared" si="1"/>
        <v>0.042388499815702176</v>
      </c>
      <c r="H32" s="16">
        <f t="shared" si="2"/>
        <v>230</v>
      </c>
      <c r="I32" s="37">
        <f t="shared" si="3"/>
        <v>0.002282425324997519</v>
      </c>
      <c r="J32" s="111">
        <v>5645.097</v>
      </c>
      <c r="K32" s="114">
        <v>5611.447</v>
      </c>
      <c r="L32" s="37">
        <f t="shared" si="4"/>
        <v>-0.005960925029277555</v>
      </c>
      <c r="M32" s="16">
        <f t="shared" si="5"/>
        <v>-33.649999999999636</v>
      </c>
      <c r="N32" s="4"/>
    </row>
    <row r="33" spans="1:14" ht="15">
      <c r="A33" s="5">
        <v>33</v>
      </c>
      <c r="B33" s="8" t="s">
        <v>41</v>
      </c>
      <c r="C33" s="16">
        <v>19463</v>
      </c>
      <c r="D33" s="4">
        <v>19742</v>
      </c>
      <c r="E33" s="16">
        <v>19566</v>
      </c>
      <c r="F33" s="43">
        <f t="shared" si="0"/>
        <v>0.013084947161316814</v>
      </c>
      <c r="G33" s="19">
        <f t="shared" si="1"/>
        <v>0.0052920926886913635</v>
      </c>
      <c r="H33" s="16">
        <f t="shared" si="2"/>
        <v>103</v>
      </c>
      <c r="I33" s="37">
        <f t="shared" si="3"/>
        <v>0.0010221296020641063</v>
      </c>
      <c r="J33" s="111">
        <v>19483.55</v>
      </c>
      <c r="K33" s="114">
        <v>19338.19</v>
      </c>
      <c r="L33" s="37">
        <f t="shared" si="4"/>
        <v>-0.007460652704460973</v>
      </c>
      <c r="M33" s="16">
        <f t="shared" si="5"/>
        <v>-145.36000000000058</v>
      </c>
      <c r="N33" s="4"/>
    </row>
    <row r="34" spans="1:14" ht="15">
      <c r="A34" s="5">
        <v>35</v>
      </c>
      <c r="B34" s="8" t="s">
        <v>42</v>
      </c>
      <c r="C34" s="16">
        <v>38455</v>
      </c>
      <c r="D34" s="4">
        <v>37466</v>
      </c>
      <c r="E34" s="16">
        <v>36517</v>
      </c>
      <c r="F34" s="43">
        <f aca="true" t="shared" si="6" ref="F34:F65">E34/$E$90</f>
        <v>0.02442108839260994</v>
      </c>
      <c r="G34" s="19">
        <f aca="true" t="shared" si="7" ref="G34:G65">(E34-C34)/C34</f>
        <v>-0.0503965674164608</v>
      </c>
      <c r="H34" s="16">
        <f aca="true" t="shared" si="8" ref="H34:H65">E34-C34</f>
        <v>-1938</v>
      </c>
      <c r="I34" s="37">
        <f aca="true" t="shared" si="9" ref="I34:I65">H34/$H$90</f>
        <v>-0.01923191426019649</v>
      </c>
      <c r="J34" s="111">
        <v>38557.23</v>
      </c>
      <c r="K34" s="114">
        <v>38700.38</v>
      </c>
      <c r="L34" s="37">
        <f aca="true" t="shared" si="10" ref="L34:L65">(K34-J34)/J34</f>
        <v>0.0037126629687867663</v>
      </c>
      <c r="M34" s="16">
        <f aca="true" t="shared" si="11" ref="M34:M65">K34-J34</f>
        <v>143.14999999999418</v>
      </c>
      <c r="N34" s="4"/>
    </row>
    <row r="35" spans="1:14" ht="15">
      <c r="A35" s="5">
        <v>36</v>
      </c>
      <c r="B35" s="8" t="s">
        <v>43</v>
      </c>
      <c r="C35" s="16">
        <v>1297</v>
      </c>
      <c r="D35" s="4">
        <v>1303</v>
      </c>
      <c r="E35" s="16">
        <v>1184</v>
      </c>
      <c r="F35" s="43">
        <f t="shared" si="6"/>
        <v>0.0007918111744351993</v>
      </c>
      <c r="G35" s="19">
        <f t="shared" si="7"/>
        <v>-0.08712413261372398</v>
      </c>
      <c r="H35" s="16">
        <f t="shared" si="8"/>
        <v>-113</v>
      </c>
      <c r="I35" s="37">
        <f t="shared" si="9"/>
        <v>-0.0011213654857596506</v>
      </c>
      <c r="J35" s="111">
        <v>1217.124</v>
      </c>
      <c r="K35" s="114">
        <v>1112.124</v>
      </c>
      <c r="L35" s="37">
        <f t="shared" si="10"/>
        <v>-0.08626894219487907</v>
      </c>
      <c r="M35" s="16">
        <f t="shared" si="11"/>
        <v>-105</v>
      </c>
      <c r="N35" s="4"/>
    </row>
    <row r="36" spans="1:14" ht="15">
      <c r="A36" s="5">
        <v>37</v>
      </c>
      <c r="B36" s="8" t="s">
        <v>44</v>
      </c>
      <c r="C36" s="16">
        <v>295</v>
      </c>
      <c r="D36" s="4">
        <v>318</v>
      </c>
      <c r="E36" s="16">
        <v>307</v>
      </c>
      <c r="F36" s="43">
        <f t="shared" si="6"/>
        <v>0.00020530914742534305</v>
      </c>
      <c r="G36" s="19">
        <f t="shared" si="7"/>
        <v>0.04067796610169491</v>
      </c>
      <c r="H36" s="16">
        <f t="shared" si="8"/>
        <v>12</v>
      </c>
      <c r="I36" s="37">
        <f t="shared" si="9"/>
        <v>0.00011908306043465317</v>
      </c>
      <c r="J36" s="111">
        <v>306.0834</v>
      </c>
      <c r="K36" s="114">
        <v>299.5508</v>
      </c>
      <c r="L36" s="37">
        <f t="shared" si="10"/>
        <v>-0.021342549122232705</v>
      </c>
      <c r="M36" s="16">
        <f t="shared" si="11"/>
        <v>-6.532600000000002</v>
      </c>
      <c r="N36" s="4"/>
    </row>
    <row r="37" spans="1:14" ht="15">
      <c r="A37" s="5">
        <v>38</v>
      </c>
      <c r="B37" s="8" t="s">
        <v>45</v>
      </c>
      <c r="C37" s="16">
        <v>3038</v>
      </c>
      <c r="D37" s="4">
        <v>3310</v>
      </c>
      <c r="E37" s="16">
        <v>3113</v>
      </c>
      <c r="F37" s="43">
        <f t="shared" si="6"/>
        <v>0.0020818481300817356</v>
      </c>
      <c r="G37" s="19">
        <f t="shared" si="7"/>
        <v>0.02468729427254773</v>
      </c>
      <c r="H37" s="16">
        <f t="shared" si="8"/>
        <v>75</v>
      </c>
      <c r="I37" s="37">
        <f t="shared" si="9"/>
        <v>0.0007442691277165823</v>
      </c>
      <c r="J37" s="111">
        <v>3346.055</v>
      </c>
      <c r="K37" s="114">
        <v>3143.695</v>
      </c>
      <c r="L37" s="37">
        <f t="shared" si="10"/>
        <v>-0.0604771888089107</v>
      </c>
      <c r="M37" s="16">
        <f t="shared" si="11"/>
        <v>-202.35999999999967</v>
      </c>
      <c r="N37" s="4"/>
    </row>
    <row r="38" spans="1:14" ht="15">
      <c r="A38" s="5">
        <v>39</v>
      </c>
      <c r="B38" s="8" t="s">
        <v>46</v>
      </c>
      <c r="C38" s="16">
        <v>203</v>
      </c>
      <c r="D38" s="4">
        <v>190</v>
      </c>
      <c r="E38" s="16">
        <v>172</v>
      </c>
      <c r="F38" s="43">
        <f t="shared" si="6"/>
        <v>0.0001150266233132215</v>
      </c>
      <c r="G38" s="19">
        <f t="shared" si="7"/>
        <v>-0.15270935960591134</v>
      </c>
      <c r="H38" s="16">
        <f t="shared" si="8"/>
        <v>-31</v>
      </c>
      <c r="I38" s="37">
        <f t="shared" si="9"/>
        <v>-0.00030763123945618735</v>
      </c>
      <c r="J38" s="111">
        <v>186.5289</v>
      </c>
      <c r="K38" s="114">
        <v>171.4106</v>
      </c>
      <c r="L38" s="37">
        <f t="shared" si="10"/>
        <v>-0.08105071117665952</v>
      </c>
      <c r="M38" s="16">
        <f t="shared" si="11"/>
        <v>-15.118300000000005</v>
      </c>
      <c r="N38" s="4"/>
    </row>
    <row r="39" spans="1:14" ht="15">
      <c r="A39" s="5">
        <v>41</v>
      </c>
      <c r="B39" s="8" t="s">
        <v>47</v>
      </c>
      <c r="C39" s="16">
        <v>116059</v>
      </c>
      <c r="D39" s="4">
        <v>119524</v>
      </c>
      <c r="E39" s="16">
        <v>116738</v>
      </c>
      <c r="F39" s="43">
        <f t="shared" si="6"/>
        <v>0.07806963925778403</v>
      </c>
      <c r="G39" s="19">
        <f t="shared" si="7"/>
        <v>0.005850472604451184</v>
      </c>
      <c r="H39" s="16">
        <f t="shared" si="8"/>
        <v>679</v>
      </c>
      <c r="I39" s="37">
        <f t="shared" si="9"/>
        <v>0.006738116502927459</v>
      </c>
      <c r="J39" s="111">
        <v>115237.6</v>
      </c>
      <c r="K39" s="114">
        <v>114802.4</v>
      </c>
      <c r="L39" s="37">
        <f t="shared" si="10"/>
        <v>-0.0037765451554007687</v>
      </c>
      <c r="M39" s="16">
        <f t="shared" si="11"/>
        <v>-435.20000000001164</v>
      </c>
      <c r="N39" s="4"/>
    </row>
    <row r="40" spans="1:14" ht="15">
      <c r="A40" s="5">
        <v>42</v>
      </c>
      <c r="B40" s="8" t="s">
        <v>48</v>
      </c>
      <c r="C40" s="16">
        <v>15315</v>
      </c>
      <c r="D40" s="4">
        <v>15185</v>
      </c>
      <c r="E40" s="16">
        <v>15235</v>
      </c>
      <c r="F40" s="43">
        <f t="shared" si="6"/>
        <v>0.010188550035912382</v>
      </c>
      <c r="G40" s="19">
        <f t="shared" si="7"/>
        <v>-0.005223636957231472</v>
      </c>
      <c r="H40" s="16">
        <f t="shared" si="8"/>
        <v>-80</v>
      </c>
      <c r="I40" s="37">
        <f t="shared" si="9"/>
        <v>-0.0007938870695643545</v>
      </c>
      <c r="J40" s="111">
        <v>13158.27</v>
      </c>
      <c r="K40" s="114">
        <v>13201.52</v>
      </c>
      <c r="L40" s="37">
        <f t="shared" si="10"/>
        <v>0.003286906257433538</v>
      </c>
      <c r="M40" s="16">
        <f t="shared" si="11"/>
        <v>43.25</v>
      </c>
      <c r="N40" s="4"/>
    </row>
    <row r="41" spans="1:14" ht="15">
      <c r="A41" s="5">
        <v>43</v>
      </c>
      <c r="B41" s="8" t="s">
        <v>49</v>
      </c>
      <c r="C41" s="16">
        <v>47924</v>
      </c>
      <c r="D41" s="4">
        <v>53381</v>
      </c>
      <c r="E41" s="16">
        <v>53460</v>
      </c>
      <c r="F41" s="43">
        <f t="shared" si="6"/>
        <v>0.035751879548400124</v>
      </c>
      <c r="G41" s="19">
        <f t="shared" si="7"/>
        <v>0.1155162340372256</v>
      </c>
      <c r="H41" s="16">
        <f t="shared" si="8"/>
        <v>5536</v>
      </c>
      <c r="I41" s="37">
        <f t="shared" si="9"/>
        <v>0.05493698521385333</v>
      </c>
      <c r="J41" s="111">
        <v>52216.47</v>
      </c>
      <c r="K41" s="114">
        <v>52165.16</v>
      </c>
      <c r="L41" s="37">
        <f t="shared" si="10"/>
        <v>-0.000982640151660916</v>
      </c>
      <c r="M41" s="16">
        <f t="shared" si="11"/>
        <v>-51.30999999999767</v>
      </c>
      <c r="N41" s="4"/>
    </row>
    <row r="42" spans="1:14" ht="15">
      <c r="A42" s="5">
        <v>45</v>
      </c>
      <c r="B42" s="8" t="s">
        <v>50</v>
      </c>
      <c r="C42" s="16">
        <v>27703</v>
      </c>
      <c r="D42" s="4">
        <v>32589</v>
      </c>
      <c r="E42" s="16">
        <v>32707</v>
      </c>
      <c r="F42" s="43">
        <f t="shared" si="6"/>
        <v>0.02187311493433451</v>
      </c>
      <c r="G42" s="19">
        <f t="shared" si="7"/>
        <v>0.18063025665090424</v>
      </c>
      <c r="H42" s="16">
        <f t="shared" si="8"/>
        <v>5004</v>
      </c>
      <c r="I42" s="37">
        <f t="shared" si="9"/>
        <v>0.049657636201250376</v>
      </c>
      <c r="J42" s="111">
        <v>32263.86</v>
      </c>
      <c r="K42" s="114">
        <v>32533.53</v>
      </c>
      <c r="L42" s="37">
        <f t="shared" si="10"/>
        <v>0.008358268353507555</v>
      </c>
      <c r="M42" s="16">
        <f t="shared" si="11"/>
        <v>269.66999999999825</v>
      </c>
      <c r="N42" s="4"/>
    </row>
    <row r="43" spans="1:14" ht="15">
      <c r="A43" s="5">
        <v>46</v>
      </c>
      <c r="B43" s="8" t="s">
        <v>51</v>
      </c>
      <c r="C43" s="16">
        <v>89917</v>
      </c>
      <c r="D43" s="4">
        <v>95563</v>
      </c>
      <c r="E43" s="16">
        <v>95695</v>
      </c>
      <c r="F43" s="43">
        <f t="shared" si="6"/>
        <v>0.06399693440673682</v>
      </c>
      <c r="G43" s="19">
        <f t="shared" si="7"/>
        <v>0.06425926131877176</v>
      </c>
      <c r="H43" s="16">
        <f t="shared" si="8"/>
        <v>5778</v>
      </c>
      <c r="I43" s="37">
        <f t="shared" si="9"/>
        <v>0.0573384935992855</v>
      </c>
      <c r="J43" s="111">
        <v>95581.15</v>
      </c>
      <c r="K43" s="114">
        <v>95823.98</v>
      </c>
      <c r="L43" s="37">
        <f t="shared" si="10"/>
        <v>0.0025405636990138932</v>
      </c>
      <c r="M43" s="16">
        <f t="shared" si="11"/>
        <v>242.83000000000175</v>
      </c>
      <c r="N43" s="4"/>
    </row>
    <row r="44" spans="1:14" ht="15">
      <c r="A44" s="5">
        <v>47</v>
      </c>
      <c r="B44" s="8" t="s">
        <v>52</v>
      </c>
      <c r="C44" s="16">
        <v>242761</v>
      </c>
      <c r="D44" s="4">
        <v>263196</v>
      </c>
      <c r="E44" s="16">
        <v>262664</v>
      </c>
      <c r="F44" s="43">
        <f t="shared" si="6"/>
        <v>0.17565902898804658</v>
      </c>
      <c r="G44" s="19">
        <f t="shared" si="7"/>
        <v>0.08198598621689646</v>
      </c>
      <c r="H44" s="16">
        <f t="shared" si="8"/>
        <v>19903</v>
      </c>
      <c r="I44" s="37">
        <f t="shared" si="9"/>
        <v>0.19750917931924183</v>
      </c>
      <c r="J44" s="111">
        <v>261635.1</v>
      </c>
      <c r="K44" s="114">
        <v>262504.3</v>
      </c>
      <c r="L44" s="37">
        <f t="shared" si="10"/>
        <v>0.0033221842176373983</v>
      </c>
      <c r="M44" s="16">
        <f t="shared" si="11"/>
        <v>869.1999999999825</v>
      </c>
      <c r="N44" s="4"/>
    </row>
    <row r="45" spans="1:14" ht="15">
      <c r="A45" s="5">
        <v>49</v>
      </c>
      <c r="B45" s="8" t="s">
        <v>53</v>
      </c>
      <c r="C45" s="16">
        <v>103361</v>
      </c>
      <c r="D45" s="4">
        <v>113964</v>
      </c>
      <c r="E45" s="16">
        <v>113597</v>
      </c>
      <c r="F45" s="43">
        <f t="shared" si="6"/>
        <v>0.075969065863442</v>
      </c>
      <c r="G45" s="19">
        <f t="shared" si="7"/>
        <v>0.0990315496173605</v>
      </c>
      <c r="H45" s="16">
        <f t="shared" si="8"/>
        <v>10236</v>
      </c>
      <c r="I45" s="37">
        <f t="shared" si="9"/>
        <v>0.10157785055075916</v>
      </c>
      <c r="J45" s="111">
        <v>114707.7</v>
      </c>
      <c r="K45" s="114">
        <v>114623.4</v>
      </c>
      <c r="L45" s="37">
        <f t="shared" si="10"/>
        <v>-0.000734911431403497</v>
      </c>
      <c r="M45" s="16">
        <f t="shared" si="11"/>
        <v>-84.30000000000291</v>
      </c>
      <c r="N45" s="4"/>
    </row>
    <row r="46" spans="1:14" ht="15">
      <c r="A46" s="5">
        <v>50</v>
      </c>
      <c r="B46" s="8" t="s">
        <v>54</v>
      </c>
      <c r="C46" s="16">
        <v>2577</v>
      </c>
      <c r="D46" s="4">
        <v>2738</v>
      </c>
      <c r="E46" s="16">
        <v>2729</v>
      </c>
      <c r="F46" s="43">
        <f t="shared" si="6"/>
        <v>0.00182504450594059</v>
      </c>
      <c r="G46" s="19">
        <f t="shared" si="7"/>
        <v>0.058983313930927435</v>
      </c>
      <c r="H46" s="16">
        <f t="shared" si="8"/>
        <v>152</v>
      </c>
      <c r="I46" s="37">
        <f t="shared" si="9"/>
        <v>0.0015083854321722736</v>
      </c>
      <c r="J46" s="111">
        <v>2434.257</v>
      </c>
      <c r="K46" s="114">
        <v>2426.124</v>
      </c>
      <c r="L46" s="37">
        <f t="shared" si="10"/>
        <v>-0.0033410605371578537</v>
      </c>
      <c r="M46" s="16">
        <f t="shared" si="11"/>
        <v>-8.133000000000266</v>
      </c>
      <c r="N46" s="4"/>
    </row>
    <row r="47" spans="1:14" ht="15">
      <c r="A47" s="5">
        <v>51</v>
      </c>
      <c r="B47" s="8" t="s">
        <v>55</v>
      </c>
      <c r="C47" s="16">
        <v>150</v>
      </c>
      <c r="D47" s="4">
        <v>171</v>
      </c>
      <c r="E47" s="16">
        <v>171</v>
      </c>
      <c r="F47" s="43">
        <f t="shared" si="6"/>
        <v>0.00011435786387535394</v>
      </c>
      <c r="G47" s="19">
        <f t="shared" si="7"/>
        <v>0.14</v>
      </c>
      <c r="H47" s="16">
        <f t="shared" si="8"/>
        <v>21</v>
      </c>
      <c r="I47" s="37">
        <f t="shared" si="9"/>
        <v>0.00020839535576064306</v>
      </c>
      <c r="J47" s="111">
        <v>170.7689</v>
      </c>
      <c r="K47" s="114">
        <v>172.3105</v>
      </c>
      <c r="L47" s="37">
        <f t="shared" si="10"/>
        <v>0.009027404872901261</v>
      </c>
      <c r="M47" s="16">
        <f t="shared" si="11"/>
        <v>1.5415999999999883</v>
      </c>
      <c r="N47" s="4"/>
    </row>
    <row r="48" spans="1:14" ht="15">
      <c r="A48" s="5">
        <v>52</v>
      </c>
      <c r="B48" s="8" t="s">
        <v>56</v>
      </c>
      <c r="C48" s="16">
        <v>15828</v>
      </c>
      <c r="D48" s="4">
        <v>16571</v>
      </c>
      <c r="E48" s="16">
        <v>16508</v>
      </c>
      <c r="F48" s="43">
        <f t="shared" si="6"/>
        <v>0.011039880800317795</v>
      </c>
      <c r="G48" s="19">
        <f t="shared" si="7"/>
        <v>0.0429618397776093</v>
      </c>
      <c r="H48" s="16">
        <f t="shared" si="8"/>
        <v>680</v>
      </c>
      <c r="I48" s="37">
        <f t="shared" si="9"/>
        <v>0.006748040091297013</v>
      </c>
      <c r="J48" s="111">
        <v>16411.29</v>
      </c>
      <c r="K48" s="114">
        <v>16384.11</v>
      </c>
      <c r="L48" s="37">
        <f t="shared" si="10"/>
        <v>-0.0016561769367307683</v>
      </c>
      <c r="M48" s="16">
        <f t="shared" si="11"/>
        <v>-27.18000000000029</v>
      </c>
      <c r="N48" s="4"/>
    </row>
    <row r="49" spans="1:14" ht="15">
      <c r="A49" s="5">
        <v>53</v>
      </c>
      <c r="B49" s="8" t="s">
        <v>57</v>
      </c>
      <c r="C49" s="16">
        <v>1638</v>
      </c>
      <c r="D49" s="4">
        <v>1738</v>
      </c>
      <c r="E49" s="16">
        <v>1716</v>
      </c>
      <c r="F49" s="43">
        <f t="shared" si="6"/>
        <v>0.001147591195380745</v>
      </c>
      <c r="G49" s="19">
        <f t="shared" si="7"/>
        <v>0.047619047619047616</v>
      </c>
      <c r="H49" s="16">
        <f t="shared" si="8"/>
        <v>78</v>
      </c>
      <c r="I49" s="37">
        <f t="shared" si="9"/>
        <v>0.0007740398928252456</v>
      </c>
      <c r="J49" s="111">
        <v>1741.307</v>
      </c>
      <c r="K49" s="114">
        <v>1731.443</v>
      </c>
      <c r="L49" s="37">
        <f t="shared" si="10"/>
        <v>-0.0056647104732250155</v>
      </c>
      <c r="M49" s="16">
        <f t="shared" si="11"/>
        <v>-9.864000000000033</v>
      </c>
      <c r="N49" s="4"/>
    </row>
    <row r="50" spans="1:14" ht="15">
      <c r="A50" s="5">
        <v>55</v>
      </c>
      <c r="B50" s="8" t="s">
        <v>58</v>
      </c>
      <c r="C50" s="16">
        <v>12412</v>
      </c>
      <c r="D50" s="4">
        <v>13655</v>
      </c>
      <c r="E50" s="16">
        <v>13897</v>
      </c>
      <c r="F50" s="43">
        <f t="shared" si="6"/>
        <v>0.009293749908045577</v>
      </c>
      <c r="G50" s="19">
        <f t="shared" si="7"/>
        <v>0.11964228166290686</v>
      </c>
      <c r="H50" s="16">
        <f t="shared" si="8"/>
        <v>1485</v>
      </c>
      <c r="I50" s="37">
        <f t="shared" si="9"/>
        <v>0.01473652872878833</v>
      </c>
      <c r="J50" s="111">
        <v>13259.76</v>
      </c>
      <c r="K50" s="114">
        <v>13534.11</v>
      </c>
      <c r="L50" s="37">
        <f t="shared" si="10"/>
        <v>0.02069041973610385</v>
      </c>
      <c r="M50" s="16">
        <f t="shared" si="11"/>
        <v>274.35000000000036</v>
      </c>
      <c r="N50" s="4"/>
    </row>
    <row r="51" spans="1:14" ht="15">
      <c r="A51" s="5">
        <v>56</v>
      </c>
      <c r="B51" s="8" t="s">
        <v>59</v>
      </c>
      <c r="C51" s="16">
        <v>64982</v>
      </c>
      <c r="D51" s="4">
        <v>73560</v>
      </c>
      <c r="E51" s="16">
        <v>73259</v>
      </c>
      <c r="F51" s="43">
        <f t="shared" si="6"/>
        <v>0.048992647658740084</v>
      </c>
      <c r="G51" s="19">
        <f t="shared" si="7"/>
        <v>0.12737373426487336</v>
      </c>
      <c r="H51" s="16">
        <f t="shared" si="8"/>
        <v>8277</v>
      </c>
      <c r="I51" s="37">
        <f t="shared" si="9"/>
        <v>0.08213754093480202</v>
      </c>
      <c r="J51" s="111">
        <v>73131.41</v>
      </c>
      <c r="K51" s="114">
        <v>73532.8</v>
      </c>
      <c r="L51" s="37">
        <f t="shared" si="10"/>
        <v>0.005488612895608048</v>
      </c>
      <c r="M51" s="16">
        <f t="shared" si="11"/>
        <v>401.3899999999994</v>
      </c>
      <c r="N51" s="4"/>
    </row>
    <row r="52" spans="1:14" ht="15">
      <c r="A52" s="5">
        <v>58</v>
      </c>
      <c r="B52" s="8" t="s">
        <v>60</v>
      </c>
      <c r="C52" s="16">
        <v>1521</v>
      </c>
      <c r="D52" s="4">
        <v>1523</v>
      </c>
      <c r="E52" s="16">
        <v>1508</v>
      </c>
      <c r="F52" s="43">
        <f t="shared" si="6"/>
        <v>0.0010084892323042908</v>
      </c>
      <c r="G52" s="19">
        <f t="shared" si="7"/>
        <v>-0.008547008547008548</v>
      </c>
      <c r="H52" s="16">
        <f t="shared" si="8"/>
        <v>-13</v>
      </c>
      <c r="I52" s="37">
        <f t="shared" si="9"/>
        <v>-0.0001290066488042076</v>
      </c>
      <c r="J52" s="111">
        <v>1507.783</v>
      </c>
      <c r="K52" s="114">
        <v>1495.303</v>
      </c>
      <c r="L52" s="37">
        <f t="shared" si="10"/>
        <v>-0.008277053130324319</v>
      </c>
      <c r="M52" s="16">
        <f t="shared" si="11"/>
        <v>-12.47999999999979</v>
      </c>
      <c r="N52" s="4"/>
    </row>
    <row r="53" spans="1:14" ht="15">
      <c r="A53" s="5">
        <v>59</v>
      </c>
      <c r="B53" s="8" t="s">
        <v>61</v>
      </c>
      <c r="C53" s="16">
        <v>1544</v>
      </c>
      <c r="D53" s="4">
        <v>1710</v>
      </c>
      <c r="E53" s="16">
        <v>1700</v>
      </c>
      <c r="F53" s="43">
        <f t="shared" si="6"/>
        <v>0.0011368910443748637</v>
      </c>
      <c r="G53" s="19">
        <f t="shared" si="7"/>
        <v>0.10103626943005181</v>
      </c>
      <c r="H53" s="16">
        <f t="shared" si="8"/>
        <v>156</v>
      </c>
      <c r="I53" s="37">
        <f t="shared" si="9"/>
        <v>0.0015480797856504912</v>
      </c>
      <c r="J53" s="111">
        <v>1704.402</v>
      </c>
      <c r="K53" s="114">
        <v>1704.876</v>
      </c>
      <c r="L53" s="37">
        <f t="shared" si="10"/>
        <v>0.00027810340518254065</v>
      </c>
      <c r="M53" s="16">
        <f t="shared" si="11"/>
        <v>0.4739999999999327</v>
      </c>
      <c r="N53" s="4"/>
    </row>
    <row r="54" spans="1:14" ht="15">
      <c r="A54" s="5">
        <v>60</v>
      </c>
      <c r="B54" s="8" t="s">
        <v>62</v>
      </c>
      <c r="C54" s="16">
        <v>503</v>
      </c>
      <c r="D54" s="4">
        <v>547</v>
      </c>
      <c r="E54" s="16">
        <v>547</v>
      </c>
      <c r="F54" s="43">
        <f t="shared" si="6"/>
        <v>0.0003658114125135591</v>
      </c>
      <c r="G54" s="19">
        <f t="shared" si="7"/>
        <v>0.0874751491053678</v>
      </c>
      <c r="H54" s="16">
        <f t="shared" si="8"/>
        <v>44</v>
      </c>
      <c r="I54" s="37">
        <f t="shared" si="9"/>
        <v>0.00043663788826039495</v>
      </c>
      <c r="J54" s="111">
        <v>542.1359</v>
      </c>
      <c r="K54" s="114">
        <v>545.4837</v>
      </c>
      <c r="L54" s="37">
        <f t="shared" si="10"/>
        <v>0.00617520440907899</v>
      </c>
      <c r="M54" s="16">
        <f t="shared" si="11"/>
        <v>3.3478000000000065</v>
      </c>
      <c r="N54" s="4"/>
    </row>
    <row r="55" spans="1:14" ht="15">
      <c r="A55" s="5">
        <v>61</v>
      </c>
      <c r="B55" s="8" t="s">
        <v>63</v>
      </c>
      <c r="C55" s="16">
        <v>2132</v>
      </c>
      <c r="D55" s="4">
        <v>2475</v>
      </c>
      <c r="E55" s="16">
        <v>2504</v>
      </c>
      <c r="F55" s="43">
        <f t="shared" si="6"/>
        <v>0.0016745736324203875</v>
      </c>
      <c r="G55" s="19">
        <f t="shared" si="7"/>
        <v>0.17448405253283303</v>
      </c>
      <c r="H55" s="16">
        <f t="shared" si="8"/>
        <v>372</v>
      </c>
      <c r="I55" s="37">
        <f t="shared" si="9"/>
        <v>0.003691574873474248</v>
      </c>
      <c r="J55" s="111">
        <v>2468.153</v>
      </c>
      <c r="K55" s="114">
        <v>2496.177</v>
      </c>
      <c r="L55" s="37">
        <f t="shared" si="10"/>
        <v>0.011354239384673618</v>
      </c>
      <c r="M55" s="16">
        <f t="shared" si="11"/>
        <v>28.024000000000342</v>
      </c>
      <c r="N55" s="4"/>
    </row>
    <row r="56" spans="1:14" ht="15">
      <c r="A56" s="5">
        <v>62</v>
      </c>
      <c r="B56" s="8" t="s">
        <v>64</v>
      </c>
      <c r="C56" s="16">
        <v>4169</v>
      </c>
      <c r="D56" s="4">
        <v>4857</v>
      </c>
      <c r="E56" s="16">
        <v>4909</v>
      </c>
      <c r="F56" s="43">
        <f t="shared" si="6"/>
        <v>0.003282940080491886</v>
      </c>
      <c r="G56" s="19">
        <f t="shared" si="7"/>
        <v>0.17750059966418805</v>
      </c>
      <c r="H56" s="16">
        <f t="shared" si="8"/>
        <v>740</v>
      </c>
      <c r="I56" s="37">
        <f t="shared" si="9"/>
        <v>0.0073434553934702785</v>
      </c>
      <c r="J56" s="111">
        <v>4832.907</v>
      </c>
      <c r="K56" s="114">
        <v>4893.494</v>
      </c>
      <c r="L56" s="37">
        <f t="shared" si="10"/>
        <v>0.01253634717158835</v>
      </c>
      <c r="M56" s="16">
        <f t="shared" si="11"/>
        <v>60.586999999999534</v>
      </c>
      <c r="N56" s="4"/>
    </row>
    <row r="57" spans="1:14" ht="15">
      <c r="A57" s="5">
        <v>63</v>
      </c>
      <c r="B57" s="8" t="s">
        <v>65</v>
      </c>
      <c r="C57" s="16">
        <v>1704</v>
      </c>
      <c r="D57" s="4">
        <v>1830</v>
      </c>
      <c r="E57" s="16">
        <v>1809</v>
      </c>
      <c r="F57" s="43">
        <f t="shared" si="6"/>
        <v>0.0012097858231024286</v>
      </c>
      <c r="G57" s="19">
        <f t="shared" si="7"/>
        <v>0.061619718309859156</v>
      </c>
      <c r="H57" s="16">
        <f t="shared" si="8"/>
        <v>105</v>
      </c>
      <c r="I57" s="37">
        <f t="shared" si="9"/>
        <v>0.0010419767788032153</v>
      </c>
      <c r="J57" s="111">
        <v>1808.406</v>
      </c>
      <c r="K57" s="114">
        <v>1816.194</v>
      </c>
      <c r="L57" s="37">
        <f t="shared" si="10"/>
        <v>0.004306555054561869</v>
      </c>
      <c r="M57" s="16">
        <f t="shared" si="11"/>
        <v>7.788000000000011</v>
      </c>
      <c r="N57" s="4"/>
    </row>
    <row r="58" spans="1:14" ht="15">
      <c r="A58" s="5">
        <v>64</v>
      </c>
      <c r="B58" s="8" t="s">
        <v>66</v>
      </c>
      <c r="C58" s="16">
        <v>7118</v>
      </c>
      <c r="D58" s="4">
        <v>7252</v>
      </c>
      <c r="E58" s="16">
        <v>7289</v>
      </c>
      <c r="F58" s="43">
        <f t="shared" si="6"/>
        <v>0.004874587542616695</v>
      </c>
      <c r="G58" s="19">
        <f t="shared" si="7"/>
        <v>0.0240236021354313</v>
      </c>
      <c r="H58" s="16">
        <f t="shared" si="8"/>
        <v>171</v>
      </c>
      <c r="I58" s="37">
        <f t="shared" si="9"/>
        <v>0.0016969336111938077</v>
      </c>
      <c r="J58" s="111">
        <v>7290.94</v>
      </c>
      <c r="K58" s="114">
        <v>7363.789</v>
      </c>
      <c r="L58" s="37">
        <f t="shared" si="10"/>
        <v>0.009991715745843495</v>
      </c>
      <c r="M58" s="16">
        <f t="shared" si="11"/>
        <v>72.84900000000016</v>
      </c>
      <c r="N58" s="4"/>
    </row>
    <row r="59" spans="1:14" ht="15">
      <c r="A59" s="5">
        <v>65</v>
      </c>
      <c r="B59" s="8" t="s">
        <v>67</v>
      </c>
      <c r="C59" s="16">
        <v>4425</v>
      </c>
      <c r="D59" s="4">
        <v>4487</v>
      </c>
      <c r="E59" s="16">
        <v>4435</v>
      </c>
      <c r="F59" s="43">
        <f t="shared" si="6"/>
        <v>0.002965948106942659</v>
      </c>
      <c r="G59" s="19">
        <f t="shared" si="7"/>
        <v>0.0022598870056497176</v>
      </c>
      <c r="H59" s="16">
        <f t="shared" si="8"/>
        <v>10</v>
      </c>
      <c r="I59" s="37">
        <f t="shared" si="9"/>
        <v>9.92358836955443E-05</v>
      </c>
      <c r="J59" s="111">
        <v>4368.604</v>
      </c>
      <c r="K59" s="114">
        <v>4299.872</v>
      </c>
      <c r="L59" s="37">
        <f t="shared" si="10"/>
        <v>-0.01573317242762218</v>
      </c>
      <c r="M59" s="16">
        <f t="shared" si="11"/>
        <v>-68.73199999999997</v>
      </c>
      <c r="N59" s="4"/>
    </row>
    <row r="60" spans="1:14" ht="15">
      <c r="A60" s="5">
        <v>66</v>
      </c>
      <c r="B60" s="8" t="s">
        <v>68</v>
      </c>
      <c r="C60" s="16">
        <v>7654</v>
      </c>
      <c r="D60" s="4">
        <v>8347</v>
      </c>
      <c r="E60" s="16">
        <v>8488</v>
      </c>
      <c r="F60" s="43">
        <f t="shared" si="6"/>
        <v>0.005676430108619908</v>
      </c>
      <c r="G60" s="19">
        <f t="shared" si="7"/>
        <v>0.10896263391690619</v>
      </c>
      <c r="H60" s="16">
        <f t="shared" si="8"/>
        <v>834</v>
      </c>
      <c r="I60" s="37">
        <f t="shared" si="9"/>
        <v>0.008276272700208396</v>
      </c>
      <c r="J60" s="111">
        <v>8369.632</v>
      </c>
      <c r="K60" s="114">
        <v>8491.656</v>
      </c>
      <c r="L60" s="37">
        <f t="shared" si="10"/>
        <v>0.014579374577042486</v>
      </c>
      <c r="M60" s="16">
        <f t="shared" si="11"/>
        <v>122.02400000000125</v>
      </c>
      <c r="N60" s="4"/>
    </row>
    <row r="61" spans="1:14" ht="15">
      <c r="A61" s="5">
        <v>68</v>
      </c>
      <c r="B61" s="8" t="s">
        <v>69</v>
      </c>
      <c r="C61" s="16">
        <v>5889</v>
      </c>
      <c r="D61" s="4">
        <v>7364</v>
      </c>
      <c r="E61" s="16">
        <v>7439</v>
      </c>
      <c r="F61" s="43">
        <f t="shared" si="6"/>
        <v>0.0049749014582968305</v>
      </c>
      <c r="G61" s="19">
        <f t="shared" si="7"/>
        <v>0.2632025810833758</v>
      </c>
      <c r="H61" s="16">
        <f t="shared" si="8"/>
        <v>1550</v>
      </c>
      <c r="I61" s="37">
        <f t="shared" si="9"/>
        <v>0.015381561972809368</v>
      </c>
      <c r="J61" s="111">
        <v>7243.886</v>
      </c>
      <c r="K61" s="114">
        <v>7342.224</v>
      </c>
      <c r="L61" s="37">
        <f t="shared" si="10"/>
        <v>0.013575310268549192</v>
      </c>
      <c r="M61" s="16">
        <f t="shared" si="11"/>
        <v>98.33799999999974</v>
      </c>
      <c r="N61" s="4"/>
    </row>
    <row r="62" spans="1:14" ht="15">
      <c r="A62" s="5">
        <v>69</v>
      </c>
      <c r="B62" s="8" t="s">
        <v>70</v>
      </c>
      <c r="C62" s="16">
        <v>34463</v>
      </c>
      <c r="D62" s="4">
        <v>37378</v>
      </c>
      <c r="E62" s="16">
        <v>37653</v>
      </c>
      <c r="F62" s="43">
        <f t="shared" si="6"/>
        <v>0.025180799114027496</v>
      </c>
      <c r="G62" s="19">
        <f t="shared" si="7"/>
        <v>0.09256303862112991</v>
      </c>
      <c r="H62" s="16">
        <f t="shared" si="8"/>
        <v>3190</v>
      </c>
      <c r="I62" s="37">
        <f t="shared" si="9"/>
        <v>0.03165624689887864</v>
      </c>
      <c r="J62" s="111">
        <v>36672.33</v>
      </c>
      <c r="K62" s="114">
        <v>37006.79</v>
      </c>
      <c r="L62" s="37">
        <f t="shared" si="10"/>
        <v>0.009120227703012029</v>
      </c>
      <c r="M62" s="16">
        <f t="shared" si="11"/>
        <v>334.4599999999991</v>
      </c>
      <c r="N62" s="4"/>
    </row>
    <row r="63" spans="1:14" ht="15">
      <c r="A63" s="5">
        <v>70</v>
      </c>
      <c r="B63" s="8" t="s">
        <v>71</v>
      </c>
      <c r="C63" s="16">
        <v>30765</v>
      </c>
      <c r="D63" s="4">
        <v>30765</v>
      </c>
      <c r="E63" s="16">
        <v>29737</v>
      </c>
      <c r="F63" s="43">
        <f t="shared" si="6"/>
        <v>0.019886899403867838</v>
      </c>
      <c r="G63" s="19">
        <f t="shared" si="7"/>
        <v>-0.03341459450674468</v>
      </c>
      <c r="H63" s="16">
        <f t="shared" si="8"/>
        <v>-1028</v>
      </c>
      <c r="I63" s="37">
        <f t="shared" si="9"/>
        <v>-0.010201448843901955</v>
      </c>
      <c r="J63" s="111">
        <v>31446.41</v>
      </c>
      <c r="K63" s="114">
        <v>30893.71</v>
      </c>
      <c r="L63" s="37">
        <f t="shared" si="10"/>
        <v>-0.0175759331510338</v>
      </c>
      <c r="M63" s="16">
        <f t="shared" si="11"/>
        <v>-552.7000000000007</v>
      </c>
      <c r="N63" s="4"/>
    </row>
    <row r="64" spans="1:14" ht="15">
      <c r="A64" s="5">
        <v>71</v>
      </c>
      <c r="B64" s="8" t="s">
        <v>72</v>
      </c>
      <c r="C64" s="16">
        <v>15500</v>
      </c>
      <c r="D64" s="4">
        <v>17043</v>
      </c>
      <c r="E64" s="16">
        <v>17048</v>
      </c>
      <c r="F64" s="43">
        <f t="shared" si="6"/>
        <v>0.01140101089676628</v>
      </c>
      <c r="G64" s="19">
        <f t="shared" si="7"/>
        <v>0.09987096774193549</v>
      </c>
      <c r="H64" s="16">
        <f t="shared" si="8"/>
        <v>1548</v>
      </c>
      <c r="I64" s="37">
        <f t="shared" si="9"/>
        <v>0.015361714796070259</v>
      </c>
      <c r="J64" s="111">
        <v>16940.86</v>
      </c>
      <c r="K64" s="114">
        <v>17093.72</v>
      </c>
      <c r="L64" s="37">
        <f t="shared" si="10"/>
        <v>0.00902315466865322</v>
      </c>
      <c r="M64" s="16">
        <f t="shared" si="11"/>
        <v>152.86000000000058</v>
      </c>
      <c r="N64" s="4"/>
    </row>
    <row r="65" spans="1:14" ht="15">
      <c r="A65" s="5">
        <v>72</v>
      </c>
      <c r="B65" s="8" t="s">
        <v>73</v>
      </c>
      <c r="C65" s="16">
        <v>419</v>
      </c>
      <c r="D65" s="4">
        <v>497</v>
      </c>
      <c r="E65" s="16">
        <v>497</v>
      </c>
      <c r="F65" s="43">
        <f t="shared" si="6"/>
        <v>0.00033237344062018076</v>
      </c>
      <c r="G65" s="19">
        <f t="shared" si="7"/>
        <v>0.18615751789976134</v>
      </c>
      <c r="H65" s="16">
        <f t="shared" si="8"/>
        <v>78</v>
      </c>
      <c r="I65" s="37">
        <f t="shared" si="9"/>
        <v>0.0007740398928252456</v>
      </c>
      <c r="J65" s="111">
        <v>480.2331</v>
      </c>
      <c r="K65" s="114">
        <v>485.2721</v>
      </c>
      <c r="L65" s="37">
        <f t="shared" si="10"/>
        <v>0.010492821090424721</v>
      </c>
      <c r="M65" s="16">
        <f t="shared" si="11"/>
        <v>5.039000000000044</v>
      </c>
      <c r="N65" s="4"/>
    </row>
    <row r="66" spans="1:14" ht="15">
      <c r="A66" s="5">
        <v>73</v>
      </c>
      <c r="B66" s="8" t="s">
        <v>74</v>
      </c>
      <c r="C66" s="16">
        <v>5309</v>
      </c>
      <c r="D66" s="4">
        <v>5847</v>
      </c>
      <c r="E66" s="16">
        <v>5838</v>
      </c>
      <c r="F66" s="43">
        <f aca="true" t="shared" si="12" ref="F66:F89">E66/$E$90</f>
        <v>0.003904217598270856</v>
      </c>
      <c r="G66" s="19">
        <f aca="true" t="shared" si="13" ref="G66:G89">(E66-C66)/C66</f>
        <v>0.0996421171595404</v>
      </c>
      <c r="H66" s="16">
        <f aca="true" t="shared" si="14" ref="H66:H89">E66-C66</f>
        <v>529</v>
      </c>
      <c r="I66" s="37">
        <f aca="true" t="shared" si="15" ref="I66:I89">H66/$H$90</f>
        <v>0.005249578247494294</v>
      </c>
      <c r="J66" s="111">
        <v>5814.141</v>
      </c>
      <c r="K66" s="114">
        <v>5824.064</v>
      </c>
      <c r="L66" s="37">
        <f aca="true" t="shared" si="16" ref="L66:L89">(K66-J66)/J66</f>
        <v>0.0017067009554809017</v>
      </c>
      <c r="M66" s="16">
        <f aca="true" t="shared" si="17" ref="M66:M89">K66-J66</f>
        <v>9.923000000000684</v>
      </c>
      <c r="N66" s="4"/>
    </row>
    <row r="67" spans="1:14" ht="15">
      <c r="A67" s="5">
        <v>74</v>
      </c>
      <c r="B67" s="8" t="s">
        <v>75</v>
      </c>
      <c r="C67" s="16">
        <v>3907</v>
      </c>
      <c r="D67" s="4">
        <v>4351</v>
      </c>
      <c r="E67" s="16">
        <v>4362</v>
      </c>
      <c r="F67" s="43">
        <f t="shared" si="12"/>
        <v>0.002917128667978327</v>
      </c>
      <c r="G67" s="19">
        <f t="shared" si="13"/>
        <v>0.11645764013309444</v>
      </c>
      <c r="H67" s="16">
        <f t="shared" si="14"/>
        <v>455</v>
      </c>
      <c r="I67" s="37">
        <f t="shared" si="15"/>
        <v>0.004515232708147266</v>
      </c>
      <c r="J67" s="111">
        <v>4234.563</v>
      </c>
      <c r="K67" s="114">
        <v>4265.805</v>
      </c>
      <c r="L67" s="37">
        <f t="shared" si="16"/>
        <v>0.007377856935886935</v>
      </c>
      <c r="M67" s="16">
        <f t="shared" si="17"/>
        <v>31.24200000000019</v>
      </c>
      <c r="N67" s="4"/>
    </row>
    <row r="68" spans="1:14" ht="15">
      <c r="A68" s="5">
        <v>75</v>
      </c>
      <c r="B68" s="8" t="s">
        <v>76</v>
      </c>
      <c r="C68" s="16">
        <v>2519</v>
      </c>
      <c r="D68" s="4">
        <v>2587</v>
      </c>
      <c r="E68" s="16">
        <v>2427</v>
      </c>
      <c r="F68" s="43">
        <f t="shared" si="12"/>
        <v>0.0016230791557045848</v>
      </c>
      <c r="G68" s="19">
        <f t="shared" si="13"/>
        <v>-0.03652242953552997</v>
      </c>
      <c r="H68" s="16">
        <f t="shared" si="14"/>
        <v>-92</v>
      </c>
      <c r="I68" s="37">
        <f t="shared" si="15"/>
        <v>-0.0009129701299990077</v>
      </c>
      <c r="J68" s="111">
        <v>2626.213</v>
      </c>
      <c r="K68" s="114">
        <v>2599.687</v>
      </c>
      <c r="L68" s="37">
        <f t="shared" si="16"/>
        <v>-0.010100475475523231</v>
      </c>
      <c r="M68" s="16">
        <f t="shared" si="17"/>
        <v>-26.526000000000295</v>
      </c>
      <c r="N68" s="4"/>
    </row>
    <row r="69" spans="1:14" ht="15">
      <c r="A69" s="5">
        <v>77</v>
      </c>
      <c r="B69" s="8" t="s">
        <v>77</v>
      </c>
      <c r="C69" s="16">
        <v>6969</v>
      </c>
      <c r="D69" s="4">
        <v>7057</v>
      </c>
      <c r="E69" s="16">
        <v>6813</v>
      </c>
      <c r="F69" s="43">
        <f t="shared" si="12"/>
        <v>0.004556258050191733</v>
      </c>
      <c r="G69" s="19">
        <f t="shared" si="13"/>
        <v>-0.02238484718037021</v>
      </c>
      <c r="H69" s="16">
        <f t="shared" si="14"/>
        <v>-156</v>
      </c>
      <c r="I69" s="37">
        <f t="shared" si="15"/>
        <v>-0.0015480797856504912</v>
      </c>
      <c r="J69" s="111">
        <v>6990.407</v>
      </c>
      <c r="K69" s="114">
        <v>6738.676</v>
      </c>
      <c r="L69" s="37">
        <f t="shared" si="16"/>
        <v>-0.03601092182472348</v>
      </c>
      <c r="M69" s="16">
        <f t="shared" si="17"/>
        <v>-251.73099999999977</v>
      </c>
      <c r="N69" s="4"/>
    </row>
    <row r="70" spans="1:14" ht="15">
      <c r="A70" s="5">
        <v>78</v>
      </c>
      <c r="B70" s="8" t="s">
        <v>78</v>
      </c>
      <c r="C70" s="16">
        <v>237</v>
      </c>
      <c r="D70" s="4">
        <v>335</v>
      </c>
      <c r="E70" s="16">
        <v>335</v>
      </c>
      <c r="F70" s="43">
        <f t="shared" si="12"/>
        <v>0.00022403441168563493</v>
      </c>
      <c r="G70" s="19">
        <f t="shared" si="13"/>
        <v>0.41350210970464135</v>
      </c>
      <c r="H70" s="16">
        <f t="shared" si="14"/>
        <v>98</v>
      </c>
      <c r="I70" s="37">
        <f t="shared" si="15"/>
        <v>0.0009725116602163342</v>
      </c>
      <c r="J70" s="111">
        <v>337.096</v>
      </c>
      <c r="K70" s="114">
        <v>339.6257</v>
      </c>
      <c r="L70" s="37">
        <f t="shared" si="16"/>
        <v>0.007504390440705292</v>
      </c>
      <c r="M70" s="16">
        <f t="shared" si="17"/>
        <v>2.529699999999991</v>
      </c>
      <c r="N70" s="4"/>
    </row>
    <row r="71" spans="1:14" ht="15">
      <c r="A71" s="5">
        <v>79</v>
      </c>
      <c r="B71" s="8" t="s">
        <v>79</v>
      </c>
      <c r="C71" s="16">
        <v>6807</v>
      </c>
      <c r="D71" s="4">
        <v>7141</v>
      </c>
      <c r="E71" s="16">
        <v>7095</v>
      </c>
      <c r="F71" s="43">
        <f t="shared" si="12"/>
        <v>0.004744848211670387</v>
      </c>
      <c r="G71" s="19">
        <f t="shared" si="13"/>
        <v>0.042309387395328336</v>
      </c>
      <c r="H71" s="16">
        <f t="shared" si="14"/>
        <v>288</v>
      </c>
      <c r="I71" s="37">
        <f t="shared" si="15"/>
        <v>0.002857993450431676</v>
      </c>
      <c r="J71" s="111">
        <v>6961.52</v>
      </c>
      <c r="K71" s="114">
        <v>6940.411</v>
      </c>
      <c r="L71" s="37">
        <f t="shared" si="16"/>
        <v>-0.0030322400854986232</v>
      </c>
      <c r="M71" s="16">
        <f t="shared" si="17"/>
        <v>-21.10900000000038</v>
      </c>
      <c r="N71" s="4"/>
    </row>
    <row r="72" spans="1:14" ht="15">
      <c r="A72" s="5">
        <v>80</v>
      </c>
      <c r="B72" s="8" t="s">
        <v>80</v>
      </c>
      <c r="C72" s="16">
        <v>15869</v>
      </c>
      <c r="D72" s="4">
        <v>17298</v>
      </c>
      <c r="E72" s="16">
        <v>17264</v>
      </c>
      <c r="F72" s="43">
        <f t="shared" si="12"/>
        <v>0.011545462935345675</v>
      </c>
      <c r="G72" s="19">
        <f t="shared" si="13"/>
        <v>0.08790724053185456</v>
      </c>
      <c r="H72" s="16">
        <f t="shared" si="14"/>
        <v>1395</v>
      </c>
      <c r="I72" s="37">
        <f t="shared" si="15"/>
        <v>0.013843405775528431</v>
      </c>
      <c r="J72" s="111">
        <v>17216.6</v>
      </c>
      <c r="K72" s="114">
        <v>17259.02</v>
      </c>
      <c r="L72" s="37">
        <f t="shared" si="16"/>
        <v>0.002463901118687888</v>
      </c>
      <c r="M72" s="16">
        <f t="shared" si="17"/>
        <v>42.42000000000189</v>
      </c>
      <c r="N72" s="4"/>
    </row>
    <row r="73" spans="1:14" ht="15">
      <c r="A73" s="5">
        <v>81</v>
      </c>
      <c r="B73" s="8" t="s">
        <v>81</v>
      </c>
      <c r="C73" s="16">
        <v>35751</v>
      </c>
      <c r="D73" s="4">
        <v>39604</v>
      </c>
      <c r="E73" s="16">
        <v>39575</v>
      </c>
      <c r="F73" s="43">
        <f t="shared" si="12"/>
        <v>0.02646615475360896</v>
      </c>
      <c r="G73" s="19">
        <f t="shared" si="13"/>
        <v>0.10696204301977567</v>
      </c>
      <c r="H73" s="16">
        <f t="shared" si="14"/>
        <v>3824</v>
      </c>
      <c r="I73" s="37">
        <f t="shared" si="15"/>
        <v>0.03794780192517614</v>
      </c>
      <c r="J73" s="111">
        <v>41483.48</v>
      </c>
      <c r="K73" s="114">
        <v>41801.24</v>
      </c>
      <c r="L73" s="37">
        <f t="shared" si="16"/>
        <v>0.007659916670443144</v>
      </c>
      <c r="M73" s="16">
        <f t="shared" si="17"/>
        <v>317.75999999999476</v>
      </c>
      <c r="N73" s="4"/>
    </row>
    <row r="74" spans="1:14" ht="15">
      <c r="A74" s="5">
        <v>82</v>
      </c>
      <c r="B74" s="8" t="s">
        <v>82</v>
      </c>
      <c r="C74" s="16">
        <v>37401</v>
      </c>
      <c r="D74" s="4">
        <v>43439</v>
      </c>
      <c r="E74" s="16">
        <v>43292</v>
      </c>
      <c r="F74" s="43">
        <f t="shared" si="12"/>
        <v>0.028951933584162707</v>
      </c>
      <c r="G74" s="19">
        <f t="shared" si="13"/>
        <v>0.1575091575091575</v>
      </c>
      <c r="H74" s="16">
        <f t="shared" si="14"/>
        <v>5891</v>
      </c>
      <c r="I74" s="37">
        <f t="shared" si="15"/>
        <v>0.058459859085045154</v>
      </c>
      <c r="J74" s="111">
        <v>42832.3</v>
      </c>
      <c r="K74" s="114">
        <v>42927.01</v>
      </c>
      <c r="L74" s="37">
        <f t="shared" si="16"/>
        <v>0.0022111817483534417</v>
      </c>
      <c r="M74" s="16">
        <f t="shared" si="17"/>
        <v>94.70999999999913</v>
      </c>
      <c r="N74" s="4"/>
    </row>
    <row r="75" spans="1:14" ht="15">
      <c r="A75" s="5">
        <v>84</v>
      </c>
      <c r="B75" s="8" t="s">
        <v>83</v>
      </c>
      <c r="C75" s="16">
        <v>556</v>
      </c>
      <c r="D75" s="4">
        <v>555</v>
      </c>
      <c r="E75" s="16">
        <v>528</v>
      </c>
      <c r="F75" s="43">
        <f t="shared" si="12"/>
        <v>0.00035310498319407533</v>
      </c>
      <c r="G75" s="19">
        <f t="shared" si="13"/>
        <v>-0.050359712230215826</v>
      </c>
      <c r="H75" s="16">
        <f t="shared" si="14"/>
        <v>-28</v>
      </c>
      <c r="I75" s="37">
        <f t="shared" si="15"/>
        <v>-0.00027786047434752404</v>
      </c>
      <c r="J75" s="111">
        <v>501.2374</v>
      </c>
      <c r="K75" s="114">
        <v>495.1951</v>
      </c>
      <c r="L75" s="37">
        <f t="shared" si="16"/>
        <v>-0.012054766862967439</v>
      </c>
      <c r="M75" s="16">
        <f t="shared" si="17"/>
        <v>-6.042299999999955</v>
      </c>
      <c r="N75" s="4"/>
    </row>
    <row r="76" spans="1:14" ht="15">
      <c r="A76" s="5">
        <v>85</v>
      </c>
      <c r="B76" s="8" t="s">
        <v>84</v>
      </c>
      <c r="C76" s="16">
        <v>19683</v>
      </c>
      <c r="D76" s="4">
        <v>20429</v>
      </c>
      <c r="E76" s="16">
        <v>20078</v>
      </c>
      <c r="F76" s="43">
        <f t="shared" si="12"/>
        <v>0.013427351993505008</v>
      </c>
      <c r="G76" s="19">
        <f t="shared" si="13"/>
        <v>0.02006807905298989</v>
      </c>
      <c r="H76" s="16">
        <f t="shared" si="14"/>
        <v>395</v>
      </c>
      <c r="I76" s="37">
        <f t="shared" si="15"/>
        <v>0.003919817405974</v>
      </c>
      <c r="J76" s="111">
        <v>23665.03</v>
      </c>
      <c r="K76" s="114">
        <v>23476.53</v>
      </c>
      <c r="L76" s="37">
        <f t="shared" si="16"/>
        <v>-0.007965339574891728</v>
      </c>
      <c r="M76" s="16">
        <f t="shared" si="17"/>
        <v>-188.5</v>
      </c>
      <c r="N76" s="4"/>
    </row>
    <row r="77" spans="1:14" ht="15">
      <c r="A77" s="5">
        <v>86</v>
      </c>
      <c r="B77" s="8" t="s">
        <v>85</v>
      </c>
      <c r="C77" s="16">
        <v>16682</v>
      </c>
      <c r="D77" s="4">
        <v>18105</v>
      </c>
      <c r="E77" s="16">
        <v>18165</v>
      </c>
      <c r="F77" s="43">
        <f t="shared" si="12"/>
        <v>0.012148015188864353</v>
      </c>
      <c r="G77" s="19">
        <f t="shared" si="13"/>
        <v>0.08889821364344803</v>
      </c>
      <c r="H77" s="16">
        <f t="shared" si="14"/>
        <v>1483</v>
      </c>
      <c r="I77" s="37">
        <f t="shared" si="15"/>
        <v>0.014716681552049221</v>
      </c>
      <c r="J77" s="111">
        <v>17623.44</v>
      </c>
      <c r="K77" s="114">
        <v>17512.81</v>
      </c>
      <c r="L77" s="37">
        <f t="shared" si="16"/>
        <v>-0.006277435052407327</v>
      </c>
      <c r="M77" s="16">
        <f t="shared" si="17"/>
        <v>-110.62999999999738</v>
      </c>
      <c r="N77" s="4"/>
    </row>
    <row r="78" spans="1:14" ht="15">
      <c r="A78" s="5">
        <v>87</v>
      </c>
      <c r="B78" s="8" t="s">
        <v>86</v>
      </c>
      <c r="C78" s="16">
        <v>1249</v>
      </c>
      <c r="D78" s="4">
        <v>1337</v>
      </c>
      <c r="E78" s="16">
        <v>1316</v>
      </c>
      <c r="F78" s="43">
        <f t="shared" si="12"/>
        <v>0.000880087420233718</v>
      </c>
      <c r="G78" s="19">
        <f t="shared" si="13"/>
        <v>0.053642914331465175</v>
      </c>
      <c r="H78" s="16">
        <f t="shared" si="14"/>
        <v>67</v>
      </c>
      <c r="I78" s="37">
        <f t="shared" si="15"/>
        <v>0.0006648804207601468</v>
      </c>
      <c r="J78" s="111">
        <v>1326.53</v>
      </c>
      <c r="K78" s="114">
        <v>1321.445</v>
      </c>
      <c r="L78" s="37">
        <f t="shared" si="16"/>
        <v>-0.003833309461527471</v>
      </c>
      <c r="M78" s="16">
        <f t="shared" si="17"/>
        <v>-5.085000000000036</v>
      </c>
      <c r="N78" s="4"/>
    </row>
    <row r="79" spans="1:14" ht="15">
      <c r="A79" s="5">
        <v>88</v>
      </c>
      <c r="B79" s="8" t="s">
        <v>87</v>
      </c>
      <c r="C79" s="16">
        <v>2787</v>
      </c>
      <c r="D79" s="4">
        <v>3048</v>
      </c>
      <c r="E79" s="16">
        <v>3078</v>
      </c>
      <c r="F79" s="43">
        <f t="shared" si="12"/>
        <v>0.002058441549756371</v>
      </c>
      <c r="G79" s="19">
        <f t="shared" si="13"/>
        <v>0.10441334768568353</v>
      </c>
      <c r="H79" s="16">
        <f t="shared" si="14"/>
        <v>291</v>
      </c>
      <c r="I79" s="37">
        <f t="shared" si="15"/>
        <v>0.002887764215540339</v>
      </c>
      <c r="J79" s="111">
        <v>3072.825</v>
      </c>
      <c r="K79" s="114">
        <v>3109.866</v>
      </c>
      <c r="L79" s="37">
        <f t="shared" si="16"/>
        <v>0.012054379927265681</v>
      </c>
      <c r="M79" s="16">
        <f t="shared" si="17"/>
        <v>37.04100000000017</v>
      </c>
      <c r="N79" s="4"/>
    </row>
    <row r="80" spans="1:14" ht="15">
      <c r="A80" s="5">
        <v>90</v>
      </c>
      <c r="B80" s="8" t="s">
        <v>88</v>
      </c>
      <c r="C80" s="16">
        <v>998</v>
      </c>
      <c r="D80" s="4">
        <v>1149</v>
      </c>
      <c r="E80" s="16">
        <v>1149</v>
      </c>
      <c r="F80" s="43">
        <f t="shared" si="12"/>
        <v>0.0007684045941098343</v>
      </c>
      <c r="G80" s="19">
        <f t="shared" si="13"/>
        <v>0.15130260521042085</v>
      </c>
      <c r="H80" s="16">
        <f t="shared" si="14"/>
        <v>151</v>
      </c>
      <c r="I80" s="37">
        <f t="shared" si="15"/>
        <v>0.001498461843802719</v>
      </c>
      <c r="J80" s="111">
        <v>1151.848</v>
      </c>
      <c r="K80" s="114">
        <v>1166.596</v>
      </c>
      <c r="L80" s="37">
        <f t="shared" si="16"/>
        <v>0.01280377272001171</v>
      </c>
      <c r="M80" s="16">
        <f t="shared" si="17"/>
        <v>14.748000000000047</v>
      </c>
      <c r="N80" s="4"/>
    </row>
    <row r="81" spans="1:14" ht="15">
      <c r="A81" s="5">
        <v>91</v>
      </c>
      <c r="B81" s="8" t="s">
        <v>89</v>
      </c>
      <c r="C81" s="16">
        <v>141</v>
      </c>
      <c r="D81" s="4">
        <v>171</v>
      </c>
      <c r="E81" s="16">
        <v>170</v>
      </c>
      <c r="F81" s="43">
        <f t="shared" si="12"/>
        <v>0.00011368910443748637</v>
      </c>
      <c r="G81" s="19">
        <f t="shared" si="13"/>
        <v>0.20567375886524822</v>
      </c>
      <c r="H81" s="16">
        <f t="shared" si="14"/>
        <v>29</v>
      </c>
      <c r="I81" s="37">
        <f t="shared" si="15"/>
        <v>0.0002877840627170785</v>
      </c>
      <c r="J81" s="111">
        <v>164.9172</v>
      </c>
      <c r="K81" s="114">
        <v>169.2672</v>
      </c>
      <c r="L81" s="37">
        <f t="shared" si="16"/>
        <v>0.02637687275796578</v>
      </c>
      <c r="M81" s="16">
        <f t="shared" si="17"/>
        <v>4.349999999999994</v>
      </c>
      <c r="N81" s="4"/>
    </row>
    <row r="82" spans="1:14" ht="15">
      <c r="A82" s="5">
        <v>92</v>
      </c>
      <c r="B82" s="8" t="s">
        <v>90</v>
      </c>
      <c r="C82" s="16">
        <v>7069</v>
      </c>
      <c r="D82" s="4">
        <v>7156</v>
      </c>
      <c r="E82" s="16">
        <v>6383</v>
      </c>
      <c r="F82" s="43">
        <f t="shared" si="12"/>
        <v>0.004268691491908679</v>
      </c>
      <c r="G82" s="19">
        <f t="shared" si="13"/>
        <v>-0.09704342905644363</v>
      </c>
      <c r="H82" s="16">
        <f t="shared" si="14"/>
        <v>-686</v>
      </c>
      <c r="I82" s="37">
        <f t="shared" si="15"/>
        <v>-0.006807581621514339</v>
      </c>
      <c r="J82" s="111">
        <v>7232.951</v>
      </c>
      <c r="K82" s="114">
        <v>6661.628</v>
      </c>
      <c r="L82" s="37">
        <f t="shared" si="16"/>
        <v>-0.07898892167249583</v>
      </c>
      <c r="M82" s="16">
        <f t="shared" si="17"/>
        <v>-571.3230000000003</v>
      </c>
      <c r="N82" s="4"/>
    </row>
    <row r="83" spans="1:14" ht="15">
      <c r="A83" s="5">
        <v>93</v>
      </c>
      <c r="B83" s="8" t="s">
        <v>91</v>
      </c>
      <c r="C83" s="16">
        <v>7306</v>
      </c>
      <c r="D83" s="4">
        <v>8212</v>
      </c>
      <c r="E83" s="16">
        <v>8215</v>
      </c>
      <c r="F83" s="43">
        <f t="shared" si="12"/>
        <v>0.005493858782082062</v>
      </c>
      <c r="G83" s="19">
        <f t="shared" si="13"/>
        <v>0.12441828633999452</v>
      </c>
      <c r="H83" s="16">
        <f t="shared" si="14"/>
        <v>909</v>
      </c>
      <c r="I83" s="37">
        <f t="shared" si="15"/>
        <v>0.009020541827924977</v>
      </c>
      <c r="J83" s="111">
        <v>7939.482</v>
      </c>
      <c r="K83" s="114">
        <v>7984.144</v>
      </c>
      <c r="L83" s="37">
        <f t="shared" si="16"/>
        <v>0.005625304018574545</v>
      </c>
      <c r="M83" s="16">
        <f t="shared" si="17"/>
        <v>44.66200000000026</v>
      </c>
      <c r="N83" s="4"/>
    </row>
    <row r="84" spans="1:14" ht="15">
      <c r="A84" s="5">
        <v>94</v>
      </c>
      <c r="B84" s="8" t="s">
        <v>92</v>
      </c>
      <c r="C84" s="16">
        <v>8374</v>
      </c>
      <c r="D84" s="4">
        <v>8540</v>
      </c>
      <c r="E84" s="16">
        <v>8465</v>
      </c>
      <c r="F84" s="43">
        <f t="shared" si="12"/>
        <v>0.005661048641548954</v>
      </c>
      <c r="G84" s="19">
        <f t="shared" si="13"/>
        <v>0.010866969190351086</v>
      </c>
      <c r="H84" s="16">
        <f t="shared" si="14"/>
        <v>91</v>
      </c>
      <c r="I84" s="37">
        <f t="shared" si="15"/>
        <v>0.0009030465416294532</v>
      </c>
      <c r="J84" s="111">
        <v>8346.258</v>
      </c>
      <c r="K84" s="114">
        <v>8358.052</v>
      </c>
      <c r="L84" s="37">
        <f t="shared" si="16"/>
        <v>0.001413088356482614</v>
      </c>
      <c r="M84" s="16">
        <f t="shared" si="17"/>
        <v>11.793999999999869</v>
      </c>
      <c r="N84" s="4"/>
    </row>
    <row r="85" spans="1:14" ht="15">
      <c r="A85" s="5">
        <v>95</v>
      </c>
      <c r="B85" s="8" t="s">
        <v>93</v>
      </c>
      <c r="C85" s="16">
        <v>11597</v>
      </c>
      <c r="D85" s="4">
        <v>12065</v>
      </c>
      <c r="E85" s="16">
        <v>11919</v>
      </c>
      <c r="F85" s="43">
        <f t="shared" si="12"/>
        <v>0.00797094373994353</v>
      </c>
      <c r="G85" s="19">
        <f t="shared" si="13"/>
        <v>0.027765801500388033</v>
      </c>
      <c r="H85" s="16">
        <f t="shared" si="14"/>
        <v>322</v>
      </c>
      <c r="I85" s="37">
        <f t="shared" si="15"/>
        <v>0.0031953954549965267</v>
      </c>
      <c r="J85" s="111">
        <v>12166.57</v>
      </c>
      <c r="K85" s="114">
        <v>12128.98</v>
      </c>
      <c r="L85" s="37">
        <f t="shared" si="16"/>
        <v>-0.003089613588710717</v>
      </c>
      <c r="M85" s="16">
        <f t="shared" si="17"/>
        <v>-37.590000000000146</v>
      </c>
      <c r="N85" s="4"/>
    </row>
    <row r="86" spans="1:14" ht="15">
      <c r="A86" s="5">
        <v>96</v>
      </c>
      <c r="B86" s="8" t="s">
        <v>94</v>
      </c>
      <c r="C86" s="16">
        <v>30442</v>
      </c>
      <c r="D86" s="4">
        <v>33722</v>
      </c>
      <c r="E86" s="16">
        <v>33462</v>
      </c>
      <c r="F86" s="43">
        <f t="shared" si="12"/>
        <v>0.022378028309924525</v>
      </c>
      <c r="G86" s="19">
        <f t="shared" si="13"/>
        <v>0.09920504566060048</v>
      </c>
      <c r="H86" s="16">
        <f t="shared" si="14"/>
        <v>3020</v>
      </c>
      <c r="I86" s="37">
        <f t="shared" si="15"/>
        <v>0.02996923687605438</v>
      </c>
      <c r="J86" s="111">
        <v>35125.42</v>
      </c>
      <c r="K86" s="114">
        <v>35214.83</v>
      </c>
      <c r="L86" s="37">
        <f t="shared" si="16"/>
        <v>0.0025454499903489695</v>
      </c>
      <c r="M86" s="16">
        <f t="shared" si="17"/>
        <v>89.41000000000349</v>
      </c>
      <c r="N86" s="4"/>
    </row>
    <row r="87" spans="1:14" ht="15">
      <c r="A87" s="5">
        <v>97</v>
      </c>
      <c r="B87" s="8" t="s">
        <v>95</v>
      </c>
      <c r="C87" s="16">
        <v>2700</v>
      </c>
      <c r="D87" s="4">
        <v>5093</v>
      </c>
      <c r="E87" s="16">
        <v>5580</v>
      </c>
      <c r="F87" s="43">
        <f t="shared" si="12"/>
        <v>0.003731677663301023</v>
      </c>
      <c r="G87" s="19">
        <f t="shared" si="13"/>
        <v>1.0666666666666667</v>
      </c>
      <c r="H87" s="16">
        <f t="shared" si="14"/>
        <v>2880</v>
      </c>
      <c r="I87" s="37">
        <f t="shared" si="15"/>
        <v>0.02857993450431676</v>
      </c>
      <c r="J87" s="111">
        <v>5020.042</v>
      </c>
      <c r="K87" s="114">
        <v>5483.928</v>
      </c>
      <c r="L87" s="37">
        <f t="shared" si="16"/>
        <v>0.0924067965965224</v>
      </c>
      <c r="M87" s="16">
        <f t="shared" si="17"/>
        <v>463.8859999999995</v>
      </c>
      <c r="N87" s="4"/>
    </row>
    <row r="88" spans="1:14" ht="15">
      <c r="A88" s="5">
        <v>98</v>
      </c>
      <c r="B88" s="8" t="s">
        <v>96</v>
      </c>
      <c r="C88" s="16">
        <v>336</v>
      </c>
      <c r="D88" s="4">
        <v>323</v>
      </c>
      <c r="E88" s="16">
        <v>292</v>
      </c>
      <c r="F88" s="43">
        <f t="shared" si="12"/>
        <v>0.00019527775585732955</v>
      </c>
      <c r="G88" s="19">
        <f t="shared" si="13"/>
        <v>-0.13095238095238096</v>
      </c>
      <c r="H88" s="16">
        <f t="shared" si="14"/>
        <v>-44</v>
      </c>
      <c r="I88" s="37">
        <f t="shared" si="15"/>
        <v>-0.00043663788826039495</v>
      </c>
      <c r="J88" s="111">
        <v>326.2202</v>
      </c>
      <c r="K88" s="114">
        <v>300.5591</v>
      </c>
      <c r="L88" s="37">
        <f t="shared" si="16"/>
        <v>-0.0786618976997745</v>
      </c>
      <c r="M88" s="16">
        <f t="shared" si="17"/>
        <v>-25.661099999999976</v>
      </c>
      <c r="N88" s="4"/>
    </row>
    <row r="89" spans="1:14" ht="15.75" thickBot="1">
      <c r="A89" s="6">
        <v>99</v>
      </c>
      <c r="B89" s="49" t="s">
        <v>97</v>
      </c>
      <c r="C89" s="16">
        <v>566</v>
      </c>
      <c r="D89" s="4">
        <v>585</v>
      </c>
      <c r="E89" s="16">
        <v>558</v>
      </c>
      <c r="F89" s="43">
        <f t="shared" si="12"/>
        <v>0.00037316776633010233</v>
      </c>
      <c r="G89" s="19">
        <f t="shared" si="13"/>
        <v>-0.014134275618374558</v>
      </c>
      <c r="H89" s="21">
        <f t="shared" si="14"/>
        <v>-8</v>
      </c>
      <c r="I89" s="68">
        <f t="shared" si="15"/>
        <v>-7.938870695643544E-05</v>
      </c>
      <c r="J89" s="111">
        <v>619.0064</v>
      </c>
      <c r="K89" s="116">
        <v>605.4416</v>
      </c>
      <c r="L89" s="37">
        <f t="shared" si="16"/>
        <v>-0.021913828354601813</v>
      </c>
      <c r="M89" s="21">
        <f t="shared" si="17"/>
        <v>-13.564799999999991</v>
      </c>
      <c r="N89" s="4"/>
    </row>
    <row r="90" spans="1:14" s="67" customFormat="1" ht="15.75" thickBot="1">
      <c r="A90" s="132" t="s">
        <v>98</v>
      </c>
      <c r="B90" s="133"/>
      <c r="C90" s="57">
        <v>1394536</v>
      </c>
      <c r="D90" s="91">
        <v>1504481</v>
      </c>
      <c r="E90" s="57">
        <v>1495306</v>
      </c>
      <c r="F90" s="28">
        <f>E90/$E$90</f>
        <v>1</v>
      </c>
      <c r="G90" s="28">
        <f>(E90-C90)/C90</f>
        <v>0.07226059420481078</v>
      </c>
      <c r="H90" s="57">
        <f>E90-C90</f>
        <v>100770</v>
      </c>
      <c r="I90" s="69">
        <f>H90/$H$90</f>
        <v>1</v>
      </c>
      <c r="J90" s="112">
        <v>1503283</v>
      </c>
      <c r="K90" s="113">
        <v>1512279</v>
      </c>
      <c r="L90" s="39">
        <f>(K90-J90)/J90</f>
        <v>0.0059842358358339716</v>
      </c>
      <c r="M90" s="57">
        <f>K90-J90</f>
        <v>8996</v>
      </c>
      <c r="N90" s="4"/>
    </row>
  </sheetData>
  <sheetProtection/>
  <autoFilter ref="A1:M90"/>
  <mergeCells count="1">
    <mergeCell ref="A90:B9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27" sqref="K27"/>
    </sheetView>
  </sheetViews>
  <sheetFormatPr defaultColWidth="9.140625" defaultRowHeight="15"/>
  <cols>
    <col min="1" max="1" width="13.7109375" style="0" bestFit="1" customWidth="1"/>
    <col min="2" max="2" width="34.57421875" style="0" bestFit="1" customWidth="1"/>
    <col min="3" max="3" width="14.00390625" style="0" customWidth="1"/>
    <col min="4" max="4" width="12.00390625" style="0" customWidth="1"/>
    <col min="5" max="5" width="12.00390625" style="0" bestFit="1" customWidth="1"/>
    <col min="6" max="6" width="17.8515625" style="0" customWidth="1"/>
    <col min="7" max="7" width="27.140625" style="0" customWidth="1"/>
    <col min="8" max="8" width="26.421875" style="0" customWidth="1"/>
    <col min="9" max="9" width="20.421875" style="0" customWidth="1"/>
    <col min="10" max="11" width="21.28125" style="0" bestFit="1" customWidth="1"/>
    <col min="12" max="12" width="33.421875" style="0" customWidth="1"/>
    <col min="13" max="13" width="32.140625" style="0" customWidth="1"/>
  </cols>
  <sheetData>
    <row r="1" spans="1:13" ht="45.75" thickBot="1">
      <c r="A1" s="41" t="s">
        <v>1</v>
      </c>
      <c r="B1" s="20" t="s">
        <v>99</v>
      </c>
      <c r="C1" s="80">
        <v>40756</v>
      </c>
      <c r="D1" s="79">
        <v>41091</v>
      </c>
      <c r="E1" s="80">
        <v>41122</v>
      </c>
      <c r="F1" s="44" t="s">
        <v>293</v>
      </c>
      <c r="G1" s="46" t="s">
        <v>294</v>
      </c>
      <c r="H1" s="17" t="s">
        <v>295</v>
      </c>
      <c r="I1" s="44" t="s">
        <v>296</v>
      </c>
      <c r="J1" s="78" t="s">
        <v>292</v>
      </c>
      <c r="K1" s="76" t="s">
        <v>297</v>
      </c>
      <c r="L1" s="55" t="s">
        <v>316</v>
      </c>
      <c r="M1" s="17" t="s">
        <v>317</v>
      </c>
    </row>
    <row r="2" spans="1:13" ht="15">
      <c r="A2" s="5">
        <v>10</v>
      </c>
      <c r="B2" s="8" t="s">
        <v>18</v>
      </c>
      <c r="C2" s="16">
        <v>38803</v>
      </c>
      <c r="D2" s="4">
        <v>40460</v>
      </c>
      <c r="E2" s="16">
        <v>40122</v>
      </c>
      <c r="F2" s="43">
        <f aca="true" t="shared" si="0" ref="F2:F25">E2/$E$26</f>
        <v>0.15382374027627085</v>
      </c>
      <c r="G2" s="19">
        <f aca="true" t="shared" si="1" ref="G2:G25">(E2-C2)/C2</f>
        <v>0.03399221709661624</v>
      </c>
      <c r="H2" s="16">
        <f aca="true" t="shared" si="2" ref="H2:H25">E2-C2</f>
        <v>1319</v>
      </c>
      <c r="I2" s="37">
        <f aca="true" t="shared" si="3" ref="I2:I25">H2/$H$26</f>
        <v>0.09298554811420515</v>
      </c>
      <c r="J2" s="111">
        <v>40220.17</v>
      </c>
      <c r="K2" s="114">
        <v>40140.5</v>
      </c>
      <c r="L2" s="37">
        <f aca="true" t="shared" si="4" ref="L2:L25">(K2-J2)/J2</f>
        <v>-0.00198084692332226</v>
      </c>
      <c r="M2" s="16">
        <f aca="true" t="shared" si="5" ref="M2:M25">K2-J2</f>
        <v>-79.66999999999825</v>
      </c>
    </row>
    <row r="3" spans="1:13" ht="15">
      <c r="A3" s="5">
        <v>11</v>
      </c>
      <c r="B3" s="8" t="s">
        <v>19</v>
      </c>
      <c r="C3" s="16">
        <v>570</v>
      </c>
      <c r="D3" s="4">
        <v>595</v>
      </c>
      <c r="E3" s="16">
        <v>586</v>
      </c>
      <c r="F3" s="43">
        <f t="shared" si="0"/>
        <v>0.002246665465377965</v>
      </c>
      <c r="G3" s="19">
        <f t="shared" si="1"/>
        <v>0.028070175438596492</v>
      </c>
      <c r="H3" s="16">
        <f t="shared" si="2"/>
        <v>16</v>
      </c>
      <c r="I3" s="37">
        <f t="shared" si="3"/>
        <v>0.0011279520620373635</v>
      </c>
      <c r="J3" s="111">
        <v>592.3894</v>
      </c>
      <c r="K3" s="114">
        <v>588.5383</v>
      </c>
      <c r="L3" s="37">
        <f t="shared" si="4"/>
        <v>-0.006500960348041295</v>
      </c>
      <c r="M3" s="16">
        <f t="shared" si="5"/>
        <v>-3.851099999999974</v>
      </c>
    </row>
    <row r="4" spans="1:13" ht="15">
      <c r="A4" s="5">
        <v>12</v>
      </c>
      <c r="B4" s="8" t="s">
        <v>20</v>
      </c>
      <c r="C4" s="16">
        <v>56</v>
      </c>
      <c r="D4" s="4">
        <v>52</v>
      </c>
      <c r="E4" s="16">
        <v>53</v>
      </c>
      <c r="F4" s="43">
        <f t="shared" si="0"/>
        <v>0.00020319670591302413</v>
      </c>
      <c r="G4" s="19">
        <f t="shared" si="1"/>
        <v>-0.05357142857142857</v>
      </c>
      <c r="H4" s="16">
        <f t="shared" si="2"/>
        <v>-3</v>
      </c>
      <c r="I4" s="37">
        <f t="shared" si="3"/>
        <v>-0.00021149101163200565</v>
      </c>
      <c r="J4" s="111">
        <v>50.17488</v>
      </c>
      <c r="K4" s="114">
        <v>52.34712</v>
      </c>
      <c r="L4" s="37">
        <f t="shared" si="4"/>
        <v>0.04329337708430982</v>
      </c>
      <c r="M4" s="16">
        <f t="shared" si="5"/>
        <v>2.172239999999995</v>
      </c>
    </row>
    <row r="5" spans="1:13" ht="15">
      <c r="A5" s="5">
        <v>13</v>
      </c>
      <c r="B5" s="8" t="s">
        <v>21</v>
      </c>
      <c r="C5" s="16">
        <v>15491</v>
      </c>
      <c r="D5" s="4">
        <v>17058</v>
      </c>
      <c r="E5" s="16">
        <v>16973</v>
      </c>
      <c r="F5" s="43">
        <f t="shared" si="0"/>
        <v>0.06507278659361809</v>
      </c>
      <c r="G5" s="19">
        <f t="shared" si="1"/>
        <v>0.09566845264992577</v>
      </c>
      <c r="H5" s="16">
        <f t="shared" si="2"/>
        <v>1482</v>
      </c>
      <c r="I5" s="37">
        <f t="shared" si="3"/>
        <v>0.10447655974621078</v>
      </c>
      <c r="J5" s="111">
        <v>17007.77</v>
      </c>
      <c r="K5" s="114">
        <v>17075.26</v>
      </c>
      <c r="L5" s="37">
        <f t="shared" si="4"/>
        <v>0.003968186305435572</v>
      </c>
      <c r="M5" s="16">
        <f t="shared" si="5"/>
        <v>67.48999999999796</v>
      </c>
    </row>
    <row r="6" spans="1:13" ht="15">
      <c r="A6" s="5">
        <v>14</v>
      </c>
      <c r="B6" s="8" t="s">
        <v>22</v>
      </c>
      <c r="C6" s="16">
        <v>29624</v>
      </c>
      <c r="D6" s="4">
        <v>33715</v>
      </c>
      <c r="E6" s="16">
        <v>33413</v>
      </c>
      <c r="F6" s="43">
        <f t="shared" si="0"/>
        <v>0.12810210442777123</v>
      </c>
      <c r="G6" s="19">
        <f t="shared" si="1"/>
        <v>0.12790305157980017</v>
      </c>
      <c r="H6" s="16">
        <f t="shared" si="2"/>
        <v>3789</v>
      </c>
      <c r="I6" s="37">
        <f t="shared" si="3"/>
        <v>0.26711314769122313</v>
      </c>
      <c r="J6" s="111">
        <v>33215.06</v>
      </c>
      <c r="K6" s="114">
        <v>33400.47</v>
      </c>
      <c r="L6" s="37">
        <f t="shared" si="4"/>
        <v>0.005582106430035156</v>
      </c>
      <c r="M6" s="16">
        <f t="shared" si="5"/>
        <v>185.4100000000035</v>
      </c>
    </row>
    <row r="7" spans="1:13" ht="15">
      <c r="A7" s="5">
        <v>15</v>
      </c>
      <c r="B7" s="8" t="s">
        <v>23</v>
      </c>
      <c r="C7" s="16">
        <v>5512</v>
      </c>
      <c r="D7" s="4">
        <v>6402</v>
      </c>
      <c r="E7" s="16">
        <v>6351</v>
      </c>
      <c r="F7" s="43">
        <f t="shared" si="0"/>
        <v>0.0243490996085588</v>
      </c>
      <c r="G7" s="19">
        <f t="shared" si="1"/>
        <v>0.1522133526850508</v>
      </c>
      <c r="H7" s="16">
        <f t="shared" si="2"/>
        <v>839</v>
      </c>
      <c r="I7" s="37">
        <f t="shared" si="3"/>
        <v>0.05914698625308425</v>
      </c>
      <c r="J7" s="111">
        <v>6324.038</v>
      </c>
      <c r="K7" s="114">
        <v>6376.082</v>
      </c>
      <c r="L7" s="37">
        <f t="shared" si="4"/>
        <v>0.008229552067840323</v>
      </c>
      <c r="M7" s="16">
        <f t="shared" si="5"/>
        <v>52.04400000000078</v>
      </c>
    </row>
    <row r="8" spans="1:13" ht="15">
      <c r="A8" s="5">
        <v>16</v>
      </c>
      <c r="B8" s="8" t="s">
        <v>24</v>
      </c>
      <c r="C8" s="16">
        <v>11232</v>
      </c>
      <c r="D8" s="4">
        <v>11561</v>
      </c>
      <c r="E8" s="16">
        <v>11450</v>
      </c>
      <c r="F8" s="43">
        <f t="shared" si="0"/>
        <v>0.043898156277436345</v>
      </c>
      <c r="G8" s="19">
        <f t="shared" si="1"/>
        <v>0.01940883190883191</v>
      </c>
      <c r="H8" s="16">
        <f t="shared" si="2"/>
        <v>218</v>
      </c>
      <c r="I8" s="37">
        <f t="shared" si="3"/>
        <v>0.015368346845259076</v>
      </c>
      <c r="J8" s="111">
        <v>11443.25</v>
      </c>
      <c r="K8" s="114">
        <v>11445.55</v>
      </c>
      <c r="L8" s="37">
        <f t="shared" si="4"/>
        <v>0.0002009918510911911</v>
      </c>
      <c r="M8" s="16">
        <f t="shared" si="5"/>
        <v>2.2999999999992724</v>
      </c>
    </row>
    <row r="9" spans="1:13" ht="15">
      <c r="A9" s="5">
        <v>17</v>
      </c>
      <c r="B9" s="8" t="s">
        <v>25</v>
      </c>
      <c r="C9" s="16">
        <v>1962</v>
      </c>
      <c r="D9" s="4">
        <v>1970</v>
      </c>
      <c r="E9" s="16">
        <v>1971</v>
      </c>
      <c r="F9" s="43">
        <f t="shared" si="0"/>
        <v>0.007556617119897558</v>
      </c>
      <c r="G9" s="19">
        <f t="shared" si="1"/>
        <v>0.0045871559633027525</v>
      </c>
      <c r="H9" s="16">
        <f t="shared" si="2"/>
        <v>9</v>
      </c>
      <c r="I9" s="37">
        <f t="shared" si="3"/>
        <v>0.0006344730348960169</v>
      </c>
      <c r="J9" s="111">
        <v>1969.232</v>
      </c>
      <c r="K9" s="114">
        <v>1966.19</v>
      </c>
      <c r="L9" s="37">
        <f t="shared" si="4"/>
        <v>-0.0015447646595220454</v>
      </c>
      <c r="M9" s="16">
        <f t="shared" si="5"/>
        <v>-3.0419999999999163</v>
      </c>
    </row>
    <row r="10" spans="1:13" ht="15">
      <c r="A10" s="5">
        <v>18</v>
      </c>
      <c r="B10" s="8" t="s">
        <v>26</v>
      </c>
      <c r="C10" s="16">
        <v>8882</v>
      </c>
      <c r="D10" s="4">
        <v>9359</v>
      </c>
      <c r="E10" s="16">
        <v>9301</v>
      </c>
      <c r="F10" s="43">
        <f t="shared" si="0"/>
        <v>0.03565910493767995</v>
      </c>
      <c r="G10" s="19">
        <f t="shared" si="1"/>
        <v>0.04717405989641973</v>
      </c>
      <c r="H10" s="16">
        <f t="shared" si="2"/>
        <v>419</v>
      </c>
      <c r="I10" s="37">
        <f t="shared" si="3"/>
        <v>0.029538244624603454</v>
      </c>
      <c r="J10" s="111">
        <v>9335.831</v>
      </c>
      <c r="K10" s="114">
        <v>9368.009</v>
      </c>
      <c r="L10" s="37">
        <f t="shared" si="4"/>
        <v>0.0034467204901202564</v>
      </c>
      <c r="M10" s="16">
        <f t="shared" si="5"/>
        <v>32.177999999999884</v>
      </c>
    </row>
    <row r="11" spans="1:13" ht="15">
      <c r="A11" s="5">
        <v>19</v>
      </c>
      <c r="B11" s="8" t="s">
        <v>27</v>
      </c>
      <c r="C11" s="16">
        <v>378</v>
      </c>
      <c r="D11" s="4">
        <v>384</v>
      </c>
      <c r="E11" s="16">
        <v>381</v>
      </c>
      <c r="F11" s="43">
        <f t="shared" si="0"/>
        <v>0.0014607159425068339</v>
      </c>
      <c r="G11" s="19">
        <f t="shared" si="1"/>
        <v>0.007936507936507936</v>
      </c>
      <c r="H11" s="16">
        <f t="shared" si="2"/>
        <v>3</v>
      </c>
      <c r="I11" s="37">
        <f t="shared" si="3"/>
        <v>0.00021149101163200565</v>
      </c>
      <c r="J11" s="111">
        <v>384.3368</v>
      </c>
      <c r="K11" s="114">
        <v>381.6111</v>
      </c>
      <c r="L11" s="37">
        <f t="shared" si="4"/>
        <v>-0.007091956846182725</v>
      </c>
      <c r="M11" s="16">
        <f t="shared" si="5"/>
        <v>-2.7256999999999607</v>
      </c>
    </row>
    <row r="12" spans="1:13" ht="15">
      <c r="A12" s="5">
        <v>20</v>
      </c>
      <c r="B12" s="8" t="s">
        <v>28</v>
      </c>
      <c r="C12" s="16">
        <v>4393</v>
      </c>
      <c r="D12" s="4">
        <v>4550</v>
      </c>
      <c r="E12" s="16">
        <v>4502</v>
      </c>
      <c r="F12" s="43">
        <f t="shared" si="0"/>
        <v>0.017260218302272354</v>
      </c>
      <c r="G12" s="19">
        <f t="shared" si="1"/>
        <v>0.02481220122922832</v>
      </c>
      <c r="H12" s="16">
        <f t="shared" si="2"/>
        <v>109</v>
      </c>
      <c r="I12" s="37">
        <f t="shared" si="3"/>
        <v>0.007684173422629538</v>
      </c>
      <c r="J12" s="111">
        <v>4530.023</v>
      </c>
      <c r="K12" s="114">
        <v>4525.659</v>
      </c>
      <c r="L12" s="37">
        <f t="shared" si="4"/>
        <v>-0.0009633505172049871</v>
      </c>
      <c r="M12" s="16">
        <f t="shared" si="5"/>
        <v>-4.3640000000004875</v>
      </c>
    </row>
    <row r="13" spans="1:13" ht="15">
      <c r="A13" s="5">
        <v>21</v>
      </c>
      <c r="B13" s="8" t="s">
        <v>29</v>
      </c>
      <c r="C13" s="16">
        <v>198</v>
      </c>
      <c r="D13" s="4">
        <v>223</v>
      </c>
      <c r="E13" s="16">
        <v>232</v>
      </c>
      <c r="F13" s="43">
        <f t="shared" si="0"/>
        <v>0.0008894648258834264</v>
      </c>
      <c r="G13" s="19">
        <f t="shared" si="1"/>
        <v>0.1717171717171717</v>
      </c>
      <c r="H13" s="16">
        <f t="shared" si="2"/>
        <v>34</v>
      </c>
      <c r="I13" s="37">
        <f t="shared" si="3"/>
        <v>0.0023968981318293974</v>
      </c>
      <c r="J13" s="111">
        <v>220.0142</v>
      </c>
      <c r="K13" s="114">
        <v>222.5234</v>
      </c>
      <c r="L13" s="37">
        <f t="shared" si="4"/>
        <v>0.011404718422720086</v>
      </c>
      <c r="M13" s="16">
        <f t="shared" si="5"/>
        <v>2.509200000000021</v>
      </c>
    </row>
    <row r="14" spans="1:13" ht="15">
      <c r="A14" s="5">
        <v>22</v>
      </c>
      <c r="B14" s="8" t="s">
        <v>30</v>
      </c>
      <c r="C14" s="16">
        <v>10856</v>
      </c>
      <c r="D14" s="4">
        <v>11466</v>
      </c>
      <c r="E14" s="16">
        <v>11430</v>
      </c>
      <c r="F14" s="43">
        <f t="shared" si="0"/>
        <v>0.043821478275205016</v>
      </c>
      <c r="G14" s="19">
        <f t="shared" si="1"/>
        <v>0.052873986735445834</v>
      </c>
      <c r="H14" s="16">
        <f t="shared" si="2"/>
        <v>574</v>
      </c>
      <c r="I14" s="37">
        <f t="shared" si="3"/>
        <v>0.040465280225590414</v>
      </c>
      <c r="J14" s="111">
        <v>11404.88</v>
      </c>
      <c r="K14" s="114">
        <v>11417.64</v>
      </c>
      <c r="L14" s="37">
        <f t="shared" si="4"/>
        <v>0.0011188193124346962</v>
      </c>
      <c r="M14" s="16">
        <f t="shared" si="5"/>
        <v>12.760000000000218</v>
      </c>
    </row>
    <row r="15" spans="1:13" ht="15">
      <c r="A15" s="5">
        <v>23</v>
      </c>
      <c r="B15" s="8" t="s">
        <v>31</v>
      </c>
      <c r="C15" s="16">
        <v>12369</v>
      </c>
      <c r="D15" s="4">
        <v>13114</v>
      </c>
      <c r="E15" s="16">
        <v>13078</v>
      </c>
      <c r="F15" s="43">
        <f t="shared" si="0"/>
        <v>0.0501397456590666</v>
      </c>
      <c r="G15" s="19">
        <f t="shared" si="1"/>
        <v>0.05732072115773304</v>
      </c>
      <c r="H15" s="16">
        <f t="shared" si="2"/>
        <v>709</v>
      </c>
      <c r="I15" s="37">
        <f t="shared" si="3"/>
        <v>0.049982375749030666</v>
      </c>
      <c r="J15" s="111">
        <v>12973</v>
      </c>
      <c r="K15" s="114">
        <v>13028.09</v>
      </c>
      <c r="L15" s="37">
        <f t="shared" si="4"/>
        <v>0.004246511986433373</v>
      </c>
      <c r="M15" s="16">
        <f t="shared" si="5"/>
        <v>55.090000000000146</v>
      </c>
    </row>
    <row r="16" spans="1:13" ht="15">
      <c r="A16" s="5">
        <v>24</v>
      </c>
      <c r="B16" s="8" t="s">
        <v>32</v>
      </c>
      <c r="C16" s="16">
        <v>8912</v>
      </c>
      <c r="D16" s="4">
        <v>9264</v>
      </c>
      <c r="E16" s="16">
        <v>9226</v>
      </c>
      <c r="F16" s="43">
        <f t="shared" si="0"/>
        <v>0.03537156242931247</v>
      </c>
      <c r="G16" s="19">
        <f t="shared" si="1"/>
        <v>0.03523339317773788</v>
      </c>
      <c r="H16" s="16">
        <f t="shared" si="2"/>
        <v>314</v>
      </c>
      <c r="I16" s="37">
        <f t="shared" si="3"/>
        <v>0.022136059217483257</v>
      </c>
      <c r="J16" s="111">
        <v>9158.877</v>
      </c>
      <c r="K16" s="114">
        <v>9133.998</v>
      </c>
      <c r="L16" s="37">
        <f t="shared" si="4"/>
        <v>-0.0027163810585075893</v>
      </c>
      <c r="M16" s="16">
        <f t="shared" si="5"/>
        <v>-24.879000000000815</v>
      </c>
    </row>
    <row r="17" spans="1:13" ht="15">
      <c r="A17" s="5">
        <v>25</v>
      </c>
      <c r="B17" s="8" t="s">
        <v>33</v>
      </c>
      <c r="C17" s="16">
        <v>30250</v>
      </c>
      <c r="D17" s="4">
        <v>31302</v>
      </c>
      <c r="E17" s="16">
        <v>31009</v>
      </c>
      <c r="F17" s="43">
        <f t="shared" si="0"/>
        <v>0.11888540855956539</v>
      </c>
      <c r="G17" s="19">
        <f t="shared" si="1"/>
        <v>0.02509090909090909</v>
      </c>
      <c r="H17" s="16">
        <f t="shared" si="2"/>
        <v>759</v>
      </c>
      <c r="I17" s="37">
        <f t="shared" si="3"/>
        <v>0.053507225942897425</v>
      </c>
      <c r="J17" s="111">
        <v>31013.14</v>
      </c>
      <c r="K17" s="114">
        <v>30942.61</v>
      </c>
      <c r="L17" s="37">
        <f t="shared" si="4"/>
        <v>-0.00227419732410194</v>
      </c>
      <c r="M17" s="16">
        <f t="shared" si="5"/>
        <v>-70.52999999999884</v>
      </c>
    </row>
    <row r="18" spans="1:13" ht="15">
      <c r="A18" s="5">
        <v>26</v>
      </c>
      <c r="B18" s="8" t="s">
        <v>34</v>
      </c>
      <c r="C18" s="16">
        <v>2151</v>
      </c>
      <c r="D18" s="4">
        <v>2040</v>
      </c>
      <c r="E18" s="16">
        <v>2006</v>
      </c>
      <c r="F18" s="43">
        <f t="shared" si="0"/>
        <v>0.007690803623802385</v>
      </c>
      <c r="G18" s="19">
        <f t="shared" si="1"/>
        <v>-0.06741050674105067</v>
      </c>
      <c r="H18" s="16">
        <f t="shared" si="2"/>
        <v>-145</v>
      </c>
      <c r="I18" s="37">
        <f t="shared" si="3"/>
        <v>-0.010222065562213606</v>
      </c>
      <c r="J18" s="111">
        <v>2022.571</v>
      </c>
      <c r="K18" s="114">
        <v>1999.212</v>
      </c>
      <c r="L18" s="37">
        <f t="shared" si="4"/>
        <v>-0.011549161933005035</v>
      </c>
      <c r="M18" s="16">
        <f t="shared" si="5"/>
        <v>-23.358999999999924</v>
      </c>
    </row>
    <row r="19" spans="1:13" ht="15">
      <c r="A19" s="5">
        <v>27</v>
      </c>
      <c r="B19" s="8" t="s">
        <v>35</v>
      </c>
      <c r="C19" s="16">
        <v>4461</v>
      </c>
      <c r="D19" s="4">
        <v>4704</v>
      </c>
      <c r="E19" s="16">
        <v>4666</v>
      </c>
      <c r="F19" s="43">
        <f t="shared" si="0"/>
        <v>0.017888977920569257</v>
      </c>
      <c r="G19" s="19">
        <f t="shared" si="1"/>
        <v>0.04595382201300157</v>
      </c>
      <c r="H19" s="16">
        <f t="shared" si="2"/>
        <v>205</v>
      </c>
      <c r="I19" s="37">
        <f t="shared" si="3"/>
        <v>0.014451885794853719</v>
      </c>
      <c r="J19" s="111">
        <v>4706.299</v>
      </c>
      <c r="K19" s="114">
        <v>4741.073</v>
      </c>
      <c r="L19" s="37">
        <f t="shared" si="4"/>
        <v>0.007388820812277406</v>
      </c>
      <c r="M19" s="16">
        <f t="shared" si="5"/>
        <v>34.77400000000034</v>
      </c>
    </row>
    <row r="20" spans="1:13" ht="15">
      <c r="A20" s="5">
        <v>28</v>
      </c>
      <c r="B20" s="8" t="s">
        <v>36</v>
      </c>
      <c r="C20" s="16">
        <v>15461</v>
      </c>
      <c r="D20" s="4">
        <v>16562</v>
      </c>
      <c r="E20" s="16">
        <v>16475</v>
      </c>
      <c r="F20" s="43">
        <f t="shared" si="0"/>
        <v>0.06316350433805798</v>
      </c>
      <c r="G20" s="19">
        <f t="shared" si="1"/>
        <v>0.06558437358514974</v>
      </c>
      <c r="H20" s="16">
        <f t="shared" si="2"/>
        <v>1014</v>
      </c>
      <c r="I20" s="37">
        <f t="shared" si="3"/>
        <v>0.0714839619316179</v>
      </c>
      <c r="J20" s="111">
        <v>16344.24</v>
      </c>
      <c r="K20" s="114">
        <v>16294.91</v>
      </c>
      <c r="L20" s="37">
        <f t="shared" si="4"/>
        <v>-0.0030181886707488343</v>
      </c>
      <c r="M20" s="16">
        <f t="shared" si="5"/>
        <v>-49.32999999999993</v>
      </c>
    </row>
    <row r="21" spans="1:13" ht="15">
      <c r="A21" s="5">
        <v>29</v>
      </c>
      <c r="B21" s="8" t="s">
        <v>37</v>
      </c>
      <c r="C21" s="16">
        <v>2732</v>
      </c>
      <c r="D21" s="4">
        <v>2961</v>
      </c>
      <c r="E21" s="16">
        <v>2988</v>
      </c>
      <c r="F21" s="43">
        <f t="shared" si="0"/>
        <v>0.011455693533360681</v>
      </c>
      <c r="G21" s="19">
        <f t="shared" si="1"/>
        <v>0.09370424597364568</v>
      </c>
      <c r="H21" s="16">
        <f t="shared" si="2"/>
        <v>256</v>
      </c>
      <c r="I21" s="37">
        <f t="shared" si="3"/>
        <v>0.018047232992597816</v>
      </c>
      <c r="J21" s="111">
        <v>2949.936</v>
      </c>
      <c r="K21" s="114">
        <v>2965.174</v>
      </c>
      <c r="L21" s="37">
        <f t="shared" si="4"/>
        <v>0.005165535794674809</v>
      </c>
      <c r="M21" s="16">
        <f t="shared" si="5"/>
        <v>15.237999999999829</v>
      </c>
    </row>
    <row r="22" spans="1:13" ht="15">
      <c r="A22" s="5">
        <v>30</v>
      </c>
      <c r="B22" s="8" t="s">
        <v>38</v>
      </c>
      <c r="C22" s="16">
        <v>1111</v>
      </c>
      <c r="D22" s="4">
        <v>1097</v>
      </c>
      <c r="E22" s="16">
        <v>1018</v>
      </c>
      <c r="F22" s="43">
        <f t="shared" si="0"/>
        <v>0.00390291031357469</v>
      </c>
      <c r="G22" s="19">
        <f t="shared" si="1"/>
        <v>-0.08370837083708371</v>
      </c>
      <c r="H22" s="16">
        <f t="shared" si="2"/>
        <v>-93</v>
      </c>
      <c r="I22" s="37">
        <f t="shared" si="3"/>
        <v>-0.006556221360592175</v>
      </c>
      <c r="J22" s="111">
        <v>1059.438</v>
      </c>
      <c r="K22" s="114">
        <v>1018.145</v>
      </c>
      <c r="L22" s="37">
        <f t="shared" si="4"/>
        <v>-0.03897632518372959</v>
      </c>
      <c r="M22" s="16">
        <f t="shared" si="5"/>
        <v>-41.29300000000012</v>
      </c>
    </row>
    <row r="23" spans="1:13" ht="15">
      <c r="A23" s="5">
        <v>31</v>
      </c>
      <c r="B23" s="8" t="s">
        <v>39</v>
      </c>
      <c r="C23" s="16">
        <v>16353</v>
      </c>
      <c r="D23" s="4">
        <v>18436</v>
      </c>
      <c r="E23" s="16">
        <v>18378</v>
      </c>
      <c r="F23" s="43">
        <f t="shared" si="0"/>
        <v>0.07045941625036901</v>
      </c>
      <c r="G23" s="19">
        <f t="shared" si="1"/>
        <v>0.12383048981838195</v>
      </c>
      <c r="H23" s="16">
        <f t="shared" si="2"/>
        <v>2025</v>
      </c>
      <c r="I23" s="37">
        <f t="shared" si="3"/>
        <v>0.1427564328516038</v>
      </c>
      <c r="J23" s="111">
        <v>18282.38</v>
      </c>
      <c r="K23" s="114">
        <v>18430</v>
      </c>
      <c r="L23" s="37">
        <f t="shared" si="4"/>
        <v>0.008074441073864506</v>
      </c>
      <c r="M23" s="16">
        <f t="shared" si="5"/>
        <v>147.61999999999898</v>
      </c>
    </row>
    <row r="24" spans="1:13" ht="15">
      <c r="A24" s="5">
        <v>32</v>
      </c>
      <c r="B24" s="8" t="s">
        <v>40</v>
      </c>
      <c r="C24" s="16">
        <v>5426</v>
      </c>
      <c r="D24" s="4">
        <v>5757</v>
      </c>
      <c r="E24" s="16">
        <v>5656</v>
      </c>
      <c r="F24" s="43">
        <f t="shared" si="0"/>
        <v>0.021684539031020085</v>
      </c>
      <c r="G24" s="19">
        <f t="shared" si="1"/>
        <v>0.042388499815702176</v>
      </c>
      <c r="H24" s="16">
        <f t="shared" si="2"/>
        <v>230</v>
      </c>
      <c r="I24" s="37">
        <f t="shared" si="3"/>
        <v>0.016214310891787098</v>
      </c>
      <c r="J24" s="111">
        <v>5645.097</v>
      </c>
      <c r="K24" s="114">
        <v>5611.447</v>
      </c>
      <c r="L24" s="37">
        <f t="shared" si="4"/>
        <v>-0.005960925029277555</v>
      </c>
      <c r="M24" s="16">
        <f t="shared" si="5"/>
        <v>-33.649999999999636</v>
      </c>
    </row>
    <row r="25" spans="1:13" ht="15.75" thickBot="1">
      <c r="A25" s="5">
        <v>33</v>
      </c>
      <c r="B25" s="8" t="s">
        <v>41</v>
      </c>
      <c r="C25" s="16">
        <v>19463</v>
      </c>
      <c r="D25" s="4">
        <v>19742</v>
      </c>
      <c r="E25" s="16">
        <v>19566</v>
      </c>
      <c r="F25" s="43">
        <f t="shared" si="0"/>
        <v>0.07501408958291</v>
      </c>
      <c r="G25" s="19">
        <f t="shared" si="1"/>
        <v>0.0052920926886913635</v>
      </c>
      <c r="H25" s="16">
        <f t="shared" si="2"/>
        <v>103</v>
      </c>
      <c r="I25" s="37">
        <f t="shared" si="3"/>
        <v>0.007261191399365527</v>
      </c>
      <c r="J25" s="111">
        <v>19483.55</v>
      </c>
      <c r="K25" s="114">
        <v>19338.19</v>
      </c>
      <c r="L25" s="37">
        <f t="shared" si="4"/>
        <v>-0.007460652704460973</v>
      </c>
      <c r="M25" s="16">
        <f t="shared" si="5"/>
        <v>-145.36000000000058</v>
      </c>
    </row>
    <row r="26" spans="1:13" s="67" customFormat="1" ht="15.75" thickBot="1">
      <c r="A26" s="132" t="s">
        <v>269</v>
      </c>
      <c r="B26" s="133"/>
      <c r="C26" s="57">
        <v>246646</v>
      </c>
      <c r="D26" s="57">
        <v>262774</v>
      </c>
      <c r="E26" s="57">
        <v>260831</v>
      </c>
      <c r="F26" s="28">
        <f>E26/$E$26</f>
        <v>1</v>
      </c>
      <c r="G26" s="28">
        <f>(E26-C26)/C26</f>
        <v>0.057511575294146265</v>
      </c>
      <c r="H26" s="57">
        <f>E26-C26</f>
        <v>14185</v>
      </c>
      <c r="I26" s="39">
        <f>H26/$H$26</f>
        <v>1</v>
      </c>
      <c r="J26" s="57">
        <v>260238</v>
      </c>
      <c r="K26" s="57">
        <v>260403.8</v>
      </c>
      <c r="L26" s="39">
        <f>(K26-J26)/J26</f>
        <v>0.0006371091078166461</v>
      </c>
      <c r="M26" s="57">
        <f>K26-J26</f>
        <v>165.79999999998836</v>
      </c>
    </row>
  </sheetData>
  <sheetProtection/>
  <autoFilter ref="A1:M25">
    <sortState ref="A2:M26">
      <sortCondition sortBy="value" ref="A2:A26"/>
    </sortState>
  </autoFilter>
  <mergeCells count="1">
    <mergeCell ref="A26:B2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A1" sqref="A1:IV65536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40756</v>
      </c>
      <c r="D1" s="79">
        <v>41091</v>
      </c>
      <c r="E1" s="80">
        <v>41122</v>
      </c>
      <c r="F1" s="17" t="s">
        <v>298</v>
      </c>
      <c r="G1" s="55" t="s">
        <v>294</v>
      </c>
      <c r="H1" s="17" t="s">
        <v>295</v>
      </c>
      <c r="I1" s="44" t="s">
        <v>299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3" ht="15">
      <c r="A2" s="23">
        <v>1</v>
      </c>
      <c r="B2" s="106" t="s">
        <v>101</v>
      </c>
      <c r="C2" s="16">
        <v>229360</v>
      </c>
      <c r="D2" s="16">
        <v>252121</v>
      </c>
      <c r="E2" s="4">
        <v>247756</v>
      </c>
      <c r="F2" s="42">
        <f aca="true" t="shared" si="0" ref="F2:F33">E2/$E$83</f>
        <v>0.021146540654829557</v>
      </c>
      <c r="G2" s="42">
        <f aca="true" t="shared" si="1" ref="G2:G33">(E2-C2)/C2</f>
        <v>0.08020579002441576</v>
      </c>
      <c r="H2" s="11">
        <f aca="true" t="shared" si="2" ref="H2:H33">E2-C2</f>
        <v>18396</v>
      </c>
      <c r="I2" s="47">
        <f aca="true" t="shared" si="3" ref="I2:I33">H2/$H$83</f>
        <v>0.022182884594977862</v>
      </c>
      <c r="J2" s="117">
        <v>251372.8</v>
      </c>
      <c r="K2" s="117">
        <v>250638.9</v>
      </c>
      <c r="L2" s="37">
        <f aca="true" t="shared" si="4" ref="L2:L33">(K2-J2)/J2</f>
        <v>-0.002919568067825931</v>
      </c>
      <c r="M2" s="56">
        <f aca="true" t="shared" si="5" ref="M2:M33">K2-J2</f>
        <v>-733.8999999999942</v>
      </c>
    </row>
    <row r="3" spans="1:13" ht="15">
      <c r="A3" s="2">
        <v>2</v>
      </c>
      <c r="B3" s="107" t="s">
        <v>102</v>
      </c>
      <c r="C3" s="16">
        <v>37782</v>
      </c>
      <c r="D3" s="16">
        <v>42314</v>
      </c>
      <c r="E3" s="4">
        <v>40844</v>
      </c>
      <c r="F3" s="43">
        <f t="shared" si="0"/>
        <v>0.003486128717390733</v>
      </c>
      <c r="G3" s="43">
        <f t="shared" si="1"/>
        <v>0.08104388333068657</v>
      </c>
      <c r="H3" s="11">
        <f t="shared" si="2"/>
        <v>3062</v>
      </c>
      <c r="I3" s="37">
        <f t="shared" si="3"/>
        <v>0.003692324017711579</v>
      </c>
      <c r="J3" s="117">
        <v>42491.7</v>
      </c>
      <c r="K3" s="117">
        <v>41956.63</v>
      </c>
      <c r="L3" s="37">
        <f t="shared" si="4"/>
        <v>-0.012592341563175862</v>
      </c>
      <c r="M3" s="56">
        <f t="shared" si="5"/>
        <v>-535.0699999999997</v>
      </c>
    </row>
    <row r="4" spans="1:13" ht="15">
      <c r="A4" s="2">
        <v>3</v>
      </c>
      <c r="B4" s="107" t="s">
        <v>103</v>
      </c>
      <c r="C4" s="16">
        <v>73511</v>
      </c>
      <c r="D4" s="16">
        <v>81676</v>
      </c>
      <c r="E4" s="4">
        <v>77238</v>
      </c>
      <c r="F4" s="43">
        <f t="shared" si="0"/>
        <v>0.006592439767746191</v>
      </c>
      <c r="G4" s="43">
        <f t="shared" si="1"/>
        <v>0.05069989525377155</v>
      </c>
      <c r="H4" s="11">
        <f t="shared" si="2"/>
        <v>3727</v>
      </c>
      <c r="I4" s="37">
        <f t="shared" si="3"/>
        <v>0.004494216725673107</v>
      </c>
      <c r="J4" s="117">
        <v>75361.16</v>
      </c>
      <c r="K4" s="117">
        <v>75189.17</v>
      </c>
      <c r="L4" s="37">
        <f t="shared" si="4"/>
        <v>-0.0022822100933691204</v>
      </c>
      <c r="M4" s="56">
        <f t="shared" si="5"/>
        <v>-171.99000000000524</v>
      </c>
    </row>
    <row r="5" spans="1:13" ht="15">
      <c r="A5" s="2">
        <v>4</v>
      </c>
      <c r="B5" s="107" t="s">
        <v>104</v>
      </c>
      <c r="C5" s="16">
        <v>17323</v>
      </c>
      <c r="D5" s="16">
        <v>20341</v>
      </c>
      <c r="E5" s="4">
        <v>19346</v>
      </c>
      <c r="F5" s="43">
        <f t="shared" si="0"/>
        <v>0.0016512253003290842</v>
      </c>
      <c r="G5" s="43">
        <f t="shared" si="1"/>
        <v>0.11678115799803729</v>
      </c>
      <c r="H5" s="11">
        <f t="shared" si="2"/>
        <v>2023</v>
      </c>
      <c r="I5" s="37">
        <f t="shared" si="3"/>
        <v>0.0024394420273777025</v>
      </c>
      <c r="J5" s="117">
        <v>19999.69</v>
      </c>
      <c r="K5" s="117">
        <v>19883.02</v>
      </c>
      <c r="L5" s="37">
        <f t="shared" si="4"/>
        <v>-0.005833590420651433</v>
      </c>
      <c r="M5" s="56">
        <f t="shared" si="5"/>
        <v>-116.66999999999825</v>
      </c>
    </row>
    <row r="6" spans="1:13" ht="15">
      <c r="A6" s="2">
        <v>5</v>
      </c>
      <c r="B6" s="107" t="s">
        <v>105</v>
      </c>
      <c r="C6" s="16">
        <v>31234</v>
      </c>
      <c r="D6" s="16">
        <v>35650</v>
      </c>
      <c r="E6" s="4">
        <v>33007</v>
      </c>
      <c r="F6" s="43">
        <f t="shared" si="0"/>
        <v>0.002817222861985014</v>
      </c>
      <c r="G6" s="43">
        <f t="shared" si="1"/>
        <v>0.05676506371262086</v>
      </c>
      <c r="H6" s="11">
        <f t="shared" si="2"/>
        <v>1773</v>
      </c>
      <c r="I6" s="37">
        <f t="shared" si="3"/>
        <v>0.002137978603332015</v>
      </c>
      <c r="J6" s="117">
        <v>34113.14</v>
      </c>
      <c r="K6" s="117">
        <v>33761.99</v>
      </c>
      <c r="L6" s="37">
        <f t="shared" si="4"/>
        <v>-0.010293687417810306</v>
      </c>
      <c r="M6" s="56">
        <f t="shared" si="5"/>
        <v>-351.15000000000146</v>
      </c>
    </row>
    <row r="7" spans="1:13" ht="15">
      <c r="A7" s="2">
        <v>6</v>
      </c>
      <c r="B7" s="107" t="s">
        <v>106</v>
      </c>
      <c r="C7" s="16">
        <v>912919</v>
      </c>
      <c r="D7" s="16">
        <v>1001801</v>
      </c>
      <c r="E7" s="4">
        <v>959238</v>
      </c>
      <c r="F7" s="43">
        <f t="shared" si="0"/>
        <v>0.0818731548969849</v>
      </c>
      <c r="G7" s="43">
        <f t="shared" si="1"/>
        <v>0.05073725051181978</v>
      </c>
      <c r="H7" s="11">
        <f t="shared" si="2"/>
        <v>46319</v>
      </c>
      <c r="I7" s="37">
        <f t="shared" si="3"/>
        <v>0.05585393735348878</v>
      </c>
      <c r="J7" s="117">
        <v>971272.1</v>
      </c>
      <c r="K7" s="117">
        <v>964706.6</v>
      </c>
      <c r="L7" s="37">
        <f t="shared" si="4"/>
        <v>-0.00675969174858415</v>
      </c>
      <c r="M7" s="56">
        <f t="shared" si="5"/>
        <v>-6565.5</v>
      </c>
    </row>
    <row r="8" spans="1:13" ht="15">
      <c r="A8" s="2">
        <v>7</v>
      </c>
      <c r="B8" s="107" t="s">
        <v>107</v>
      </c>
      <c r="C8" s="16">
        <v>443583</v>
      </c>
      <c r="D8" s="16">
        <v>500439</v>
      </c>
      <c r="E8" s="4">
        <v>485394</v>
      </c>
      <c r="F8" s="43">
        <f t="shared" si="0"/>
        <v>0.041429486892791044</v>
      </c>
      <c r="G8" s="43">
        <f t="shared" si="1"/>
        <v>0.0942574444917862</v>
      </c>
      <c r="H8" s="11">
        <f t="shared" si="2"/>
        <v>41811</v>
      </c>
      <c r="I8" s="37">
        <f t="shared" si="3"/>
        <v>0.05041794889109694</v>
      </c>
      <c r="J8" s="117">
        <v>447595</v>
      </c>
      <c r="K8" s="117">
        <v>450374.8</v>
      </c>
      <c r="L8" s="37">
        <f t="shared" si="4"/>
        <v>0.006210525139914405</v>
      </c>
      <c r="M8" s="56">
        <f t="shared" si="5"/>
        <v>2779.7999999999884</v>
      </c>
    </row>
    <row r="9" spans="1:13" ht="15">
      <c r="A9" s="2">
        <v>8</v>
      </c>
      <c r="B9" s="107" t="s">
        <v>108</v>
      </c>
      <c r="C9" s="16">
        <v>20561</v>
      </c>
      <c r="D9" s="16">
        <v>24933</v>
      </c>
      <c r="E9" s="4">
        <v>23054</v>
      </c>
      <c r="F9" s="43">
        <f t="shared" si="0"/>
        <v>0.001967711572096904</v>
      </c>
      <c r="G9" s="43">
        <f t="shared" si="1"/>
        <v>0.12124896648995671</v>
      </c>
      <c r="H9" s="11">
        <f t="shared" si="2"/>
        <v>2493</v>
      </c>
      <c r="I9" s="37">
        <f t="shared" si="3"/>
        <v>0.0030061932645835945</v>
      </c>
      <c r="J9" s="117">
        <v>23527.59</v>
      </c>
      <c r="K9" s="117">
        <v>23689.61</v>
      </c>
      <c r="L9" s="37">
        <f t="shared" si="4"/>
        <v>0.006886383178217592</v>
      </c>
      <c r="M9" s="56">
        <f t="shared" si="5"/>
        <v>162.02000000000044</v>
      </c>
    </row>
    <row r="10" spans="1:13" ht="15">
      <c r="A10" s="2">
        <v>9</v>
      </c>
      <c r="B10" s="107" t="s">
        <v>109</v>
      </c>
      <c r="C10" s="16">
        <v>119850</v>
      </c>
      <c r="D10" s="16">
        <v>133485</v>
      </c>
      <c r="E10" s="4">
        <v>129024</v>
      </c>
      <c r="F10" s="43">
        <f t="shared" si="0"/>
        <v>0.011012493184620064</v>
      </c>
      <c r="G10" s="43">
        <f t="shared" si="1"/>
        <v>0.07654568210262828</v>
      </c>
      <c r="H10" s="11">
        <f t="shared" si="2"/>
        <v>9174</v>
      </c>
      <c r="I10" s="37">
        <f t="shared" si="3"/>
        <v>0.011062501808780545</v>
      </c>
      <c r="J10" s="117">
        <v>123579.8</v>
      </c>
      <c r="K10" s="117">
        <v>124045.1</v>
      </c>
      <c r="L10" s="37">
        <f t="shared" si="4"/>
        <v>0.0037651784514945233</v>
      </c>
      <c r="M10" s="56">
        <f t="shared" si="5"/>
        <v>465.3000000000029</v>
      </c>
    </row>
    <row r="11" spans="1:13" ht="15">
      <c r="A11" s="2">
        <v>10</v>
      </c>
      <c r="B11" s="107" t="s">
        <v>110</v>
      </c>
      <c r="C11" s="16">
        <v>136554</v>
      </c>
      <c r="D11" s="16">
        <v>147524</v>
      </c>
      <c r="E11" s="4">
        <v>141465</v>
      </c>
      <c r="F11" s="43">
        <f t="shared" si="0"/>
        <v>0.012074360958909021</v>
      </c>
      <c r="G11" s="43">
        <f t="shared" si="1"/>
        <v>0.03596379454281823</v>
      </c>
      <c r="H11" s="11">
        <f t="shared" si="2"/>
        <v>4911</v>
      </c>
      <c r="I11" s="37">
        <f t="shared" si="3"/>
        <v>0.005921947501953483</v>
      </c>
      <c r="J11" s="117">
        <v>139523.6</v>
      </c>
      <c r="K11" s="117">
        <v>139660.4</v>
      </c>
      <c r="L11" s="37">
        <f t="shared" si="4"/>
        <v>0.0009804792880916803</v>
      </c>
      <c r="M11" s="56">
        <f t="shared" si="5"/>
        <v>136.79999999998836</v>
      </c>
    </row>
    <row r="12" spans="1:13" ht="15">
      <c r="A12" s="2">
        <v>11</v>
      </c>
      <c r="B12" s="107" t="s">
        <v>111</v>
      </c>
      <c r="C12" s="16">
        <v>37363</v>
      </c>
      <c r="D12" s="16">
        <v>40118</v>
      </c>
      <c r="E12" s="4">
        <v>38705</v>
      </c>
      <c r="F12" s="43">
        <f t="shared" si="0"/>
        <v>0.0033035601803596197</v>
      </c>
      <c r="G12" s="43">
        <f t="shared" si="1"/>
        <v>0.035917886679335174</v>
      </c>
      <c r="H12" s="11">
        <f t="shared" si="2"/>
        <v>1342</v>
      </c>
      <c r="I12" s="37">
        <f t="shared" si="3"/>
        <v>0.0016182556602772498</v>
      </c>
      <c r="J12" s="117">
        <v>38678.85</v>
      </c>
      <c r="K12" s="117">
        <v>38777.23</v>
      </c>
      <c r="L12" s="37">
        <f t="shared" si="4"/>
        <v>0.0025435089202498176</v>
      </c>
      <c r="M12" s="56">
        <f t="shared" si="5"/>
        <v>98.38000000000466</v>
      </c>
    </row>
    <row r="13" spans="1:13" ht="15">
      <c r="A13" s="2">
        <v>12</v>
      </c>
      <c r="B13" s="107" t="s">
        <v>112</v>
      </c>
      <c r="C13" s="16">
        <v>16212</v>
      </c>
      <c r="D13" s="16">
        <v>18992</v>
      </c>
      <c r="E13" s="4">
        <v>18217</v>
      </c>
      <c r="F13" s="43">
        <f t="shared" si="0"/>
        <v>0.0015548625708722695</v>
      </c>
      <c r="G13" s="43">
        <f t="shared" si="1"/>
        <v>0.12367382186035036</v>
      </c>
      <c r="H13" s="11">
        <f t="shared" si="2"/>
        <v>2005</v>
      </c>
      <c r="I13" s="37">
        <f t="shared" si="3"/>
        <v>0.002417736660846413</v>
      </c>
      <c r="J13" s="117">
        <v>17238.27</v>
      </c>
      <c r="K13" s="117">
        <v>17160.89</v>
      </c>
      <c r="L13" s="37">
        <f t="shared" si="4"/>
        <v>-0.004488849519122338</v>
      </c>
      <c r="M13" s="56">
        <f t="shared" si="5"/>
        <v>-77.38000000000102</v>
      </c>
    </row>
    <row r="14" spans="1:13" ht="15">
      <c r="A14" s="2">
        <v>13</v>
      </c>
      <c r="B14" s="107" t="s">
        <v>113</v>
      </c>
      <c r="C14" s="16">
        <v>14581</v>
      </c>
      <c r="D14" s="16">
        <v>18688</v>
      </c>
      <c r="E14" s="4">
        <v>18595</v>
      </c>
      <c r="F14" s="43">
        <f t="shared" si="0"/>
        <v>0.0015871257344990861</v>
      </c>
      <c r="G14" s="43">
        <f t="shared" si="1"/>
        <v>0.2752897606474179</v>
      </c>
      <c r="H14" s="11">
        <f t="shared" si="2"/>
        <v>4014</v>
      </c>
      <c r="I14" s="37">
        <f t="shared" si="3"/>
        <v>0.004840296736477557</v>
      </c>
      <c r="J14" s="117">
        <v>18192.74</v>
      </c>
      <c r="K14" s="117">
        <v>18141.93</v>
      </c>
      <c r="L14" s="37">
        <f t="shared" si="4"/>
        <v>-0.0027928723215964887</v>
      </c>
      <c r="M14" s="56">
        <f t="shared" si="5"/>
        <v>-50.81000000000131</v>
      </c>
    </row>
    <row r="15" spans="1:13" ht="15">
      <c r="A15" s="2">
        <v>14</v>
      </c>
      <c r="B15" s="107" t="s">
        <v>114</v>
      </c>
      <c r="C15" s="16">
        <v>45864</v>
      </c>
      <c r="D15" s="16">
        <v>50711</v>
      </c>
      <c r="E15" s="4">
        <v>49809</v>
      </c>
      <c r="F15" s="43">
        <f t="shared" si="0"/>
        <v>0.004251311949968539</v>
      </c>
      <c r="G15" s="43">
        <f t="shared" si="1"/>
        <v>0.08601517530088959</v>
      </c>
      <c r="H15" s="11">
        <f t="shared" si="2"/>
        <v>3945</v>
      </c>
      <c r="I15" s="37">
        <f t="shared" si="3"/>
        <v>0.0047570928314409466</v>
      </c>
      <c r="J15" s="117">
        <v>49075.55</v>
      </c>
      <c r="K15" s="117">
        <v>49371</v>
      </c>
      <c r="L15" s="37">
        <f t="shared" si="4"/>
        <v>0.0060203095023896236</v>
      </c>
      <c r="M15" s="56">
        <f t="shared" si="5"/>
        <v>295.4499999999971</v>
      </c>
    </row>
    <row r="16" spans="1:13" ht="15">
      <c r="A16" s="2">
        <v>15</v>
      </c>
      <c r="B16" s="107" t="s">
        <v>115</v>
      </c>
      <c r="C16" s="16">
        <v>30430</v>
      </c>
      <c r="D16" s="16">
        <v>33192</v>
      </c>
      <c r="E16" s="4">
        <v>30971</v>
      </c>
      <c r="F16" s="43">
        <f t="shared" si="0"/>
        <v>0.002643445610280785</v>
      </c>
      <c r="G16" s="43">
        <f t="shared" si="1"/>
        <v>0.0177785080512652</v>
      </c>
      <c r="H16" s="11">
        <f t="shared" si="2"/>
        <v>541</v>
      </c>
      <c r="I16" s="37">
        <f t="shared" si="3"/>
        <v>0.0006523668496348675</v>
      </c>
      <c r="J16" s="117">
        <v>31026.66</v>
      </c>
      <c r="K16" s="117">
        <v>30907.94</v>
      </c>
      <c r="L16" s="37">
        <f t="shared" si="4"/>
        <v>-0.003826386726769854</v>
      </c>
      <c r="M16" s="56">
        <f t="shared" si="5"/>
        <v>-118.72000000000116</v>
      </c>
    </row>
    <row r="17" spans="1:13" ht="15">
      <c r="A17" s="2">
        <v>16</v>
      </c>
      <c r="B17" s="107" t="s">
        <v>116</v>
      </c>
      <c r="C17" s="16">
        <v>521135</v>
      </c>
      <c r="D17" s="16">
        <v>562701</v>
      </c>
      <c r="E17" s="4">
        <v>552500</v>
      </c>
      <c r="F17" s="43">
        <f t="shared" si="0"/>
        <v>0.04715713731168299</v>
      </c>
      <c r="G17" s="43">
        <f t="shared" si="1"/>
        <v>0.06018594030337628</v>
      </c>
      <c r="H17" s="11">
        <f t="shared" si="2"/>
        <v>31365</v>
      </c>
      <c r="I17" s="37">
        <f t="shared" si="3"/>
        <v>0.03782160118077194</v>
      </c>
      <c r="J17" s="117">
        <v>556400.3</v>
      </c>
      <c r="K17" s="117">
        <v>558288.1</v>
      </c>
      <c r="L17" s="37">
        <f t="shared" si="4"/>
        <v>0.0033928809887412534</v>
      </c>
      <c r="M17" s="56">
        <f t="shared" si="5"/>
        <v>1887.7999999999302</v>
      </c>
    </row>
    <row r="18" spans="1:13" ht="15">
      <c r="A18" s="2">
        <v>17</v>
      </c>
      <c r="B18" s="107" t="s">
        <v>117</v>
      </c>
      <c r="C18" s="16">
        <v>61551</v>
      </c>
      <c r="D18" s="16">
        <v>68952</v>
      </c>
      <c r="E18" s="4">
        <v>65256</v>
      </c>
      <c r="F18" s="43">
        <f t="shared" si="0"/>
        <v>0.0055697486921469416</v>
      </c>
      <c r="G18" s="43">
        <f t="shared" si="1"/>
        <v>0.06019398547545937</v>
      </c>
      <c r="H18" s="11">
        <f t="shared" si="2"/>
        <v>3705</v>
      </c>
      <c r="I18" s="37">
        <f t="shared" si="3"/>
        <v>0.004467687944357087</v>
      </c>
      <c r="J18" s="117">
        <v>64905.01</v>
      </c>
      <c r="K18" s="117">
        <v>64709.11</v>
      </c>
      <c r="L18" s="37">
        <f t="shared" si="4"/>
        <v>-0.0030182569881739706</v>
      </c>
      <c r="M18" s="56">
        <f t="shared" si="5"/>
        <v>-195.90000000000146</v>
      </c>
    </row>
    <row r="19" spans="1:13" ht="15">
      <c r="A19" s="2">
        <v>18</v>
      </c>
      <c r="B19" s="107" t="s">
        <v>118</v>
      </c>
      <c r="C19" s="16">
        <v>19738</v>
      </c>
      <c r="D19" s="16">
        <v>21967</v>
      </c>
      <c r="E19" s="4">
        <v>21140</v>
      </c>
      <c r="F19" s="43">
        <f t="shared" si="0"/>
        <v>0.0018043472991293725</v>
      </c>
      <c r="G19" s="43">
        <f t="shared" si="1"/>
        <v>0.07103049954402675</v>
      </c>
      <c r="H19" s="11">
        <f t="shared" si="2"/>
        <v>1402</v>
      </c>
      <c r="I19" s="37">
        <f t="shared" si="3"/>
        <v>0.001690606882048215</v>
      </c>
      <c r="J19" s="117">
        <v>20901.69</v>
      </c>
      <c r="K19" s="117">
        <v>20934.34</v>
      </c>
      <c r="L19" s="37">
        <f t="shared" si="4"/>
        <v>0.0015620746456387717</v>
      </c>
      <c r="M19" s="56">
        <f t="shared" si="5"/>
        <v>32.650000000001455</v>
      </c>
    </row>
    <row r="20" spans="1:13" ht="15">
      <c r="A20" s="2">
        <v>19</v>
      </c>
      <c r="B20" s="107" t="s">
        <v>119</v>
      </c>
      <c r="C20" s="16">
        <v>50359</v>
      </c>
      <c r="D20" s="16">
        <v>54113</v>
      </c>
      <c r="E20" s="4">
        <v>51909</v>
      </c>
      <c r="F20" s="43">
        <f t="shared" si="0"/>
        <v>0.004430551747895298</v>
      </c>
      <c r="G20" s="43">
        <f t="shared" si="1"/>
        <v>0.030779006731666635</v>
      </c>
      <c r="H20" s="11">
        <f t="shared" si="2"/>
        <v>1550</v>
      </c>
      <c r="I20" s="37">
        <f t="shared" si="3"/>
        <v>0.0018690732290832619</v>
      </c>
      <c r="J20" s="117">
        <v>51097.06</v>
      </c>
      <c r="K20" s="117">
        <v>51089.37</v>
      </c>
      <c r="L20" s="37">
        <f t="shared" si="4"/>
        <v>-0.00015049789557354285</v>
      </c>
      <c r="M20" s="56">
        <f t="shared" si="5"/>
        <v>-7.689999999995052</v>
      </c>
    </row>
    <row r="21" spans="1:13" ht="15">
      <c r="A21" s="2">
        <v>20</v>
      </c>
      <c r="B21" s="107" t="s">
        <v>120</v>
      </c>
      <c r="C21" s="16">
        <v>153261</v>
      </c>
      <c r="D21" s="16">
        <v>163709</v>
      </c>
      <c r="E21" s="4">
        <v>163544</v>
      </c>
      <c r="F21" s="43">
        <f t="shared" si="0"/>
        <v>0.013958854053397073</v>
      </c>
      <c r="G21" s="43">
        <f t="shared" si="1"/>
        <v>0.06709469467118184</v>
      </c>
      <c r="H21" s="11">
        <f t="shared" si="2"/>
        <v>10283</v>
      </c>
      <c r="I21" s="37">
        <f t="shared" si="3"/>
        <v>0.012399793557847214</v>
      </c>
      <c r="J21" s="117">
        <v>161965.7</v>
      </c>
      <c r="K21" s="117">
        <v>162829.5</v>
      </c>
      <c r="L21" s="37">
        <f t="shared" si="4"/>
        <v>0.005333227961228756</v>
      </c>
      <c r="M21" s="56">
        <f t="shared" si="5"/>
        <v>863.7999999999884</v>
      </c>
    </row>
    <row r="22" spans="1:13" ht="15">
      <c r="A22" s="2">
        <v>21</v>
      </c>
      <c r="B22" s="107" t="s">
        <v>121</v>
      </c>
      <c r="C22" s="16">
        <v>97765</v>
      </c>
      <c r="D22" s="16">
        <v>111063</v>
      </c>
      <c r="E22" s="4">
        <v>108115</v>
      </c>
      <c r="F22" s="43">
        <f t="shared" si="0"/>
        <v>0.009227862263262636</v>
      </c>
      <c r="G22" s="43">
        <f t="shared" si="1"/>
        <v>0.105866107502685</v>
      </c>
      <c r="H22" s="11">
        <f t="shared" si="2"/>
        <v>10350</v>
      </c>
      <c r="I22" s="37">
        <f t="shared" si="3"/>
        <v>0.012480585755491458</v>
      </c>
      <c r="J22" s="119">
        <v>108652.9</v>
      </c>
      <c r="K22" s="117">
        <v>109708.9</v>
      </c>
      <c r="L22" s="37">
        <f t="shared" si="4"/>
        <v>0.00971902268600286</v>
      </c>
      <c r="M22" s="56">
        <f t="shared" si="5"/>
        <v>1056</v>
      </c>
    </row>
    <row r="23" spans="1:13" ht="15">
      <c r="A23" s="2">
        <v>22</v>
      </c>
      <c r="B23" s="107" t="s">
        <v>122</v>
      </c>
      <c r="C23" s="16">
        <v>47891</v>
      </c>
      <c r="D23" s="16">
        <v>53802</v>
      </c>
      <c r="E23" s="4">
        <v>52275</v>
      </c>
      <c r="F23" s="43">
        <f t="shared" si="0"/>
        <v>0.004461790684105391</v>
      </c>
      <c r="G23" s="43">
        <f t="shared" si="1"/>
        <v>0.09154120816019712</v>
      </c>
      <c r="H23" s="11">
        <f t="shared" si="2"/>
        <v>4384</v>
      </c>
      <c r="I23" s="37">
        <f t="shared" si="3"/>
        <v>0.005286462604065174</v>
      </c>
      <c r="J23" s="119">
        <v>50707.49</v>
      </c>
      <c r="K23" s="117">
        <v>51118.68</v>
      </c>
      <c r="L23" s="37">
        <f t="shared" si="4"/>
        <v>0.008109058444817567</v>
      </c>
      <c r="M23" s="82">
        <f t="shared" si="5"/>
        <v>411.1900000000023</v>
      </c>
    </row>
    <row r="24" spans="1:13" ht="15">
      <c r="A24" s="2">
        <v>23</v>
      </c>
      <c r="B24" s="107" t="s">
        <v>123</v>
      </c>
      <c r="C24" s="16">
        <v>54358</v>
      </c>
      <c r="D24" s="16">
        <v>63021</v>
      </c>
      <c r="E24" s="4">
        <v>57286</v>
      </c>
      <c r="F24" s="43">
        <f t="shared" si="0"/>
        <v>0.004889490982872528</v>
      </c>
      <c r="G24" s="43">
        <f t="shared" si="1"/>
        <v>0.05386511645020052</v>
      </c>
      <c r="H24" s="11">
        <f t="shared" si="2"/>
        <v>2928</v>
      </c>
      <c r="I24" s="37">
        <f t="shared" si="3"/>
        <v>0.0035307396224230907</v>
      </c>
      <c r="J24" s="119">
        <v>56485.7</v>
      </c>
      <c r="K24" s="117">
        <v>56559.14</v>
      </c>
      <c r="L24" s="37">
        <f t="shared" si="4"/>
        <v>0.0013001520738877687</v>
      </c>
      <c r="M24" s="56">
        <f t="shared" si="5"/>
        <v>73.44000000000233</v>
      </c>
    </row>
    <row r="25" spans="1:13" ht="15">
      <c r="A25" s="2">
        <v>24</v>
      </c>
      <c r="B25" s="107" t="s">
        <v>124</v>
      </c>
      <c r="C25" s="16">
        <v>24204</v>
      </c>
      <c r="D25" s="16">
        <v>26865</v>
      </c>
      <c r="E25" s="4">
        <v>26081</v>
      </c>
      <c r="F25" s="43">
        <f t="shared" si="0"/>
        <v>0.002226072937965618</v>
      </c>
      <c r="G25" s="43">
        <f t="shared" si="1"/>
        <v>0.07754916542720211</v>
      </c>
      <c r="H25" s="11">
        <f t="shared" si="2"/>
        <v>1877</v>
      </c>
      <c r="I25" s="37">
        <f t="shared" si="3"/>
        <v>0.0022633873877350207</v>
      </c>
      <c r="J25" s="119">
        <v>25115.67</v>
      </c>
      <c r="K25" s="117">
        <v>25049.77</v>
      </c>
      <c r="L25" s="37">
        <f t="shared" si="4"/>
        <v>-0.0026238599248993885</v>
      </c>
      <c r="M25" s="56">
        <f t="shared" si="5"/>
        <v>-65.89999999999782</v>
      </c>
    </row>
    <row r="26" spans="1:13" ht="15">
      <c r="A26" s="2">
        <v>25</v>
      </c>
      <c r="B26" s="107" t="s">
        <v>125</v>
      </c>
      <c r="C26" s="16">
        <v>64070</v>
      </c>
      <c r="D26" s="16">
        <v>71401</v>
      </c>
      <c r="E26" s="4">
        <v>68447</v>
      </c>
      <c r="F26" s="43">
        <f t="shared" si="0"/>
        <v>0.005842107832710887</v>
      </c>
      <c r="G26" s="43">
        <f t="shared" si="1"/>
        <v>0.06831590447947557</v>
      </c>
      <c r="H26" s="11">
        <f t="shared" si="2"/>
        <v>4377</v>
      </c>
      <c r="I26" s="37">
        <f t="shared" si="3"/>
        <v>0.005278021628191895</v>
      </c>
      <c r="J26" s="119">
        <v>66246.68</v>
      </c>
      <c r="K26" s="117">
        <v>65557.68</v>
      </c>
      <c r="L26" s="37">
        <f t="shared" si="4"/>
        <v>-0.01040052120347767</v>
      </c>
      <c r="M26" s="56">
        <f t="shared" si="5"/>
        <v>-689</v>
      </c>
    </row>
    <row r="27" spans="1:13" ht="15">
      <c r="A27" s="2">
        <v>26</v>
      </c>
      <c r="B27" s="107" t="s">
        <v>126</v>
      </c>
      <c r="C27" s="16">
        <v>137324</v>
      </c>
      <c r="D27" s="16">
        <v>151567</v>
      </c>
      <c r="E27" s="4">
        <v>146372</v>
      </c>
      <c r="F27" s="43">
        <f t="shared" si="0"/>
        <v>0.012493184620064548</v>
      </c>
      <c r="G27" s="43">
        <f t="shared" si="1"/>
        <v>0.06588797296903673</v>
      </c>
      <c r="H27" s="11">
        <f t="shared" si="2"/>
        <v>9048</v>
      </c>
      <c r="I27" s="37">
        <f t="shared" si="3"/>
        <v>0.010910564243061518</v>
      </c>
      <c r="J27" s="119">
        <v>146755.8</v>
      </c>
      <c r="K27" s="117">
        <v>147219.5</v>
      </c>
      <c r="L27" s="37">
        <f t="shared" si="4"/>
        <v>0.003159670691039207</v>
      </c>
      <c r="M27" s="56">
        <f t="shared" si="5"/>
        <v>463.70000000001164</v>
      </c>
    </row>
    <row r="28" spans="1:13" ht="15">
      <c r="A28" s="2">
        <v>27</v>
      </c>
      <c r="B28" s="107" t="s">
        <v>127</v>
      </c>
      <c r="C28" s="16">
        <v>182512</v>
      </c>
      <c r="D28" s="16">
        <v>221101</v>
      </c>
      <c r="E28" s="4">
        <v>217982</v>
      </c>
      <c r="F28" s="43">
        <f t="shared" si="0"/>
        <v>0.018605261729367023</v>
      </c>
      <c r="G28" s="43">
        <f t="shared" si="1"/>
        <v>0.19434338564039624</v>
      </c>
      <c r="H28" s="11">
        <f t="shared" si="2"/>
        <v>35470</v>
      </c>
      <c r="I28" s="37">
        <f t="shared" si="3"/>
        <v>0.042771630603602125</v>
      </c>
      <c r="J28" s="119">
        <v>216447.1</v>
      </c>
      <c r="K28" s="117">
        <v>218855.6</v>
      </c>
      <c r="L28" s="37">
        <f t="shared" si="4"/>
        <v>0.011127430212740203</v>
      </c>
      <c r="M28" s="56">
        <f t="shared" si="5"/>
        <v>2408.5</v>
      </c>
    </row>
    <row r="29" spans="1:13" ht="15">
      <c r="A29" s="2">
        <v>28</v>
      </c>
      <c r="B29" s="107" t="s">
        <v>128</v>
      </c>
      <c r="C29" s="16">
        <v>41672</v>
      </c>
      <c r="D29" s="16">
        <v>47835</v>
      </c>
      <c r="E29" s="4">
        <v>43049</v>
      </c>
      <c r="F29" s="43">
        <f t="shared" si="0"/>
        <v>0.0036743305052138295</v>
      </c>
      <c r="G29" s="43">
        <f t="shared" si="1"/>
        <v>0.033043770397389136</v>
      </c>
      <c r="H29" s="11">
        <f t="shared" si="2"/>
        <v>1377</v>
      </c>
      <c r="I29" s="37">
        <f t="shared" si="3"/>
        <v>0.001660460539643646</v>
      </c>
      <c r="J29" s="119">
        <v>44254.25</v>
      </c>
      <c r="K29" s="117">
        <v>44022.75</v>
      </c>
      <c r="L29" s="37">
        <f t="shared" si="4"/>
        <v>-0.005231135992588283</v>
      </c>
      <c r="M29" s="56">
        <f t="shared" si="5"/>
        <v>-231.5</v>
      </c>
    </row>
    <row r="30" spans="1:13" ht="15">
      <c r="A30" s="2">
        <v>29</v>
      </c>
      <c r="B30" s="107" t="s">
        <v>129</v>
      </c>
      <c r="C30" s="16">
        <v>12472</v>
      </c>
      <c r="D30" s="16">
        <v>16090</v>
      </c>
      <c r="E30" s="4">
        <v>15328</v>
      </c>
      <c r="F30" s="43">
        <f t="shared" si="0"/>
        <v>0.0013082798202958856</v>
      </c>
      <c r="G30" s="43">
        <f t="shared" si="1"/>
        <v>0.2289929441949968</v>
      </c>
      <c r="H30" s="11">
        <f t="shared" si="2"/>
        <v>2856</v>
      </c>
      <c r="I30" s="37">
        <f t="shared" si="3"/>
        <v>0.0034439181562979327</v>
      </c>
      <c r="J30" s="119">
        <v>13831.79</v>
      </c>
      <c r="K30" s="117">
        <v>14119</v>
      </c>
      <c r="L30" s="37">
        <f t="shared" si="4"/>
        <v>0.02076448529076852</v>
      </c>
      <c r="M30" s="56">
        <f t="shared" si="5"/>
        <v>287.2099999999991</v>
      </c>
    </row>
    <row r="31" spans="1:13" ht="15">
      <c r="A31" s="2">
        <v>30</v>
      </c>
      <c r="B31" s="107" t="s">
        <v>130</v>
      </c>
      <c r="C31" s="16">
        <v>9557</v>
      </c>
      <c r="D31" s="16">
        <v>11133</v>
      </c>
      <c r="E31" s="4">
        <v>9878</v>
      </c>
      <c r="F31" s="43">
        <f t="shared" si="0"/>
        <v>0.0008431098685335829</v>
      </c>
      <c r="G31" s="43">
        <f t="shared" si="1"/>
        <v>0.033587946008161555</v>
      </c>
      <c r="H31" s="11">
        <f t="shared" si="2"/>
        <v>321</v>
      </c>
      <c r="I31" s="37">
        <f t="shared" si="3"/>
        <v>0.0003870790364746626</v>
      </c>
      <c r="J31" s="119">
        <v>10511.09</v>
      </c>
      <c r="K31" s="117">
        <v>10313.05</v>
      </c>
      <c r="L31" s="37">
        <f t="shared" si="4"/>
        <v>-0.018841052640592066</v>
      </c>
      <c r="M31" s="56">
        <f t="shared" si="5"/>
        <v>-198.04000000000087</v>
      </c>
    </row>
    <row r="32" spans="1:13" ht="15">
      <c r="A32" s="2">
        <v>31</v>
      </c>
      <c r="B32" s="107" t="s">
        <v>131</v>
      </c>
      <c r="C32" s="16">
        <v>112855</v>
      </c>
      <c r="D32" s="16">
        <v>130354</v>
      </c>
      <c r="E32" s="4">
        <v>126209</v>
      </c>
      <c r="F32" s="43">
        <f t="shared" si="0"/>
        <v>0.01077222650311348</v>
      </c>
      <c r="G32" s="43">
        <f t="shared" si="1"/>
        <v>0.11832882902839928</v>
      </c>
      <c r="H32" s="11">
        <f t="shared" si="2"/>
        <v>13354</v>
      </c>
      <c r="I32" s="37">
        <f t="shared" si="3"/>
        <v>0.01610297025882444</v>
      </c>
      <c r="J32" s="119">
        <v>127985.4</v>
      </c>
      <c r="K32" s="117">
        <v>129052.4</v>
      </c>
      <c r="L32" s="37">
        <f t="shared" si="4"/>
        <v>0.008336888426336128</v>
      </c>
      <c r="M32" s="56">
        <f t="shared" si="5"/>
        <v>1067</v>
      </c>
    </row>
    <row r="33" spans="1:13" ht="15">
      <c r="A33" s="2">
        <v>32</v>
      </c>
      <c r="B33" s="107" t="s">
        <v>132</v>
      </c>
      <c r="C33" s="16">
        <v>44973</v>
      </c>
      <c r="D33" s="16">
        <v>52080</v>
      </c>
      <c r="E33" s="4">
        <v>47991</v>
      </c>
      <c r="F33" s="43">
        <f t="shared" si="0"/>
        <v>0.0040961414963348024</v>
      </c>
      <c r="G33" s="43">
        <f t="shared" si="1"/>
        <v>0.06710693082516177</v>
      </c>
      <c r="H33" s="11">
        <f t="shared" si="2"/>
        <v>3018</v>
      </c>
      <c r="I33" s="37">
        <f t="shared" si="3"/>
        <v>0.0036392664550795382</v>
      </c>
      <c r="J33" s="119">
        <v>45658.08</v>
      </c>
      <c r="K33" s="117">
        <v>46708.24</v>
      </c>
      <c r="L33" s="37">
        <f t="shared" si="4"/>
        <v>0.023000529150590567</v>
      </c>
      <c r="M33" s="56">
        <f t="shared" si="5"/>
        <v>1050.1599999999962</v>
      </c>
    </row>
    <row r="34" spans="1:13" ht="15">
      <c r="A34" s="2">
        <v>33</v>
      </c>
      <c r="B34" s="107" t="s">
        <v>133</v>
      </c>
      <c r="C34" s="16">
        <v>177477</v>
      </c>
      <c r="D34" s="16">
        <v>194522</v>
      </c>
      <c r="E34" s="4">
        <v>187002</v>
      </c>
      <c r="F34" s="43">
        <f aca="true" t="shared" si="6" ref="F34:F65">E34/$E$83</f>
        <v>0.015961047948523696</v>
      </c>
      <c r="G34" s="43">
        <f aca="true" t="shared" si="7" ref="G34:G65">(E34-C34)/C34</f>
        <v>0.05366892611436975</v>
      </c>
      <c r="H34" s="11">
        <f aca="true" t="shared" si="8" ref="H34:H65">E34-C34</f>
        <v>9525</v>
      </c>
      <c r="I34" s="37">
        <f aca="true" t="shared" si="9" ref="I34:I65">H34/$H$83</f>
        <v>0.01148575645614069</v>
      </c>
      <c r="J34" s="119">
        <v>195270.9</v>
      </c>
      <c r="K34" s="117">
        <v>186615</v>
      </c>
      <c r="L34" s="37">
        <f aca="true" t="shared" si="10" ref="L34:L65">(K34-J34)/J34</f>
        <v>-0.04432764943470837</v>
      </c>
      <c r="M34" s="56">
        <f aca="true" t="shared" si="11" ref="M34:M65">K34-J34</f>
        <v>-8655.899999999994</v>
      </c>
    </row>
    <row r="35" spans="1:13" ht="15">
      <c r="A35" s="2">
        <v>34</v>
      </c>
      <c r="B35" s="107" t="s">
        <v>134</v>
      </c>
      <c r="C35" s="16">
        <v>3182841</v>
      </c>
      <c r="D35" s="16">
        <v>3474379</v>
      </c>
      <c r="E35" s="4">
        <v>3410920</v>
      </c>
      <c r="F35" s="43">
        <f t="shared" si="6"/>
        <v>0.29112981502111446</v>
      </c>
      <c r="G35" s="43">
        <f t="shared" si="7"/>
        <v>0.07165893615169593</v>
      </c>
      <c r="H35" s="11">
        <f t="shared" si="8"/>
        <v>228079</v>
      </c>
      <c r="I35" s="37">
        <f t="shared" si="9"/>
        <v>0.2750299051716653</v>
      </c>
      <c r="J35" s="119">
        <v>3449414</v>
      </c>
      <c r="K35" s="117">
        <v>3466873</v>
      </c>
      <c r="L35" s="37">
        <f t="shared" si="10"/>
        <v>0.005061439421304604</v>
      </c>
      <c r="M35" s="56">
        <f t="shared" si="11"/>
        <v>17459</v>
      </c>
    </row>
    <row r="36" spans="1:13" ht="15">
      <c r="A36" s="2">
        <v>35</v>
      </c>
      <c r="B36" s="107" t="s">
        <v>135</v>
      </c>
      <c r="C36" s="16">
        <v>709483</v>
      </c>
      <c r="D36" s="16">
        <v>773430</v>
      </c>
      <c r="E36" s="4">
        <v>754586</v>
      </c>
      <c r="F36" s="43">
        <f t="shared" si="6"/>
        <v>0.06440563912302917</v>
      </c>
      <c r="G36" s="43">
        <f t="shared" si="7"/>
        <v>0.06357164301329278</v>
      </c>
      <c r="H36" s="11">
        <f t="shared" si="8"/>
        <v>45103</v>
      </c>
      <c r="I36" s="37">
        <f t="shared" si="9"/>
        <v>0.054387619258930556</v>
      </c>
      <c r="J36" s="119">
        <v>757008.4</v>
      </c>
      <c r="K36" s="117">
        <v>759710.1</v>
      </c>
      <c r="L36" s="37">
        <f t="shared" si="10"/>
        <v>0.0035689168046219213</v>
      </c>
      <c r="M36" s="56">
        <f t="shared" si="11"/>
        <v>2701.6999999999534</v>
      </c>
    </row>
    <row r="37" spans="1:13" ht="15">
      <c r="A37" s="2">
        <v>36</v>
      </c>
      <c r="B37" s="107" t="s">
        <v>136</v>
      </c>
      <c r="C37" s="16">
        <v>14809</v>
      </c>
      <c r="D37" s="16">
        <v>17767</v>
      </c>
      <c r="E37" s="4">
        <v>17541</v>
      </c>
      <c r="F37" s="43">
        <f t="shared" si="6"/>
        <v>0.0014971644263967988</v>
      </c>
      <c r="G37" s="43">
        <f t="shared" si="7"/>
        <v>0.18448240934566817</v>
      </c>
      <c r="H37" s="11">
        <f t="shared" si="8"/>
        <v>2732</v>
      </c>
      <c r="I37" s="37">
        <f t="shared" si="9"/>
        <v>0.003294392297971272</v>
      </c>
      <c r="J37" s="119">
        <v>17229.36</v>
      </c>
      <c r="K37" s="117">
        <v>17563.15</v>
      </c>
      <c r="L37" s="37">
        <f t="shared" si="10"/>
        <v>0.019373325532695402</v>
      </c>
      <c r="M37" s="56">
        <f t="shared" si="11"/>
        <v>333.7900000000009</v>
      </c>
    </row>
    <row r="38" spans="1:13" ht="15">
      <c r="A38" s="2">
        <v>37</v>
      </c>
      <c r="B38" s="107" t="s">
        <v>137</v>
      </c>
      <c r="C38" s="16">
        <v>36749</v>
      </c>
      <c r="D38" s="16">
        <v>40450</v>
      </c>
      <c r="E38" s="4">
        <v>37876</v>
      </c>
      <c r="F38" s="43">
        <f t="shared" si="6"/>
        <v>0.0032328031363209136</v>
      </c>
      <c r="G38" s="43">
        <f t="shared" si="7"/>
        <v>0.030667501156494054</v>
      </c>
      <c r="H38" s="11">
        <f t="shared" si="8"/>
        <v>1127</v>
      </c>
      <c r="I38" s="37">
        <f t="shared" si="9"/>
        <v>0.0013589971155979587</v>
      </c>
      <c r="J38" s="119">
        <v>37656.17</v>
      </c>
      <c r="K38" s="117">
        <v>37686.21</v>
      </c>
      <c r="L38" s="37">
        <f t="shared" si="10"/>
        <v>0.0007977444333823879</v>
      </c>
      <c r="M38" s="56">
        <f t="shared" si="11"/>
        <v>30.040000000000873</v>
      </c>
    </row>
    <row r="39" spans="1:13" ht="15">
      <c r="A39" s="2">
        <v>38</v>
      </c>
      <c r="B39" s="107" t="s">
        <v>138</v>
      </c>
      <c r="C39" s="16">
        <v>173953</v>
      </c>
      <c r="D39" s="16">
        <v>195263</v>
      </c>
      <c r="E39" s="4">
        <v>188229</v>
      </c>
      <c r="F39" s="43">
        <f t="shared" si="6"/>
        <v>0.01606577520188376</v>
      </c>
      <c r="G39" s="43">
        <f t="shared" si="7"/>
        <v>0.08206814484372216</v>
      </c>
      <c r="H39" s="11">
        <f t="shared" si="8"/>
        <v>14276</v>
      </c>
      <c r="I39" s="37">
        <f t="shared" si="9"/>
        <v>0.017214767366704933</v>
      </c>
      <c r="J39" s="119">
        <v>187221.8</v>
      </c>
      <c r="K39" s="117">
        <v>187850.1</v>
      </c>
      <c r="L39" s="37">
        <f t="shared" si="10"/>
        <v>0.0033559126127407036</v>
      </c>
      <c r="M39" s="56">
        <f t="shared" si="11"/>
        <v>628.3000000000175</v>
      </c>
    </row>
    <row r="40" spans="1:13" ht="15">
      <c r="A40" s="2">
        <v>39</v>
      </c>
      <c r="B40" s="107" t="s">
        <v>139</v>
      </c>
      <c r="C40" s="16">
        <v>50684</v>
      </c>
      <c r="D40" s="16">
        <v>54460</v>
      </c>
      <c r="E40" s="4">
        <v>52804</v>
      </c>
      <c r="F40" s="43">
        <f t="shared" si="6"/>
        <v>0.0045069420427259884</v>
      </c>
      <c r="G40" s="43">
        <f t="shared" si="7"/>
        <v>0.04182779575408413</v>
      </c>
      <c r="H40" s="11">
        <f t="shared" si="8"/>
        <v>2120</v>
      </c>
      <c r="I40" s="37">
        <f t="shared" si="9"/>
        <v>0.002556409835907429</v>
      </c>
      <c r="J40" s="119">
        <v>52141.73</v>
      </c>
      <c r="K40" s="117">
        <v>52362.51</v>
      </c>
      <c r="L40" s="37">
        <f t="shared" si="10"/>
        <v>0.004234228515241033</v>
      </c>
      <c r="M40" s="56">
        <f t="shared" si="11"/>
        <v>220.77999999999884</v>
      </c>
    </row>
    <row r="41" spans="1:13" ht="15">
      <c r="A41" s="2">
        <v>40</v>
      </c>
      <c r="B41" s="107" t="s">
        <v>140</v>
      </c>
      <c r="C41" s="16">
        <v>20358</v>
      </c>
      <c r="D41" s="16">
        <v>24311</v>
      </c>
      <c r="E41" s="4">
        <v>23113</v>
      </c>
      <c r="F41" s="43">
        <f t="shared" si="6"/>
        <v>0.001972747356895799</v>
      </c>
      <c r="G41" s="43">
        <f t="shared" si="7"/>
        <v>0.13532763532763534</v>
      </c>
      <c r="H41" s="11">
        <f t="shared" si="8"/>
        <v>2755</v>
      </c>
      <c r="I41" s="37">
        <f t="shared" si="9"/>
        <v>0.003322126932983475</v>
      </c>
      <c r="J41" s="119">
        <v>22785.31</v>
      </c>
      <c r="K41" s="117">
        <v>23036.25</v>
      </c>
      <c r="L41" s="37">
        <f t="shared" si="10"/>
        <v>0.011013236159613306</v>
      </c>
      <c r="M41" s="56">
        <f t="shared" si="11"/>
        <v>250.9399999999987</v>
      </c>
    </row>
    <row r="42" spans="1:13" ht="15">
      <c r="A42" s="2">
        <v>41</v>
      </c>
      <c r="B42" s="107" t="s">
        <v>141</v>
      </c>
      <c r="C42" s="16">
        <v>358104</v>
      </c>
      <c r="D42" s="16">
        <v>398178</v>
      </c>
      <c r="E42" s="4">
        <v>384075</v>
      </c>
      <c r="F42" s="43">
        <f t="shared" si="6"/>
        <v>0.03278167875653329</v>
      </c>
      <c r="G42" s="43">
        <f t="shared" si="7"/>
        <v>0.07252362442195563</v>
      </c>
      <c r="H42" s="11">
        <f t="shared" si="8"/>
        <v>25971</v>
      </c>
      <c r="I42" s="37">
        <f t="shared" si="9"/>
        <v>0.03131722634356219</v>
      </c>
      <c r="J42" s="119">
        <v>384490</v>
      </c>
      <c r="K42" s="117">
        <v>386366.5</v>
      </c>
      <c r="L42" s="37">
        <f t="shared" si="10"/>
        <v>0.004880491040079066</v>
      </c>
      <c r="M42" s="56">
        <f t="shared" si="11"/>
        <v>1876.5</v>
      </c>
    </row>
    <row r="43" spans="1:13" ht="15">
      <c r="A43" s="2">
        <v>42</v>
      </c>
      <c r="B43" s="107" t="s">
        <v>142</v>
      </c>
      <c r="C43" s="16">
        <v>214745</v>
      </c>
      <c r="D43" s="16">
        <v>260190</v>
      </c>
      <c r="E43" s="4">
        <v>236714</v>
      </c>
      <c r="F43" s="43">
        <f t="shared" si="6"/>
        <v>0.020204080726873713</v>
      </c>
      <c r="G43" s="43">
        <f t="shared" si="7"/>
        <v>0.10230273114624322</v>
      </c>
      <c r="H43" s="11">
        <f t="shared" si="8"/>
        <v>21969</v>
      </c>
      <c r="I43" s="37">
        <f t="shared" si="9"/>
        <v>0.026491399851438825</v>
      </c>
      <c r="J43" s="117">
        <v>240783.3</v>
      </c>
      <c r="K43" s="117">
        <v>241840.9</v>
      </c>
      <c r="L43" s="37">
        <f t="shared" si="10"/>
        <v>0.004392331195726638</v>
      </c>
      <c r="M43" s="56">
        <f t="shared" si="11"/>
        <v>1057.6000000000058</v>
      </c>
    </row>
    <row r="44" spans="1:13" ht="15">
      <c r="A44" s="2">
        <v>43</v>
      </c>
      <c r="B44" s="107" t="s">
        <v>143</v>
      </c>
      <c r="C44" s="16">
        <v>73918</v>
      </c>
      <c r="D44" s="16">
        <v>78396</v>
      </c>
      <c r="E44" s="4">
        <v>74916</v>
      </c>
      <c r="F44" s="43">
        <f t="shared" si="6"/>
        <v>0.006394251762610032</v>
      </c>
      <c r="G44" s="43">
        <f t="shared" si="7"/>
        <v>0.013501447549987824</v>
      </c>
      <c r="H44" s="11">
        <f t="shared" si="8"/>
        <v>998</v>
      </c>
      <c r="I44" s="37">
        <f t="shared" si="9"/>
        <v>0.001203441988790384</v>
      </c>
      <c r="J44" s="117">
        <v>77139.94</v>
      </c>
      <c r="K44" s="117">
        <v>73739.67</v>
      </c>
      <c r="L44" s="37">
        <f t="shared" si="10"/>
        <v>-0.04407924092240678</v>
      </c>
      <c r="M44" s="56">
        <f t="shared" si="11"/>
        <v>-3400.270000000004</v>
      </c>
    </row>
    <row r="45" spans="1:13" ht="15">
      <c r="A45" s="2">
        <v>44</v>
      </c>
      <c r="B45" s="107" t="s">
        <v>144</v>
      </c>
      <c r="C45" s="16">
        <v>73708</v>
      </c>
      <c r="D45" s="16">
        <v>85623</v>
      </c>
      <c r="E45" s="4">
        <v>81660</v>
      </c>
      <c r="F45" s="43">
        <f t="shared" si="6"/>
        <v>0.0069698675708091086</v>
      </c>
      <c r="G45" s="43">
        <f t="shared" si="7"/>
        <v>0.10788516850274055</v>
      </c>
      <c r="H45" s="11">
        <f t="shared" si="8"/>
        <v>7952</v>
      </c>
      <c r="I45" s="37">
        <f t="shared" si="9"/>
        <v>0.009588948592045224</v>
      </c>
      <c r="J45" s="117">
        <v>81595.01</v>
      </c>
      <c r="K45" s="117">
        <v>82277.91</v>
      </c>
      <c r="L45" s="37">
        <f t="shared" si="10"/>
        <v>0.008369384353283476</v>
      </c>
      <c r="M45" s="56">
        <f t="shared" si="11"/>
        <v>682.9000000000087</v>
      </c>
    </row>
    <row r="46" spans="1:13" ht="15">
      <c r="A46" s="2">
        <v>45</v>
      </c>
      <c r="B46" s="107" t="s">
        <v>145</v>
      </c>
      <c r="C46" s="16">
        <v>176508</v>
      </c>
      <c r="D46" s="16">
        <v>195205</v>
      </c>
      <c r="E46" s="4">
        <v>193623</v>
      </c>
      <c r="F46" s="43">
        <f t="shared" si="6"/>
        <v>0.016526165425701348</v>
      </c>
      <c r="G46" s="43">
        <f t="shared" si="7"/>
        <v>0.09696444353796994</v>
      </c>
      <c r="H46" s="11">
        <f t="shared" si="8"/>
        <v>17115</v>
      </c>
      <c r="I46" s="37">
        <f t="shared" si="9"/>
        <v>0.02063818601016776</v>
      </c>
      <c r="J46" s="117">
        <v>191251.7</v>
      </c>
      <c r="K46" s="117">
        <v>192748.8</v>
      </c>
      <c r="L46" s="37">
        <f t="shared" si="10"/>
        <v>0.007827904274837696</v>
      </c>
      <c r="M46" s="56">
        <f t="shared" si="11"/>
        <v>1497.0999999999767</v>
      </c>
    </row>
    <row r="47" spans="1:13" ht="15">
      <c r="A47" s="2">
        <v>46</v>
      </c>
      <c r="B47" s="107" t="s">
        <v>146</v>
      </c>
      <c r="C47" s="16">
        <v>99599</v>
      </c>
      <c r="D47" s="16">
        <v>116871</v>
      </c>
      <c r="E47" s="4">
        <v>111574</v>
      </c>
      <c r="F47" s="43">
        <f t="shared" si="6"/>
        <v>0.009523095816133425</v>
      </c>
      <c r="G47" s="43">
        <f t="shared" si="7"/>
        <v>0.1202321308446872</v>
      </c>
      <c r="H47" s="11">
        <f t="shared" si="8"/>
        <v>11975</v>
      </c>
      <c r="I47" s="37">
        <f t="shared" si="9"/>
        <v>0.014440098011788426</v>
      </c>
      <c r="J47" s="117">
        <v>112495.7</v>
      </c>
      <c r="K47" s="117">
        <v>113583.6</v>
      </c>
      <c r="L47" s="37">
        <f t="shared" si="10"/>
        <v>0.009670591853733155</v>
      </c>
      <c r="M47" s="56">
        <f t="shared" si="11"/>
        <v>1087.9000000000087</v>
      </c>
    </row>
    <row r="48" spans="1:13" ht="15">
      <c r="A48" s="2">
        <v>47</v>
      </c>
      <c r="B48" s="107" t="s">
        <v>147</v>
      </c>
      <c r="C48" s="16">
        <v>37750</v>
      </c>
      <c r="D48" s="16">
        <v>46480</v>
      </c>
      <c r="E48" s="4">
        <v>45330</v>
      </c>
      <c r="F48" s="43">
        <f t="shared" si="6"/>
        <v>0.0038690190666761807</v>
      </c>
      <c r="G48" s="43">
        <f t="shared" si="7"/>
        <v>0.20079470198675498</v>
      </c>
      <c r="H48" s="11">
        <f t="shared" si="8"/>
        <v>7580</v>
      </c>
      <c r="I48" s="37">
        <f t="shared" si="9"/>
        <v>0.009140371017065241</v>
      </c>
      <c r="J48" s="117">
        <v>46288.2</v>
      </c>
      <c r="K48" s="117">
        <v>46895.18</v>
      </c>
      <c r="L48" s="37">
        <f t="shared" si="10"/>
        <v>0.013113061212144849</v>
      </c>
      <c r="M48" s="56">
        <f t="shared" si="11"/>
        <v>606.9800000000032</v>
      </c>
    </row>
    <row r="49" spans="1:13" ht="15">
      <c r="A49" s="2">
        <v>48</v>
      </c>
      <c r="B49" s="107" t="s">
        <v>148</v>
      </c>
      <c r="C49" s="16">
        <v>175475</v>
      </c>
      <c r="D49" s="16">
        <v>195939</v>
      </c>
      <c r="E49" s="4">
        <v>186913</v>
      </c>
      <c r="F49" s="43">
        <f t="shared" si="6"/>
        <v>0.01595345159518299</v>
      </c>
      <c r="G49" s="43">
        <f t="shared" si="7"/>
        <v>0.06518307451203875</v>
      </c>
      <c r="H49" s="11">
        <f t="shared" si="8"/>
        <v>11438</v>
      </c>
      <c r="I49" s="37">
        <f t="shared" si="9"/>
        <v>0.013792554576938289</v>
      </c>
      <c r="J49" s="117">
        <v>164350.6</v>
      </c>
      <c r="K49" s="117">
        <v>164811.7</v>
      </c>
      <c r="L49" s="37">
        <f t="shared" si="10"/>
        <v>0.002805587567067025</v>
      </c>
      <c r="M49" s="56">
        <f t="shared" si="11"/>
        <v>461.1000000000058</v>
      </c>
    </row>
    <row r="50" spans="1:13" ht="15">
      <c r="A50" s="2">
        <v>49</v>
      </c>
      <c r="B50" s="107" t="s">
        <v>149</v>
      </c>
      <c r="C50" s="16">
        <v>14271</v>
      </c>
      <c r="D50" s="16">
        <v>18137</v>
      </c>
      <c r="E50" s="4">
        <v>18248</v>
      </c>
      <c r="F50" s="43">
        <f t="shared" si="6"/>
        <v>0.0015575084916988075</v>
      </c>
      <c r="G50" s="43">
        <f t="shared" si="7"/>
        <v>0.27867703734846894</v>
      </c>
      <c r="H50" s="11">
        <f t="shared" si="8"/>
        <v>3977</v>
      </c>
      <c r="I50" s="37">
        <f t="shared" si="9"/>
        <v>0.004795680149718795</v>
      </c>
      <c r="J50" s="117">
        <v>18393.92</v>
      </c>
      <c r="K50" s="117">
        <v>18672.76</v>
      </c>
      <c r="L50" s="37">
        <f t="shared" si="10"/>
        <v>0.015159357004923376</v>
      </c>
      <c r="M50" s="56">
        <f t="shared" si="11"/>
        <v>278.84000000000015</v>
      </c>
    </row>
    <row r="51" spans="1:13" ht="15">
      <c r="A51" s="2">
        <v>50</v>
      </c>
      <c r="B51" s="107" t="s">
        <v>150</v>
      </c>
      <c r="C51" s="16">
        <v>31444</v>
      </c>
      <c r="D51" s="16">
        <v>36319</v>
      </c>
      <c r="E51" s="4">
        <v>34659</v>
      </c>
      <c r="F51" s="43">
        <f t="shared" si="6"/>
        <v>0.0029582248363540643</v>
      </c>
      <c r="G51" s="43">
        <f t="shared" si="7"/>
        <v>0.10224526141712251</v>
      </c>
      <c r="H51" s="11">
        <f t="shared" si="8"/>
        <v>3215</v>
      </c>
      <c r="I51" s="37">
        <f t="shared" si="9"/>
        <v>0.00387681963322754</v>
      </c>
      <c r="J51" s="117">
        <v>33866.56</v>
      </c>
      <c r="K51" s="117">
        <v>33879.97</v>
      </c>
      <c r="L51" s="37">
        <f t="shared" si="10"/>
        <v>0.00039596581406565925</v>
      </c>
      <c r="M51" s="56">
        <f t="shared" si="11"/>
        <v>13.410000000003492</v>
      </c>
    </row>
    <row r="52" spans="1:13" ht="15">
      <c r="A52" s="2">
        <v>51</v>
      </c>
      <c r="B52" s="107" t="s">
        <v>151</v>
      </c>
      <c r="C52" s="16">
        <v>29131</v>
      </c>
      <c r="D52" s="16">
        <v>33059</v>
      </c>
      <c r="E52" s="4">
        <v>30963</v>
      </c>
      <c r="F52" s="43">
        <f t="shared" si="6"/>
        <v>0.0026427627920029687</v>
      </c>
      <c r="G52" s="43">
        <f t="shared" si="7"/>
        <v>0.06288833201743847</v>
      </c>
      <c r="H52" s="11">
        <f t="shared" si="8"/>
        <v>1832</v>
      </c>
      <c r="I52" s="37">
        <f t="shared" si="9"/>
        <v>0.0022091239714067974</v>
      </c>
      <c r="J52" s="117">
        <v>30642.01</v>
      </c>
      <c r="K52" s="117">
        <v>30765.52</v>
      </c>
      <c r="L52" s="37">
        <f t="shared" si="10"/>
        <v>0.004030740803230664</v>
      </c>
      <c r="M52" s="56">
        <f t="shared" si="11"/>
        <v>123.51000000000204</v>
      </c>
    </row>
    <row r="53" spans="1:13" ht="15">
      <c r="A53" s="2">
        <v>52</v>
      </c>
      <c r="B53" s="107" t="s">
        <v>152</v>
      </c>
      <c r="C53" s="16">
        <v>58209</v>
      </c>
      <c r="D53" s="16">
        <v>67982</v>
      </c>
      <c r="E53" s="4">
        <v>64666</v>
      </c>
      <c r="F53" s="43">
        <f t="shared" si="6"/>
        <v>0.005519390844157994</v>
      </c>
      <c r="G53" s="43">
        <f t="shared" si="7"/>
        <v>0.11092786338882303</v>
      </c>
      <c r="H53" s="11">
        <f t="shared" si="8"/>
        <v>6457</v>
      </c>
      <c r="I53" s="37">
        <f t="shared" si="9"/>
        <v>0.007786197316252014</v>
      </c>
      <c r="J53" s="117">
        <v>65718.25</v>
      </c>
      <c r="K53" s="117">
        <v>65670.5</v>
      </c>
      <c r="L53" s="37">
        <f t="shared" si="10"/>
        <v>-0.0007265866026560354</v>
      </c>
      <c r="M53" s="56">
        <f t="shared" si="11"/>
        <v>-47.75</v>
      </c>
    </row>
    <row r="54" spans="1:13" ht="15">
      <c r="A54" s="2">
        <v>53</v>
      </c>
      <c r="B54" s="107" t="s">
        <v>153</v>
      </c>
      <c r="C54" s="16">
        <v>41979</v>
      </c>
      <c r="D54" s="16">
        <v>48601</v>
      </c>
      <c r="E54" s="4">
        <v>43560</v>
      </c>
      <c r="F54" s="43">
        <f t="shared" si="6"/>
        <v>0.003717945522709341</v>
      </c>
      <c r="G54" s="43">
        <f t="shared" si="7"/>
        <v>0.037661687986850566</v>
      </c>
      <c r="H54" s="11">
        <f t="shared" si="8"/>
        <v>1581</v>
      </c>
      <c r="I54" s="37">
        <f t="shared" si="9"/>
        <v>0.001906454693664927</v>
      </c>
      <c r="J54" s="117">
        <v>43275.16</v>
      </c>
      <c r="K54" s="117">
        <v>43101.73</v>
      </c>
      <c r="L54" s="37">
        <f t="shared" si="10"/>
        <v>-0.0040076108326347094</v>
      </c>
      <c r="M54" s="56">
        <f t="shared" si="11"/>
        <v>-173.4300000000003</v>
      </c>
    </row>
    <row r="55" spans="1:13" ht="15">
      <c r="A55" s="2">
        <v>54</v>
      </c>
      <c r="B55" s="107" t="s">
        <v>154</v>
      </c>
      <c r="C55" s="16">
        <v>127735</v>
      </c>
      <c r="D55" s="16">
        <v>137008</v>
      </c>
      <c r="E55" s="4">
        <v>137028</v>
      </c>
      <c r="F55" s="43">
        <f t="shared" si="6"/>
        <v>0.011695652871575197</v>
      </c>
      <c r="G55" s="43">
        <f t="shared" si="7"/>
        <v>0.07275218225231926</v>
      </c>
      <c r="H55" s="11">
        <f t="shared" si="8"/>
        <v>9293</v>
      </c>
      <c r="I55" s="37">
        <f t="shared" si="9"/>
        <v>0.011205998398626292</v>
      </c>
      <c r="J55" s="117">
        <v>134713.5</v>
      </c>
      <c r="K55" s="117">
        <v>135556.4</v>
      </c>
      <c r="L55" s="37">
        <f t="shared" si="10"/>
        <v>0.0062569824108199565</v>
      </c>
      <c r="M55" s="56">
        <f t="shared" si="11"/>
        <v>842.8999999999942</v>
      </c>
    </row>
    <row r="56" spans="1:13" ht="15">
      <c r="A56" s="2">
        <v>55</v>
      </c>
      <c r="B56" s="107" t="s">
        <v>155</v>
      </c>
      <c r="C56" s="16">
        <v>117910</v>
      </c>
      <c r="D56" s="16">
        <v>136778</v>
      </c>
      <c r="E56" s="4">
        <v>126976</v>
      </c>
      <c r="F56" s="43">
        <f t="shared" si="6"/>
        <v>0.01083769170549911</v>
      </c>
      <c r="G56" s="43">
        <f t="shared" si="7"/>
        <v>0.07688915274361802</v>
      </c>
      <c r="H56" s="11">
        <f t="shared" si="8"/>
        <v>9066</v>
      </c>
      <c r="I56" s="37">
        <f t="shared" si="9"/>
        <v>0.010932269609592808</v>
      </c>
      <c r="J56" s="117">
        <v>132294.5</v>
      </c>
      <c r="K56" s="117">
        <v>131165.8</v>
      </c>
      <c r="L56" s="37">
        <f t="shared" si="10"/>
        <v>-0.008531722785149886</v>
      </c>
      <c r="M56" s="56">
        <f t="shared" si="11"/>
        <v>-1128.7000000000116</v>
      </c>
    </row>
    <row r="57" spans="1:13" ht="15">
      <c r="A57" s="2">
        <v>56</v>
      </c>
      <c r="B57" s="107" t="s">
        <v>156</v>
      </c>
      <c r="C57" s="16">
        <v>15198</v>
      </c>
      <c r="D57" s="16">
        <v>18223</v>
      </c>
      <c r="E57" s="4">
        <v>17858</v>
      </c>
      <c r="F57" s="43">
        <f t="shared" si="6"/>
        <v>0.0015242211006552665</v>
      </c>
      <c r="G57" s="43">
        <f t="shared" si="7"/>
        <v>0.17502302934596659</v>
      </c>
      <c r="H57" s="11">
        <f t="shared" si="8"/>
        <v>2660</v>
      </c>
      <c r="I57" s="37">
        <f t="shared" si="9"/>
        <v>0.0032075708318461136</v>
      </c>
      <c r="J57" s="117">
        <v>17513.36</v>
      </c>
      <c r="K57" s="117">
        <v>17555.34</v>
      </c>
      <c r="L57" s="37">
        <f t="shared" si="10"/>
        <v>0.0023970271838185</v>
      </c>
      <c r="M57" s="56">
        <f t="shared" si="11"/>
        <v>41.97999999999956</v>
      </c>
    </row>
    <row r="58" spans="1:13" ht="15">
      <c r="A58" s="2">
        <v>57</v>
      </c>
      <c r="B58" s="107" t="s">
        <v>157</v>
      </c>
      <c r="C58" s="16">
        <v>21258</v>
      </c>
      <c r="D58" s="16">
        <v>22264</v>
      </c>
      <c r="E58" s="4">
        <v>21507</v>
      </c>
      <c r="F58" s="43">
        <f t="shared" si="6"/>
        <v>0.0018356715876241918</v>
      </c>
      <c r="G58" s="43">
        <f t="shared" si="7"/>
        <v>0.01171323736946091</v>
      </c>
      <c r="H58" s="11">
        <f t="shared" si="8"/>
        <v>249</v>
      </c>
      <c r="I58" s="37">
        <f t="shared" si="9"/>
        <v>0.0003002575703495046</v>
      </c>
      <c r="J58" s="117">
        <v>21481.41</v>
      </c>
      <c r="K58" s="117">
        <v>21710.51</v>
      </c>
      <c r="L58" s="37">
        <f t="shared" si="10"/>
        <v>0.010665035488824921</v>
      </c>
      <c r="M58" s="56">
        <f t="shared" si="11"/>
        <v>229.09999999999854</v>
      </c>
    </row>
    <row r="59" spans="1:13" ht="15">
      <c r="A59" s="2">
        <v>58</v>
      </c>
      <c r="B59" s="107" t="s">
        <v>158</v>
      </c>
      <c r="C59" s="16">
        <v>60854</v>
      </c>
      <c r="D59" s="16">
        <v>68680</v>
      </c>
      <c r="E59" s="4">
        <v>65689</v>
      </c>
      <c r="F59" s="43">
        <f t="shared" si="6"/>
        <v>0.005606706231433744</v>
      </c>
      <c r="G59" s="43">
        <f t="shared" si="7"/>
        <v>0.07945245998619647</v>
      </c>
      <c r="H59" s="11">
        <f t="shared" si="8"/>
        <v>4835</v>
      </c>
      <c r="I59" s="37">
        <f t="shared" si="9"/>
        <v>0.005830302621043594</v>
      </c>
      <c r="J59" s="117">
        <v>62610.69</v>
      </c>
      <c r="K59" s="117">
        <v>63228.52</v>
      </c>
      <c r="L59" s="37">
        <f t="shared" si="10"/>
        <v>0.00986780372489098</v>
      </c>
      <c r="M59" s="56">
        <f t="shared" si="11"/>
        <v>617.8299999999945</v>
      </c>
    </row>
    <row r="60" spans="1:13" ht="15">
      <c r="A60" s="2">
        <v>59</v>
      </c>
      <c r="B60" s="107" t="s">
        <v>159</v>
      </c>
      <c r="C60" s="16">
        <v>197005</v>
      </c>
      <c r="D60" s="16">
        <v>213370</v>
      </c>
      <c r="E60" s="4">
        <v>209963</v>
      </c>
      <c r="F60" s="43">
        <f t="shared" si="6"/>
        <v>0.017920821758140987</v>
      </c>
      <c r="G60" s="43">
        <f t="shared" si="7"/>
        <v>0.06577498033044847</v>
      </c>
      <c r="H60" s="11">
        <f t="shared" si="8"/>
        <v>12958</v>
      </c>
      <c r="I60" s="37">
        <f t="shared" si="9"/>
        <v>0.01562545219513607</v>
      </c>
      <c r="J60" s="117">
        <v>207083.3</v>
      </c>
      <c r="K60" s="117">
        <v>207756.3</v>
      </c>
      <c r="L60" s="37">
        <f t="shared" si="10"/>
        <v>0.0032498999195009932</v>
      </c>
      <c r="M60" s="56">
        <f t="shared" si="11"/>
        <v>673</v>
      </c>
    </row>
    <row r="61" spans="1:13" ht="15">
      <c r="A61" s="2">
        <v>60</v>
      </c>
      <c r="B61" s="107" t="s">
        <v>160</v>
      </c>
      <c r="C61" s="16">
        <v>44180</v>
      </c>
      <c r="D61" s="16">
        <v>49280</v>
      </c>
      <c r="E61" s="4">
        <v>45224</v>
      </c>
      <c r="F61" s="43">
        <f t="shared" si="6"/>
        <v>0.0038599717244951156</v>
      </c>
      <c r="G61" s="43">
        <f t="shared" si="7"/>
        <v>0.02363060208239022</v>
      </c>
      <c r="H61" s="11">
        <f t="shared" si="8"/>
        <v>1044</v>
      </c>
      <c r="I61" s="37">
        <f t="shared" si="9"/>
        <v>0.0012589112588147905</v>
      </c>
      <c r="J61" s="117">
        <v>45952.69</v>
      </c>
      <c r="K61" s="117">
        <v>45865.96</v>
      </c>
      <c r="L61" s="37">
        <f t="shared" si="10"/>
        <v>-0.0018873759076999234</v>
      </c>
      <c r="M61" s="56">
        <f t="shared" si="11"/>
        <v>-86.7300000000032</v>
      </c>
    </row>
    <row r="62" spans="1:13" ht="15">
      <c r="A62" s="2">
        <v>61</v>
      </c>
      <c r="B62" s="107" t="s">
        <v>161</v>
      </c>
      <c r="C62" s="16">
        <v>95388</v>
      </c>
      <c r="D62" s="16">
        <v>108893</v>
      </c>
      <c r="E62" s="4">
        <v>105655</v>
      </c>
      <c r="F62" s="43">
        <f t="shared" si="6"/>
        <v>0.009017895642834147</v>
      </c>
      <c r="G62" s="43">
        <f t="shared" si="7"/>
        <v>0.10763408395185978</v>
      </c>
      <c r="H62" s="11">
        <f t="shared" si="8"/>
        <v>10267</v>
      </c>
      <c r="I62" s="37">
        <f t="shared" si="9"/>
        <v>0.01238049989870829</v>
      </c>
      <c r="J62" s="117">
        <v>104440.5</v>
      </c>
      <c r="K62" s="117">
        <v>105240.6</v>
      </c>
      <c r="L62" s="37">
        <f t="shared" si="10"/>
        <v>0.007660821233142371</v>
      </c>
      <c r="M62" s="56">
        <f t="shared" si="11"/>
        <v>800.1000000000058</v>
      </c>
    </row>
    <row r="63" spans="1:13" ht="15">
      <c r="A63" s="2">
        <v>62</v>
      </c>
      <c r="B63" s="107" t="s">
        <v>162</v>
      </c>
      <c r="C63" s="16">
        <v>7246</v>
      </c>
      <c r="D63" s="16">
        <v>9886</v>
      </c>
      <c r="E63" s="4">
        <v>9237</v>
      </c>
      <c r="F63" s="43">
        <f t="shared" si="6"/>
        <v>0.0007883990540235579</v>
      </c>
      <c r="G63" s="43">
        <f t="shared" si="7"/>
        <v>0.27477228815898425</v>
      </c>
      <c r="H63" s="11">
        <f t="shared" si="8"/>
        <v>1991</v>
      </c>
      <c r="I63" s="37">
        <f t="shared" si="9"/>
        <v>0.0024008547090998544</v>
      </c>
      <c r="J63" s="117">
        <v>7989.335</v>
      </c>
      <c r="K63" s="117">
        <v>7952.64</v>
      </c>
      <c r="L63" s="37">
        <f t="shared" si="10"/>
        <v>-0.004592998040512722</v>
      </c>
      <c r="M63" s="56">
        <f t="shared" si="11"/>
        <v>-36.69499999999971</v>
      </c>
    </row>
    <row r="64" spans="1:13" ht="15">
      <c r="A64" s="2">
        <v>63</v>
      </c>
      <c r="B64" s="107" t="s">
        <v>163</v>
      </c>
      <c r="C64" s="16">
        <v>76543</v>
      </c>
      <c r="D64" s="16">
        <v>92133</v>
      </c>
      <c r="E64" s="4">
        <v>87542</v>
      </c>
      <c r="F64" s="43">
        <f t="shared" si="6"/>
        <v>0.007471909709573488</v>
      </c>
      <c r="G64" s="43">
        <f t="shared" si="7"/>
        <v>0.14369700691114798</v>
      </c>
      <c r="H64" s="11">
        <f t="shared" si="8"/>
        <v>10999</v>
      </c>
      <c r="I64" s="37">
        <f t="shared" si="9"/>
        <v>0.013263184804314062</v>
      </c>
      <c r="J64" s="117">
        <v>95822.39</v>
      </c>
      <c r="K64" s="117">
        <v>96023.13</v>
      </c>
      <c r="L64" s="37">
        <f t="shared" si="10"/>
        <v>0.002094917482229417</v>
      </c>
      <c r="M64" s="56">
        <f t="shared" si="11"/>
        <v>200.74000000000524</v>
      </c>
    </row>
    <row r="65" spans="1:13" ht="15">
      <c r="A65" s="2">
        <v>64</v>
      </c>
      <c r="B65" s="107" t="s">
        <v>164</v>
      </c>
      <c r="C65" s="16">
        <v>48101</v>
      </c>
      <c r="D65" s="16">
        <v>51253</v>
      </c>
      <c r="E65" s="4">
        <v>49586</v>
      </c>
      <c r="F65" s="43">
        <f t="shared" si="6"/>
        <v>0.004232278390474412</v>
      </c>
      <c r="G65" s="43">
        <f t="shared" si="7"/>
        <v>0.03087253903245255</v>
      </c>
      <c r="H65" s="11">
        <f t="shared" si="8"/>
        <v>1485</v>
      </c>
      <c r="I65" s="37">
        <f t="shared" si="9"/>
        <v>0.001790692738831383</v>
      </c>
      <c r="J65" s="117">
        <v>49725.49</v>
      </c>
      <c r="K65" s="117">
        <v>49475.84</v>
      </c>
      <c r="L65" s="37">
        <f t="shared" si="10"/>
        <v>-0.005020563899923389</v>
      </c>
      <c r="M65" s="56">
        <f t="shared" si="11"/>
        <v>-249.65000000000146</v>
      </c>
    </row>
    <row r="66" spans="1:13" ht="15">
      <c r="A66" s="2">
        <v>65</v>
      </c>
      <c r="B66" s="107" t="s">
        <v>165</v>
      </c>
      <c r="C66" s="16">
        <v>50097</v>
      </c>
      <c r="D66" s="16">
        <v>83340</v>
      </c>
      <c r="E66" s="4">
        <v>74112</v>
      </c>
      <c r="F66" s="43">
        <f aca="true" t="shared" si="12" ref="F66:F82">E66/$E$83</f>
        <v>0.006325628525689501</v>
      </c>
      <c r="G66" s="43">
        <f aca="true" t="shared" si="13" ref="G66:G82">(E66-C66)/C66</f>
        <v>0.4793700221570154</v>
      </c>
      <c r="H66" s="11">
        <f aca="true" t="shared" si="14" ref="H66:H82">E66-C66</f>
        <v>24015</v>
      </c>
      <c r="I66" s="37">
        <f aca="true" t="shared" si="15" ref="I66:I82">H66/$H$83</f>
        <v>0.02895857651382873</v>
      </c>
      <c r="J66" s="117">
        <v>67540.31</v>
      </c>
      <c r="K66" s="117">
        <v>68654.81</v>
      </c>
      <c r="L66" s="37">
        <f aca="true" t="shared" si="16" ref="L66:L82">(K66-J66)/J66</f>
        <v>0.016501256805010224</v>
      </c>
      <c r="M66" s="56">
        <f aca="true" t="shared" si="17" ref="M66:M82">K66-J66</f>
        <v>1114.5</v>
      </c>
    </row>
    <row r="67" spans="1:13" ht="15">
      <c r="A67" s="2">
        <v>66</v>
      </c>
      <c r="B67" s="107" t="s">
        <v>166</v>
      </c>
      <c r="C67" s="16">
        <v>32939</v>
      </c>
      <c r="D67" s="16">
        <v>37241</v>
      </c>
      <c r="E67" s="4">
        <v>34998</v>
      </c>
      <c r="F67" s="43">
        <f t="shared" si="12"/>
        <v>0.002987159260876527</v>
      </c>
      <c r="G67" s="43">
        <f t="shared" si="13"/>
        <v>0.06250948723397796</v>
      </c>
      <c r="H67" s="11">
        <f t="shared" si="14"/>
        <v>2059</v>
      </c>
      <c r="I67" s="37">
        <f t="shared" si="15"/>
        <v>0.0024828527604402813</v>
      </c>
      <c r="J67" s="117">
        <v>35132.27</v>
      </c>
      <c r="K67" s="117">
        <v>35125.22</v>
      </c>
      <c r="L67" s="37">
        <f t="shared" si="16"/>
        <v>-0.00020067021003754198</v>
      </c>
      <c r="M67" s="56">
        <f t="shared" si="17"/>
        <v>-7.049999999995634</v>
      </c>
    </row>
    <row r="68" spans="1:13" ht="15">
      <c r="A68" s="2">
        <v>67</v>
      </c>
      <c r="B68" s="107" t="s">
        <v>167</v>
      </c>
      <c r="C68" s="16">
        <v>79931</v>
      </c>
      <c r="D68" s="16">
        <v>84236</v>
      </c>
      <c r="E68" s="4">
        <v>70636</v>
      </c>
      <c r="F68" s="43">
        <f t="shared" si="12"/>
        <v>0.006028943983978352</v>
      </c>
      <c r="G68" s="43">
        <f t="shared" si="13"/>
        <v>-0.1162877982259699</v>
      </c>
      <c r="H68" s="11">
        <f t="shared" si="14"/>
        <v>-9295</v>
      </c>
      <c r="I68" s="37">
        <f t="shared" si="15"/>
        <v>-0.011208410106018658</v>
      </c>
      <c r="J68" s="117">
        <v>81307.53</v>
      </c>
      <c r="K68" s="117">
        <v>70253.2</v>
      </c>
      <c r="L68" s="37">
        <f t="shared" si="16"/>
        <v>-0.13595702636643867</v>
      </c>
      <c r="M68" s="56">
        <f t="shared" si="17"/>
        <v>-11054.330000000002</v>
      </c>
    </row>
    <row r="69" spans="1:13" ht="15">
      <c r="A69" s="2">
        <v>68</v>
      </c>
      <c r="B69" s="107" t="s">
        <v>168</v>
      </c>
      <c r="C69" s="16">
        <v>34457</v>
      </c>
      <c r="D69" s="16">
        <v>39129</v>
      </c>
      <c r="E69" s="4">
        <v>38157</v>
      </c>
      <c r="F69" s="43">
        <f t="shared" si="12"/>
        <v>0.0032567871283292085</v>
      </c>
      <c r="G69" s="43">
        <f t="shared" si="13"/>
        <v>0.10738021301912529</v>
      </c>
      <c r="H69" s="11">
        <f t="shared" si="14"/>
        <v>3700</v>
      </c>
      <c r="I69" s="37">
        <f t="shared" si="15"/>
        <v>0.004461658675876173</v>
      </c>
      <c r="J69" s="117">
        <v>37093.35</v>
      </c>
      <c r="K69" s="117">
        <v>37161.71</v>
      </c>
      <c r="L69" s="37">
        <f t="shared" si="16"/>
        <v>0.0018429179354250986</v>
      </c>
      <c r="M69" s="56">
        <f t="shared" si="17"/>
        <v>68.36000000000058</v>
      </c>
    </row>
    <row r="70" spans="1:13" ht="15">
      <c r="A70" s="2">
        <v>69</v>
      </c>
      <c r="B70" s="107" t="s">
        <v>169</v>
      </c>
      <c r="C70" s="16">
        <v>5471</v>
      </c>
      <c r="D70" s="16">
        <v>6622</v>
      </c>
      <c r="E70" s="4">
        <v>6324</v>
      </c>
      <c r="F70" s="43">
        <f t="shared" si="12"/>
        <v>0.0005397678486137252</v>
      </c>
      <c r="G70" s="43">
        <f t="shared" si="13"/>
        <v>0.15591299579601536</v>
      </c>
      <c r="H70" s="11">
        <f t="shared" si="14"/>
        <v>853</v>
      </c>
      <c r="I70" s="37">
        <f t="shared" si="15"/>
        <v>0.0010285932028438853</v>
      </c>
      <c r="J70" s="117">
        <v>5961.333</v>
      </c>
      <c r="K70" s="117">
        <v>6080.185</v>
      </c>
      <c r="L70" s="37">
        <f t="shared" si="16"/>
        <v>0.01993715164041344</v>
      </c>
      <c r="M70" s="56">
        <f t="shared" si="17"/>
        <v>118.85200000000077</v>
      </c>
    </row>
    <row r="71" spans="1:13" ht="15">
      <c r="A71" s="2">
        <v>70</v>
      </c>
      <c r="B71" s="107" t="s">
        <v>170</v>
      </c>
      <c r="C71" s="16">
        <v>31861</v>
      </c>
      <c r="D71" s="16">
        <v>36696</v>
      </c>
      <c r="E71" s="4">
        <v>34801</v>
      </c>
      <c r="F71" s="43">
        <f t="shared" si="12"/>
        <v>0.0029703448607853026</v>
      </c>
      <c r="G71" s="43">
        <f t="shared" si="13"/>
        <v>0.09227582310661937</v>
      </c>
      <c r="H71" s="11">
        <f t="shared" si="14"/>
        <v>2940</v>
      </c>
      <c r="I71" s="37">
        <f t="shared" si="15"/>
        <v>0.0035452098667772837</v>
      </c>
      <c r="J71" s="117">
        <v>34774.34</v>
      </c>
      <c r="K71" s="117">
        <v>34588.58</v>
      </c>
      <c r="L71" s="37">
        <f t="shared" si="16"/>
        <v>-0.005341869896020882</v>
      </c>
      <c r="M71" s="56">
        <f t="shared" si="17"/>
        <v>-185.75999999999476</v>
      </c>
    </row>
    <row r="72" spans="1:13" ht="15">
      <c r="A72" s="2">
        <v>71</v>
      </c>
      <c r="B72" s="107" t="s">
        <v>171</v>
      </c>
      <c r="C72" s="16">
        <v>25503</v>
      </c>
      <c r="D72" s="16">
        <v>27116</v>
      </c>
      <c r="E72" s="4">
        <v>26092</v>
      </c>
      <c r="F72" s="43">
        <f t="shared" si="12"/>
        <v>0.0022270118130976154</v>
      </c>
      <c r="G72" s="43">
        <f t="shared" si="13"/>
        <v>0.023095322118966397</v>
      </c>
      <c r="H72" s="11">
        <f t="shared" si="14"/>
        <v>589</v>
      </c>
      <c r="I72" s="37">
        <f t="shared" si="15"/>
        <v>0.0007102478270516395</v>
      </c>
      <c r="J72" s="117">
        <v>26220.89</v>
      </c>
      <c r="K72" s="117">
        <v>26230.69</v>
      </c>
      <c r="L72" s="37">
        <f t="shared" si="16"/>
        <v>0.0003737478018480407</v>
      </c>
      <c r="M72" s="56">
        <f t="shared" si="17"/>
        <v>9.799999999999272</v>
      </c>
    </row>
    <row r="73" spans="1:13" ht="15">
      <c r="A73" s="2">
        <v>72</v>
      </c>
      <c r="B73" s="107" t="s">
        <v>172</v>
      </c>
      <c r="C73" s="16">
        <v>33385</v>
      </c>
      <c r="D73" s="16">
        <v>40694</v>
      </c>
      <c r="E73" s="4">
        <v>37726</v>
      </c>
      <c r="F73" s="43">
        <f t="shared" si="12"/>
        <v>0.0032200002936118594</v>
      </c>
      <c r="G73" s="43">
        <f t="shared" si="13"/>
        <v>0.13002845589336529</v>
      </c>
      <c r="H73" s="11">
        <f t="shared" si="14"/>
        <v>4341</v>
      </c>
      <c r="I73" s="37">
        <f t="shared" si="15"/>
        <v>0.005234610895129316</v>
      </c>
      <c r="J73" s="117">
        <v>38827.68</v>
      </c>
      <c r="K73" s="117">
        <v>38987.71</v>
      </c>
      <c r="L73" s="37">
        <f t="shared" si="16"/>
        <v>0.004121544217939337</v>
      </c>
      <c r="M73" s="56">
        <f t="shared" si="17"/>
        <v>160.02999999999884</v>
      </c>
    </row>
    <row r="74" spans="1:13" ht="15">
      <c r="A74" s="2">
        <v>73</v>
      </c>
      <c r="B74" s="107" t="s">
        <v>173</v>
      </c>
      <c r="C74" s="16">
        <v>18978</v>
      </c>
      <c r="D74" s="16">
        <v>22811</v>
      </c>
      <c r="E74" s="4">
        <v>22616</v>
      </c>
      <c r="F74" s="43">
        <f t="shared" si="12"/>
        <v>0.001930327271386466</v>
      </c>
      <c r="G74" s="43">
        <f t="shared" si="13"/>
        <v>0.19169564759194857</v>
      </c>
      <c r="H74" s="11">
        <f t="shared" si="14"/>
        <v>3638</v>
      </c>
      <c r="I74" s="37">
        <f t="shared" si="15"/>
        <v>0.004386895746712843</v>
      </c>
      <c r="J74" s="117">
        <v>23517.12</v>
      </c>
      <c r="K74" s="117">
        <v>23417</v>
      </c>
      <c r="L74" s="37">
        <f t="shared" si="16"/>
        <v>-0.004257324026071176</v>
      </c>
      <c r="M74" s="56">
        <f t="shared" si="17"/>
        <v>-100.11999999999898</v>
      </c>
    </row>
    <row r="75" spans="1:13" ht="15">
      <c r="A75" s="2">
        <v>74</v>
      </c>
      <c r="B75" s="107" t="s">
        <v>174</v>
      </c>
      <c r="C75" s="16">
        <v>21822</v>
      </c>
      <c r="D75" s="16">
        <v>25703</v>
      </c>
      <c r="E75" s="4">
        <v>23859</v>
      </c>
      <c r="F75" s="43">
        <f t="shared" si="12"/>
        <v>0.002036420161302162</v>
      </c>
      <c r="G75" s="43">
        <f t="shared" si="13"/>
        <v>0.09334616442122629</v>
      </c>
      <c r="H75" s="11">
        <f t="shared" si="14"/>
        <v>2037</v>
      </c>
      <c r="I75" s="37">
        <f t="shared" si="15"/>
        <v>0.0024563239791242607</v>
      </c>
      <c r="J75" s="117">
        <v>23760.61</v>
      </c>
      <c r="K75" s="117">
        <v>23569.97</v>
      </c>
      <c r="L75" s="37">
        <f t="shared" si="16"/>
        <v>-0.008023363036555013</v>
      </c>
      <c r="M75" s="56">
        <f t="shared" si="17"/>
        <v>-190.63999999999942</v>
      </c>
    </row>
    <row r="76" spans="1:13" ht="15">
      <c r="A76" s="2">
        <v>75</v>
      </c>
      <c r="B76" s="107" t="s">
        <v>175</v>
      </c>
      <c r="C76" s="16">
        <v>5783</v>
      </c>
      <c r="D76" s="16">
        <v>6901</v>
      </c>
      <c r="E76" s="4">
        <v>6828</v>
      </c>
      <c r="F76" s="43">
        <f t="shared" si="12"/>
        <v>0.0005827854001161474</v>
      </c>
      <c r="G76" s="43">
        <f t="shared" si="13"/>
        <v>0.18070205775549023</v>
      </c>
      <c r="H76" s="11">
        <f t="shared" si="14"/>
        <v>1045</v>
      </c>
      <c r="I76" s="37">
        <f t="shared" si="15"/>
        <v>0.0012601171125109732</v>
      </c>
      <c r="J76" s="117">
        <v>6334.146</v>
      </c>
      <c r="K76" s="117">
        <v>6396.522</v>
      </c>
      <c r="L76" s="37">
        <f t="shared" si="16"/>
        <v>0.00984757850545286</v>
      </c>
      <c r="M76" s="56">
        <f t="shared" si="17"/>
        <v>62.376000000000204</v>
      </c>
    </row>
    <row r="77" spans="1:13" ht="15">
      <c r="A77" s="2">
        <v>76</v>
      </c>
      <c r="B77" s="107" t="s">
        <v>176</v>
      </c>
      <c r="C77" s="16">
        <v>10589</v>
      </c>
      <c r="D77" s="16">
        <v>12559</v>
      </c>
      <c r="E77" s="4">
        <v>11833</v>
      </c>
      <c r="F77" s="43">
        <f t="shared" si="12"/>
        <v>0.0010099735851749226</v>
      </c>
      <c r="G77" s="43">
        <f t="shared" si="13"/>
        <v>0.1174804041930305</v>
      </c>
      <c r="H77" s="11">
        <f t="shared" si="14"/>
        <v>1244</v>
      </c>
      <c r="I77" s="37">
        <f t="shared" si="15"/>
        <v>0.0015000819980513405</v>
      </c>
      <c r="J77" s="117">
        <v>12219.9</v>
      </c>
      <c r="K77" s="117">
        <v>12336.34</v>
      </c>
      <c r="L77" s="37">
        <f t="shared" si="16"/>
        <v>0.009528719547623181</v>
      </c>
      <c r="M77" s="56">
        <f t="shared" si="17"/>
        <v>116.44000000000051</v>
      </c>
    </row>
    <row r="78" spans="1:13" ht="15">
      <c r="A78" s="2">
        <v>77</v>
      </c>
      <c r="B78" s="107" t="s">
        <v>177</v>
      </c>
      <c r="C78" s="16">
        <v>32578</v>
      </c>
      <c r="D78" s="16">
        <v>37543</v>
      </c>
      <c r="E78" s="4">
        <v>36803</v>
      </c>
      <c r="F78" s="43">
        <f t="shared" si="12"/>
        <v>0.0031412201348088127</v>
      </c>
      <c r="G78" s="43">
        <f t="shared" si="13"/>
        <v>0.12968874700718275</v>
      </c>
      <c r="H78" s="11">
        <f t="shared" si="14"/>
        <v>4225</v>
      </c>
      <c r="I78" s="37">
        <f t="shared" si="15"/>
        <v>0.005094731866372117</v>
      </c>
      <c r="J78" s="117">
        <v>36476.45</v>
      </c>
      <c r="K78" s="117">
        <v>36776.86</v>
      </c>
      <c r="L78" s="37">
        <f t="shared" si="16"/>
        <v>0.008235724693603778</v>
      </c>
      <c r="M78" s="56">
        <f t="shared" si="17"/>
        <v>300.4100000000035</v>
      </c>
    </row>
    <row r="79" spans="1:13" ht="15">
      <c r="A79" s="2">
        <v>78</v>
      </c>
      <c r="B79" s="107" t="s">
        <v>178</v>
      </c>
      <c r="C79" s="16">
        <v>30711</v>
      </c>
      <c r="D79" s="16">
        <v>35531</v>
      </c>
      <c r="E79" s="4">
        <v>34165</v>
      </c>
      <c r="F79" s="43">
        <f t="shared" si="12"/>
        <v>0.002916060807698913</v>
      </c>
      <c r="G79" s="43">
        <f t="shared" si="13"/>
        <v>0.11246784539741461</v>
      </c>
      <c r="H79" s="11">
        <f t="shared" si="14"/>
        <v>3454</v>
      </c>
      <c r="I79" s="37">
        <f t="shared" si="15"/>
        <v>0.0041650186666152165</v>
      </c>
      <c r="J79" s="117">
        <v>32767.98</v>
      </c>
      <c r="K79" s="117">
        <v>32690.25</v>
      </c>
      <c r="L79" s="37">
        <f t="shared" si="16"/>
        <v>-0.002372132795491195</v>
      </c>
      <c r="M79" s="56">
        <f t="shared" si="17"/>
        <v>-77.72999999999956</v>
      </c>
    </row>
    <row r="80" spans="1:13" ht="15">
      <c r="A80" s="2">
        <v>79</v>
      </c>
      <c r="B80" s="107" t="s">
        <v>179</v>
      </c>
      <c r="C80" s="16">
        <v>7246</v>
      </c>
      <c r="D80" s="16">
        <v>8953</v>
      </c>
      <c r="E80" s="4">
        <v>8794</v>
      </c>
      <c r="F80" s="43">
        <f t="shared" si="12"/>
        <v>0.0007505879918894845</v>
      </c>
      <c r="G80" s="43">
        <f t="shared" si="13"/>
        <v>0.21363510902566935</v>
      </c>
      <c r="H80" s="11">
        <f t="shared" si="14"/>
        <v>1548</v>
      </c>
      <c r="I80" s="37">
        <f t="shared" si="15"/>
        <v>0.0018666615216908964</v>
      </c>
      <c r="J80" s="117">
        <v>9413.624</v>
      </c>
      <c r="K80" s="117">
        <v>9632.887</v>
      </c>
      <c r="L80" s="37">
        <f t="shared" si="16"/>
        <v>0.02329209239714703</v>
      </c>
      <c r="M80" s="56">
        <f t="shared" si="17"/>
        <v>219.26300000000083</v>
      </c>
    </row>
    <row r="81" spans="1:13" ht="15">
      <c r="A81" s="2">
        <v>80</v>
      </c>
      <c r="B81" s="107" t="s">
        <v>180</v>
      </c>
      <c r="C81" s="16">
        <v>42121</v>
      </c>
      <c r="D81" s="16">
        <v>46860</v>
      </c>
      <c r="E81" s="4">
        <v>45863</v>
      </c>
      <c r="F81" s="43">
        <f t="shared" si="12"/>
        <v>0.003914511834435686</v>
      </c>
      <c r="G81" s="43">
        <f t="shared" si="13"/>
        <v>0.08883929631300301</v>
      </c>
      <c r="H81" s="11">
        <f t="shared" si="14"/>
        <v>3742</v>
      </c>
      <c r="I81" s="37">
        <f t="shared" si="15"/>
        <v>0.004512304531115849</v>
      </c>
      <c r="J81" s="117">
        <v>47558.12</v>
      </c>
      <c r="K81" s="117">
        <v>47592.88</v>
      </c>
      <c r="L81" s="37">
        <f t="shared" si="16"/>
        <v>0.0007308951657465593</v>
      </c>
      <c r="M81" s="56">
        <f t="shared" si="17"/>
        <v>34.75999999999476</v>
      </c>
    </row>
    <row r="82" spans="1:13" ht="15.75" thickBot="1">
      <c r="A82" s="50">
        <v>81</v>
      </c>
      <c r="B82" s="108" t="s">
        <v>181</v>
      </c>
      <c r="C82" s="16">
        <v>57951</v>
      </c>
      <c r="D82" s="16">
        <v>62940</v>
      </c>
      <c r="E82" s="4">
        <v>61279</v>
      </c>
      <c r="F82" s="43">
        <f t="shared" si="12"/>
        <v>0.005230302655787551</v>
      </c>
      <c r="G82" s="43">
        <f t="shared" si="13"/>
        <v>0.05742782695725699</v>
      </c>
      <c r="H82" s="70">
        <f t="shared" si="14"/>
        <v>3328</v>
      </c>
      <c r="I82" s="37">
        <f t="shared" si="15"/>
        <v>0.004013081100896191</v>
      </c>
      <c r="J82" s="117">
        <v>60857.06</v>
      </c>
      <c r="K82" s="117">
        <v>60893.91</v>
      </c>
      <c r="L82" s="37">
        <f t="shared" si="16"/>
        <v>0.0006055172563381443</v>
      </c>
      <c r="M82" s="56">
        <f t="shared" si="17"/>
        <v>36.85000000000582</v>
      </c>
    </row>
    <row r="83" spans="1:13" s="67" customFormat="1" ht="15.75" thickBot="1">
      <c r="A83" s="134" t="s">
        <v>182</v>
      </c>
      <c r="B83" s="135"/>
      <c r="C83" s="60">
        <v>10886860</v>
      </c>
      <c r="D83" s="60">
        <v>12107944</v>
      </c>
      <c r="E83" s="88">
        <v>11716148</v>
      </c>
      <c r="F83" s="28">
        <f>E83/$E$83</f>
        <v>1</v>
      </c>
      <c r="G83" s="45">
        <f>(E83-C83)/C83</f>
        <v>0.0761732951466263</v>
      </c>
      <c r="H83" s="58">
        <f>E83-C83</f>
        <v>829288</v>
      </c>
      <c r="I83" s="39">
        <f>H83/$H$83</f>
        <v>1</v>
      </c>
      <c r="J83" s="118">
        <v>11715533</v>
      </c>
      <c r="K83" s="118">
        <v>11776818</v>
      </c>
      <c r="L83" s="39">
        <f>(K83-J83)/J83</f>
        <v>0.005231089358034329</v>
      </c>
      <c r="M83" s="60">
        <f>K83-J83</f>
        <v>61285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2" sqref="F2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40756</v>
      </c>
      <c r="D1" s="79">
        <v>41091</v>
      </c>
      <c r="E1" s="80">
        <v>41122</v>
      </c>
      <c r="F1" s="17" t="s">
        <v>298</v>
      </c>
      <c r="G1" s="55" t="s">
        <v>300</v>
      </c>
      <c r="H1" s="17" t="s">
        <v>301</v>
      </c>
      <c r="I1" s="44" t="s">
        <v>299</v>
      </c>
      <c r="J1" s="78" t="s">
        <v>292</v>
      </c>
      <c r="K1" s="76" t="s">
        <v>297</v>
      </c>
      <c r="L1" s="55" t="s">
        <v>318</v>
      </c>
      <c r="M1" s="17" t="s">
        <v>319</v>
      </c>
    </row>
    <row r="2" spans="1:13" ht="15">
      <c r="A2" s="23">
        <v>1</v>
      </c>
      <c r="B2" s="106" t="s">
        <v>101</v>
      </c>
      <c r="C2" s="15">
        <v>42418</v>
      </c>
      <c r="D2" s="4">
        <v>42737</v>
      </c>
      <c r="E2" s="16">
        <v>42555</v>
      </c>
      <c r="F2" s="42">
        <f aca="true" t="shared" si="0" ref="F2:F33">E2/$E$83</f>
        <v>0.02196551483852985</v>
      </c>
      <c r="G2" s="42">
        <f aca="true" t="shared" si="1" ref="G2:G33">(E2-C2)/C2</f>
        <v>0.003229760950539865</v>
      </c>
      <c r="H2" s="11">
        <f aca="true" t="shared" si="2" ref="H2:H33">E2-C2</f>
        <v>137</v>
      </c>
      <c r="I2" s="47">
        <f aca="true" t="shared" si="3" ref="I2:I33">H2/$H$83</f>
        <v>0.002263639668219821</v>
      </c>
      <c r="J2" s="15">
        <v>42687.21</v>
      </c>
      <c r="K2" s="15">
        <v>42686.58</v>
      </c>
      <c r="L2" s="37">
        <f aca="true" t="shared" si="4" ref="L2:L33">(K2-J2)/J2</f>
        <v>-1.4758519003640215E-05</v>
      </c>
      <c r="M2" s="56">
        <f aca="true" t="shared" si="5" ref="M2:M33">K2-J2</f>
        <v>-0.6299999999973807</v>
      </c>
    </row>
    <row r="3" spans="1:13" ht="15">
      <c r="A3" s="2">
        <v>2</v>
      </c>
      <c r="B3" s="107" t="s">
        <v>102</v>
      </c>
      <c r="C3" s="16">
        <v>9973</v>
      </c>
      <c r="D3" s="4">
        <v>10306</v>
      </c>
      <c r="E3" s="16">
        <v>10459</v>
      </c>
      <c r="F3" s="43">
        <f t="shared" si="0"/>
        <v>0.005398597572463488</v>
      </c>
      <c r="G3" s="43">
        <f t="shared" si="1"/>
        <v>0.0487315752531836</v>
      </c>
      <c r="H3" s="11">
        <f t="shared" si="2"/>
        <v>486</v>
      </c>
      <c r="I3" s="37">
        <f t="shared" si="3"/>
        <v>0.008030137801130167</v>
      </c>
      <c r="J3" s="16">
        <v>10322.56</v>
      </c>
      <c r="K3" s="16">
        <v>10509.47</v>
      </c>
      <c r="L3" s="37">
        <f t="shared" si="4"/>
        <v>0.018106942463884914</v>
      </c>
      <c r="M3" s="56">
        <f t="shared" si="5"/>
        <v>186.90999999999985</v>
      </c>
    </row>
    <row r="4" spans="1:13" ht="15">
      <c r="A4" s="2">
        <v>3</v>
      </c>
      <c r="B4" s="107" t="s">
        <v>103</v>
      </c>
      <c r="C4" s="16">
        <v>14976</v>
      </c>
      <c r="D4" s="4">
        <v>15784</v>
      </c>
      <c r="E4" s="16">
        <v>15941</v>
      </c>
      <c r="F4" s="43">
        <f t="shared" si="0"/>
        <v>0.00822822869324414</v>
      </c>
      <c r="G4" s="43">
        <f t="shared" si="1"/>
        <v>0.06443643162393162</v>
      </c>
      <c r="H4" s="11">
        <f t="shared" si="2"/>
        <v>965</v>
      </c>
      <c r="I4" s="37">
        <f t="shared" si="3"/>
        <v>0.0159446151812564</v>
      </c>
      <c r="J4" s="16">
        <v>15746.09</v>
      </c>
      <c r="K4" s="16">
        <v>15867.3</v>
      </c>
      <c r="L4" s="37">
        <f t="shared" si="4"/>
        <v>0.007697784021303011</v>
      </c>
      <c r="M4" s="56">
        <f t="shared" si="5"/>
        <v>121.20999999999913</v>
      </c>
    </row>
    <row r="5" spans="1:13" ht="15">
      <c r="A5" s="2">
        <v>4</v>
      </c>
      <c r="B5" s="107" t="s">
        <v>104</v>
      </c>
      <c r="C5" s="16">
        <v>5978</v>
      </c>
      <c r="D5" s="4">
        <v>5722</v>
      </c>
      <c r="E5" s="16">
        <v>5904</v>
      </c>
      <c r="F5" s="43">
        <f t="shared" si="0"/>
        <v>0.003047453873967342</v>
      </c>
      <c r="G5" s="43">
        <f t="shared" si="1"/>
        <v>-0.012378721980595517</v>
      </c>
      <c r="H5" s="11">
        <f t="shared" si="2"/>
        <v>-74</v>
      </c>
      <c r="I5" s="37">
        <f t="shared" si="3"/>
        <v>-0.0012226958791844288</v>
      </c>
      <c r="J5" s="16">
        <v>5752.75</v>
      </c>
      <c r="K5" s="16">
        <v>5940.966</v>
      </c>
      <c r="L5" s="37">
        <f t="shared" si="4"/>
        <v>0.03271756985789411</v>
      </c>
      <c r="M5" s="56">
        <f t="shared" si="5"/>
        <v>188.21600000000035</v>
      </c>
    </row>
    <row r="6" spans="1:13" ht="15">
      <c r="A6" s="2">
        <v>5</v>
      </c>
      <c r="B6" s="107" t="s">
        <v>105</v>
      </c>
      <c r="C6" s="16">
        <v>8182</v>
      </c>
      <c r="D6" s="4">
        <v>8003</v>
      </c>
      <c r="E6" s="16">
        <v>8213</v>
      </c>
      <c r="F6" s="43">
        <f t="shared" si="0"/>
        <v>0.00423928500455518</v>
      </c>
      <c r="G6" s="43">
        <f t="shared" si="1"/>
        <v>0.0037888046932290395</v>
      </c>
      <c r="H6" s="11">
        <f t="shared" si="2"/>
        <v>31</v>
      </c>
      <c r="I6" s="37">
        <f t="shared" si="3"/>
        <v>0.000512210435874558</v>
      </c>
      <c r="J6" s="16">
        <v>8138.601</v>
      </c>
      <c r="K6" s="16">
        <v>8209.951</v>
      </c>
      <c r="L6" s="37">
        <f t="shared" si="4"/>
        <v>0.008766863002621637</v>
      </c>
      <c r="M6" s="56">
        <f t="shared" si="5"/>
        <v>71.34999999999945</v>
      </c>
    </row>
    <row r="7" spans="1:13" ht="15">
      <c r="A7" s="2">
        <v>6</v>
      </c>
      <c r="B7" s="107" t="s">
        <v>106</v>
      </c>
      <c r="C7" s="16">
        <v>125827</v>
      </c>
      <c r="D7" s="4">
        <v>129627</v>
      </c>
      <c r="E7" s="16">
        <v>127315</v>
      </c>
      <c r="F7" s="43">
        <f t="shared" si="0"/>
        <v>0.0657158858340366</v>
      </c>
      <c r="G7" s="43">
        <f t="shared" si="1"/>
        <v>0.01182576076676707</v>
      </c>
      <c r="H7" s="11">
        <f t="shared" si="2"/>
        <v>1488</v>
      </c>
      <c r="I7" s="37">
        <f t="shared" si="3"/>
        <v>0.024586100921978785</v>
      </c>
      <c r="J7" s="16">
        <v>129012.8</v>
      </c>
      <c r="K7" s="16">
        <v>127433.9</v>
      </c>
      <c r="L7" s="37">
        <f t="shared" si="4"/>
        <v>-0.012238320538737309</v>
      </c>
      <c r="M7" s="56">
        <f t="shared" si="5"/>
        <v>-1578.9000000000087</v>
      </c>
    </row>
    <row r="8" spans="1:13" ht="15">
      <c r="A8" s="2">
        <v>7</v>
      </c>
      <c r="B8" s="107" t="s">
        <v>107</v>
      </c>
      <c r="C8" s="16">
        <v>81787</v>
      </c>
      <c r="D8" s="4">
        <v>82721</v>
      </c>
      <c r="E8" s="16">
        <v>81815</v>
      </c>
      <c r="F8" s="43">
        <f t="shared" si="0"/>
        <v>0.04223025723215415</v>
      </c>
      <c r="G8" s="43">
        <f t="shared" si="1"/>
        <v>0.00034235269663883015</v>
      </c>
      <c r="H8" s="11">
        <f t="shared" si="2"/>
        <v>28</v>
      </c>
      <c r="I8" s="37">
        <f t="shared" si="3"/>
        <v>0.0004626416840157298</v>
      </c>
      <c r="J8" s="16">
        <v>82851.45</v>
      </c>
      <c r="K8" s="16">
        <v>81018.61</v>
      </c>
      <c r="L8" s="37">
        <f t="shared" si="4"/>
        <v>-0.02212200269277118</v>
      </c>
      <c r="M8" s="56">
        <f t="shared" si="5"/>
        <v>-1832.8399999999965</v>
      </c>
    </row>
    <row r="9" spans="1:13" ht="15">
      <c r="A9" s="2">
        <v>8</v>
      </c>
      <c r="B9" s="107" t="s">
        <v>108</v>
      </c>
      <c r="C9" s="16">
        <v>4663</v>
      </c>
      <c r="D9" s="4">
        <v>4828</v>
      </c>
      <c r="E9" s="16">
        <v>5071</v>
      </c>
      <c r="F9" s="43">
        <f t="shared" si="0"/>
        <v>0.00261748621187134</v>
      </c>
      <c r="G9" s="43">
        <f t="shared" si="1"/>
        <v>0.08749731932232468</v>
      </c>
      <c r="H9" s="11">
        <f t="shared" si="2"/>
        <v>408</v>
      </c>
      <c r="I9" s="37">
        <f t="shared" si="3"/>
        <v>0.006741350252800635</v>
      </c>
      <c r="J9" s="16">
        <v>4844.123</v>
      </c>
      <c r="K9" s="16">
        <v>5109.78</v>
      </c>
      <c r="L9" s="37">
        <f t="shared" si="4"/>
        <v>0.05484109301105694</v>
      </c>
      <c r="M9" s="56">
        <f t="shared" si="5"/>
        <v>265.65700000000015</v>
      </c>
    </row>
    <row r="10" spans="1:13" ht="15">
      <c r="A10" s="2">
        <v>9</v>
      </c>
      <c r="B10" s="107" t="s">
        <v>109</v>
      </c>
      <c r="C10" s="16">
        <v>33925</v>
      </c>
      <c r="D10" s="4">
        <v>34969</v>
      </c>
      <c r="E10" s="16">
        <v>34783</v>
      </c>
      <c r="F10" s="43">
        <f t="shared" si="0"/>
        <v>0.017953859772731378</v>
      </c>
      <c r="G10" s="43">
        <f t="shared" si="1"/>
        <v>0.02529108327192336</v>
      </c>
      <c r="H10" s="11">
        <f t="shared" si="2"/>
        <v>858</v>
      </c>
      <c r="I10" s="37">
        <f t="shared" si="3"/>
        <v>0.014176663031624863</v>
      </c>
      <c r="J10" s="16">
        <v>34746.01</v>
      </c>
      <c r="K10" s="16">
        <v>34645.36</v>
      </c>
      <c r="L10" s="37">
        <f t="shared" si="4"/>
        <v>-0.0028967354812826406</v>
      </c>
      <c r="M10" s="56">
        <f t="shared" si="5"/>
        <v>-100.65000000000146</v>
      </c>
    </row>
    <row r="11" spans="1:13" ht="15">
      <c r="A11" s="2">
        <v>10</v>
      </c>
      <c r="B11" s="107" t="s">
        <v>110</v>
      </c>
      <c r="C11" s="16">
        <v>35928</v>
      </c>
      <c r="D11" s="4">
        <v>36068</v>
      </c>
      <c r="E11" s="16">
        <v>35574</v>
      </c>
      <c r="F11" s="43">
        <f t="shared" si="0"/>
        <v>0.01836214839304103</v>
      </c>
      <c r="G11" s="43">
        <f t="shared" si="1"/>
        <v>-0.00985303941215765</v>
      </c>
      <c r="H11" s="11">
        <f t="shared" si="2"/>
        <v>-354</v>
      </c>
      <c r="I11" s="37">
        <f t="shared" si="3"/>
        <v>-0.005849112719341727</v>
      </c>
      <c r="J11" s="16">
        <v>35923.66</v>
      </c>
      <c r="K11" s="16">
        <v>35706.13</v>
      </c>
      <c r="L11" s="37">
        <f t="shared" si="4"/>
        <v>-0.006055340686333355</v>
      </c>
      <c r="M11" s="56">
        <f t="shared" si="5"/>
        <v>-217.5300000000061</v>
      </c>
    </row>
    <row r="12" spans="1:13" ht="15">
      <c r="A12" s="2">
        <v>11</v>
      </c>
      <c r="B12" s="107" t="s">
        <v>111</v>
      </c>
      <c r="C12" s="16">
        <v>4306</v>
      </c>
      <c r="D12" s="4">
        <v>4331</v>
      </c>
      <c r="E12" s="16">
        <v>4603</v>
      </c>
      <c r="F12" s="43">
        <f t="shared" si="0"/>
        <v>0.0023759197462519775</v>
      </c>
      <c r="G12" s="43">
        <f t="shared" si="1"/>
        <v>0.06897352531351603</v>
      </c>
      <c r="H12" s="11">
        <f t="shared" si="2"/>
        <v>297</v>
      </c>
      <c r="I12" s="37">
        <f t="shared" si="3"/>
        <v>0.004907306434023991</v>
      </c>
      <c r="J12" s="16">
        <v>4358.725</v>
      </c>
      <c r="K12" s="16">
        <v>4568.155</v>
      </c>
      <c r="L12" s="37">
        <f t="shared" si="4"/>
        <v>0.048048454536590256</v>
      </c>
      <c r="M12" s="56">
        <f t="shared" si="5"/>
        <v>209.42999999999938</v>
      </c>
    </row>
    <row r="13" spans="1:13" ht="15">
      <c r="A13" s="2">
        <v>12</v>
      </c>
      <c r="B13" s="107" t="s">
        <v>112</v>
      </c>
      <c r="C13" s="16">
        <v>3320</v>
      </c>
      <c r="D13" s="4">
        <v>2770</v>
      </c>
      <c r="E13" s="16">
        <v>3039</v>
      </c>
      <c r="F13" s="43">
        <f t="shared" si="0"/>
        <v>0.0015686335235411165</v>
      </c>
      <c r="G13" s="43">
        <f t="shared" si="1"/>
        <v>-0.08463855421686747</v>
      </c>
      <c r="H13" s="11">
        <f t="shared" si="2"/>
        <v>-281</v>
      </c>
      <c r="I13" s="37">
        <f t="shared" si="3"/>
        <v>-0.0046429397574435744</v>
      </c>
      <c r="J13" s="16">
        <v>2824.007</v>
      </c>
      <c r="K13" s="16">
        <v>3026.305</v>
      </c>
      <c r="L13" s="37">
        <f t="shared" si="4"/>
        <v>0.07163509155607609</v>
      </c>
      <c r="M13" s="56">
        <f t="shared" si="5"/>
        <v>202.29799999999977</v>
      </c>
    </row>
    <row r="14" spans="1:13" ht="15">
      <c r="A14" s="2">
        <v>13</v>
      </c>
      <c r="B14" s="107" t="s">
        <v>113</v>
      </c>
      <c r="C14" s="16">
        <v>4677</v>
      </c>
      <c r="D14" s="4">
        <v>4632</v>
      </c>
      <c r="E14" s="16">
        <v>4932</v>
      </c>
      <c r="F14" s="43">
        <f t="shared" si="0"/>
        <v>0.0025457389069117433</v>
      </c>
      <c r="G14" s="43">
        <f t="shared" si="1"/>
        <v>0.05452212957023733</v>
      </c>
      <c r="H14" s="11">
        <f t="shared" si="2"/>
        <v>255</v>
      </c>
      <c r="I14" s="37">
        <f t="shared" si="3"/>
        <v>0.004213343908000397</v>
      </c>
      <c r="J14" s="16">
        <v>4731.845</v>
      </c>
      <c r="K14" s="16">
        <v>4917.421</v>
      </c>
      <c r="L14" s="37">
        <f t="shared" si="4"/>
        <v>0.039218528924764025</v>
      </c>
      <c r="M14" s="56">
        <f t="shared" si="5"/>
        <v>185.57600000000002</v>
      </c>
    </row>
    <row r="15" spans="1:13" ht="15">
      <c r="A15" s="2">
        <v>14</v>
      </c>
      <c r="B15" s="107" t="s">
        <v>114</v>
      </c>
      <c r="C15" s="16">
        <v>6850</v>
      </c>
      <c r="D15" s="4">
        <v>6943</v>
      </c>
      <c r="E15" s="16">
        <v>6941</v>
      </c>
      <c r="F15" s="43">
        <f t="shared" si="0"/>
        <v>0.0035827197390256305</v>
      </c>
      <c r="G15" s="43">
        <f t="shared" si="1"/>
        <v>0.013284671532846716</v>
      </c>
      <c r="H15" s="11">
        <f t="shared" si="2"/>
        <v>91</v>
      </c>
      <c r="I15" s="37">
        <f t="shared" si="3"/>
        <v>0.001503585473051122</v>
      </c>
      <c r="J15" s="16">
        <v>6926.786</v>
      </c>
      <c r="K15" s="16">
        <v>6940.233</v>
      </c>
      <c r="L15" s="37">
        <f t="shared" si="4"/>
        <v>0.0019413043798379387</v>
      </c>
      <c r="M15" s="56">
        <f t="shared" si="5"/>
        <v>13.447000000000116</v>
      </c>
    </row>
    <row r="16" spans="1:13" ht="15">
      <c r="A16" s="2">
        <v>15</v>
      </c>
      <c r="B16" s="107" t="s">
        <v>115</v>
      </c>
      <c r="C16" s="16">
        <v>8284</v>
      </c>
      <c r="D16" s="4">
        <v>8618</v>
      </c>
      <c r="E16" s="16">
        <v>8856</v>
      </c>
      <c r="F16" s="43">
        <f t="shared" si="0"/>
        <v>0.004571180810951013</v>
      </c>
      <c r="G16" s="43">
        <f t="shared" si="1"/>
        <v>0.06904876871076775</v>
      </c>
      <c r="H16" s="11">
        <f t="shared" si="2"/>
        <v>572</v>
      </c>
      <c r="I16" s="37">
        <f t="shared" si="3"/>
        <v>0.009451108687749909</v>
      </c>
      <c r="J16" s="16">
        <v>8639.871</v>
      </c>
      <c r="K16" s="16">
        <v>8811.959</v>
      </c>
      <c r="L16" s="37">
        <f t="shared" si="4"/>
        <v>0.019917889977755638</v>
      </c>
      <c r="M16" s="56">
        <f t="shared" si="5"/>
        <v>172.08800000000156</v>
      </c>
    </row>
    <row r="17" spans="1:13" ht="15">
      <c r="A17" s="2">
        <v>16</v>
      </c>
      <c r="B17" s="107" t="s">
        <v>116</v>
      </c>
      <c r="C17" s="16">
        <v>72075</v>
      </c>
      <c r="D17" s="4">
        <v>75252</v>
      </c>
      <c r="E17" s="16">
        <v>74718</v>
      </c>
      <c r="F17" s="43">
        <f t="shared" si="0"/>
        <v>0.03856701533792206</v>
      </c>
      <c r="G17" s="43">
        <f t="shared" si="1"/>
        <v>0.036670135275754426</v>
      </c>
      <c r="H17" s="11">
        <f t="shared" si="2"/>
        <v>2643</v>
      </c>
      <c r="I17" s="37">
        <f t="shared" si="3"/>
        <v>0.04367007038762764</v>
      </c>
      <c r="J17" s="16">
        <v>74833.08</v>
      </c>
      <c r="K17" s="16">
        <v>74370.6</v>
      </c>
      <c r="L17" s="37">
        <f t="shared" si="4"/>
        <v>-0.006180154551970812</v>
      </c>
      <c r="M17" s="56">
        <f t="shared" si="5"/>
        <v>-462.4799999999959</v>
      </c>
    </row>
    <row r="18" spans="1:13" ht="15">
      <c r="A18" s="2">
        <v>17</v>
      </c>
      <c r="B18" s="107" t="s">
        <v>117</v>
      </c>
      <c r="C18" s="16">
        <v>16092</v>
      </c>
      <c r="D18" s="4">
        <v>16387</v>
      </c>
      <c r="E18" s="16">
        <v>16491</v>
      </c>
      <c r="F18" s="43">
        <f t="shared" si="0"/>
        <v>0.008512120907113048</v>
      </c>
      <c r="G18" s="43">
        <f t="shared" si="1"/>
        <v>0.024794929157345266</v>
      </c>
      <c r="H18" s="11">
        <f t="shared" si="2"/>
        <v>399</v>
      </c>
      <c r="I18" s="37">
        <f t="shared" si="3"/>
        <v>0.00659264399722415</v>
      </c>
      <c r="J18" s="16">
        <v>16288.95</v>
      </c>
      <c r="K18" s="16">
        <v>16322.38</v>
      </c>
      <c r="L18" s="37">
        <f t="shared" si="4"/>
        <v>0.0020523115363481666</v>
      </c>
      <c r="M18" s="56">
        <f t="shared" si="5"/>
        <v>33.42999999999847</v>
      </c>
    </row>
    <row r="19" spans="1:13" ht="15">
      <c r="A19" s="2">
        <v>18</v>
      </c>
      <c r="B19" s="107" t="s">
        <v>118</v>
      </c>
      <c r="C19" s="16">
        <v>2982</v>
      </c>
      <c r="D19" s="4">
        <v>2869</v>
      </c>
      <c r="E19" s="16">
        <v>3170</v>
      </c>
      <c r="F19" s="43">
        <f t="shared" si="0"/>
        <v>0.001636251487208075</v>
      </c>
      <c r="G19" s="43">
        <f t="shared" si="1"/>
        <v>0.06304493628437291</v>
      </c>
      <c r="H19" s="11">
        <f t="shared" si="2"/>
        <v>188</v>
      </c>
      <c r="I19" s="37">
        <f t="shared" si="3"/>
        <v>0.0031063084498199004</v>
      </c>
      <c r="J19" s="16">
        <v>2898.959</v>
      </c>
      <c r="K19" s="16">
        <v>3164.219</v>
      </c>
      <c r="L19" s="37">
        <f t="shared" si="4"/>
        <v>0.0915018115123395</v>
      </c>
      <c r="M19" s="56">
        <f t="shared" si="5"/>
        <v>265.2600000000002</v>
      </c>
    </row>
    <row r="20" spans="1:13" ht="15">
      <c r="A20" s="2">
        <v>19</v>
      </c>
      <c r="B20" s="107" t="s">
        <v>119</v>
      </c>
      <c r="C20" s="16">
        <v>12136</v>
      </c>
      <c r="D20" s="4">
        <v>12188</v>
      </c>
      <c r="E20" s="16">
        <v>12367</v>
      </c>
      <c r="F20" s="43">
        <f t="shared" si="0"/>
        <v>0.006383445470757812</v>
      </c>
      <c r="G20" s="43">
        <f t="shared" si="1"/>
        <v>0.019034278180619642</v>
      </c>
      <c r="H20" s="11">
        <f t="shared" si="2"/>
        <v>231</v>
      </c>
      <c r="I20" s="37">
        <f t="shared" si="3"/>
        <v>0.003816793893129771</v>
      </c>
      <c r="J20" s="16">
        <v>12286.37</v>
      </c>
      <c r="K20" s="16">
        <v>12418.01</v>
      </c>
      <c r="L20" s="37">
        <f t="shared" si="4"/>
        <v>0.010714311875680076</v>
      </c>
      <c r="M20" s="56">
        <f t="shared" si="5"/>
        <v>131.63999999999942</v>
      </c>
    </row>
    <row r="21" spans="1:13" ht="15">
      <c r="A21" s="2">
        <v>20</v>
      </c>
      <c r="B21" s="107" t="s">
        <v>120</v>
      </c>
      <c r="C21" s="16">
        <v>33703</v>
      </c>
      <c r="D21" s="4">
        <v>35127</v>
      </c>
      <c r="E21" s="16">
        <v>34867</v>
      </c>
      <c r="F21" s="43">
        <f t="shared" si="0"/>
        <v>0.017997217856304086</v>
      </c>
      <c r="G21" s="43">
        <f t="shared" si="1"/>
        <v>0.03453698483814497</v>
      </c>
      <c r="H21" s="11">
        <f t="shared" si="2"/>
        <v>1164</v>
      </c>
      <c r="I21" s="37">
        <f t="shared" si="3"/>
        <v>0.01923267572122534</v>
      </c>
      <c r="J21" s="16">
        <v>35140.73</v>
      </c>
      <c r="K21" s="16">
        <v>35183.7</v>
      </c>
      <c r="L21" s="37">
        <f t="shared" si="4"/>
        <v>0.0012227975912849245</v>
      </c>
      <c r="M21" s="56">
        <f t="shared" si="5"/>
        <v>42.96999999999389</v>
      </c>
    </row>
    <row r="22" spans="1:13" ht="15">
      <c r="A22" s="2">
        <v>21</v>
      </c>
      <c r="B22" s="107" t="s">
        <v>121</v>
      </c>
      <c r="C22" s="16">
        <v>15456</v>
      </c>
      <c r="D22" s="4">
        <v>10706</v>
      </c>
      <c r="E22" s="16">
        <v>10704</v>
      </c>
      <c r="F22" s="43">
        <f t="shared" si="0"/>
        <v>0.005525058649550547</v>
      </c>
      <c r="G22" s="43">
        <f t="shared" si="1"/>
        <v>-0.30745341614906835</v>
      </c>
      <c r="H22" s="11">
        <f t="shared" si="2"/>
        <v>-4752</v>
      </c>
      <c r="I22" s="37">
        <f t="shared" si="3"/>
        <v>-0.07851690294438386</v>
      </c>
      <c r="J22" s="16">
        <v>11169.82</v>
      </c>
      <c r="K22" s="16">
        <v>11077.69</v>
      </c>
      <c r="L22" s="37">
        <f t="shared" si="4"/>
        <v>-0.00824811859098886</v>
      </c>
      <c r="M22" s="56">
        <f t="shared" si="5"/>
        <v>-92.1299999999992</v>
      </c>
    </row>
    <row r="23" spans="1:13" ht="15">
      <c r="A23" s="2">
        <v>22</v>
      </c>
      <c r="B23" s="107" t="s">
        <v>122</v>
      </c>
      <c r="C23" s="16">
        <v>11366</v>
      </c>
      <c r="D23" s="4">
        <v>11233</v>
      </c>
      <c r="E23" s="16">
        <v>11353</v>
      </c>
      <c r="F23" s="43">
        <f t="shared" si="0"/>
        <v>0.0058600514619158595</v>
      </c>
      <c r="G23" s="43">
        <f t="shared" si="1"/>
        <v>-0.0011437620974837233</v>
      </c>
      <c r="H23" s="11">
        <f t="shared" si="2"/>
        <v>-13</v>
      </c>
      <c r="I23" s="37">
        <f t="shared" si="3"/>
        <v>-0.00021479792472158885</v>
      </c>
      <c r="J23" s="16">
        <v>11258.86</v>
      </c>
      <c r="K23" s="16">
        <v>11264.89</v>
      </c>
      <c r="L23" s="37">
        <f t="shared" si="4"/>
        <v>0.0005355782024111531</v>
      </c>
      <c r="M23" s="82">
        <f t="shared" si="5"/>
        <v>6.029999999998836</v>
      </c>
    </row>
    <row r="24" spans="1:13" ht="15">
      <c r="A24" s="2">
        <v>23</v>
      </c>
      <c r="B24" s="107" t="s">
        <v>123</v>
      </c>
      <c r="C24" s="16">
        <v>9647</v>
      </c>
      <c r="D24" s="4">
        <v>9721</v>
      </c>
      <c r="E24" s="16">
        <v>9938</v>
      </c>
      <c r="F24" s="43">
        <f t="shared" si="0"/>
        <v>0.005129674220780394</v>
      </c>
      <c r="G24" s="43">
        <f t="shared" si="1"/>
        <v>0.030164818078159013</v>
      </c>
      <c r="H24" s="11">
        <f t="shared" si="2"/>
        <v>291</v>
      </c>
      <c r="I24" s="37">
        <f t="shared" si="3"/>
        <v>0.004808168930306335</v>
      </c>
      <c r="J24" s="16">
        <v>9752.061</v>
      </c>
      <c r="K24" s="16">
        <v>9800.43</v>
      </c>
      <c r="L24" s="37">
        <f t="shared" si="4"/>
        <v>0.004959874635730908</v>
      </c>
      <c r="M24" s="56">
        <f t="shared" si="5"/>
        <v>48.3690000000006</v>
      </c>
    </row>
    <row r="25" spans="1:13" ht="15">
      <c r="A25" s="2">
        <v>24</v>
      </c>
      <c r="B25" s="107" t="s">
        <v>124</v>
      </c>
      <c r="C25" s="16">
        <v>4372</v>
      </c>
      <c r="D25" s="4">
        <v>4443</v>
      </c>
      <c r="E25" s="16">
        <v>4658</v>
      </c>
      <c r="F25" s="43">
        <f t="shared" si="0"/>
        <v>0.0024043089676388683</v>
      </c>
      <c r="G25" s="43">
        <f t="shared" si="1"/>
        <v>0.06541628545288197</v>
      </c>
      <c r="H25" s="11">
        <f t="shared" si="2"/>
        <v>286</v>
      </c>
      <c r="I25" s="37">
        <f t="shared" si="3"/>
        <v>0.004725554343874954</v>
      </c>
      <c r="J25" s="16">
        <v>4455.023</v>
      </c>
      <c r="K25" s="16">
        <v>4651.402</v>
      </c>
      <c r="L25" s="37">
        <f t="shared" si="4"/>
        <v>0.04408035603856588</v>
      </c>
      <c r="M25" s="56">
        <f t="shared" si="5"/>
        <v>196.3789999999999</v>
      </c>
    </row>
    <row r="26" spans="1:13" ht="15">
      <c r="A26" s="2">
        <v>25</v>
      </c>
      <c r="B26" s="107" t="s">
        <v>125</v>
      </c>
      <c r="C26" s="16">
        <v>13012</v>
      </c>
      <c r="D26" s="4">
        <v>12557</v>
      </c>
      <c r="E26" s="16">
        <v>12759</v>
      </c>
      <c r="F26" s="43">
        <f t="shared" si="0"/>
        <v>0.006585783194097107</v>
      </c>
      <c r="G26" s="43">
        <f t="shared" si="1"/>
        <v>-0.019443590531816785</v>
      </c>
      <c r="H26" s="11">
        <f t="shared" si="2"/>
        <v>-253</v>
      </c>
      <c r="I26" s="37">
        <f t="shared" si="3"/>
        <v>-0.004180298073427844</v>
      </c>
      <c r="J26" s="16">
        <v>12598.97</v>
      </c>
      <c r="K26" s="16">
        <v>12656.48</v>
      </c>
      <c r="L26" s="37">
        <f t="shared" si="4"/>
        <v>0.004564658857033568</v>
      </c>
      <c r="M26" s="56">
        <f t="shared" si="5"/>
        <v>57.51000000000022</v>
      </c>
    </row>
    <row r="27" spans="1:13" ht="15">
      <c r="A27" s="2">
        <v>26</v>
      </c>
      <c r="B27" s="107" t="s">
        <v>126</v>
      </c>
      <c r="C27" s="16">
        <v>17803</v>
      </c>
      <c r="D27" s="4">
        <v>17755</v>
      </c>
      <c r="E27" s="16">
        <v>17496</v>
      </c>
      <c r="F27" s="43">
        <f t="shared" si="0"/>
        <v>0.009030869407000782</v>
      </c>
      <c r="G27" s="43">
        <f t="shared" si="1"/>
        <v>-0.017244284671122843</v>
      </c>
      <c r="H27" s="11">
        <f t="shared" si="2"/>
        <v>-307</v>
      </c>
      <c r="I27" s="37">
        <f t="shared" si="3"/>
        <v>-0.005072535606886752</v>
      </c>
      <c r="J27" s="16">
        <v>17825.14</v>
      </c>
      <c r="K27" s="16">
        <v>17748.64</v>
      </c>
      <c r="L27" s="37">
        <f t="shared" si="4"/>
        <v>-0.0042916913976552215</v>
      </c>
      <c r="M27" s="56">
        <f t="shared" si="5"/>
        <v>-76.5</v>
      </c>
    </row>
    <row r="28" spans="1:13" ht="15">
      <c r="A28" s="2">
        <v>27</v>
      </c>
      <c r="B28" s="107" t="s">
        <v>127</v>
      </c>
      <c r="C28" s="16">
        <v>36302</v>
      </c>
      <c r="D28" s="4">
        <v>39309</v>
      </c>
      <c r="E28" s="16">
        <v>39364</v>
      </c>
      <c r="F28" s="43">
        <f t="shared" si="0"/>
        <v>0.0203184238304286</v>
      </c>
      <c r="G28" s="43">
        <f t="shared" si="1"/>
        <v>0.08434796980882596</v>
      </c>
      <c r="H28" s="11">
        <f t="shared" si="2"/>
        <v>3062</v>
      </c>
      <c r="I28" s="37">
        <f t="shared" si="3"/>
        <v>0.05059317273057731</v>
      </c>
      <c r="J28" s="16">
        <v>39021.92</v>
      </c>
      <c r="K28" s="16">
        <v>39254.15</v>
      </c>
      <c r="L28" s="37">
        <f t="shared" si="4"/>
        <v>0.005951270465420543</v>
      </c>
      <c r="M28" s="56">
        <f t="shared" si="5"/>
        <v>232.2300000000032</v>
      </c>
    </row>
    <row r="29" spans="1:13" ht="15">
      <c r="A29" s="2">
        <v>28</v>
      </c>
      <c r="B29" s="107" t="s">
        <v>128</v>
      </c>
      <c r="C29" s="16">
        <v>9438</v>
      </c>
      <c r="D29" s="4">
        <v>9194</v>
      </c>
      <c r="E29" s="16">
        <v>9344</v>
      </c>
      <c r="F29" s="43">
        <f t="shared" si="0"/>
        <v>0.004823070629801972</v>
      </c>
      <c r="G29" s="43">
        <f t="shared" si="1"/>
        <v>-0.009959737232464506</v>
      </c>
      <c r="H29" s="11">
        <f t="shared" si="2"/>
        <v>-94</v>
      </c>
      <c r="I29" s="37">
        <f t="shared" si="3"/>
        <v>-0.0015531542249099502</v>
      </c>
      <c r="J29" s="16">
        <v>9226.462</v>
      </c>
      <c r="K29" s="16">
        <v>9230.109</v>
      </c>
      <c r="L29" s="37">
        <f t="shared" si="4"/>
        <v>0.00039527610908719334</v>
      </c>
      <c r="M29" s="56">
        <f t="shared" si="5"/>
        <v>3.647000000000844</v>
      </c>
    </row>
    <row r="30" spans="1:13" ht="15">
      <c r="A30" s="2">
        <v>29</v>
      </c>
      <c r="B30" s="107" t="s">
        <v>129</v>
      </c>
      <c r="C30" s="16">
        <v>2377</v>
      </c>
      <c r="D30" s="4">
        <v>2523</v>
      </c>
      <c r="E30" s="16">
        <v>2805</v>
      </c>
      <c r="F30" s="43">
        <f t="shared" si="0"/>
        <v>0.0014478502907314353</v>
      </c>
      <c r="G30" s="43">
        <f t="shared" si="1"/>
        <v>0.1800588977702987</v>
      </c>
      <c r="H30" s="11">
        <f t="shared" si="2"/>
        <v>428</v>
      </c>
      <c r="I30" s="37">
        <f t="shared" si="3"/>
        <v>0.0070718085985261555</v>
      </c>
      <c r="J30" s="16">
        <v>2528.544</v>
      </c>
      <c r="K30" s="16">
        <v>2816.313</v>
      </c>
      <c r="L30" s="37">
        <f t="shared" si="4"/>
        <v>0.11380818368199258</v>
      </c>
      <c r="M30" s="56">
        <f t="shared" si="5"/>
        <v>287.76900000000023</v>
      </c>
    </row>
    <row r="31" spans="1:13" ht="15">
      <c r="A31" s="2">
        <v>30</v>
      </c>
      <c r="B31" s="107" t="s">
        <v>130</v>
      </c>
      <c r="C31" s="16">
        <v>3280</v>
      </c>
      <c r="D31" s="4">
        <v>3207</v>
      </c>
      <c r="E31" s="16">
        <v>3496</v>
      </c>
      <c r="F31" s="43">
        <f t="shared" si="0"/>
        <v>0.001804522144883101</v>
      </c>
      <c r="G31" s="43">
        <f t="shared" si="1"/>
        <v>0.06585365853658537</v>
      </c>
      <c r="H31" s="11">
        <f t="shared" si="2"/>
        <v>216</v>
      </c>
      <c r="I31" s="37">
        <f t="shared" si="3"/>
        <v>0.00356895013383563</v>
      </c>
      <c r="J31" s="16">
        <v>3241.125</v>
      </c>
      <c r="K31" s="16">
        <v>3554.443</v>
      </c>
      <c r="L31" s="37">
        <f t="shared" si="4"/>
        <v>0.09666952061398441</v>
      </c>
      <c r="M31" s="56">
        <f t="shared" si="5"/>
        <v>313.3180000000002</v>
      </c>
    </row>
    <row r="32" spans="1:13" ht="15">
      <c r="A32" s="2">
        <v>31</v>
      </c>
      <c r="B32" s="107" t="s">
        <v>131</v>
      </c>
      <c r="C32" s="16">
        <v>35701</v>
      </c>
      <c r="D32" s="4">
        <v>37762</v>
      </c>
      <c r="E32" s="16">
        <v>37697</v>
      </c>
      <c r="F32" s="43">
        <f t="shared" si="0"/>
        <v>0.019457972338575016</v>
      </c>
      <c r="G32" s="43">
        <f t="shared" si="1"/>
        <v>0.05590879807288311</v>
      </c>
      <c r="H32" s="11">
        <f t="shared" si="2"/>
        <v>1996</v>
      </c>
      <c r="I32" s="37">
        <f t="shared" si="3"/>
        <v>0.03297974290340702</v>
      </c>
      <c r="J32" s="16">
        <v>37459.9</v>
      </c>
      <c r="K32" s="16">
        <v>37642.37</v>
      </c>
      <c r="L32" s="37">
        <f t="shared" si="4"/>
        <v>0.004871075470035989</v>
      </c>
      <c r="M32" s="56">
        <f t="shared" si="5"/>
        <v>182.47000000000116</v>
      </c>
    </row>
    <row r="33" spans="1:13" ht="15">
      <c r="A33" s="2">
        <v>32</v>
      </c>
      <c r="B33" s="107" t="s">
        <v>132</v>
      </c>
      <c r="C33" s="16">
        <v>11232</v>
      </c>
      <c r="D33" s="4">
        <v>11158</v>
      </c>
      <c r="E33" s="16">
        <v>11175</v>
      </c>
      <c r="F33" s="43">
        <f t="shared" si="0"/>
        <v>0.005768173618154649</v>
      </c>
      <c r="G33" s="43">
        <f t="shared" si="1"/>
        <v>-0.005074786324786325</v>
      </c>
      <c r="H33" s="11">
        <f t="shared" si="2"/>
        <v>-57</v>
      </c>
      <c r="I33" s="37">
        <f t="shared" si="3"/>
        <v>-0.0009418062853177357</v>
      </c>
      <c r="J33" s="16">
        <v>11127.78</v>
      </c>
      <c r="K33" s="16">
        <v>11135.45</v>
      </c>
      <c r="L33" s="37">
        <f t="shared" si="4"/>
        <v>0.0006892659632020109</v>
      </c>
      <c r="M33" s="56">
        <f t="shared" si="5"/>
        <v>7.670000000000073</v>
      </c>
    </row>
    <row r="34" spans="1:13" ht="15">
      <c r="A34" s="2">
        <v>33</v>
      </c>
      <c r="B34" s="107" t="s">
        <v>133</v>
      </c>
      <c r="C34" s="16">
        <v>43277</v>
      </c>
      <c r="D34" s="4">
        <v>44265</v>
      </c>
      <c r="E34" s="16">
        <v>43962</v>
      </c>
      <c r="F34" s="43">
        <f aca="true" t="shared" si="6" ref="F34:F65">E34/$E$83</f>
        <v>0.02269176273837268</v>
      </c>
      <c r="G34" s="43">
        <f aca="true" t="shared" si="7" ref="G34:G65">(E34-C34)/C34</f>
        <v>0.015828269057467016</v>
      </c>
      <c r="H34" s="11">
        <f aca="true" t="shared" si="8" ref="H34:H65">E34-C34</f>
        <v>685</v>
      </c>
      <c r="I34" s="37">
        <f aca="true" t="shared" si="9" ref="I34:I65">H34/$H$83</f>
        <v>0.011318198341099104</v>
      </c>
      <c r="J34" s="16">
        <v>44126.37</v>
      </c>
      <c r="K34" s="16">
        <v>43860.02</v>
      </c>
      <c r="L34" s="37">
        <f aca="true" t="shared" si="10" ref="L34:L65">(K34-J34)/J34</f>
        <v>-0.006036073214270872</v>
      </c>
      <c r="M34" s="56">
        <f aca="true" t="shared" si="11" ref="M34:M65">K34-J34</f>
        <v>-266.3500000000058</v>
      </c>
    </row>
    <row r="35" spans="1:13" ht="15">
      <c r="A35" s="2">
        <v>34</v>
      </c>
      <c r="B35" s="107" t="s">
        <v>134</v>
      </c>
      <c r="C35" s="16">
        <v>426216</v>
      </c>
      <c r="D35" s="4">
        <v>467055</v>
      </c>
      <c r="E35" s="16">
        <v>463513</v>
      </c>
      <c r="F35" s="43">
        <f t="shared" si="6"/>
        <v>0.23925042132185376</v>
      </c>
      <c r="G35" s="43">
        <f t="shared" si="7"/>
        <v>0.08750727330743098</v>
      </c>
      <c r="H35" s="11">
        <f t="shared" si="8"/>
        <v>37297</v>
      </c>
      <c r="I35" s="37">
        <f t="shared" si="9"/>
        <v>0.6162552460262384</v>
      </c>
      <c r="J35" s="16">
        <v>466600.1</v>
      </c>
      <c r="K35" s="16">
        <v>466715.9</v>
      </c>
      <c r="L35" s="37">
        <f t="shared" si="10"/>
        <v>0.00024817825799875864</v>
      </c>
      <c r="M35" s="56">
        <f t="shared" si="11"/>
        <v>115.80000000004657</v>
      </c>
    </row>
    <row r="36" spans="1:13" ht="15">
      <c r="A36" s="2">
        <v>35</v>
      </c>
      <c r="B36" s="107" t="s">
        <v>135</v>
      </c>
      <c r="C36" s="16">
        <v>122451</v>
      </c>
      <c r="D36" s="4">
        <v>120498</v>
      </c>
      <c r="E36" s="16">
        <v>117800</v>
      </c>
      <c r="F36" s="43">
        <f t="shared" si="6"/>
        <v>0.06080455053410449</v>
      </c>
      <c r="G36" s="43">
        <f t="shared" si="7"/>
        <v>-0.037982539954757415</v>
      </c>
      <c r="H36" s="11">
        <f t="shared" si="8"/>
        <v>-4651</v>
      </c>
      <c r="I36" s="37">
        <f t="shared" si="9"/>
        <v>-0.07684808829846998</v>
      </c>
      <c r="J36" s="16">
        <v>121122.6</v>
      </c>
      <c r="K36" s="16">
        <v>119368</v>
      </c>
      <c r="L36" s="37">
        <f t="shared" si="10"/>
        <v>-0.014486148745155782</v>
      </c>
      <c r="M36" s="56">
        <f t="shared" si="11"/>
        <v>-1754.6000000000058</v>
      </c>
    </row>
    <row r="37" spans="1:13" ht="15">
      <c r="A37" s="2">
        <v>36</v>
      </c>
      <c r="B37" s="107" t="s">
        <v>136</v>
      </c>
      <c r="C37" s="16">
        <v>4583</v>
      </c>
      <c r="D37" s="4">
        <v>4598</v>
      </c>
      <c r="E37" s="16">
        <v>4831</v>
      </c>
      <c r="F37" s="43">
        <f t="shared" si="6"/>
        <v>0.0024936059730921796</v>
      </c>
      <c r="G37" s="43">
        <f t="shared" si="7"/>
        <v>0.05411302640192014</v>
      </c>
      <c r="H37" s="11">
        <f t="shared" si="8"/>
        <v>248</v>
      </c>
      <c r="I37" s="37">
        <f t="shared" si="9"/>
        <v>0.004097683486996464</v>
      </c>
      <c r="J37" s="16">
        <v>4679.594</v>
      </c>
      <c r="K37" s="16">
        <v>4794.667</v>
      </c>
      <c r="L37" s="37">
        <f t="shared" si="10"/>
        <v>0.024590381131354627</v>
      </c>
      <c r="M37" s="56">
        <f t="shared" si="11"/>
        <v>115.07300000000032</v>
      </c>
    </row>
    <row r="38" spans="1:13" ht="15">
      <c r="A38" s="2">
        <v>37</v>
      </c>
      <c r="B38" s="107" t="s">
        <v>137</v>
      </c>
      <c r="C38" s="16">
        <v>9257</v>
      </c>
      <c r="D38" s="4">
        <v>9411</v>
      </c>
      <c r="E38" s="16">
        <v>9592</v>
      </c>
      <c r="F38" s="43">
        <f t="shared" si="6"/>
        <v>0.004951080209873771</v>
      </c>
      <c r="G38" s="43">
        <f t="shared" si="7"/>
        <v>0.036188830074538186</v>
      </c>
      <c r="H38" s="11">
        <f t="shared" si="8"/>
        <v>335</v>
      </c>
      <c r="I38" s="37">
        <f t="shared" si="9"/>
        <v>0.005535177290902481</v>
      </c>
      <c r="J38" s="16">
        <v>9478.085</v>
      </c>
      <c r="K38" s="16">
        <v>9581.651</v>
      </c>
      <c r="L38" s="37">
        <f t="shared" si="10"/>
        <v>0.010926890822355014</v>
      </c>
      <c r="M38" s="56">
        <f t="shared" si="11"/>
        <v>103.56600000000071</v>
      </c>
    </row>
    <row r="39" spans="1:13" ht="15">
      <c r="A39" s="2">
        <v>38</v>
      </c>
      <c r="B39" s="107" t="s">
        <v>138</v>
      </c>
      <c r="C39" s="16">
        <v>29410</v>
      </c>
      <c r="D39" s="4">
        <v>30378</v>
      </c>
      <c r="E39" s="16">
        <v>30253</v>
      </c>
      <c r="F39" s="43">
        <f t="shared" si="6"/>
        <v>0.015615620265774729</v>
      </c>
      <c r="G39" s="43">
        <f t="shared" si="7"/>
        <v>0.028663719823189392</v>
      </c>
      <c r="H39" s="11">
        <f t="shared" si="8"/>
        <v>843</v>
      </c>
      <c r="I39" s="37">
        <f t="shared" si="9"/>
        <v>0.013928819272330722</v>
      </c>
      <c r="J39" s="16">
        <v>30264.99</v>
      </c>
      <c r="K39" s="16">
        <v>30265.55</v>
      </c>
      <c r="L39" s="37">
        <f t="shared" si="10"/>
        <v>1.8503227656697447E-05</v>
      </c>
      <c r="M39" s="56">
        <f t="shared" si="11"/>
        <v>0.5599999999976717</v>
      </c>
    </row>
    <row r="40" spans="1:13" ht="15">
      <c r="A40" s="2">
        <v>39</v>
      </c>
      <c r="B40" s="107" t="s">
        <v>139</v>
      </c>
      <c r="C40" s="16">
        <v>9768</v>
      </c>
      <c r="D40" s="4">
        <v>9745</v>
      </c>
      <c r="E40" s="16">
        <v>9935</v>
      </c>
      <c r="F40" s="43">
        <f t="shared" si="6"/>
        <v>0.005128125717795654</v>
      </c>
      <c r="G40" s="43">
        <f t="shared" si="7"/>
        <v>0.017096642096642096</v>
      </c>
      <c r="H40" s="11">
        <f t="shared" si="8"/>
        <v>167</v>
      </c>
      <c r="I40" s="37">
        <f t="shared" si="9"/>
        <v>0.0027593271868081026</v>
      </c>
      <c r="J40" s="16">
        <v>9784.52</v>
      </c>
      <c r="K40" s="16">
        <v>9825.557</v>
      </c>
      <c r="L40" s="37">
        <f t="shared" si="10"/>
        <v>0.004194073904494064</v>
      </c>
      <c r="M40" s="56">
        <f t="shared" si="11"/>
        <v>41.03700000000026</v>
      </c>
    </row>
    <row r="41" spans="1:13" ht="15">
      <c r="A41" s="2">
        <v>40</v>
      </c>
      <c r="B41" s="107" t="s">
        <v>140</v>
      </c>
      <c r="C41" s="16">
        <v>5498</v>
      </c>
      <c r="D41" s="4">
        <v>5463</v>
      </c>
      <c r="E41" s="16">
        <v>5669</v>
      </c>
      <c r="F41" s="43">
        <f t="shared" si="6"/>
        <v>0.002926154473496081</v>
      </c>
      <c r="G41" s="43">
        <f t="shared" si="7"/>
        <v>0.031102218988723174</v>
      </c>
      <c r="H41" s="11">
        <f t="shared" si="8"/>
        <v>171</v>
      </c>
      <c r="I41" s="37">
        <f t="shared" si="9"/>
        <v>0.0028254188559532073</v>
      </c>
      <c r="J41" s="16">
        <v>5509.543</v>
      </c>
      <c r="K41" s="16">
        <v>5574.484</v>
      </c>
      <c r="L41" s="37">
        <f t="shared" si="10"/>
        <v>0.011787003023662892</v>
      </c>
      <c r="M41" s="56">
        <f t="shared" si="11"/>
        <v>64.94100000000071</v>
      </c>
    </row>
    <row r="42" spans="1:13" ht="15">
      <c r="A42" s="2">
        <v>41</v>
      </c>
      <c r="B42" s="107" t="s">
        <v>141</v>
      </c>
      <c r="C42" s="16">
        <v>36127</v>
      </c>
      <c r="D42" s="4">
        <v>34256</v>
      </c>
      <c r="E42" s="16">
        <v>33937</v>
      </c>
      <c r="F42" s="43">
        <f t="shared" si="6"/>
        <v>0.01751718193103484</v>
      </c>
      <c r="G42" s="43">
        <f t="shared" si="7"/>
        <v>-0.060619481274393115</v>
      </c>
      <c r="H42" s="11">
        <f t="shared" si="8"/>
        <v>-2190</v>
      </c>
      <c r="I42" s="37">
        <f t="shared" si="9"/>
        <v>-0.036185188856944585</v>
      </c>
      <c r="J42" s="16">
        <v>34376.27</v>
      </c>
      <c r="K42" s="16">
        <v>34072.15</v>
      </c>
      <c r="L42" s="37">
        <f t="shared" si="10"/>
        <v>-0.008846800423664213</v>
      </c>
      <c r="M42" s="56">
        <f t="shared" si="11"/>
        <v>-304.11999999999534</v>
      </c>
    </row>
    <row r="43" spans="1:13" ht="15">
      <c r="A43" s="2">
        <v>42</v>
      </c>
      <c r="B43" s="107" t="s">
        <v>142</v>
      </c>
      <c r="C43" s="16">
        <v>53919</v>
      </c>
      <c r="D43" s="4">
        <v>56203</v>
      </c>
      <c r="E43" s="16">
        <v>55930</v>
      </c>
      <c r="F43" s="43">
        <f t="shared" si="6"/>
        <v>0.028869257312160137</v>
      </c>
      <c r="G43" s="43">
        <f t="shared" si="7"/>
        <v>0.037296685769394836</v>
      </c>
      <c r="H43" s="11">
        <f t="shared" si="8"/>
        <v>2011</v>
      </c>
      <c r="I43" s="37">
        <f t="shared" si="9"/>
        <v>0.03322758666270117</v>
      </c>
      <c r="J43" s="16">
        <v>55607.45</v>
      </c>
      <c r="K43" s="16">
        <v>55820.59</v>
      </c>
      <c r="L43" s="37">
        <f t="shared" si="10"/>
        <v>0.0038329396510719234</v>
      </c>
      <c r="M43" s="56">
        <f t="shared" si="11"/>
        <v>213.13999999999942</v>
      </c>
    </row>
    <row r="44" spans="1:13" ht="15">
      <c r="A44" s="2">
        <v>43</v>
      </c>
      <c r="B44" s="107" t="s">
        <v>143</v>
      </c>
      <c r="C44" s="16">
        <v>12018</v>
      </c>
      <c r="D44" s="4">
        <v>12226</v>
      </c>
      <c r="E44" s="16">
        <v>12421</v>
      </c>
      <c r="F44" s="43">
        <f t="shared" si="6"/>
        <v>0.006411318524483123</v>
      </c>
      <c r="G44" s="43">
        <f t="shared" si="7"/>
        <v>0.033533033782659344</v>
      </c>
      <c r="H44" s="11">
        <f t="shared" si="8"/>
        <v>403</v>
      </c>
      <c r="I44" s="37">
        <f t="shared" si="9"/>
        <v>0.006658735666369254</v>
      </c>
      <c r="J44" s="16">
        <v>12273.49</v>
      </c>
      <c r="K44" s="16">
        <v>12335.15</v>
      </c>
      <c r="L44" s="37">
        <f t="shared" si="10"/>
        <v>0.005023835926048732</v>
      </c>
      <c r="M44" s="56">
        <f t="shared" si="11"/>
        <v>61.659999999999854</v>
      </c>
    </row>
    <row r="45" spans="1:13" ht="15">
      <c r="A45" s="2">
        <v>44</v>
      </c>
      <c r="B45" s="107" t="s">
        <v>144</v>
      </c>
      <c r="C45" s="16">
        <v>14238</v>
      </c>
      <c r="D45" s="4">
        <v>14629</v>
      </c>
      <c r="E45" s="16">
        <v>14673</v>
      </c>
      <c r="F45" s="43">
        <f t="shared" si="6"/>
        <v>0.00757372809836091</v>
      </c>
      <c r="G45" s="43">
        <f t="shared" si="7"/>
        <v>0.03055204382638011</v>
      </c>
      <c r="H45" s="11">
        <f t="shared" si="8"/>
        <v>435</v>
      </c>
      <c r="I45" s="37">
        <f t="shared" si="9"/>
        <v>0.007187469019530089</v>
      </c>
      <c r="J45" s="16">
        <v>14674.44</v>
      </c>
      <c r="K45" s="16">
        <v>14706.85</v>
      </c>
      <c r="L45" s="37">
        <f t="shared" si="10"/>
        <v>0.002208602168123612</v>
      </c>
      <c r="M45" s="56">
        <f t="shared" si="11"/>
        <v>32.409999999999854</v>
      </c>
    </row>
    <row r="46" spans="1:13" ht="15">
      <c r="A46" s="2">
        <v>45</v>
      </c>
      <c r="B46" s="107" t="s">
        <v>145</v>
      </c>
      <c r="C46" s="16">
        <v>32115</v>
      </c>
      <c r="D46" s="4">
        <v>33842</v>
      </c>
      <c r="E46" s="16">
        <v>33888</v>
      </c>
      <c r="F46" s="43">
        <f t="shared" si="6"/>
        <v>0.017491889715617426</v>
      </c>
      <c r="G46" s="43">
        <f t="shared" si="7"/>
        <v>0.055207846800560484</v>
      </c>
      <c r="H46" s="11">
        <f t="shared" si="8"/>
        <v>1773</v>
      </c>
      <c r="I46" s="37">
        <f t="shared" si="9"/>
        <v>0.029295132348567465</v>
      </c>
      <c r="J46" s="16">
        <v>33487.52</v>
      </c>
      <c r="K46" s="16">
        <v>33685.95</v>
      </c>
      <c r="L46" s="37">
        <f t="shared" si="10"/>
        <v>0.005925491048605579</v>
      </c>
      <c r="M46" s="56">
        <f t="shared" si="11"/>
        <v>198.4300000000003</v>
      </c>
    </row>
    <row r="47" spans="1:13" ht="15">
      <c r="A47" s="2">
        <v>46</v>
      </c>
      <c r="B47" s="107" t="s">
        <v>146</v>
      </c>
      <c r="C47" s="16">
        <v>22853</v>
      </c>
      <c r="D47" s="4">
        <v>22649</v>
      </c>
      <c r="E47" s="16">
        <v>22693</v>
      </c>
      <c r="F47" s="43">
        <f t="shared" si="6"/>
        <v>0.011713392744231181</v>
      </c>
      <c r="G47" s="43">
        <f t="shared" si="7"/>
        <v>-0.007001268980002626</v>
      </c>
      <c r="H47" s="11">
        <f t="shared" si="8"/>
        <v>-160</v>
      </c>
      <c r="I47" s="37">
        <f t="shared" si="9"/>
        <v>-0.0026436667658041703</v>
      </c>
      <c r="J47" s="16">
        <v>22599.19</v>
      </c>
      <c r="K47" s="16">
        <v>22609.64</v>
      </c>
      <c r="L47" s="37">
        <f t="shared" si="10"/>
        <v>0.0004624059534877457</v>
      </c>
      <c r="M47" s="56">
        <f t="shared" si="11"/>
        <v>10.450000000000728</v>
      </c>
    </row>
    <row r="48" spans="1:13" ht="15">
      <c r="A48" s="2">
        <v>47</v>
      </c>
      <c r="B48" s="107" t="s">
        <v>147</v>
      </c>
      <c r="C48" s="16">
        <v>8433</v>
      </c>
      <c r="D48" s="4">
        <v>8742</v>
      </c>
      <c r="E48" s="16">
        <v>8954</v>
      </c>
      <c r="F48" s="43">
        <f t="shared" si="6"/>
        <v>0.004621765241785837</v>
      </c>
      <c r="G48" s="43">
        <f t="shared" si="7"/>
        <v>0.06178109806711728</v>
      </c>
      <c r="H48" s="11">
        <f t="shared" si="8"/>
        <v>521</v>
      </c>
      <c r="I48" s="37">
        <f t="shared" si="9"/>
        <v>0.00860843990614983</v>
      </c>
      <c r="J48" s="16">
        <v>8719.427</v>
      </c>
      <c r="K48" s="16">
        <v>8851.101</v>
      </c>
      <c r="L48" s="37">
        <f t="shared" si="10"/>
        <v>0.015101221674314252</v>
      </c>
      <c r="M48" s="56">
        <f t="shared" si="11"/>
        <v>131.6740000000009</v>
      </c>
    </row>
    <row r="49" spans="1:13" ht="15">
      <c r="A49" s="2">
        <v>48</v>
      </c>
      <c r="B49" s="107" t="s">
        <v>148</v>
      </c>
      <c r="C49" s="16">
        <v>36395</v>
      </c>
      <c r="D49" s="4">
        <v>37101</v>
      </c>
      <c r="E49" s="16">
        <v>36916</v>
      </c>
      <c r="F49" s="43">
        <f t="shared" si="6"/>
        <v>0.019054845394881167</v>
      </c>
      <c r="G49" s="43">
        <f t="shared" si="7"/>
        <v>0.01431515318038192</v>
      </c>
      <c r="H49" s="11">
        <f t="shared" si="8"/>
        <v>521</v>
      </c>
      <c r="I49" s="37">
        <f t="shared" si="9"/>
        <v>0.00860843990614983</v>
      </c>
      <c r="J49" s="16">
        <v>36966.35</v>
      </c>
      <c r="K49" s="16">
        <v>36829.16</v>
      </c>
      <c r="L49" s="37">
        <f t="shared" si="10"/>
        <v>-0.0037112130356390352</v>
      </c>
      <c r="M49" s="56">
        <f t="shared" si="11"/>
        <v>-137.18999999999505</v>
      </c>
    </row>
    <row r="50" spans="1:13" ht="15">
      <c r="A50" s="2">
        <v>49</v>
      </c>
      <c r="B50" s="107" t="s">
        <v>149</v>
      </c>
      <c r="C50" s="16">
        <v>4317</v>
      </c>
      <c r="D50" s="4">
        <v>4065</v>
      </c>
      <c r="E50" s="16">
        <v>4322</v>
      </c>
      <c r="F50" s="43">
        <f t="shared" si="6"/>
        <v>0.0022308766333480443</v>
      </c>
      <c r="G50" s="43">
        <f t="shared" si="7"/>
        <v>0.0011582117211026176</v>
      </c>
      <c r="H50" s="11">
        <f t="shared" si="8"/>
        <v>5</v>
      </c>
      <c r="I50" s="37">
        <f t="shared" si="9"/>
        <v>8.261458643138032E-05</v>
      </c>
      <c r="J50" s="16">
        <v>4131.043</v>
      </c>
      <c r="K50" s="16">
        <v>4276.41</v>
      </c>
      <c r="L50" s="37">
        <f t="shared" si="10"/>
        <v>0.035188934126321174</v>
      </c>
      <c r="M50" s="56">
        <f t="shared" si="11"/>
        <v>145.3670000000002</v>
      </c>
    </row>
    <row r="51" spans="1:13" ht="15">
      <c r="A51" s="2">
        <v>50</v>
      </c>
      <c r="B51" s="107" t="s">
        <v>150</v>
      </c>
      <c r="C51" s="16">
        <v>9134</v>
      </c>
      <c r="D51" s="4">
        <v>9419</v>
      </c>
      <c r="E51" s="16">
        <v>9607</v>
      </c>
      <c r="F51" s="43">
        <f t="shared" si="6"/>
        <v>0.0049588227247974685</v>
      </c>
      <c r="G51" s="43">
        <f t="shared" si="7"/>
        <v>0.05178454127435954</v>
      </c>
      <c r="H51" s="11">
        <f t="shared" si="8"/>
        <v>473</v>
      </c>
      <c r="I51" s="37">
        <f t="shared" si="9"/>
        <v>0.007815339876408579</v>
      </c>
      <c r="J51" s="16">
        <v>9440.996</v>
      </c>
      <c r="K51" s="16">
        <v>9592.172</v>
      </c>
      <c r="L51" s="37">
        <f t="shared" si="10"/>
        <v>0.01601271730228477</v>
      </c>
      <c r="M51" s="56">
        <f t="shared" si="11"/>
        <v>151.1760000000013</v>
      </c>
    </row>
    <row r="52" spans="1:13" ht="15">
      <c r="A52" s="2">
        <v>51</v>
      </c>
      <c r="B52" s="107" t="s">
        <v>151</v>
      </c>
      <c r="C52" s="16">
        <v>8406</v>
      </c>
      <c r="D52" s="4">
        <v>8761</v>
      </c>
      <c r="E52" s="16">
        <v>8933</v>
      </c>
      <c r="F52" s="43">
        <f t="shared" si="6"/>
        <v>0.004610925720892661</v>
      </c>
      <c r="G52" s="43">
        <f t="shared" si="7"/>
        <v>0.06269331429931002</v>
      </c>
      <c r="H52" s="11">
        <f t="shared" si="8"/>
        <v>527</v>
      </c>
      <c r="I52" s="37">
        <f t="shared" si="9"/>
        <v>0.008707577409867487</v>
      </c>
      <c r="J52" s="16">
        <v>8805.335</v>
      </c>
      <c r="K52" s="16">
        <v>8916.08</v>
      </c>
      <c r="L52" s="37">
        <f t="shared" si="10"/>
        <v>0.012577034263886702</v>
      </c>
      <c r="M52" s="56">
        <f t="shared" si="11"/>
        <v>110.7450000000008</v>
      </c>
    </row>
    <row r="53" spans="1:13" ht="15">
      <c r="A53" s="2">
        <v>52</v>
      </c>
      <c r="B53" s="107" t="s">
        <v>152</v>
      </c>
      <c r="C53" s="16">
        <v>16443</v>
      </c>
      <c r="D53" s="4">
        <v>16075</v>
      </c>
      <c r="E53" s="16">
        <v>16114</v>
      </c>
      <c r="F53" s="43">
        <f t="shared" si="6"/>
        <v>0.008317525698697452</v>
      </c>
      <c r="G53" s="43">
        <f t="shared" si="7"/>
        <v>-0.020008514261387826</v>
      </c>
      <c r="H53" s="11">
        <f t="shared" si="8"/>
        <v>-329</v>
      </c>
      <c r="I53" s="37">
        <f t="shared" si="9"/>
        <v>-0.005436039787184825</v>
      </c>
      <c r="J53" s="16">
        <v>16024.99</v>
      </c>
      <c r="K53" s="16">
        <v>16007.42</v>
      </c>
      <c r="L53" s="37">
        <f t="shared" si="10"/>
        <v>-0.0010964125406630338</v>
      </c>
      <c r="M53" s="56">
        <f t="shared" si="11"/>
        <v>-17.56999999999971</v>
      </c>
    </row>
    <row r="54" spans="1:13" ht="15">
      <c r="A54" s="2">
        <v>53</v>
      </c>
      <c r="B54" s="107" t="s">
        <v>153</v>
      </c>
      <c r="C54" s="16">
        <v>7718</v>
      </c>
      <c r="D54" s="4">
        <v>7667</v>
      </c>
      <c r="E54" s="16">
        <v>7849</v>
      </c>
      <c r="F54" s="43">
        <f t="shared" si="6"/>
        <v>0.00405139997574012</v>
      </c>
      <c r="G54" s="43">
        <f t="shared" si="7"/>
        <v>0.016973309147447525</v>
      </c>
      <c r="H54" s="11">
        <f t="shared" si="8"/>
        <v>131</v>
      </c>
      <c r="I54" s="37">
        <f t="shared" si="9"/>
        <v>0.0021645021645021645</v>
      </c>
      <c r="J54" s="16">
        <v>7766.023</v>
      </c>
      <c r="K54" s="16">
        <v>7829.983</v>
      </c>
      <c r="L54" s="37">
        <f t="shared" si="10"/>
        <v>0.008235875685663053</v>
      </c>
      <c r="M54" s="56">
        <f t="shared" si="11"/>
        <v>63.960000000000036</v>
      </c>
    </row>
    <row r="55" spans="1:13" ht="15">
      <c r="A55" s="2">
        <v>54</v>
      </c>
      <c r="B55" s="107" t="s">
        <v>154</v>
      </c>
      <c r="C55" s="16">
        <v>23514</v>
      </c>
      <c r="D55" s="4">
        <v>23440</v>
      </c>
      <c r="E55" s="16">
        <v>23161</v>
      </c>
      <c r="F55" s="43">
        <f t="shared" si="6"/>
        <v>0.011954959209850544</v>
      </c>
      <c r="G55" s="43">
        <f t="shared" si="7"/>
        <v>-0.015012333078166198</v>
      </c>
      <c r="H55" s="11">
        <f t="shared" si="8"/>
        <v>-353</v>
      </c>
      <c r="I55" s="37">
        <f t="shared" si="9"/>
        <v>-0.005832589802055451</v>
      </c>
      <c r="J55" s="16">
        <v>23338.21</v>
      </c>
      <c r="K55" s="16">
        <v>23240.72</v>
      </c>
      <c r="L55" s="37">
        <f t="shared" si="10"/>
        <v>-0.0041772698077529495</v>
      </c>
      <c r="M55" s="56">
        <f t="shared" si="11"/>
        <v>-97.48999999999796</v>
      </c>
    </row>
    <row r="56" spans="1:13" ht="15">
      <c r="A56" s="2">
        <v>55</v>
      </c>
      <c r="B56" s="107" t="s">
        <v>155</v>
      </c>
      <c r="C56" s="16">
        <v>27959</v>
      </c>
      <c r="D56" s="4">
        <v>27947</v>
      </c>
      <c r="E56" s="16">
        <v>27702</v>
      </c>
      <c r="F56" s="43">
        <f t="shared" si="6"/>
        <v>0.014298876561084571</v>
      </c>
      <c r="G56" s="43">
        <f t="shared" si="7"/>
        <v>-0.009192031188526056</v>
      </c>
      <c r="H56" s="11">
        <f t="shared" si="8"/>
        <v>-257</v>
      </c>
      <c r="I56" s="37">
        <f t="shared" si="9"/>
        <v>-0.004246389742572949</v>
      </c>
      <c r="J56" s="16">
        <v>27874.2</v>
      </c>
      <c r="K56" s="16">
        <v>27772.94</v>
      </c>
      <c r="L56" s="37">
        <f t="shared" si="10"/>
        <v>-0.0036327499982062995</v>
      </c>
      <c r="M56" s="56">
        <f t="shared" si="11"/>
        <v>-101.26000000000204</v>
      </c>
    </row>
    <row r="57" spans="1:13" ht="15">
      <c r="A57" s="2">
        <v>56</v>
      </c>
      <c r="B57" s="107" t="s">
        <v>156</v>
      </c>
      <c r="C57" s="16">
        <v>3346</v>
      </c>
      <c r="D57" s="4">
        <v>3041</v>
      </c>
      <c r="E57" s="16">
        <v>3291</v>
      </c>
      <c r="F57" s="43">
        <f t="shared" si="6"/>
        <v>0.0016987077742592349</v>
      </c>
      <c r="G57" s="43">
        <f t="shared" si="7"/>
        <v>-0.01643753735803945</v>
      </c>
      <c r="H57" s="11">
        <f t="shared" si="8"/>
        <v>-55</v>
      </c>
      <c r="I57" s="37">
        <f t="shared" si="9"/>
        <v>-0.0009087604507451836</v>
      </c>
      <c r="J57" s="16">
        <v>3020.934</v>
      </c>
      <c r="K57" s="16">
        <v>3299.132</v>
      </c>
      <c r="L57" s="37">
        <f t="shared" si="10"/>
        <v>0.09209006221254747</v>
      </c>
      <c r="M57" s="56">
        <f t="shared" si="11"/>
        <v>278.19799999999987</v>
      </c>
    </row>
    <row r="58" spans="1:13" ht="15">
      <c r="A58" s="2">
        <v>57</v>
      </c>
      <c r="B58" s="107" t="s">
        <v>157</v>
      </c>
      <c r="C58" s="16">
        <v>4489</v>
      </c>
      <c r="D58" s="4">
        <v>4618</v>
      </c>
      <c r="E58" s="16">
        <v>4851</v>
      </c>
      <c r="F58" s="43">
        <f t="shared" si="6"/>
        <v>0.0025039293263237764</v>
      </c>
      <c r="G58" s="43">
        <f t="shared" si="7"/>
        <v>0.08064156827801292</v>
      </c>
      <c r="H58" s="11">
        <f t="shared" si="8"/>
        <v>362</v>
      </c>
      <c r="I58" s="37">
        <f t="shared" si="9"/>
        <v>0.005981296057631935</v>
      </c>
      <c r="J58" s="16">
        <v>4643.435</v>
      </c>
      <c r="K58" s="16">
        <v>4872.13</v>
      </c>
      <c r="L58" s="37">
        <f t="shared" si="10"/>
        <v>0.049251254728449885</v>
      </c>
      <c r="M58" s="56">
        <f t="shared" si="11"/>
        <v>228.6949999999997</v>
      </c>
    </row>
    <row r="59" spans="1:13" ht="15">
      <c r="A59" s="2">
        <v>58</v>
      </c>
      <c r="B59" s="107" t="s">
        <v>158</v>
      </c>
      <c r="C59" s="16">
        <v>12258</v>
      </c>
      <c r="D59" s="4">
        <v>12132</v>
      </c>
      <c r="E59" s="16">
        <v>12294</v>
      </c>
      <c r="F59" s="43">
        <f t="shared" si="6"/>
        <v>0.0063457652314624835</v>
      </c>
      <c r="G59" s="43">
        <f t="shared" si="7"/>
        <v>0.002936857562408223</v>
      </c>
      <c r="H59" s="11">
        <f t="shared" si="8"/>
        <v>36</v>
      </c>
      <c r="I59" s="37">
        <f t="shared" si="9"/>
        <v>0.0005948250223059383</v>
      </c>
      <c r="J59" s="16">
        <v>12122.26</v>
      </c>
      <c r="K59" s="16">
        <v>12151.14</v>
      </c>
      <c r="L59" s="37">
        <f t="shared" si="10"/>
        <v>0.002382394042035</v>
      </c>
      <c r="M59" s="56">
        <f t="shared" si="11"/>
        <v>28.8799999999992</v>
      </c>
    </row>
    <row r="60" spans="1:13" ht="15">
      <c r="A60" s="2">
        <v>59</v>
      </c>
      <c r="B60" s="107" t="s">
        <v>159</v>
      </c>
      <c r="C60" s="16">
        <v>22582</v>
      </c>
      <c r="D60" s="4">
        <v>23301</v>
      </c>
      <c r="E60" s="16">
        <v>23362</v>
      </c>
      <c r="F60" s="43">
        <f t="shared" si="6"/>
        <v>0.012058708909828091</v>
      </c>
      <c r="G60" s="43">
        <f t="shared" si="7"/>
        <v>0.034540784695775394</v>
      </c>
      <c r="H60" s="11">
        <f t="shared" si="8"/>
        <v>780</v>
      </c>
      <c r="I60" s="37">
        <f t="shared" si="9"/>
        <v>0.01288787548329533</v>
      </c>
      <c r="J60" s="16">
        <v>23044.43</v>
      </c>
      <c r="K60" s="16">
        <v>23090.32</v>
      </c>
      <c r="L60" s="37">
        <f t="shared" si="10"/>
        <v>0.0019913705828262804</v>
      </c>
      <c r="M60" s="56">
        <f t="shared" si="11"/>
        <v>45.88999999999942</v>
      </c>
    </row>
    <row r="61" spans="1:13" ht="15">
      <c r="A61" s="2">
        <v>60</v>
      </c>
      <c r="B61" s="107" t="s">
        <v>160</v>
      </c>
      <c r="C61" s="16">
        <v>12190</v>
      </c>
      <c r="D61" s="4">
        <v>12573</v>
      </c>
      <c r="E61" s="16">
        <v>12713</v>
      </c>
      <c r="F61" s="43">
        <f t="shared" si="6"/>
        <v>0.0065620394816644344</v>
      </c>
      <c r="G61" s="43">
        <f t="shared" si="7"/>
        <v>0.042904019688269075</v>
      </c>
      <c r="H61" s="11">
        <f t="shared" si="8"/>
        <v>523</v>
      </c>
      <c r="I61" s="37">
        <f t="shared" si="9"/>
        <v>0.008641485740722382</v>
      </c>
      <c r="J61" s="16">
        <v>12633.79</v>
      </c>
      <c r="K61" s="16">
        <v>12702.44</v>
      </c>
      <c r="L61" s="37">
        <f t="shared" si="10"/>
        <v>0.005433840518165937</v>
      </c>
      <c r="M61" s="56">
        <f t="shared" si="11"/>
        <v>68.64999999999964</v>
      </c>
    </row>
    <row r="62" spans="1:13" ht="15">
      <c r="A62" s="2">
        <v>61</v>
      </c>
      <c r="B62" s="107" t="s">
        <v>161</v>
      </c>
      <c r="C62" s="16">
        <v>18511</v>
      </c>
      <c r="D62" s="4">
        <v>18719</v>
      </c>
      <c r="E62" s="16">
        <v>18700</v>
      </c>
      <c r="F62" s="43">
        <f t="shared" si="6"/>
        <v>0.009652335271542902</v>
      </c>
      <c r="G62" s="43">
        <f t="shared" si="7"/>
        <v>0.010210145318999515</v>
      </c>
      <c r="H62" s="11">
        <f t="shared" si="8"/>
        <v>189</v>
      </c>
      <c r="I62" s="37">
        <f t="shared" si="9"/>
        <v>0.003122831367106176</v>
      </c>
      <c r="J62" s="16">
        <v>18787.67</v>
      </c>
      <c r="K62" s="16">
        <v>18789.86</v>
      </c>
      <c r="L62" s="37">
        <f t="shared" si="10"/>
        <v>0.00011656581151373899</v>
      </c>
      <c r="M62" s="56">
        <f t="shared" si="11"/>
        <v>2.1900000000023283</v>
      </c>
    </row>
    <row r="63" spans="1:13" ht="15">
      <c r="A63" s="2">
        <v>62</v>
      </c>
      <c r="B63" s="107" t="s">
        <v>162</v>
      </c>
      <c r="C63" s="16">
        <v>1751</v>
      </c>
      <c r="D63" s="4">
        <v>1663</v>
      </c>
      <c r="E63" s="16">
        <v>1976</v>
      </c>
      <c r="F63" s="43">
        <f t="shared" si="6"/>
        <v>0.0010199472992817528</v>
      </c>
      <c r="G63" s="43">
        <f t="shared" si="7"/>
        <v>0.12849800114220444</v>
      </c>
      <c r="H63" s="11">
        <f t="shared" si="8"/>
        <v>225</v>
      </c>
      <c r="I63" s="37">
        <f t="shared" si="9"/>
        <v>0.0037176563894121147</v>
      </c>
      <c r="J63" s="16">
        <v>1673.673</v>
      </c>
      <c r="K63" s="16">
        <v>1981.069</v>
      </c>
      <c r="L63" s="37">
        <f t="shared" si="10"/>
        <v>0.18366550694191755</v>
      </c>
      <c r="M63" s="56">
        <f t="shared" si="11"/>
        <v>307.39599999999996</v>
      </c>
    </row>
    <row r="64" spans="1:13" ht="15">
      <c r="A64" s="2">
        <v>63</v>
      </c>
      <c r="B64" s="107" t="s">
        <v>163</v>
      </c>
      <c r="C64" s="16">
        <v>21460</v>
      </c>
      <c r="D64" s="4">
        <v>24278</v>
      </c>
      <c r="E64" s="16">
        <v>24302</v>
      </c>
      <c r="F64" s="43">
        <f t="shared" si="6"/>
        <v>0.012543906511713134</v>
      </c>
      <c r="G64" s="43">
        <f t="shared" si="7"/>
        <v>0.13243243243243244</v>
      </c>
      <c r="H64" s="11">
        <f t="shared" si="8"/>
        <v>2842</v>
      </c>
      <c r="I64" s="37">
        <f t="shared" si="9"/>
        <v>0.04695813092759658</v>
      </c>
      <c r="J64" s="16">
        <v>24301.49</v>
      </c>
      <c r="K64" s="16">
        <v>24347.01</v>
      </c>
      <c r="L64" s="37">
        <f t="shared" si="10"/>
        <v>0.001873136173954634</v>
      </c>
      <c r="M64" s="56">
        <f t="shared" si="11"/>
        <v>45.5199999999968</v>
      </c>
    </row>
    <row r="65" spans="1:13" ht="15">
      <c r="A65" s="2">
        <v>64</v>
      </c>
      <c r="B65" s="107" t="s">
        <v>164</v>
      </c>
      <c r="C65" s="16">
        <v>11045</v>
      </c>
      <c r="D65" s="4">
        <v>11837</v>
      </c>
      <c r="E65" s="16">
        <v>11990</v>
      </c>
      <c r="F65" s="43">
        <f t="shared" si="6"/>
        <v>0.006188850262342214</v>
      </c>
      <c r="G65" s="43">
        <f t="shared" si="7"/>
        <v>0.08555907650520597</v>
      </c>
      <c r="H65" s="11">
        <f t="shared" si="8"/>
        <v>945</v>
      </c>
      <c r="I65" s="37">
        <f t="shared" si="9"/>
        <v>0.015614156835530881</v>
      </c>
      <c r="J65" s="16">
        <v>11863.09</v>
      </c>
      <c r="K65" s="16">
        <v>12049.33</v>
      </c>
      <c r="L65" s="37">
        <f t="shared" si="10"/>
        <v>0.015699113805930812</v>
      </c>
      <c r="M65" s="56">
        <f t="shared" si="11"/>
        <v>186.23999999999978</v>
      </c>
    </row>
    <row r="66" spans="1:13" ht="15">
      <c r="A66" s="2">
        <v>65</v>
      </c>
      <c r="B66" s="107" t="s">
        <v>165</v>
      </c>
      <c r="C66" s="16">
        <v>10194</v>
      </c>
      <c r="D66" s="4">
        <v>10683</v>
      </c>
      <c r="E66" s="16">
        <v>10765</v>
      </c>
      <c r="F66" s="43">
        <f aca="true" t="shared" si="12" ref="F66:F82">E66/$E$83</f>
        <v>0.005556544876906917</v>
      </c>
      <c r="G66" s="43">
        <f aca="true" t="shared" si="13" ref="G66:G82">(E66-C66)/C66</f>
        <v>0.05601334118108691</v>
      </c>
      <c r="H66" s="11">
        <f aca="true" t="shared" si="14" ref="H66:H82">E66-C66</f>
        <v>571</v>
      </c>
      <c r="I66" s="37">
        <f aca="true" t="shared" si="15" ref="I66:I82">H66/$H$83</f>
        <v>0.009434585770463633</v>
      </c>
      <c r="J66" s="16">
        <v>10890.71</v>
      </c>
      <c r="K66" s="16">
        <v>10967</v>
      </c>
      <c r="L66" s="37">
        <f aca="true" t="shared" si="16" ref="L66:L82">(K66-J66)/J66</f>
        <v>0.00700505293043345</v>
      </c>
      <c r="M66" s="56">
        <f aca="true" t="shared" si="17" ref="M66:M82">K66-J66</f>
        <v>76.29000000000087</v>
      </c>
    </row>
    <row r="67" spans="1:13" ht="15">
      <c r="A67" s="2">
        <v>66</v>
      </c>
      <c r="B67" s="107" t="s">
        <v>166</v>
      </c>
      <c r="C67" s="16">
        <v>9667</v>
      </c>
      <c r="D67" s="4">
        <v>9605</v>
      </c>
      <c r="E67" s="16">
        <v>9830</v>
      </c>
      <c r="F67" s="43">
        <f t="shared" si="12"/>
        <v>0.005073928113329772</v>
      </c>
      <c r="G67" s="43">
        <f t="shared" si="13"/>
        <v>0.016861487534912588</v>
      </c>
      <c r="H67" s="11">
        <f t="shared" si="14"/>
        <v>163</v>
      </c>
      <c r="I67" s="37">
        <f t="shared" si="15"/>
        <v>0.0026932355176629984</v>
      </c>
      <c r="J67" s="16">
        <v>9715.741</v>
      </c>
      <c r="K67" s="16">
        <v>9762.421</v>
      </c>
      <c r="L67" s="37">
        <f t="shared" si="16"/>
        <v>0.004804574350016153</v>
      </c>
      <c r="M67" s="56">
        <f t="shared" si="17"/>
        <v>46.68000000000029</v>
      </c>
    </row>
    <row r="68" spans="1:13" ht="15">
      <c r="A68" s="2">
        <v>67</v>
      </c>
      <c r="B68" s="107" t="s">
        <v>167</v>
      </c>
      <c r="C68" s="16">
        <v>12247</v>
      </c>
      <c r="D68" s="4">
        <v>12724</v>
      </c>
      <c r="E68" s="16">
        <v>12899</v>
      </c>
      <c r="F68" s="43">
        <f t="shared" si="12"/>
        <v>0.006658046666718284</v>
      </c>
      <c r="G68" s="43">
        <f t="shared" si="13"/>
        <v>0.05323752755776925</v>
      </c>
      <c r="H68" s="11">
        <f t="shared" si="14"/>
        <v>652</v>
      </c>
      <c r="I68" s="37">
        <f t="shared" si="15"/>
        <v>0.010772942070651994</v>
      </c>
      <c r="J68" s="16">
        <v>12812.84</v>
      </c>
      <c r="K68" s="16">
        <v>12899.62</v>
      </c>
      <c r="L68" s="37">
        <f t="shared" si="16"/>
        <v>0.00677289344126678</v>
      </c>
      <c r="M68" s="56">
        <f t="shared" si="17"/>
        <v>86.78000000000065</v>
      </c>
    </row>
    <row r="69" spans="1:13" ht="15">
      <c r="A69" s="2">
        <v>68</v>
      </c>
      <c r="B69" s="107" t="s">
        <v>168</v>
      </c>
      <c r="C69" s="16">
        <v>9784</v>
      </c>
      <c r="D69" s="4">
        <v>9474</v>
      </c>
      <c r="E69" s="16">
        <v>9719</v>
      </c>
      <c r="F69" s="43">
        <f t="shared" si="12"/>
        <v>0.0050166335028944105</v>
      </c>
      <c r="G69" s="43">
        <f t="shared" si="13"/>
        <v>-0.006643499591169256</v>
      </c>
      <c r="H69" s="11">
        <f t="shared" si="14"/>
        <v>-65</v>
      </c>
      <c r="I69" s="37">
        <f t="shared" si="15"/>
        <v>-0.0010739896236079442</v>
      </c>
      <c r="J69" s="16">
        <v>9434.048</v>
      </c>
      <c r="K69" s="16">
        <v>9680.387</v>
      </c>
      <c r="L69" s="37">
        <f t="shared" si="16"/>
        <v>0.02611169669690041</v>
      </c>
      <c r="M69" s="56">
        <f t="shared" si="17"/>
        <v>246.33899999999994</v>
      </c>
    </row>
    <row r="70" spans="1:13" ht="15">
      <c r="A70" s="2">
        <v>69</v>
      </c>
      <c r="B70" s="107" t="s">
        <v>169</v>
      </c>
      <c r="C70" s="16">
        <v>1553</v>
      </c>
      <c r="D70" s="4">
        <v>1607</v>
      </c>
      <c r="E70" s="16">
        <v>1894</v>
      </c>
      <c r="F70" s="43">
        <f t="shared" si="12"/>
        <v>0.0009776215510322063</v>
      </c>
      <c r="G70" s="43">
        <f t="shared" si="13"/>
        <v>0.21957501609787508</v>
      </c>
      <c r="H70" s="11">
        <f t="shared" si="14"/>
        <v>341</v>
      </c>
      <c r="I70" s="37">
        <f t="shared" si="15"/>
        <v>0.005634314794620138</v>
      </c>
      <c r="J70" s="16">
        <v>1595.815</v>
      </c>
      <c r="K70" s="16">
        <v>1879.536</v>
      </c>
      <c r="L70" s="37">
        <f t="shared" si="16"/>
        <v>0.17779065869164032</v>
      </c>
      <c r="M70" s="56">
        <f t="shared" si="17"/>
        <v>283.721</v>
      </c>
    </row>
    <row r="71" spans="1:13" ht="15">
      <c r="A71" s="2">
        <v>70</v>
      </c>
      <c r="B71" s="107" t="s">
        <v>170</v>
      </c>
      <c r="C71" s="16">
        <v>6495</v>
      </c>
      <c r="D71" s="4">
        <v>6504</v>
      </c>
      <c r="E71" s="16">
        <v>6742</v>
      </c>
      <c r="F71" s="43">
        <f t="shared" si="12"/>
        <v>0.0034800023743712435</v>
      </c>
      <c r="G71" s="43">
        <f t="shared" si="13"/>
        <v>0.0380292532717475</v>
      </c>
      <c r="H71" s="11">
        <f t="shared" si="14"/>
        <v>247</v>
      </c>
      <c r="I71" s="37">
        <f t="shared" si="15"/>
        <v>0.004081160569710188</v>
      </c>
      <c r="J71" s="16">
        <v>6490.069</v>
      </c>
      <c r="K71" s="16">
        <v>6715.84</v>
      </c>
      <c r="L71" s="37">
        <f t="shared" si="16"/>
        <v>0.034787149412433015</v>
      </c>
      <c r="M71" s="56">
        <f t="shared" si="17"/>
        <v>225.77099999999973</v>
      </c>
    </row>
    <row r="72" spans="1:13" ht="15">
      <c r="A72" s="2">
        <v>71</v>
      </c>
      <c r="B72" s="107" t="s">
        <v>171</v>
      </c>
      <c r="C72" s="16">
        <v>6134</v>
      </c>
      <c r="D72" s="4">
        <v>6044</v>
      </c>
      <c r="E72" s="16">
        <v>6278</v>
      </c>
      <c r="F72" s="43">
        <f t="shared" si="12"/>
        <v>0.0032405005793982003</v>
      </c>
      <c r="G72" s="43">
        <f t="shared" si="13"/>
        <v>0.023475709162047602</v>
      </c>
      <c r="H72" s="11">
        <f t="shared" si="14"/>
        <v>144</v>
      </c>
      <c r="I72" s="37">
        <f t="shared" si="15"/>
        <v>0.0023793000892237534</v>
      </c>
      <c r="J72" s="16">
        <v>6095.754</v>
      </c>
      <c r="K72" s="16">
        <v>6202.915</v>
      </c>
      <c r="L72" s="37">
        <f t="shared" si="16"/>
        <v>0.017579613613016545</v>
      </c>
      <c r="M72" s="56">
        <f t="shared" si="17"/>
        <v>107.16100000000006</v>
      </c>
    </row>
    <row r="73" spans="1:13" ht="15">
      <c r="A73" s="2">
        <v>72</v>
      </c>
      <c r="B73" s="107" t="s">
        <v>172</v>
      </c>
      <c r="C73" s="16">
        <v>4946</v>
      </c>
      <c r="D73" s="4">
        <v>4772</v>
      </c>
      <c r="E73" s="16">
        <v>5004</v>
      </c>
      <c r="F73" s="43">
        <f t="shared" si="12"/>
        <v>0.002582902978545491</v>
      </c>
      <c r="G73" s="43">
        <f t="shared" si="13"/>
        <v>0.011726647796198949</v>
      </c>
      <c r="H73" s="11">
        <f t="shared" si="14"/>
        <v>58</v>
      </c>
      <c r="I73" s="37">
        <f t="shared" si="15"/>
        <v>0.0009583292026040118</v>
      </c>
      <c r="J73" s="16">
        <v>4934.836</v>
      </c>
      <c r="K73" s="16">
        <v>5061.498</v>
      </c>
      <c r="L73" s="37">
        <f t="shared" si="16"/>
        <v>0.025666911727157567</v>
      </c>
      <c r="M73" s="56">
        <f t="shared" si="17"/>
        <v>126.66199999999935</v>
      </c>
    </row>
    <row r="74" spans="1:13" ht="15">
      <c r="A74" s="2">
        <v>73</v>
      </c>
      <c r="B74" s="107" t="s">
        <v>173</v>
      </c>
      <c r="C74" s="16">
        <v>5449</v>
      </c>
      <c r="D74" s="4">
        <v>5367</v>
      </c>
      <c r="E74" s="16">
        <v>5582</v>
      </c>
      <c r="F74" s="43">
        <f t="shared" si="12"/>
        <v>0.0028812478869386354</v>
      </c>
      <c r="G74" s="43">
        <f t="shared" si="13"/>
        <v>0.024408148284088823</v>
      </c>
      <c r="H74" s="11">
        <f t="shared" si="14"/>
        <v>133</v>
      </c>
      <c r="I74" s="37">
        <f t="shared" si="15"/>
        <v>0.002197547999074717</v>
      </c>
      <c r="J74" s="16">
        <v>5477</v>
      </c>
      <c r="K74" s="16">
        <v>5680.004</v>
      </c>
      <c r="L74" s="37">
        <f t="shared" si="16"/>
        <v>0.03706481650538614</v>
      </c>
      <c r="M74" s="56">
        <f t="shared" si="17"/>
        <v>203.0039999999999</v>
      </c>
    </row>
    <row r="75" spans="1:13" ht="15">
      <c r="A75" s="2">
        <v>74</v>
      </c>
      <c r="B75" s="107" t="s">
        <v>174</v>
      </c>
      <c r="C75" s="16">
        <v>4030</v>
      </c>
      <c r="D75" s="4">
        <v>4130</v>
      </c>
      <c r="E75" s="16">
        <v>4391</v>
      </c>
      <c r="F75" s="43">
        <f t="shared" si="12"/>
        <v>0.0022664922019970525</v>
      </c>
      <c r="G75" s="43">
        <f t="shared" si="13"/>
        <v>0.08957816377171215</v>
      </c>
      <c r="H75" s="11">
        <f t="shared" si="14"/>
        <v>361</v>
      </c>
      <c r="I75" s="37">
        <f t="shared" si="15"/>
        <v>0.005964773140345659</v>
      </c>
      <c r="J75" s="16">
        <v>4087.317</v>
      </c>
      <c r="K75" s="16">
        <v>4326.865</v>
      </c>
      <c r="L75" s="37">
        <f t="shared" si="16"/>
        <v>0.05860763919216439</v>
      </c>
      <c r="M75" s="56">
        <f t="shared" si="17"/>
        <v>239.54799999999977</v>
      </c>
    </row>
    <row r="76" spans="1:13" ht="15">
      <c r="A76" s="2">
        <v>75</v>
      </c>
      <c r="B76" s="107" t="s">
        <v>175</v>
      </c>
      <c r="C76" s="16">
        <v>2134</v>
      </c>
      <c r="D76" s="4">
        <v>2237</v>
      </c>
      <c r="E76" s="16">
        <v>2520</v>
      </c>
      <c r="F76" s="43">
        <f t="shared" si="12"/>
        <v>0.0013007425071811826</v>
      </c>
      <c r="G76" s="43">
        <f t="shared" si="13"/>
        <v>0.18088097469540768</v>
      </c>
      <c r="H76" s="11">
        <f t="shared" si="14"/>
        <v>386</v>
      </c>
      <c r="I76" s="37">
        <f t="shared" si="15"/>
        <v>0.006377846072502561</v>
      </c>
      <c r="J76" s="16">
        <v>2216.866</v>
      </c>
      <c r="K76" s="16">
        <v>2506.166</v>
      </c>
      <c r="L76" s="37">
        <f t="shared" si="16"/>
        <v>0.13049954304861014</v>
      </c>
      <c r="M76" s="56">
        <f t="shared" si="17"/>
        <v>289.3000000000002</v>
      </c>
    </row>
    <row r="77" spans="1:13" ht="15">
      <c r="A77" s="2">
        <v>76</v>
      </c>
      <c r="B77" s="107" t="s">
        <v>176</v>
      </c>
      <c r="C77" s="16">
        <v>3059</v>
      </c>
      <c r="D77" s="4">
        <v>3110</v>
      </c>
      <c r="E77" s="16">
        <v>3379</v>
      </c>
      <c r="F77" s="43">
        <f t="shared" si="12"/>
        <v>0.0017441305284782603</v>
      </c>
      <c r="G77" s="43">
        <f t="shared" si="13"/>
        <v>0.10460934946060804</v>
      </c>
      <c r="H77" s="11">
        <f t="shared" si="14"/>
        <v>320</v>
      </c>
      <c r="I77" s="37">
        <f t="shared" si="15"/>
        <v>0.005287333531608341</v>
      </c>
      <c r="J77" s="16">
        <v>3112.07</v>
      </c>
      <c r="K77" s="16">
        <v>3377.504</v>
      </c>
      <c r="L77" s="37">
        <f t="shared" si="16"/>
        <v>0.08529178328250962</v>
      </c>
      <c r="M77" s="56">
        <f t="shared" si="17"/>
        <v>265.43399999999974</v>
      </c>
    </row>
    <row r="78" spans="1:13" ht="15">
      <c r="A78" s="2">
        <v>77</v>
      </c>
      <c r="B78" s="107" t="s">
        <v>177</v>
      </c>
      <c r="C78" s="16">
        <v>6648</v>
      </c>
      <c r="D78" s="4">
        <v>6847</v>
      </c>
      <c r="E78" s="16">
        <v>7029</v>
      </c>
      <c r="F78" s="43">
        <f t="shared" si="12"/>
        <v>0.0036281424932446556</v>
      </c>
      <c r="G78" s="43">
        <f t="shared" si="13"/>
        <v>0.057310469314079425</v>
      </c>
      <c r="H78" s="11">
        <f t="shared" si="14"/>
        <v>381</v>
      </c>
      <c r="I78" s="37">
        <f t="shared" si="15"/>
        <v>0.006295231486071181</v>
      </c>
      <c r="J78" s="16">
        <v>6905.888</v>
      </c>
      <c r="K78" s="16">
        <v>6961.766</v>
      </c>
      <c r="L78" s="37">
        <f t="shared" si="16"/>
        <v>0.008091356245568955</v>
      </c>
      <c r="M78" s="56">
        <f t="shared" si="17"/>
        <v>55.8779999999997</v>
      </c>
    </row>
    <row r="79" spans="1:13" ht="15">
      <c r="A79" s="2">
        <v>78</v>
      </c>
      <c r="B79" s="107" t="s">
        <v>178</v>
      </c>
      <c r="C79" s="16">
        <v>4615</v>
      </c>
      <c r="D79" s="4">
        <v>4764</v>
      </c>
      <c r="E79" s="16">
        <v>5013</v>
      </c>
      <c r="F79" s="43">
        <f t="shared" si="12"/>
        <v>0.0025875484874997097</v>
      </c>
      <c r="G79" s="43">
        <f t="shared" si="13"/>
        <v>0.08624052004333695</v>
      </c>
      <c r="H79" s="11">
        <f t="shared" si="14"/>
        <v>398</v>
      </c>
      <c r="I79" s="37">
        <f t="shared" si="15"/>
        <v>0.006576121079937874</v>
      </c>
      <c r="J79" s="16">
        <v>4775.549</v>
      </c>
      <c r="K79" s="16">
        <v>5024.714</v>
      </c>
      <c r="L79" s="37">
        <f t="shared" si="16"/>
        <v>0.05217515305570102</v>
      </c>
      <c r="M79" s="56">
        <f t="shared" si="17"/>
        <v>249.16499999999996</v>
      </c>
    </row>
    <row r="80" spans="1:13" ht="15">
      <c r="A80" s="2">
        <v>79</v>
      </c>
      <c r="B80" s="107" t="s">
        <v>179</v>
      </c>
      <c r="C80" s="16">
        <v>3022</v>
      </c>
      <c r="D80" s="4">
        <v>3198</v>
      </c>
      <c r="E80" s="16">
        <v>3473</v>
      </c>
      <c r="F80" s="43">
        <f t="shared" si="12"/>
        <v>0.0017926502886667648</v>
      </c>
      <c r="G80" s="43">
        <f t="shared" si="13"/>
        <v>0.14923891462607544</v>
      </c>
      <c r="H80" s="11">
        <f t="shared" si="14"/>
        <v>451</v>
      </c>
      <c r="I80" s="37">
        <f t="shared" si="15"/>
        <v>0.007451835696110506</v>
      </c>
      <c r="J80" s="16">
        <v>3205.164</v>
      </c>
      <c r="K80" s="16">
        <v>3461.917</v>
      </c>
      <c r="L80" s="37">
        <f t="shared" si="16"/>
        <v>0.08010604137572981</v>
      </c>
      <c r="M80" s="56">
        <f t="shared" si="17"/>
        <v>256.7529999999997</v>
      </c>
    </row>
    <row r="81" spans="1:13" ht="15">
      <c r="A81" s="2">
        <v>80</v>
      </c>
      <c r="B81" s="107" t="s">
        <v>180</v>
      </c>
      <c r="C81" s="16">
        <v>9420</v>
      </c>
      <c r="D81" s="4">
        <v>9869</v>
      </c>
      <c r="E81" s="16">
        <v>10058</v>
      </c>
      <c r="F81" s="43">
        <f t="shared" si="12"/>
        <v>0.005191614340169974</v>
      </c>
      <c r="G81" s="43">
        <f t="shared" si="13"/>
        <v>0.06772823779193206</v>
      </c>
      <c r="H81" s="11">
        <f t="shared" si="14"/>
        <v>638</v>
      </c>
      <c r="I81" s="37">
        <f t="shared" si="15"/>
        <v>0.010541621228644129</v>
      </c>
      <c r="J81" s="16">
        <v>9845.192</v>
      </c>
      <c r="K81" s="16">
        <v>9957.118</v>
      </c>
      <c r="L81" s="37">
        <f t="shared" si="16"/>
        <v>0.011368594944618785</v>
      </c>
      <c r="M81" s="56">
        <f t="shared" si="17"/>
        <v>111.9260000000013</v>
      </c>
    </row>
    <row r="82" spans="1:13" ht="15.75" thickBot="1">
      <c r="A82" s="50">
        <v>81</v>
      </c>
      <c r="B82" s="108" t="s">
        <v>181</v>
      </c>
      <c r="C82" s="16">
        <v>7687</v>
      </c>
      <c r="D82" s="4">
        <v>8015</v>
      </c>
      <c r="E82" s="16">
        <v>8242</v>
      </c>
      <c r="F82" s="43">
        <f t="shared" si="12"/>
        <v>0.0042542538667409945</v>
      </c>
      <c r="G82" s="43">
        <f t="shared" si="13"/>
        <v>0.07219981787433329</v>
      </c>
      <c r="H82" s="70">
        <f t="shared" si="14"/>
        <v>555</v>
      </c>
      <c r="I82" s="37">
        <f t="shared" si="15"/>
        <v>0.009170219093883216</v>
      </c>
      <c r="J82" s="16">
        <v>8099.241</v>
      </c>
      <c r="K82" s="16">
        <v>8300.029</v>
      </c>
      <c r="L82" s="37">
        <f t="shared" si="16"/>
        <v>0.024790964980545765</v>
      </c>
      <c r="M82" s="56">
        <f t="shared" si="17"/>
        <v>200.78800000000047</v>
      </c>
    </row>
    <row r="83" spans="1:13" s="67" customFormat="1" ht="15.75" thickBot="1">
      <c r="A83" s="134" t="s">
        <v>182</v>
      </c>
      <c r="B83" s="135"/>
      <c r="C83" s="57">
        <v>1876833</v>
      </c>
      <c r="D83" s="91">
        <v>1938997</v>
      </c>
      <c r="E83" s="57">
        <v>1937355</v>
      </c>
      <c r="F83" s="28">
        <f>E83/$E$83</f>
        <v>1</v>
      </c>
      <c r="G83" s="45">
        <f>(E83-C83)/C83</f>
        <v>0.032246875454555624</v>
      </c>
      <c r="H83" s="58">
        <f>E83-C83</f>
        <v>60522</v>
      </c>
      <c r="I83" s="39">
        <f>H83/$H$83</f>
        <v>1</v>
      </c>
      <c r="J83" s="57">
        <v>1934521</v>
      </c>
      <c r="K83" s="57">
        <v>1932083</v>
      </c>
      <c r="L83" s="39">
        <f>(K83-J83)/J83</f>
        <v>-0.0012602602918241777</v>
      </c>
      <c r="M83" s="60">
        <f>K83-J83</f>
        <v>-2438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F2" sqref="F2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40756</v>
      </c>
      <c r="D1" s="79">
        <v>41091</v>
      </c>
      <c r="E1" s="80">
        <v>41122</v>
      </c>
      <c r="F1" s="17" t="s">
        <v>298</v>
      </c>
      <c r="G1" s="55" t="s">
        <v>302</v>
      </c>
      <c r="H1" s="17" t="s">
        <v>303</v>
      </c>
      <c r="I1" s="44" t="s">
        <v>299</v>
      </c>
      <c r="J1" s="78" t="s">
        <v>292</v>
      </c>
      <c r="K1" s="76" t="s">
        <v>297</v>
      </c>
      <c r="L1" s="55" t="s">
        <v>320</v>
      </c>
      <c r="M1" s="17" t="s">
        <v>321</v>
      </c>
    </row>
    <row r="2" spans="1:13" ht="15">
      <c r="A2" s="23">
        <v>1</v>
      </c>
      <c r="B2" s="106" t="s">
        <v>101</v>
      </c>
      <c r="C2" s="15">
        <v>25168</v>
      </c>
      <c r="D2" s="4">
        <v>23962</v>
      </c>
      <c r="E2" s="16">
        <v>23946</v>
      </c>
      <c r="F2" s="42">
        <f aca="true" t="shared" si="0" ref="F2:F33">E2/$E$83</f>
        <v>0.02174767933025939</v>
      </c>
      <c r="G2" s="42">
        <f aca="true" t="shared" si="1" ref="G2:G33">(E2-C2)/C2</f>
        <v>-0.04855371900826446</v>
      </c>
      <c r="H2" s="11">
        <f aca="true" t="shared" si="2" ref="H2:H33">E2-C2</f>
        <v>-1222</v>
      </c>
      <c r="I2" s="47">
        <f aca="true" t="shared" si="3" ref="I2:I33">H2/$H$83</f>
        <v>0.01862549345364203</v>
      </c>
      <c r="J2" s="15">
        <v>23898.62</v>
      </c>
      <c r="K2" s="15">
        <v>23942.68</v>
      </c>
      <c r="L2" s="37">
        <f aca="true" t="shared" si="4" ref="L2:L33">(K2-J2)/J2</f>
        <v>0.0018436210961135543</v>
      </c>
      <c r="M2" s="56">
        <f aca="true" t="shared" si="5" ref="M2:M33">K2-J2</f>
        <v>44.06000000000131</v>
      </c>
    </row>
    <row r="3" spans="1:13" ht="15">
      <c r="A3" s="2">
        <v>2</v>
      </c>
      <c r="B3" s="107" t="s">
        <v>102</v>
      </c>
      <c r="C3" s="16">
        <v>10334</v>
      </c>
      <c r="D3" s="4">
        <v>8751</v>
      </c>
      <c r="E3" s="16">
        <v>8630</v>
      </c>
      <c r="F3" s="43">
        <f t="shared" si="0"/>
        <v>0.007837737936195546</v>
      </c>
      <c r="G3" s="43">
        <f t="shared" si="1"/>
        <v>-0.16489258757499517</v>
      </c>
      <c r="H3" s="11">
        <f t="shared" si="2"/>
        <v>-1704</v>
      </c>
      <c r="I3" s="37">
        <f t="shared" si="3"/>
        <v>0.0259720465180082</v>
      </c>
      <c r="J3" s="16">
        <v>8777.818</v>
      </c>
      <c r="K3" s="16">
        <v>8706.756</v>
      </c>
      <c r="L3" s="37">
        <f t="shared" si="4"/>
        <v>-0.008095633789627434</v>
      </c>
      <c r="M3" s="56">
        <f t="shared" si="5"/>
        <v>-71.0619999999999</v>
      </c>
    </row>
    <row r="4" spans="1:13" ht="15">
      <c r="A4" s="2">
        <v>3</v>
      </c>
      <c r="B4" s="107" t="s">
        <v>103</v>
      </c>
      <c r="C4" s="16">
        <v>24600</v>
      </c>
      <c r="D4" s="4">
        <v>23829</v>
      </c>
      <c r="E4" s="16">
        <v>23727</v>
      </c>
      <c r="F4" s="43">
        <f t="shared" si="0"/>
        <v>0.021548784242423142</v>
      </c>
      <c r="G4" s="43">
        <f t="shared" si="1"/>
        <v>-0.03548780487804878</v>
      </c>
      <c r="H4" s="11">
        <f t="shared" si="2"/>
        <v>-873</v>
      </c>
      <c r="I4" s="37">
        <f t="shared" si="3"/>
        <v>0.013306101297078144</v>
      </c>
      <c r="J4" s="16">
        <v>23836.97</v>
      </c>
      <c r="K4" s="16">
        <v>23752.35</v>
      </c>
      <c r="L4" s="37">
        <f t="shared" si="4"/>
        <v>-0.003549947833134942</v>
      </c>
      <c r="M4" s="56">
        <f t="shared" si="5"/>
        <v>-84.62000000000262</v>
      </c>
    </row>
    <row r="5" spans="1:13" ht="15">
      <c r="A5" s="2">
        <v>4</v>
      </c>
      <c r="B5" s="107" t="s">
        <v>104</v>
      </c>
      <c r="C5" s="16">
        <v>5077</v>
      </c>
      <c r="D5" s="4">
        <v>4979</v>
      </c>
      <c r="E5" s="16">
        <v>4912</v>
      </c>
      <c r="F5" s="43">
        <f t="shared" si="0"/>
        <v>0.004461062426719875</v>
      </c>
      <c r="G5" s="43">
        <f t="shared" si="1"/>
        <v>-0.032499507583218436</v>
      </c>
      <c r="H5" s="11">
        <f t="shared" si="2"/>
        <v>-165</v>
      </c>
      <c r="I5" s="37">
        <f t="shared" si="3"/>
        <v>0.00251489887058178</v>
      </c>
      <c r="J5" s="16">
        <v>4985.541</v>
      </c>
      <c r="K5" s="16">
        <v>4996.598</v>
      </c>
      <c r="L5" s="37">
        <f t="shared" si="4"/>
        <v>0.0022178134730011824</v>
      </c>
      <c r="M5" s="56">
        <f t="shared" si="5"/>
        <v>11.056999999999789</v>
      </c>
    </row>
    <row r="6" spans="1:13" ht="15">
      <c r="A6" s="2">
        <v>5</v>
      </c>
      <c r="B6" s="107" t="s">
        <v>105</v>
      </c>
      <c r="C6" s="16">
        <v>8582</v>
      </c>
      <c r="D6" s="4">
        <v>7599</v>
      </c>
      <c r="E6" s="16">
        <v>7660</v>
      </c>
      <c r="F6" s="43">
        <f t="shared" si="0"/>
        <v>0.006956787090528144</v>
      </c>
      <c r="G6" s="43">
        <f t="shared" si="1"/>
        <v>-0.10743416453041249</v>
      </c>
      <c r="H6" s="11">
        <f t="shared" si="2"/>
        <v>-922</v>
      </c>
      <c r="I6" s="37">
        <f t="shared" si="3"/>
        <v>0.01405295005258425</v>
      </c>
      <c r="J6" s="16">
        <v>7525.082</v>
      </c>
      <c r="K6" s="16">
        <v>7674.461</v>
      </c>
      <c r="L6" s="37">
        <f t="shared" si="4"/>
        <v>0.01985081358581872</v>
      </c>
      <c r="M6" s="56">
        <f t="shared" si="5"/>
        <v>149.3789999999999</v>
      </c>
    </row>
    <row r="7" spans="1:13" ht="15">
      <c r="A7" s="2">
        <v>6</v>
      </c>
      <c r="B7" s="107" t="s">
        <v>106</v>
      </c>
      <c r="C7" s="16">
        <v>22193</v>
      </c>
      <c r="D7" s="4">
        <v>21515</v>
      </c>
      <c r="E7" s="16">
        <v>21463</v>
      </c>
      <c r="F7" s="43">
        <f t="shared" si="0"/>
        <v>0.01949262680470046</v>
      </c>
      <c r="G7" s="43">
        <f t="shared" si="1"/>
        <v>-0.032893254629838234</v>
      </c>
      <c r="H7" s="11">
        <f t="shared" si="2"/>
        <v>-730</v>
      </c>
      <c r="I7" s="37">
        <f t="shared" si="3"/>
        <v>0.011126522275907269</v>
      </c>
      <c r="J7" s="16">
        <v>21490.85</v>
      </c>
      <c r="K7" s="16">
        <v>21422.63</v>
      </c>
      <c r="L7" s="37">
        <f t="shared" si="4"/>
        <v>-0.0031743742104196684</v>
      </c>
      <c r="M7" s="56">
        <f t="shared" si="5"/>
        <v>-68.21999999999753</v>
      </c>
    </row>
    <row r="8" spans="1:13" ht="15">
      <c r="A8" s="2">
        <v>7</v>
      </c>
      <c r="B8" s="107" t="s">
        <v>107</v>
      </c>
      <c r="C8" s="16">
        <v>51519</v>
      </c>
      <c r="D8" s="4">
        <v>52048</v>
      </c>
      <c r="E8" s="16">
        <v>52853</v>
      </c>
      <c r="F8" s="43">
        <f t="shared" si="0"/>
        <v>0.04800092272789608</v>
      </c>
      <c r="G8" s="43">
        <f t="shared" si="1"/>
        <v>0.025893359731361247</v>
      </c>
      <c r="H8" s="11">
        <f t="shared" si="2"/>
        <v>1334</v>
      </c>
      <c r="I8" s="37">
        <f t="shared" si="3"/>
        <v>-0.02033257632337027</v>
      </c>
      <c r="J8" s="16">
        <v>51680.36</v>
      </c>
      <c r="K8" s="16">
        <v>52509.95</v>
      </c>
      <c r="L8" s="37">
        <f t="shared" si="4"/>
        <v>0.01605232626088511</v>
      </c>
      <c r="M8" s="56">
        <f t="shared" si="5"/>
        <v>829.5899999999965</v>
      </c>
    </row>
    <row r="9" spans="1:13" ht="15">
      <c r="A9" s="2">
        <v>8</v>
      </c>
      <c r="B9" s="107" t="s">
        <v>108</v>
      </c>
      <c r="C9" s="16">
        <v>2495</v>
      </c>
      <c r="D9" s="4">
        <v>2365</v>
      </c>
      <c r="E9" s="16">
        <v>2386</v>
      </c>
      <c r="F9" s="43">
        <f t="shared" si="0"/>
        <v>0.002166957440992187</v>
      </c>
      <c r="G9" s="43">
        <f t="shared" si="1"/>
        <v>-0.043687374749499</v>
      </c>
      <c r="H9" s="11">
        <f t="shared" si="2"/>
        <v>-109</v>
      </c>
      <c r="I9" s="37">
        <f t="shared" si="3"/>
        <v>0.0016613574357176608</v>
      </c>
      <c r="J9" s="16">
        <v>2382.121</v>
      </c>
      <c r="K9" s="16">
        <v>2393.112</v>
      </c>
      <c r="L9" s="37">
        <f t="shared" si="4"/>
        <v>0.004613955378421157</v>
      </c>
      <c r="M9" s="56">
        <f t="shared" si="5"/>
        <v>10.990999999999985</v>
      </c>
    </row>
    <row r="10" spans="1:13" ht="15">
      <c r="A10" s="2">
        <v>9</v>
      </c>
      <c r="B10" s="107" t="s">
        <v>109</v>
      </c>
      <c r="C10" s="16">
        <v>28296</v>
      </c>
      <c r="D10" s="4">
        <v>30125</v>
      </c>
      <c r="E10" s="16">
        <v>29988</v>
      </c>
      <c r="F10" s="43">
        <f t="shared" si="0"/>
        <v>0.02723500408234438</v>
      </c>
      <c r="G10" s="43">
        <f t="shared" si="1"/>
        <v>0.05979643765903308</v>
      </c>
      <c r="H10" s="11">
        <f t="shared" si="2"/>
        <v>1692</v>
      </c>
      <c r="I10" s="37">
        <f t="shared" si="3"/>
        <v>-0.025789144781965888</v>
      </c>
      <c r="J10" s="16">
        <v>30385.1</v>
      </c>
      <c r="K10" s="16">
        <v>30426.54</v>
      </c>
      <c r="L10" s="37">
        <f t="shared" si="4"/>
        <v>0.0013638263490988126</v>
      </c>
      <c r="M10" s="56">
        <f t="shared" si="5"/>
        <v>41.44000000000233</v>
      </c>
    </row>
    <row r="11" spans="1:13" ht="15">
      <c r="A11" s="2">
        <v>10</v>
      </c>
      <c r="B11" s="107" t="s">
        <v>110</v>
      </c>
      <c r="C11" s="16">
        <v>40154</v>
      </c>
      <c r="D11" s="4">
        <v>37537</v>
      </c>
      <c r="E11" s="16">
        <v>37333</v>
      </c>
      <c r="F11" s="43">
        <f t="shared" si="0"/>
        <v>0.03390570919721765</v>
      </c>
      <c r="G11" s="43">
        <f t="shared" si="1"/>
        <v>-0.07025452009762415</v>
      </c>
      <c r="H11" s="11">
        <f t="shared" si="2"/>
        <v>-2821</v>
      </c>
      <c r="I11" s="37">
        <f t="shared" si="3"/>
        <v>0.042997149781280004</v>
      </c>
      <c r="J11" s="16">
        <v>37320.29</v>
      </c>
      <c r="K11" s="16">
        <v>37318.05</v>
      </c>
      <c r="L11" s="37">
        <f t="shared" si="4"/>
        <v>-6.002096982627849E-05</v>
      </c>
      <c r="M11" s="56">
        <f t="shared" si="5"/>
        <v>-2.2399999999979627</v>
      </c>
    </row>
    <row r="12" spans="1:13" ht="15">
      <c r="A12" s="2">
        <v>11</v>
      </c>
      <c r="B12" s="107" t="s">
        <v>111</v>
      </c>
      <c r="C12" s="16">
        <v>3120</v>
      </c>
      <c r="D12" s="4">
        <v>2935</v>
      </c>
      <c r="E12" s="16">
        <v>2952</v>
      </c>
      <c r="F12" s="43">
        <f t="shared" si="0"/>
        <v>0.002680996800422856</v>
      </c>
      <c r="G12" s="43">
        <f t="shared" si="1"/>
        <v>-0.05384615384615385</v>
      </c>
      <c r="H12" s="11">
        <f t="shared" si="2"/>
        <v>-168</v>
      </c>
      <c r="I12" s="37">
        <f t="shared" si="3"/>
        <v>0.002560624304592358</v>
      </c>
      <c r="J12" s="16">
        <v>3040.47</v>
      </c>
      <c r="K12" s="16">
        <v>3031.088</v>
      </c>
      <c r="L12" s="37">
        <f t="shared" si="4"/>
        <v>-0.0030857071439611664</v>
      </c>
      <c r="M12" s="56">
        <f t="shared" si="5"/>
        <v>-9.381999999999607</v>
      </c>
    </row>
    <row r="13" spans="1:13" ht="15">
      <c r="A13" s="2">
        <v>12</v>
      </c>
      <c r="B13" s="107" t="s">
        <v>112</v>
      </c>
      <c r="C13" s="16">
        <v>1396</v>
      </c>
      <c r="D13" s="4">
        <v>1418</v>
      </c>
      <c r="E13" s="16">
        <v>1504</v>
      </c>
      <c r="F13" s="43">
        <f t="shared" si="0"/>
        <v>0.0013659279091585285</v>
      </c>
      <c r="G13" s="43">
        <f t="shared" si="1"/>
        <v>0.07736389684813753</v>
      </c>
      <c r="H13" s="11">
        <f t="shared" si="2"/>
        <v>108</v>
      </c>
      <c r="I13" s="37">
        <f t="shared" si="3"/>
        <v>-0.0016461156243808015</v>
      </c>
      <c r="J13" s="16">
        <v>1467.637</v>
      </c>
      <c r="K13" s="16">
        <v>1520.763</v>
      </c>
      <c r="L13" s="37">
        <f t="shared" si="4"/>
        <v>0.03619832424502788</v>
      </c>
      <c r="M13" s="56">
        <f t="shared" si="5"/>
        <v>53.125999999999976</v>
      </c>
    </row>
    <row r="14" spans="1:13" ht="15">
      <c r="A14" s="2">
        <v>13</v>
      </c>
      <c r="B14" s="107" t="s">
        <v>113</v>
      </c>
      <c r="C14" s="16">
        <v>6049</v>
      </c>
      <c r="D14" s="4">
        <v>5027</v>
      </c>
      <c r="E14" s="16">
        <v>5115</v>
      </c>
      <c r="F14" s="43">
        <f t="shared" si="0"/>
        <v>0.004645426366586352</v>
      </c>
      <c r="G14" s="43">
        <f t="shared" si="1"/>
        <v>-0.1544056868903951</v>
      </c>
      <c r="H14" s="11">
        <f t="shared" si="2"/>
        <v>-934</v>
      </c>
      <c r="I14" s="37">
        <f t="shared" si="3"/>
        <v>0.01423585178862656</v>
      </c>
      <c r="J14" s="16">
        <v>4992.431</v>
      </c>
      <c r="K14" s="16">
        <v>4979.075</v>
      </c>
      <c r="L14" s="37">
        <f t="shared" si="4"/>
        <v>-0.0026752497931368043</v>
      </c>
      <c r="M14" s="56">
        <f t="shared" si="5"/>
        <v>-13.355999999999767</v>
      </c>
    </row>
    <row r="15" spans="1:13" ht="15">
      <c r="A15" s="2">
        <v>14</v>
      </c>
      <c r="B15" s="107" t="s">
        <v>114</v>
      </c>
      <c r="C15" s="16">
        <v>6015</v>
      </c>
      <c r="D15" s="4">
        <v>5832</v>
      </c>
      <c r="E15" s="16">
        <v>5847</v>
      </c>
      <c r="F15" s="43">
        <f t="shared" si="0"/>
        <v>0.005310226386203401</v>
      </c>
      <c r="G15" s="43">
        <f t="shared" si="1"/>
        <v>-0.027930174563591023</v>
      </c>
      <c r="H15" s="11">
        <f t="shared" si="2"/>
        <v>-168</v>
      </c>
      <c r="I15" s="37">
        <f t="shared" si="3"/>
        <v>0.002560624304592358</v>
      </c>
      <c r="J15" s="16">
        <v>5857.745</v>
      </c>
      <c r="K15" s="16">
        <v>5876.219</v>
      </c>
      <c r="L15" s="37">
        <f t="shared" si="4"/>
        <v>0.003153773337692262</v>
      </c>
      <c r="M15" s="56">
        <f t="shared" si="5"/>
        <v>18.47400000000016</v>
      </c>
    </row>
    <row r="16" spans="1:13" ht="15">
      <c r="A16" s="2">
        <v>15</v>
      </c>
      <c r="B16" s="107" t="s">
        <v>115</v>
      </c>
      <c r="C16" s="16">
        <v>10923</v>
      </c>
      <c r="D16" s="4">
        <v>10558</v>
      </c>
      <c r="E16" s="16">
        <v>10370</v>
      </c>
      <c r="F16" s="43">
        <f t="shared" si="0"/>
        <v>0.009418000277908204</v>
      </c>
      <c r="G16" s="43">
        <f t="shared" si="1"/>
        <v>-0.05062711709237389</v>
      </c>
      <c r="H16" s="11">
        <f t="shared" si="2"/>
        <v>-553</v>
      </c>
      <c r="I16" s="37">
        <f t="shared" si="3"/>
        <v>0.008428721669283178</v>
      </c>
      <c r="J16" s="16">
        <v>10508.53</v>
      </c>
      <c r="K16" s="16">
        <v>10403.62</v>
      </c>
      <c r="L16" s="37">
        <f t="shared" si="4"/>
        <v>-0.009983318313788878</v>
      </c>
      <c r="M16" s="56">
        <f t="shared" si="5"/>
        <v>-104.90999999999985</v>
      </c>
    </row>
    <row r="17" spans="1:13" ht="15">
      <c r="A17" s="2">
        <v>16</v>
      </c>
      <c r="B17" s="107" t="s">
        <v>116</v>
      </c>
      <c r="C17" s="16">
        <v>33242</v>
      </c>
      <c r="D17" s="4">
        <v>29370</v>
      </c>
      <c r="E17" s="16">
        <v>29126</v>
      </c>
      <c r="F17" s="43">
        <f t="shared" si="0"/>
        <v>0.02645213848547294</v>
      </c>
      <c r="G17" s="43">
        <f t="shared" si="1"/>
        <v>-0.1238192647855123</v>
      </c>
      <c r="H17" s="11">
        <f t="shared" si="2"/>
        <v>-4116</v>
      </c>
      <c r="I17" s="37">
        <f t="shared" si="3"/>
        <v>0.06273529546251276</v>
      </c>
      <c r="J17" s="16">
        <v>29209.87</v>
      </c>
      <c r="K17" s="16">
        <v>29045.67</v>
      </c>
      <c r="L17" s="37">
        <f t="shared" si="4"/>
        <v>-0.005621387565230545</v>
      </c>
      <c r="M17" s="56">
        <f t="shared" si="5"/>
        <v>-164.20000000000073</v>
      </c>
    </row>
    <row r="18" spans="1:13" ht="15">
      <c r="A18" s="2">
        <v>17</v>
      </c>
      <c r="B18" s="107" t="s">
        <v>117</v>
      </c>
      <c r="C18" s="16">
        <v>18654</v>
      </c>
      <c r="D18" s="4">
        <v>17949</v>
      </c>
      <c r="E18" s="16">
        <v>17879</v>
      </c>
      <c r="F18" s="43">
        <f t="shared" si="0"/>
        <v>0.01623764965947163</v>
      </c>
      <c r="G18" s="43">
        <f t="shared" si="1"/>
        <v>-0.041546049104749655</v>
      </c>
      <c r="H18" s="11">
        <f t="shared" si="2"/>
        <v>-775</v>
      </c>
      <c r="I18" s="37">
        <f t="shared" si="3"/>
        <v>0.011812403786065935</v>
      </c>
      <c r="J18" s="16">
        <v>17863.82</v>
      </c>
      <c r="K18" s="16">
        <v>17867.08</v>
      </c>
      <c r="L18" s="37">
        <f t="shared" si="4"/>
        <v>0.0001824917626802127</v>
      </c>
      <c r="M18" s="56">
        <f t="shared" si="5"/>
        <v>3.2600000000020373</v>
      </c>
    </row>
    <row r="19" spans="1:13" ht="15">
      <c r="A19" s="2">
        <v>18</v>
      </c>
      <c r="B19" s="107" t="s">
        <v>118</v>
      </c>
      <c r="C19" s="16">
        <v>6063</v>
      </c>
      <c r="D19" s="4">
        <v>5858</v>
      </c>
      <c r="E19" s="16">
        <v>5854</v>
      </c>
      <c r="F19" s="43">
        <f t="shared" si="0"/>
        <v>0.005316583763440176</v>
      </c>
      <c r="G19" s="43">
        <f t="shared" si="1"/>
        <v>-0.034471383803397655</v>
      </c>
      <c r="H19" s="11">
        <f t="shared" si="2"/>
        <v>-209</v>
      </c>
      <c r="I19" s="37">
        <f t="shared" si="3"/>
        <v>0.003185538569403588</v>
      </c>
      <c r="J19" s="16">
        <v>5844.959</v>
      </c>
      <c r="K19" s="16">
        <v>5840.591</v>
      </c>
      <c r="L19" s="37">
        <f t="shared" si="4"/>
        <v>-0.0007473106312635355</v>
      </c>
      <c r="M19" s="56">
        <f t="shared" si="5"/>
        <v>-4.367999999999483</v>
      </c>
    </row>
    <row r="20" spans="1:13" ht="15">
      <c r="A20" s="2">
        <v>19</v>
      </c>
      <c r="B20" s="107" t="s">
        <v>119</v>
      </c>
      <c r="C20" s="16">
        <v>17068</v>
      </c>
      <c r="D20" s="4">
        <v>14847</v>
      </c>
      <c r="E20" s="16">
        <v>14765</v>
      </c>
      <c r="F20" s="43">
        <f t="shared" si="0"/>
        <v>0.013409524985854836</v>
      </c>
      <c r="G20" s="43">
        <f t="shared" si="1"/>
        <v>-0.13493086477618935</v>
      </c>
      <c r="H20" s="11">
        <f t="shared" si="2"/>
        <v>-2303</v>
      </c>
      <c r="I20" s="37">
        <f t="shared" si="3"/>
        <v>0.035101891508786905</v>
      </c>
      <c r="J20" s="16">
        <v>14820.33</v>
      </c>
      <c r="K20" s="16">
        <v>14785.82</v>
      </c>
      <c r="L20" s="37">
        <f t="shared" si="4"/>
        <v>-0.002328558136019928</v>
      </c>
      <c r="M20" s="56">
        <f t="shared" si="5"/>
        <v>-34.51000000000022</v>
      </c>
    </row>
    <row r="21" spans="1:13" ht="15">
      <c r="A21" s="2">
        <v>20</v>
      </c>
      <c r="B21" s="107" t="s">
        <v>120</v>
      </c>
      <c r="C21" s="16">
        <v>26780</v>
      </c>
      <c r="D21" s="4">
        <v>24835</v>
      </c>
      <c r="E21" s="16">
        <v>24689</v>
      </c>
      <c r="F21" s="43">
        <f t="shared" si="0"/>
        <v>0.022422469514105658</v>
      </c>
      <c r="G21" s="43">
        <f t="shared" si="1"/>
        <v>-0.0780806572068708</v>
      </c>
      <c r="H21" s="11">
        <f t="shared" si="2"/>
        <v>-2091</v>
      </c>
      <c r="I21" s="37">
        <f t="shared" si="3"/>
        <v>0.031870627505372735</v>
      </c>
      <c r="J21" s="16">
        <v>24779.08</v>
      </c>
      <c r="K21" s="16">
        <v>24720.03</v>
      </c>
      <c r="L21" s="37">
        <f t="shared" si="4"/>
        <v>-0.0023830586123456928</v>
      </c>
      <c r="M21" s="56">
        <f t="shared" si="5"/>
        <v>-59.05000000000291</v>
      </c>
    </row>
    <row r="22" spans="1:13" ht="15">
      <c r="A22" s="2">
        <v>21</v>
      </c>
      <c r="B22" s="107" t="s">
        <v>121</v>
      </c>
      <c r="C22" s="16">
        <v>9752</v>
      </c>
      <c r="D22" s="4">
        <v>8385</v>
      </c>
      <c r="E22" s="16">
        <v>8421</v>
      </c>
      <c r="F22" s="43">
        <f t="shared" si="0"/>
        <v>0.007647924815840404</v>
      </c>
      <c r="G22" s="43">
        <f t="shared" si="1"/>
        <v>-0.13648482362592287</v>
      </c>
      <c r="H22" s="11">
        <f t="shared" si="2"/>
        <v>-1331</v>
      </c>
      <c r="I22" s="37">
        <f t="shared" si="3"/>
        <v>0.020286850889359692</v>
      </c>
      <c r="J22" s="16">
        <v>8243.621</v>
      </c>
      <c r="K22" s="16">
        <v>8385.233</v>
      </c>
      <c r="L22" s="37">
        <f t="shared" si="4"/>
        <v>0.017178373435654187</v>
      </c>
      <c r="M22" s="56">
        <f t="shared" si="5"/>
        <v>141.612000000001</v>
      </c>
    </row>
    <row r="23" spans="1:13" ht="15">
      <c r="A23" s="2">
        <v>22</v>
      </c>
      <c r="B23" s="107" t="s">
        <v>122</v>
      </c>
      <c r="C23" s="16">
        <v>15629</v>
      </c>
      <c r="D23" s="4">
        <v>13869</v>
      </c>
      <c r="E23" s="16">
        <v>13844</v>
      </c>
      <c r="F23" s="43">
        <f t="shared" si="0"/>
        <v>0.012573075780844859</v>
      </c>
      <c r="G23" s="43">
        <f t="shared" si="1"/>
        <v>-0.1142107620449165</v>
      </c>
      <c r="H23" s="11">
        <f t="shared" si="2"/>
        <v>-1785</v>
      </c>
      <c r="I23" s="37">
        <f t="shared" si="3"/>
        <v>0.0272066332362938</v>
      </c>
      <c r="J23" s="16">
        <v>13528.51</v>
      </c>
      <c r="K23" s="16">
        <v>13479.76</v>
      </c>
      <c r="L23" s="37">
        <f t="shared" si="4"/>
        <v>-0.0036035010507439475</v>
      </c>
      <c r="M23" s="82">
        <f t="shared" si="5"/>
        <v>-48.75</v>
      </c>
    </row>
    <row r="24" spans="1:13" ht="15">
      <c r="A24" s="2">
        <v>23</v>
      </c>
      <c r="B24" s="107" t="s">
        <v>123</v>
      </c>
      <c r="C24" s="16">
        <v>9607</v>
      </c>
      <c r="D24" s="4">
        <v>9052</v>
      </c>
      <c r="E24" s="16">
        <v>8868</v>
      </c>
      <c r="F24" s="43">
        <f t="shared" si="0"/>
        <v>0.008053888762245899</v>
      </c>
      <c r="G24" s="43">
        <f t="shared" si="1"/>
        <v>-0.07692307692307693</v>
      </c>
      <c r="H24" s="11">
        <f t="shared" si="2"/>
        <v>-739</v>
      </c>
      <c r="I24" s="37">
        <f t="shared" si="3"/>
        <v>0.011263698577939003</v>
      </c>
      <c r="J24" s="16">
        <v>9128.804</v>
      </c>
      <c r="K24" s="16">
        <v>9027.896</v>
      </c>
      <c r="L24" s="37">
        <f t="shared" si="4"/>
        <v>-0.011053802885898245</v>
      </c>
      <c r="M24" s="56">
        <f t="shared" si="5"/>
        <v>-100.90799999999945</v>
      </c>
    </row>
    <row r="25" spans="1:13" ht="15">
      <c r="A25" s="2">
        <v>24</v>
      </c>
      <c r="B25" s="107" t="s">
        <v>124</v>
      </c>
      <c r="C25" s="16">
        <v>6900</v>
      </c>
      <c r="D25" s="4">
        <v>6506</v>
      </c>
      <c r="E25" s="16">
        <v>6550</v>
      </c>
      <c r="F25" s="43">
        <f t="shared" si="0"/>
        <v>0.0059486887001252405</v>
      </c>
      <c r="G25" s="43">
        <f t="shared" si="1"/>
        <v>-0.050724637681159424</v>
      </c>
      <c r="H25" s="11">
        <f t="shared" si="2"/>
        <v>-350</v>
      </c>
      <c r="I25" s="37">
        <f t="shared" si="3"/>
        <v>0.005334633967900746</v>
      </c>
      <c r="J25" s="16">
        <v>6545.527</v>
      </c>
      <c r="K25" s="16">
        <v>6521.828</v>
      </c>
      <c r="L25" s="37">
        <f t="shared" si="4"/>
        <v>-0.0036206404770768824</v>
      </c>
      <c r="M25" s="56">
        <f t="shared" si="5"/>
        <v>-23.698999999999614</v>
      </c>
    </row>
    <row r="26" spans="1:13" ht="15">
      <c r="A26" s="2">
        <v>25</v>
      </c>
      <c r="B26" s="107" t="s">
        <v>125</v>
      </c>
      <c r="C26" s="16">
        <v>11844</v>
      </c>
      <c r="D26" s="4">
        <v>11613</v>
      </c>
      <c r="E26" s="16">
        <v>11478</v>
      </c>
      <c r="F26" s="43">
        <f t="shared" si="0"/>
        <v>0.010424282274814886</v>
      </c>
      <c r="G26" s="43">
        <f t="shared" si="1"/>
        <v>-0.03090172239108409</v>
      </c>
      <c r="H26" s="11">
        <f t="shared" si="2"/>
        <v>-366</v>
      </c>
      <c r="I26" s="37">
        <f t="shared" si="3"/>
        <v>0.005578502949290493</v>
      </c>
      <c r="J26" s="16">
        <v>11524.54</v>
      </c>
      <c r="K26" s="16">
        <v>11527.44</v>
      </c>
      <c r="L26" s="37">
        <f t="shared" si="4"/>
        <v>0.00025163694169135046</v>
      </c>
      <c r="M26" s="56">
        <f t="shared" si="5"/>
        <v>2.899999999999636</v>
      </c>
    </row>
    <row r="27" spans="1:13" ht="15">
      <c r="A27" s="2">
        <v>26</v>
      </c>
      <c r="B27" s="107" t="s">
        <v>126</v>
      </c>
      <c r="C27" s="16">
        <v>8595</v>
      </c>
      <c r="D27" s="4">
        <v>8291</v>
      </c>
      <c r="E27" s="16">
        <v>8402</v>
      </c>
      <c r="F27" s="43">
        <f t="shared" si="0"/>
        <v>0.007630669077626301</v>
      </c>
      <c r="G27" s="43">
        <f t="shared" si="1"/>
        <v>-0.022454915648632928</v>
      </c>
      <c r="H27" s="11">
        <f t="shared" si="2"/>
        <v>-193</v>
      </c>
      <c r="I27" s="37">
        <f t="shared" si="3"/>
        <v>0.0029416695880138395</v>
      </c>
      <c r="J27" s="16">
        <v>8346.887</v>
      </c>
      <c r="K27" s="16">
        <v>8402.977</v>
      </c>
      <c r="L27" s="37">
        <f t="shared" si="4"/>
        <v>0.006719870533769073</v>
      </c>
      <c r="M27" s="56">
        <f t="shared" si="5"/>
        <v>56.090000000000146</v>
      </c>
    </row>
    <row r="28" spans="1:13" ht="15">
      <c r="A28" s="2">
        <v>27</v>
      </c>
      <c r="B28" s="107" t="s">
        <v>127</v>
      </c>
      <c r="C28" s="16">
        <v>19848</v>
      </c>
      <c r="D28" s="4">
        <v>19898</v>
      </c>
      <c r="E28" s="16">
        <v>19212</v>
      </c>
      <c r="F28" s="43">
        <f t="shared" si="0"/>
        <v>0.017448275924703223</v>
      </c>
      <c r="G28" s="43">
        <f t="shared" si="1"/>
        <v>-0.03204353083434099</v>
      </c>
      <c r="H28" s="11">
        <f t="shared" si="2"/>
        <v>-636</v>
      </c>
      <c r="I28" s="37">
        <f t="shared" si="3"/>
        <v>0.009693792010242498</v>
      </c>
      <c r="J28" s="16">
        <v>19671.65</v>
      </c>
      <c r="K28" s="16">
        <v>19130.11</v>
      </c>
      <c r="L28" s="37">
        <f t="shared" si="4"/>
        <v>-0.027528956645731337</v>
      </c>
      <c r="M28" s="56">
        <f t="shared" si="5"/>
        <v>-541.5400000000009</v>
      </c>
    </row>
    <row r="29" spans="1:13" ht="15">
      <c r="A29" s="2">
        <v>28</v>
      </c>
      <c r="B29" s="107" t="s">
        <v>128</v>
      </c>
      <c r="C29" s="16">
        <v>13544</v>
      </c>
      <c r="D29" s="4">
        <v>12381</v>
      </c>
      <c r="E29" s="16">
        <v>12368</v>
      </c>
      <c r="F29" s="43">
        <f t="shared" si="0"/>
        <v>0.011232577380633432</v>
      </c>
      <c r="G29" s="43">
        <f t="shared" si="1"/>
        <v>-0.08682811577082103</v>
      </c>
      <c r="H29" s="11">
        <f t="shared" si="2"/>
        <v>-1176</v>
      </c>
      <c r="I29" s="37">
        <f t="shared" si="3"/>
        <v>0.017924370132146504</v>
      </c>
      <c r="J29" s="16">
        <v>12458.97</v>
      </c>
      <c r="K29" s="16">
        <v>12389.98</v>
      </c>
      <c r="L29" s="37">
        <f t="shared" si="4"/>
        <v>-0.0055373758825970195</v>
      </c>
      <c r="M29" s="56">
        <f t="shared" si="5"/>
        <v>-68.98999999999978</v>
      </c>
    </row>
    <row r="30" spans="1:13" ht="15">
      <c r="A30" s="2">
        <v>29</v>
      </c>
      <c r="B30" s="107" t="s">
        <v>129</v>
      </c>
      <c r="C30" s="16">
        <v>5148</v>
      </c>
      <c r="D30" s="4">
        <v>4390</v>
      </c>
      <c r="E30" s="16">
        <v>4346</v>
      </c>
      <c r="F30" s="43">
        <f t="shared" si="0"/>
        <v>0.0039470230672892055</v>
      </c>
      <c r="G30" s="43">
        <f t="shared" si="1"/>
        <v>-0.15578865578865578</v>
      </c>
      <c r="H30" s="11">
        <f t="shared" si="2"/>
        <v>-802</v>
      </c>
      <c r="I30" s="37">
        <f t="shared" si="3"/>
        <v>0.012223932692161137</v>
      </c>
      <c r="J30" s="16">
        <v>4440.032</v>
      </c>
      <c r="K30" s="16">
        <v>4392.82</v>
      </c>
      <c r="L30" s="37">
        <f t="shared" si="4"/>
        <v>-0.010633256697249129</v>
      </c>
      <c r="M30" s="56">
        <f t="shared" si="5"/>
        <v>-47.212000000000444</v>
      </c>
    </row>
    <row r="31" spans="1:13" ht="15">
      <c r="A31" s="2">
        <v>30</v>
      </c>
      <c r="B31" s="107" t="s">
        <v>130</v>
      </c>
      <c r="C31" s="34">
        <v>855</v>
      </c>
      <c r="D31" s="4">
        <v>961</v>
      </c>
      <c r="E31" s="16">
        <v>1006</v>
      </c>
      <c r="F31" s="43">
        <f t="shared" si="0"/>
        <v>0.0009136459285993881</v>
      </c>
      <c r="G31" s="43">
        <f t="shared" si="1"/>
        <v>0.17660818713450294</v>
      </c>
      <c r="H31" s="11">
        <f t="shared" si="2"/>
        <v>151</v>
      </c>
      <c r="I31" s="37">
        <f t="shared" si="3"/>
        <v>-0.00230151351186575</v>
      </c>
      <c r="J31" s="16">
        <v>978.9689</v>
      </c>
      <c r="K31" s="16">
        <v>1020.056</v>
      </c>
      <c r="L31" s="37">
        <f t="shared" si="4"/>
        <v>0.04196977043908145</v>
      </c>
      <c r="M31" s="56">
        <f t="shared" si="5"/>
        <v>41.08710000000008</v>
      </c>
    </row>
    <row r="32" spans="1:13" ht="15">
      <c r="A32" s="2">
        <v>31</v>
      </c>
      <c r="B32" s="107" t="s">
        <v>131</v>
      </c>
      <c r="C32" s="16">
        <v>37235</v>
      </c>
      <c r="D32" s="4">
        <v>34904</v>
      </c>
      <c r="E32" s="16">
        <v>35498</v>
      </c>
      <c r="F32" s="43">
        <f t="shared" si="0"/>
        <v>0.03223916816443447</v>
      </c>
      <c r="G32" s="43">
        <f t="shared" si="1"/>
        <v>-0.04664965758023365</v>
      </c>
      <c r="H32" s="11">
        <f t="shared" si="2"/>
        <v>-1737</v>
      </c>
      <c r="I32" s="37">
        <f t="shared" si="3"/>
        <v>0.026475026292124556</v>
      </c>
      <c r="J32" s="16">
        <v>34928.99</v>
      </c>
      <c r="K32" s="16">
        <v>35452.42</v>
      </c>
      <c r="L32" s="37">
        <f t="shared" si="4"/>
        <v>0.014985546389975785</v>
      </c>
      <c r="M32" s="56">
        <f t="shared" si="5"/>
        <v>523.4300000000003</v>
      </c>
    </row>
    <row r="33" spans="1:13" ht="15">
      <c r="A33" s="2">
        <v>32</v>
      </c>
      <c r="B33" s="107" t="s">
        <v>132</v>
      </c>
      <c r="C33" s="16">
        <v>10120</v>
      </c>
      <c r="D33" s="4">
        <v>9337</v>
      </c>
      <c r="E33" s="16">
        <v>9261</v>
      </c>
      <c r="F33" s="43">
        <f t="shared" si="0"/>
        <v>0.008410810084253413</v>
      </c>
      <c r="G33" s="43">
        <f t="shared" si="1"/>
        <v>-0.08488142292490118</v>
      </c>
      <c r="H33" s="11">
        <f t="shared" si="2"/>
        <v>-859</v>
      </c>
      <c r="I33" s="37">
        <f t="shared" si="3"/>
        <v>0.013092715938362115</v>
      </c>
      <c r="J33" s="16">
        <v>9264.634</v>
      </c>
      <c r="K33" s="16">
        <v>9213.064</v>
      </c>
      <c r="L33" s="37">
        <f t="shared" si="4"/>
        <v>-0.005566328901929608</v>
      </c>
      <c r="M33" s="56">
        <f t="shared" si="5"/>
        <v>-51.56999999999971</v>
      </c>
    </row>
    <row r="34" spans="1:13" ht="15">
      <c r="A34" s="2">
        <v>33</v>
      </c>
      <c r="B34" s="107" t="s">
        <v>133</v>
      </c>
      <c r="C34" s="16">
        <v>43407</v>
      </c>
      <c r="D34" s="4">
        <v>43624</v>
      </c>
      <c r="E34" s="16">
        <v>43291</v>
      </c>
      <c r="F34" s="43">
        <f aca="true" t="shared" si="6" ref="F34:F65">E34/$E$83</f>
        <v>0.03931674542246134</v>
      </c>
      <c r="G34" s="43">
        <f aca="true" t="shared" si="7" ref="G34:G65">(E34-C34)/C34</f>
        <v>-0.002672380030870597</v>
      </c>
      <c r="H34" s="11">
        <f aca="true" t="shared" si="8" ref="H34:H65">E34-C34</f>
        <v>-116</v>
      </c>
      <c r="I34" s="37">
        <f aca="true" t="shared" si="9" ref="I34:I65">H34/$H$83</f>
        <v>0.0017680501150756755</v>
      </c>
      <c r="J34" s="16">
        <v>43541.4</v>
      </c>
      <c r="K34" s="16">
        <v>43388.83</v>
      </c>
      <c r="L34" s="37">
        <f aca="true" t="shared" si="10" ref="L34:L65">(K34-J34)/J34</f>
        <v>-0.003504021460035729</v>
      </c>
      <c r="M34" s="56">
        <f aca="true" t="shared" si="11" ref="M34:M65">K34-J34</f>
        <v>-152.5699999999997</v>
      </c>
    </row>
    <row r="35" spans="1:13" ht="15">
      <c r="A35" s="2">
        <v>34</v>
      </c>
      <c r="B35" s="107" t="s">
        <v>134</v>
      </c>
      <c r="C35" s="16">
        <v>7738</v>
      </c>
      <c r="D35" s="4">
        <v>7916</v>
      </c>
      <c r="E35" s="16">
        <v>7923</v>
      </c>
      <c r="F35" s="43">
        <f t="shared" si="6"/>
        <v>0.007195642835281264</v>
      </c>
      <c r="G35" s="43">
        <f t="shared" si="7"/>
        <v>0.023907986559834584</v>
      </c>
      <c r="H35" s="11">
        <f t="shared" si="8"/>
        <v>185</v>
      </c>
      <c r="I35" s="37">
        <f t="shared" si="9"/>
        <v>-0.0028197350973189652</v>
      </c>
      <c r="J35" s="16">
        <v>7944.974</v>
      </c>
      <c r="K35" s="16">
        <v>8040.675</v>
      </c>
      <c r="L35" s="37">
        <f t="shared" si="10"/>
        <v>0.01204547680080514</v>
      </c>
      <c r="M35" s="56">
        <f t="shared" si="11"/>
        <v>95.70100000000002</v>
      </c>
    </row>
    <row r="36" spans="1:13" ht="15">
      <c r="A36" s="2">
        <v>35</v>
      </c>
      <c r="B36" s="107" t="s">
        <v>135</v>
      </c>
      <c r="C36" s="16">
        <v>34916</v>
      </c>
      <c r="D36" s="4">
        <v>34552</v>
      </c>
      <c r="E36" s="16">
        <v>34226</v>
      </c>
      <c r="F36" s="43">
        <f t="shared" si="6"/>
        <v>0.03108394190083763</v>
      </c>
      <c r="G36" s="43">
        <f t="shared" si="7"/>
        <v>-0.019761713827471647</v>
      </c>
      <c r="H36" s="11">
        <f t="shared" si="8"/>
        <v>-690</v>
      </c>
      <c r="I36" s="37">
        <f t="shared" si="9"/>
        <v>0.010516849822432898</v>
      </c>
      <c r="J36" s="16">
        <v>34147.12</v>
      </c>
      <c r="K36" s="16">
        <v>34416.87</v>
      </c>
      <c r="L36" s="37">
        <f t="shared" si="10"/>
        <v>0.007899641316749407</v>
      </c>
      <c r="M36" s="56">
        <f t="shared" si="11"/>
        <v>269.75</v>
      </c>
    </row>
    <row r="37" spans="1:13" ht="15">
      <c r="A37" s="2">
        <v>36</v>
      </c>
      <c r="B37" s="107" t="s">
        <v>136</v>
      </c>
      <c r="C37" s="16">
        <v>5471</v>
      </c>
      <c r="D37" s="4">
        <v>6014</v>
      </c>
      <c r="E37" s="16">
        <v>5939</v>
      </c>
      <c r="F37" s="43">
        <f t="shared" si="6"/>
        <v>0.0053937804870295885</v>
      </c>
      <c r="G37" s="43">
        <f t="shared" si="7"/>
        <v>0.0855419484554926</v>
      </c>
      <c r="H37" s="11">
        <f t="shared" si="8"/>
        <v>468</v>
      </c>
      <c r="I37" s="37">
        <f t="shared" si="9"/>
        <v>-0.007133167705650139</v>
      </c>
      <c r="J37" s="16">
        <v>5956.948</v>
      </c>
      <c r="K37" s="16">
        <v>5954.144</v>
      </c>
      <c r="L37" s="37">
        <f t="shared" si="10"/>
        <v>-0.0004707108405176757</v>
      </c>
      <c r="M37" s="56">
        <f t="shared" si="11"/>
        <v>-2.8040000000000873</v>
      </c>
    </row>
    <row r="38" spans="1:13" ht="15">
      <c r="A38" s="2">
        <v>37</v>
      </c>
      <c r="B38" s="107" t="s">
        <v>137</v>
      </c>
      <c r="C38" s="16">
        <v>14768</v>
      </c>
      <c r="D38" s="4">
        <v>13662</v>
      </c>
      <c r="E38" s="16">
        <v>13609</v>
      </c>
      <c r="F38" s="43">
        <f t="shared" si="6"/>
        <v>0.012359649545038839</v>
      </c>
      <c r="G38" s="43">
        <f t="shared" si="7"/>
        <v>-0.07848049837486457</v>
      </c>
      <c r="H38" s="11">
        <f t="shared" si="8"/>
        <v>-1159</v>
      </c>
      <c r="I38" s="37">
        <f t="shared" si="9"/>
        <v>0.017665259339419898</v>
      </c>
      <c r="J38" s="16">
        <v>13524.12</v>
      </c>
      <c r="K38" s="16">
        <v>13404.66</v>
      </c>
      <c r="L38" s="37">
        <f t="shared" si="10"/>
        <v>-0.008833107070922244</v>
      </c>
      <c r="M38" s="56">
        <f t="shared" si="11"/>
        <v>-119.46000000000095</v>
      </c>
    </row>
    <row r="39" spans="1:13" ht="15">
      <c r="A39" s="2">
        <v>38</v>
      </c>
      <c r="B39" s="107" t="s">
        <v>138</v>
      </c>
      <c r="C39" s="16">
        <v>16552</v>
      </c>
      <c r="D39" s="4">
        <v>16347</v>
      </c>
      <c r="E39" s="16">
        <v>16244</v>
      </c>
      <c r="F39" s="43">
        <f t="shared" si="6"/>
        <v>0.014752747976310597</v>
      </c>
      <c r="G39" s="43">
        <f t="shared" si="7"/>
        <v>-0.01860802319961334</v>
      </c>
      <c r="H39" s="11">
        <f t="shared" si="8"/>
        <v>-308</v>
      </c>
      <c r="I39" s="37">
        <f t="shared" si="9"/>
        <v>0.004694477891752656</v>
      </c>
      <c r="J39" s="16">
        <v>16435.47</v>
      </c>
      <c r="K39" s="16">
        <v>16422.05</v>
      </c>
      <c r="L39" s="37">
        <f t="shared" si="10"/>
        <v>-0.0008165266950079244</v>
      </c>
      <c r="M39" s="56">
        <f t="shared" si="11"/>
        <v>-13.420000000001892</v>
      </c>
    </row>
    <row r="40" spans="1:13" ht="15">
      <c r="A40" s="2">
        <v>39</v>
      </c>
      <c r="B40" s="107" t="s">
        <v>139</v>
      </c>
      <c r="C40" s="16">
        <v>7035</v>
      </c>
      <c r="D40" s="4">
        <v>6679</v>
      </c>
      <c r="E40" s="16">
        <v>6709</v>
      </c>
      <c r="F40" s="43">
        <f t="shared" si="6"/>
        <v>0.006093091983074846</v>
      </c>
      <c r="G40" s="43">
        <f t="shared" si="7"/>
        <v>-0.04633972992181947</v>
      </c>
      <c r="H40" s="11">
        <f t="shared" si="8"/>
        <v>-326</v>
      </c>
      <c r="I40" s="37">
        <f t="shared" si="9"/>
        <v>0.004968830495816123</v>
      </c>
      <c r="J40" s="16">
        <v>6603.61</v>
      </c>
      <c r="K40" s="16">
        <v>6697.851</v>
      </c>
      <c r="L40" s="37">
        <f t="shared" si="10"/>
        <v>0.014271133516364533</v>
      </c>
      <c r="M40" s="56">
        <f t="shared" si="11"/>
        <v>94.24099999999999</v>
      </c>
    </row>
    <row r="41" spans="1:13" ht="15">
      <c r="A41" s="2">
        <v>40</v>
      </c>
      <c r="B41" s="107" t="s">
        <v>140</v>
      </c>
      <c r="C41" s="16">
        <v>6678</v>
      </c>
      <c r="D41" s="4">
        <v>5534</v>
      </c>
      <c r="E41" s="16">
        <v>5554</v>
      </c>
      <c r="F41" s="43">
        <f t="shared" si="6"/>
        <v>0.0050441247390069595</v>
      </c>
      <c r="G41" s="43">
        <f t="shared" si="7"/>
        <v>-0.16831386642707397</v>
      </c>
      <c r="H41" s="11">
        <f t="shared" si="8"/>
        <v>-1124</v>
      </c>
      <c r="I41" s="37">
        <f t="shared" si="9"/>
        <v>0.017131795942629823</v>
      </c>
      <c r="J41" s="16">
        <v>5472.401</v>
      </c>
      <c r="K41" s="16">
        <v>5438.289</v>
      </c>
      <c r="L41" s="37">
        <f t="shared" si="10"/>
        <v>-0.0062334613271213275</v>
      </c>
      <c r="M41" s="56">
        <f t="shared" si="11"/>
        <v>-34.11200000000008</v>
      </c>
    </row>
    <row r="42" spans="1:13" ht="15">
      <c r="A42" s="2">
        <v>41</v>
      </c>
      <c r="B42" s="107" t="s">
        <v>141</v>
      </c>
      <c r="C42" s="16">
        <v>5255</v>
      </c>
      <c r="D42" s="4">
        <v>4313</v>
      </c>
      <c r="E42" s="16">
        <v>4335</v>
      </c>
      <c r="F42" s="43">
        <f t="shared" si="6"/>
        <v>0.003937032903059987</v>
      </c>
      <c r="G42" s="43">
        <f t="shared" si="7"/>
        <v>-0.17507136060894388</v>
      </c>
      <c r="H42" s="11">
        <f t="shared" si="8"/>
        <v>-920</v>
      </c>
      <c r="I42" s="37">
        <f t="shared" si="9"/>
        <v>0.01402246642991053</v>
      </c>
      <c r="J42" s="16">
        <v>4325.154</v>
      </c>
      <c r="K42" s="16">
        <v>4355.268</v>
      </c>
      <c r="L42" s="37">
        <f t="shared" si="10"/>
        <v>0.006962526652230088</v>
      </c>
      <c r="M42" s="56">
        <f t="shared" si="11"/>
        <v>30.113999999999578</v>
      </c>
    </row>
    <row r="43" spans="1:13" ht="15">
      <c r="A43" s="2">
        <v>42</v>
      </c>
      <c r="B43" s="107" t="s">
        <v>142</v>
      </c>
      <c r="C43" s="16">
        <v>61235</v>
      </c>
      <c r="D43" s="4">
        <v>59589</v>
      </c>
      <c r="E43" s="16">
        <v>59130</v>
      </c>
      <c r="F43" s="43">
        <f t="shared" si="6"/>
        <v>0.053701673715787095</v>
      </c>
      <c r="G43" s="43">
        <f t="shared" si="7"/>
        <v>-0.03437576549359027</v>
      </c>
      <c r="H43" s="11">
        <f t="shared" si="8"/>
        <v>-2105</v>
      </c>
      <c r="I43" s="37">
        <f t="shared" si="9"/>
        <v>0.03208401286408877</v>
      </c>
      <c r="J43" s="16">
        <v>59358.53</v>
      </c>
      <c r="K43" s="16">
        <v>59446.48</v>
      </c>
      <c r="L43" s="37">
        <f t="shared" si="10"/>
        <v>0.0014816741587098665</v>
      </c>
      <c r="M43" s="56">
        <f t="shared" si="11"/>
        <v>87.95000000000437</v>
      </c>
    </row>
    <row r="44" spans="1:13" ht="15">
      <c r="A44" s="2">
        <v>43</v>
      </c>
      <c r="B44" s="107" t="s">
        <v>143</v>
      </c>
      <c r="C44" s="16">
        <v>13043</v>
      </c>
      <c r="D44" s="4">
        <v>12105</v>
      </c>
      <c r="E44" s="16">
        <v>12077</v>
      </c>
      <c r="F44" s="43">
        <f t="shared" si="6"/>
        <v>0.01096829212693321</v>
      </c>
      <c r="G44" s="43">
        <f t="shared" si="7"/>
        <v>-0.07406271563290653</v>
      </c>
      <c r="H44" s="11">
        <f t="shared" si="8"/>
        <v>-966</v>
      </c>
      <c r="I44" s="37">
        <f t="shared" si="9"/>
        <v>0.014723589751406058</v>
      </c>
      <c r="J44" s="16">
        <v>12260.55</v>
      </c>
      <c r="K44" s="16">
        <v>12243.15</v>
      </c>
      <c r="L44" s="37">
        <f t="shared" si="10"/>
        <v>-0.001419185925590584</v>
      </c>
      <c r="M44" s="56">
        <f t="shared" si="11"/>
        <v>-17.399999999999636</v>
      </c>
    </row>
    <row r="45" spans="1:13" ht="15">
      <c r="A45" s="2">
        <v>44</v>
      </c>
      <c r="B45" s="107" t="s">
        <v>144</v>
      </c>
      <c r="C45" s="16">
        <v>19947</v>
      </c>
      <c r="D45" s="4">
        <v>19449</v>
      </c>
      <c r="E45" s="16">
        <v>19863</v>
      </c>
      <c r="F45" s="43">
        <f t="shared" si="6"/>
        <v>0.018039512007723305</v>
      </c>
      <c r="G45" s="43">
        <f t="shared" si="7"/>
        <v>-0.0042111595728681</v>
      </c>
      <c r="H45" s="11">
        <f t="shared" si="8"/>
        <v>-84</v>
      </c>
      <c r="I45" s="37">
        <f t="shared" si="9"/>
        <v>0.001280312152296179</v>
      </c>
      <c r="J45" s="16">
        <v>19557.1</v>
      </c>
      <c r="K45" s="16">
        <v>19884.33</v>
      </c>
      <c r="L45" s="37">
        <f t="shared" si="10"/>
        <v>0.016732030822565882</v>
      </c>
      <c r="M45" s="56">
        <f t="shared" si="11"/>
        <v>327.2300000000032</v>
      </c>
    </row>
    <row r="46" spans="1:13" ht="15">
      <c r="A46" s="2">
        <v>45</v>
      </c>
      <c r="B46" s="107" t="s">
        <v>145</v>
      </c>
      <c r="C46" s="16">
        <v>52120</v>
      </c>
      <c r="D46" s="4">
        <v>50008</v>
      </c>
      <c r="E46" s="16">
        <v>49722</v>
      </c>
      <c r="F46" s="43">
        <f t="shared" si="6"/>
        <v>0.045157358709561404</v>
      </c>
      <c r="G46" s="43">
        <f t="shared" si="7"/>
        <v>-0.046009209516500386</v>
      </c>
      <c r="H46" s="11">
        <f t="shared" si="8"/>
        <v>-2398</v>
      </c>
      <c r="I46" s="37">
        <f t="shared" si="9"/>
        <v>0.03654986358578854</v>
      </c>
      <c r="J46" s="16">
        <v>48845.53</v>
      </c>
      <c r="K46" s="16">
        <v>49450.55</v>
      </c>
      <c r="L46" s="37">
        <f t="shared" si="10"/>
        <v>0.012386394415210647</v>
      </c>
      <c r="M46" s="56">
        <f t="shared" si="11"/>
        <v>605.0200000000041</v>
      </c>
    </row>
    <row r="47" spans="1:13" ht="15">
      <c r="A47" s="2">
        <v>46</v>
      </c>
      <c r="B47" s="107" t="s">
        <v>146</v>
      </c>
      <c r="C47" s="16">
        <v>14803</v>
      </c>
      <c r="D47" s="4">
        <v>14905</v>
      </c>
      <c r="E47" s="16">
        <v>14676</v>
      </c>
      <c r="F47" s="43">
        <f t="shared" si="6"/>
        <v>0.01332869547527298</v>
      </c>
      <c r="G47" s="43">
        <f t="shared" si="7"/>
        <v>-0.00857934202526515</v>
      </c>
      <c r="H47" s="11">
        <f t="shared" si="8"/>
        <v>-127</v>
      </c>
      <c r="I47" s="37">
        <f t="shared" si="9"/>
        <v>0.0019357100397811276</v>
      </c>
      <c r="J47" s="16">
        <v>14933.88</v>
      </c>
      <c r="K47" s="16">
        <v>14903.38</v>
      </c>
      <c r="L47" s="37">
        <f t="shared" si="10"/>
        <v>-0.002042335950201823</v>
      </c>
      <c r="M47" s="56">
        <f t="shared" si="11"/>
        <v>-30.5</v>
      </c>
    </row>
    <row r="48" spans="1:13" ht="15">
      <c r="A48" s="2">
        <v>47</v>
      </c>
      <c r="B48" s="107" t="s">
        <v>147</v>
      </c>
      <c r="C48" s="16">
        <v>10756</v>
      </c>
      <c r="D48" s="4">
        <v>11008</v>
      </c>
      <c r="E48" s="16">
        <v>10929</v>
      </c>
      <c r="F48" s="43">
        <f t="shared" si="6"/>
        <v>0.0099256822601021</v>
      </c>
      <c r="G48" s="43">
        <f t="shared" si="7"/>
        <v>0.016084046113796952</v>
      </c>
      <c r="H48" s="11">
        <f t="shared" si="8"/>
        <v>173</v>
      </c>
      <c r="I48" s="37">
        <f t="shared" si="9"/>
        <v>-0.0026368333612766543</v>
      </c>
      <c r="J48" s="16">
        <v>10999.2</v>
      </c>
      <c r="K48" s="16">
        <v>11002.78</v>
      </c>
      <c r="L48" s="37">
        <f t="shared" si="10"/>
        <v>0.0003254782165975641</v>
      </c>
      <c r="M48" s="56">
        <f t="shared" si="11"/>
        <v>3.5799999999999272</v>
      </c>
    </row>
    <row r="49" spans="1:13" ht="15">
      <c r="A49" s="2">
        <v>48</v>
      </c>
      <c r="B49" s="107" t="s">
        <v>148</v>
      </c>
      <c r="C49" s="16">
        <v>18496</v>
      </c>
      <c r="D49" s="4">
        <v>17577</v>
      </c>
      <c r="E49" s="16">
        <v>17685</v>
      </c>
      <c r="F49" s="43">
        <f t="shared" si="6"/>
        <v>0.01606145949033815</v>
      </c>
      <c r="G49" s="43">
        <f t="shared" si="7"/>
        <v>-0.04384731833910035</v>
      </c>
      <c r="H49" s="11">
        <f t="shared" si="8"/>
        <v>-811</v>
      </c>
      <c r="I49" s="37">
        <f t="shared" si="9"/>
        <v>0.01236110899419287</v>
      </c>
      <c r="J49" s="16">
        <v>17635.76</v>
      </c>
      <c r="K49" s="16">
        <v>17743.53</v>
      </c>
      <c r="L49" s="37">
        <f t="shared" si="10"/>
        <v>0.006110879258960229</v>
      </c>
      <c r="M49" s="56">
        <f t="shared" si="11"/>
        <v>107.77000000000044</v>
      </c>
    </row>
    <row r="50" spans="1:13" ht="15">
      <c r="A50" s="2">
        <v>49</v>
      </c>
      <c r="B50" s="107" t="s">
        <v>149</v>
      </c>
      <c r="C50" s="16">
        <v>4421</v>
      </c>
      <c r="D50" s="4">
        <v>3990</v>
      </c>
      <c r="E50" s="16">
        <v>3979</v>
      </c>
      <c r="F50" s="43">
        <f t="shared" si="6"/>
        <v>0.0036137148607325695</v>
      </c>
      <c r="G50" s="43">
        <f t="shared" si="7"/>
        <v>-0.09997738068310337</v>
      </c>
      <c r="H50" s="11">
        <f t="shared" si="8"/>
        <v>-442</v>
      </c>
      <c r="I50" s="37">
        <f t="shared" si="9"/>
        <v>0.006736880610891799</v>
      </c>
      <c r="J50" s="16">
        <v>4006.808</v>
      </c>
      <c r="K50" s="16">
        <v>4060.554</v>
      </c>
      <c r="L50" s="37">
        <f t="shared" si="10"/>
        <v>0.013413669933772743</v>
      </c>
      <c r="M50" s="56">
        <f t="shared" si="11"/>
        <v>53.746000000000095</v>
      </c>
    </row>
    <row r="51" spans="1:13" ht="15">
      <c r="A51" s="2">
        <v>50</v>
      </c>
      <c r="B51" s="107" t="s">
        <v>150</v>
      </c>
      <c r="C51" s="16">
        <v>12229</v>
      </c>
      <c r="D51" s="4">
        <v>10871</v>
      </c>
      <c r="E51" s="16">
        <v>10843</v>
      </c>
      <c r="F51" s="43">
        <f t="shared" si="6"/>
        <v>0.009847577339764577</v>
      </c>
      <c r="G51" s="43">
        <f t="shared" si="7"/>
        <v>-0.11333714939896966</v>
      </c>
      <c r="H51" s="11">
        <f t="shared" si="8"/>
        <v>-1386</v>
      </c>
      <c r="I51" s="37">
        <f t="shared" si="9"/>
        <v>0.02112515051288695</v>
      </c>
      <c r="J51" s="16">
        <v>10938.1</v>
      </c>
      <c r="K51" s="16">
        <v>10896.74</v>
      </c>
      <c r="L51" s="37">
        <f t="shared" si="10"/>
        <v>-0.0037812782841627505</v>
      </c>
      <c r="M51" s="56">
        <f t="shared" si="11"/>
        <v>-41.36000000000058</v>
      </c>
    </row>
    <row r="52" spans="1:13" ht="15">
      <c r="A52" s="2">
        <v>51</v>
      </c>
      <c r="B52" s="107" t="s">
        <v>151</v>
      </c>
      <c r="C52" s="16">
        <v>14478</v>
      </c>
      <c r="D52" s="4">
        <v>14722</v>
      </c>
      <c r="E52" s="16">
        <v>14771</v>
      </c>
      <c r="F52" s="43">
        <f t="shared" si="6"/>
        <v>0.0134149741663435</v>
      </c>
      <c r="G52" s="43">
        <f t="shared" si="7"/>
        <v>0.02023760187871253</v>
      </c>
      <c r="H52" s="11">
        <f t="shared" si="8"/>
        <v>293</v>
      </c>
      <c r="I52" s="37">
        <f t="shared" si="9"/>
        <v>-0.004465850721699767</v>
      </c>
      <c r="J52" s="16">
        <v>14809.32</v>
      </c>
      <c r="K52" s="16">
        <v>14829.03</v>
      </c>
      <c r="L52" s="37">
        <f t="shared" si="10"/>
        <v>0.0013309186377227953</v>
      </c>
      <c r="M52" s="56">
        <f t="shared" si="11"/>
        <v>19.710000000000946</v>
      </c>
    </row>
    <row r="53" spans="1:13" ht="15">
      <c r="A53" s="2">
        <v>52</v>
      </c>
      <c r="B53" s="107" t="s">
        <v>152</v>
      </c>
      <c r="C53" s="16">
        <v>24754</v>
      </c>
      <c r="D53" s="4">
        <v>20516</v>
      </c>
      <c r="E53" s="16">
        <v>20390</v>
      </c>
      <c r="F53" s="43">
        <f t="shared" si="6"/>
        <v>0.018518131693977657</v>
      </c>
      <c r="G53" s="43">
        <f t="shared" si="7"/>
        <v>-0.17629474024400096</v>
      </c>
      <c r="H53" s="11">
        <f t="shared" si="8"/>
        <v>-4364</v>
      </c>
      <c r="I53" s="37">
        <f t="shared" si="9"/>
        <v>0.06651526467405386</v>
      </c>
      <c r="J53" s="16">
        <v>20022.99</v>
      </c>
      <c r="K53" s="16">
        <v>20219.44</v>
      </c>
      <c r="L53" s="37">
        <f t="shared" si="10"/>
        <v>0.009811222000310496</v>
      </c>
      <c r="M53" s="56">
        <f t="shared" si="11"/>
        <v>196.4499999999971</v>
      </c>
    </row>
    <row r="54" spans="1:13" ht="15">
      <c r="A54" s="2">
        <v>53</v>
      </c>
      <c r="B54" s="107" t="s">
        <v>153</v>
      </c>
      <c r="C54" s="16">
        <v>15971</v>
      </c>
      <c r="D54" s="4">
        <v>13305</v>
      </c>
      <c r="E54" s="16">
        <v>13233</v>
      </c>
      <c r="F54" s="43">
        <f t="shared" si="6"/>
        <v>0.012018167567749207</v>
      </c>
      <c r="G54" s="43">
        <f t="shared" si="7"/>
        <v>-0.17143572725565087</v>
      </c>
      <c r="H54" s="11">
        <f t="shared" si="8"/>
        <v>-2738</v>
      </c>
      <c r="I54" s="37">
        <f t="shared" si="9"/>
        <v>0.04173207944032069</v>
      </c>
      <c r="J54" s="16">
        <v>13132.2</v>
      </c>
      <c r="K54" s="16">
        <v>12874.09</v>
      </c>
      <c r="L54" s="37">
        <f t="shared" si="10"/>
        <v>-0.019654741779747534</v>
      </c>
      <c r="M54" s="56">
        <f t="shared" si="11"/>
        <v>-258.1100000000006</v>
      </c>
    </row>
    <row r="55" spans="1:13" ht="15">
      <c r="A55" s="2">
        <v>54</v>
      </c>
      <c r="B55" s="107" t="s">
        <v>154</v>
      </c>
      <c r="C55" s="16">
        <v>19944</v>
      </c>
      <c r="D55" s="4">
        <v>17812</v>
      </c>
      <c r="E55" s="16">
        <v>17675</v>
      </c>
      <c r="F55" s="43">
        <f t="shared" si="6"/>
        <v>0.016052377522857042</v>
      </c>
      <c r="G55" s="43">
        <f t="shared" si="7"/>
        <v>-0.11376855194544726</v>
      </c>
      <c r="H55" s="11">
        <f t="shared" si="8"/>
        <v>-2269</v>
      </c>
      <c r="I55" s="37">
        <f t="shared" si="9"/>
        <v>0.03458366992333369</v>
      </c>
      <c r="J55" s="16">
        <v>17704.29</v>
      </c>
      <c r="K55" s="16">
        <v>17635.08</v>
      </c>
      <c r="L55" s="37">
        <f t="shared" si="10"/>
        <v>-0.003909222002124859</v>
      </c>
      <c r="M55" s="56">
        <f t="shared" si="11"/>
        <v>-69.20999999999913</v>
      </c>
    </row>
    <row r="56" spans="1:13" ht="15">
      <c r="A56" s="2">
        <v>55</v>
      </c>
      <c r="B56" s="107" t="s">
        <v>155</v>
      </c>
      <c r="C56" s="16">
        <v>44481</v>
      </c>
      <c r="D56" s="4">
        <v>37507</v>
      </c>
      <c r="E56" s="16">
        <v>37088</v>
      </c>
      <c r="F56" s="43">
        <f t="shared" si="6"/>
        <v>0.03368320099393052</v>
      </c>
      <c r="G56" s="43">
        <f t="shared" si="7"/>
        <v>-0.1662057957330096</v>
      </c>
      <c r="H56" s="11">
        <f t="shared" si="8"/>
        <v>-7393</v>
      </c>
      <c r="I56" s="37">
        <f t="shared" si="9"/>
        <v>0.1126827112134006</v>
      </c>
      <c r="J56" s="16">
        <v>37148.26</v>
      </c>
      <c r="K56" s="16">
        <v>36639.85</v>
      </c>
      <c r="L56" s="37">
        <f t="shared" si="10"/>
        <v>-0.01368597075610011</v>
      </c>
      <c r="M56" s="56">
        <f t="shared" si="11"/>
        <v>-508.4100000000035</v>
      </c>
    </row>
    <row r="57" spans="1:13" ht="15">
      <c r="A57" s="2">
        <v>56</v>
      </c>
      <c r="B57" s="107" t="s">
        <v>156</v>
      </c>
      <c r="C57" s="16">
        <v>2991</v>
      </c>
      <c r="D57" s="4">
        <v>3035</v>
      </c>
      <c r="E57" s="16">
        <v>3038</v>
      </c>
      <c r="F57" s="43">
        <f t="shared" si="6"/>
        <v>0.002759101720760379</v>
      </c>
      <c r="G57" s="43">
        <f t="shared" si="7"/>
        <v>0.015713808090939484</v>
      </c>
      <c r="H57" s="11">
        <f t="shared" si="8"/>
        <v>47</v>
      </c>
      <c r="I57" s="37">
        <f t="shared" si="9"/>
        <v>-0.0007163651328323858</v>
      </c>
      <c r="J57" s="16">
        <v>3108.051</v>
      </c>
      <c r="K57" s="16">
        <v>3114.462</v>
      </c>
      <c r="L57" s="37">
        <f t="shared" si="10"/>
        <v>0.0020627074652250104</v>
      </c>
      <c r="M57" s="56">
        <f t="shared" si="11"/>
        <v>6.411000000000058</v>
      </c>
    </row>
    <row r="58" spans="1:13" ht="15">
      <c r="A58" s="2">
        <v>57</v>
      </c>
      <c r="B58" s="107" t="s">
        <v>157</v>
      </c>
      <c r="C58" s="16">
        <v>5554</v>
      </c>
      <c r="D58" s="4">
        <v>5230</v>
      </c>
      <c r="E58" s="16">
        <v>5230</v>
      </c>
      <c r="F58" s="43">
        <f t="shared" si="6"/>
        <v>0.004749868992619085</v>
      </c>
      <c r="G58" s="43">
        <f t="shared" si="7"/>
        <v>-0.0583363341735686</v>
      </c>
      <c r="H58" s="11">
        <f t="shared" si="8"/>
        <v>-324</v>
      </c>
      <c r="I58" s="37">
        <f t="shared" si="9"/>
        <v>0.0049383468731424044</v>
      </c>
      <c r="J58" s="16">
        <v>5266.858</v>
      </c>
      <c r="K58" s="16">
        <v>5264.359</v>
      </c>
      <c r="L58" s="37">
        <f t="shared" si="10"/>
        <v>-0.0004744764335776275</v>
      </c>
      <c r="M58" s="56">
        <f t="shared" si="11"/>
        <v>-2.4989999999997963</v>
      </c>
    </row>
    <row r="59" spans="1:13" ht="15">
      <c r="A59" s="2">
        <v>58</v>
      </c>
      <c r="B59" s="107" t="s">
        <v>158</v>
      </c>
      <c r="C59" s="16">
        <v>20689</v>
      </c>
      <c r="D59" s="4">
        <v>18847</v>
      </c>
      <c r="E59" s="16">
        <v>18783</v>
      </c>
      <c r="F59" s="43">
        <f t="shared" si="6"/>
        <v>0.017058659519763722</v>
      </c>
      <c r="G59" s="43">
        <f t="shared" si="7"/>
        <v>-0.09212625066460438</v>
      </c>
      <c r="H59" s="11">
        <f t="shared" si="8"/>
        <v>-1906</v>
      </c>
      <c r="I59" s="37">
        <f t="shared" si="9"/>
        <v>0.029050892408053773</v>
      </c>
      <c r="J59" s="16">
        <v>18847.27</v>
      </c>
      <c r="K59" s="16">
        <v>18833.01</v>
      </c>
      <c r="L59" s="37">
        <f t="shared" si="10"/>
        <v>-0.0007566082514869282</v>
      </c>
      <c r="M59" s="56">
        <f t="shared" si="11"/>
        <v>-14.260000000002037</v>
      </c>
    </row>
    <row r="60" spans="1:13" ht="15">
      <c r="A60" s="2">
        <v>59</v>
      </c>
      <c r="B60" s="107" t="s">
        <v>159</v>
      </c>
      <c r="C60" s="16">
        <v>11861</v>
      </c>
      <c r="D60" s="4">
        <v>10662</v>
      </c>
      <c r="E60" s="16">
        <v>10640</v>
      </c>
      <c r="F60" s="43">
        <f t="shared" si="6"/>
        <v>0.009663213399898101</v>
      </c>
      <c r="G60" s="43">
        <f t="shared" si="7"/>
        <v>-0.10294241632240114</v>
      </c>
      <c r="H60" s="11">
        <f t="shared" si="8"/>
        <v>-1221</v>
      </c>
      <c r="I60" s="37">
        <f t="shared" si="9"/>
        <v>0.018610251642305172</v>
      </c>
      <c r="J60" s="16">
        <v>10589.15</v>
      </c>
      <c r="K60" s="16">
        <v>10606.42</v>
      </c>
      <c r="L60" s="37">
        <f t="shared" si="10"/>
        <v>0.001630914662650018</v>
      </c>
      <c r="M60" s="56">
        <f t="shared" si="11"/>
        <v>17.270000000000437</v>
      </c>
    </row>
    <row r="61" spans="1:13" ht="15">
      <c r="A61" s="2">
        <v>60</v>
      </c>
      <c r="B61" s="107" t="s">
        <v>160</v>
      </c>
      <c r="C61" s="16">
        <v>17666</v>
      </c>
      <c r="D61" s="4">
        <v>15896</v>
      </c>
      <c r="E61" s="16">
        <v>15765</v>
      </c>
      <c r="F61" s="43">
        <f t="shared" si="6"/>
        <v>0.014317721733965559</v>
      </c>
      <c r="G61" s="43">
        <f t="shared" si="7"/>
        <v>-0.10760783425789652</v>
      </c>
      <c r="H61" s="11">
        <f t="shared" si="8"/>
        <v>-1901</v>
      </c>
      <c r="I61" s="37">
        <f t="shared" si="9"/>
        <v>0.028974683351369476</v>
      </c>
      <c r="J61" s="16">
        <v>15941.37</v>
      </c>
      <c r="K61" s="16">
        <v>15945.74</v>
      </c>
      <c r="L61" s="37">
        <f t="shared" si="10"/>
        <v>0.0002741295133353646</v>
      </c>
      <c r="M61" s="56">
        <f t="shared" si="11"/>
        <v>4.369999999998981</v>
      </c>
    </row>
    <row r="62" spans="1:13" ht="15">
      <c r="A62" s="2">
        <v>61</v>
      </c>
      <c r="B62" s="107" t="s">
        <v>161</v>
      </c>
      <c r="C62" s="16">
        <v>12487</v>
      </c>
      <c r="D62" s="4">
        <v>10596</v>
      </c>
      <c r="E62" s="16">
        <v>10531</v>
      </c>
      <c r="F62" s="43">
        <f t="shared" si="6"/>
        <v>0.009564219954354032</v>
      </c>
      <c r="G62" s="43">
        <f t="shared" si="7"/>
        <v>-0.15664290862496996</v>
      </c>
      <c r="H62" s="11">
        <f t="shared" si="8"/>
        <v>-1956</v>
      </c>
      <c r="I62" s="37">
        <f t="shared" si="9"/>
        <v>0.029812982974896738</v>
      </c>
      <c r="J62" s="16">
        <v>10547.51</v>
      </c>
      <c r="K62" s="16">
        <v>10470.06</v>
      </c>
      <c r="L62" s="37">
        <f t="shared" si="10"/>
        <v>-0.0073429653065036895</v>
      </c>
      <c r="M62" s="56">
        <f t="shared" si="11"/>
        <v>-77.45000000000073</v>
      </c>
    </row>
    <row r="63" spans="1:13" ht="15">
      <c r="A63" s="2">
        <v>62</v>
      </c>
      <c r="B63" s="107" t="s">
        <v>162</v>
      </c>
      <c r="C63" s="16">
        <v>1451</v>
      </c>
      <c r="D63" s="4">
        <v>1535</v>
      </c>
      <c r="E63" s="16">
        <v>1568</v>
      </c>
      <c r="F63" s="43">
        <f t="shared" si="6"/>
        <v>0.0014240525010376147</v>
      </c>
      <c r="G63" s="43">
        <f t="shared" si="7"/>
        <v>0.08063404548587182</v>
      </c>
      <c r="H63" s="11">
        <f t="shared" si="8"/>
        <v>117</v>
      </c>
      <c r="I63" s="37">
        <f t="shared" si="9"/>
        <v>-0.0017832919264125348</v>
      </c>
      <c r="J63" s="16">
        <v>1558.987</v>
      </c>
      <c r="K63" s="16">
        <v>1566.605</v>
      </c>
      <c r="L63" s="37">
        <f t="shared" si="10"/>
        <v>0.004886506430136966</v>
      </c>
      <c r="M63" s="56">
        <f t="shared" si="11"/>
        <v>7.617999999999938</v>
      </c>
    </row>
    <row r="64" spans="1:13" ht="15">
      <c r="A64" s="2">
        <v>63</v>
      </c>
      <c r="B64" s="107" t="s">
        <v>163</v>
      </c>
      <c r="C64" s="16">
        <v>24190</v>
      </c>
      <c r="D64" s="4">
        <v>26559</v>
      </c>
      <c r="E64" s="16">
        <v>26459</v>
      </c>
      <c r="F64" s="43">
        <f t="shared" si="6"/>
        <v>0.02402997775826164</v>
      </c>
      <c r="G64" s="43">
        <f t="shared" si="7"/>
        <v>0.09379909053327821</v>
      </c>
      <c r="H64" s="11">
        <f t="shared" si="8"/>
        <v>2269</v>
      </c>
      <c r="I64" s="37">
        <f t="shared" si="9"/>
        <v>-0.03458366992333369</v>
      </c>
      <c r="J64" s="16">
        <v>26666.24</v>
      </c>
      <c r="K64" s="16">
        <v>26663.75</v>
      </c>
      <c r="L64" s="37">
        <f t="shared" si="10"/>
        <v>-9.33764940239644E-05</v>
      </c>
      <c r="M64" s="56">
        <f t="shared" si="11"/>
        <v>-2.4900000000016007</v>
      </c>
    </row>
    <row r="65" spans="1:13" ht="15">
      <c r="A65" s="2">
        <v>64</v>
      </c>
      <c r="B65" s="107" t="s">
        <v>164</v>
      </c>
      <c r="C65" s="16">
        <v>10990</v>
      </c>
      <c r="D65" s="4">
        <v>10402</v>
      </c>
      <c r="E65" s="16">
        <v>10421</v>
      </c>
      <c r="F65" s="43">
        <f t="shared" si="6"/>
        <v>0.009464318312061851</v>
      </c>
      <c r="G65" s="43">
        <f t="shared" si="7"/>
        <v>-0.051774340309372155</v>
      </c>
      <c r="H65" s="11">
        <f t="shared" si="8"/>
        <v>-569</v>
      </c>
      <c r="I65" s="37">
        <f t="shared" si="9"/>
        <v>0.008672590650672926</v>
      </c>
      <c r="J65" s="16">
        <v>10376.87</v>
      </c>
      <c r="K65" s="16">
        <v>10429.07</v>
      </c>
      <c r="L65" s="37">
        <f t="shared" si="10"/>
        <v>0.005030418613705183</v>
      </c>
      <c r="M65" s="56">
        <f t="shared" si="11"/>
        <v>52.19999999999891</v>
      </c>
    </row>
    <row r="66" spans="1:13" ht="15">
      <c r="A66" s="2">
        <v>65</v>
      </c>
      <c r="B66" s="107" t="s">
        <v>165</v>
      </c>
      <c r="C66" s="16">
        <v>4247</v>
      </c>
      <c r="D66" s="4">
        <v>4090</v>
      </c>
      <c r="E66" s="16">
        <v>4224</v>
      </c>
      <c r="F66" s="43">
        <f aca="true" t="shared" si="12" ref="F66:F82">E66/$E$83</f>
        <v>0.003836223064019697</v>
      </c>
      <c r="G66" s="43">
        <f aca="true" t="shared" si="13" ref="G66:G82">(E66-C66)/C66</f>
        <v>-0.005415587473510714</v>
      </c>
      <c r="H66" s="11">
        <f aca="true" t="shared" si="14" ref="H66:H82">E66-C66</f>
        <v>-23</v>
      </c>
      <c r="I66" s="37">
        <f aca="true" t="shared" si="15" ref="I66:I82">H66/$H$83</f>
        <v>0.00035056166074776325</v>
      </c>
      <c r="J66" s="16">
        <v>4016.557</v>
      </c>
      <c r="K66" s="16">
        <v>4126.124</v>
      </c>
      <c r="L66" s="37">
        <f aca="true" t="shared" si="16" ref="L66:L82">(K66-J66)/J66</f>
        <v>0.027278836077765115</v>
      </c>
      <c r="M66" s="56">
        <f aca="true" t="shared" si="17" ref="M66:M82">K66-J66</f>
        <v>109.56700000000001</v>
      </c>
    </row>
    <row r="67" spans="1:13" ht="15">
      <c r="A67" s="2">
        <v>66</v>
      </c>
      <c r="B67" s="107" t="s">
        <v>166</v>
      </c>
      <c r="C67" s="16">
        <v>19895</v>
      </c>
      <c r="D67" s="4">
        <v>18493</v>
      </c>
      <c r="E67" s="16">
        <v>18644</v>
      </c>
      <c r="F67" s="43">
        <f t="shared" si="12"/>
        <v>0.016932420171776333</v>
      </c>
      <c r="G67" s="43">
        <f t="shared" si="13"/>
        <v>-0.06288012063332496</v>
      </c>
      <c r="H67" s="11">
        <f t="shared" si="14"/>
        <v>-1251</v>
      </c>
      <c r="I67" s="37">
        <f t="shared" si="15"/>
        <v>0.01906750598241095</v>
      </c>
      <c r="J67" s="16">
        <v>18591.52</v>
      </c>
      <c r="K67" s="16">
        <v>18626.43</v>
      </c>
      <c r="L67" s="37">
        <f t="shared" si="16"/>
        <v>0.001877737807344416</v>
      </c>
      <c r="M67" s="56">
        <f t="shared" si="17"/>
        <v>34.909999999999854</v>
      </c>
    </row>
    <row r="68" spans="1:13" ht="15">
      <c r="A68" s="2">
        <v>67</v>
      </c>
      <c r="B68" s="107" t="s">
        <v>167</v>
      </c>
      <c r="C68" s="16">
        <v>3203</v>
      </c>
      <c r="D68" s="4">
        <v>2877</v>
      </c>
      <c r="E68" s="16">
        <v>2891</v>
      </c>
      <c r="F68" s="43">
        <f t="shared" si="12"/>
        <v>0.002625596798788102</v>
      </c>
      <c r="G68" s="43">
        <f t="shared" si="13"/>
        <v>-0.09740867936309709</v>
      </c>
      <c r="H68" s="11">
        <f t="shared" si="14"/>
        <v>-312</v>
      </c>
      <c r="I68" s="37">
        <f t="shared" si="15"/>
        <v>0.004755445137100093</v>
      </c>
      <c r="J68" s="16">
        <v>2933.486</v>
      </c>
      <c r="K68" s="16">
        <v>2941.916</v>
      </c>
      <c r="L68" s="37">
        <f t="shared" si="16"/>
        <v>0.002873714072608593</v>
      </c>
      <c r="M68" s="56">
        <f t="shared" si="17"/>
        <v>8.430000000000291</v>
      </c>
    </row>
    <row r="69" spans="1:13" ht="15">
      <c r="A69" s="2">
        <v>68</v>
      </c>
      <c r="B69" s="107" t="s">
        <v>168</v>
      </c>
      <c r="C69" s="16">
        <v>13623</v>
      </c>
      <c r="D69" s="4">
        <v>12908</v>
      </c>
      <c r="E69" s="16">
        <v>12929</v>
      </c>
      <c r="F69" s="43">
        <f t="shared" si="12"/>
        <v>0.011742075756323547</v>
      </c>
      <c r="G69" s="43">
        <f t="shared" si="13"/>
        <v>-0.05094325772590472</v>
      </c>
      <c r="H69" s="11">
        <f t="shared" si="14"/>
        <v>-694</v>
      </c>
      <c r="I69" s="37">
        <f t="shared" si="15"/>
        <v>0.010577817067780335</v>
      </c>
      <c r="J69" s="16">
        <v>12877.18</v>
      </c>
      <c r="K69" s="16">
        <v>12929.44</v>
      </c>
      <c r="L69" s="37">
        <f t="shared" si="16"/>
        <v>0.004058341966175841</v>
      </c>
      <c r="M69" s="56">
        <f t="shared" si="17"/>
        <v>52.26000000000022</v>
      </c>
    </row>
    <row r="70" spans="1:13" ht="15">
      <c r="A70" s="2">
        <v>69</v>
      </c>
      <c r="B70" s="107" t="s">
        <v>169</v>
      </c>
      <c r="C70" s="16">
        <v>3107</v>
      </c>
      <c r="D70" s="4">
        <v>2865</v>
      </c>
      <c r="E70" s="16">
        <v>2882</v>
      </c>
      <c r="F70" s="43">
        <f t="shared" si="12"/>
        <v>0.0026174230280551058</v>
      </c>
      <c r="G70" s="43">
        <f t="shared" si="13"/>
        <v>-0.07241712262632764</v>
      </c>
      <c r="H70" s="11">
        <f t="shared" si="14"/>
        <v>-225</v>
      </c>
      <c r="I70" s="37">
        <f t="shared" si="15"/>
        <v>0.0034294075507933365</v>
      </c>
      <c r="J70" s="16">
        <v>2851.671</v>
      </c>
      <c r="K70" s="16">
        <v>2848.244</v>
      </c>
      <c r="L70" s="37">
        <f t="shared" si="16"/>
        <v>-0.0012017515344510921</v>
      </c>
      <c r="M70" s="56">
        <f t="shared" si="17"/>
        <v>-3.42699999999968</v>
      </c>
    </row>
    <row r="71" spans="1:13" ht="15">
      <c r="A71" s="2">
        <v>70</v>
      </c>
      <c r="B71" s="107" t="s">
        <v>170</v>
      </c>
      <c r="C71" s="16">
        <v>7054</v>
      </c>
      <c r="D71" s="4">
        <v>7514</v>
      </c>
      <c r="E71" s="16">
        <v>7556</v>
      </c>
      <c r="F71" s="43">
        <f t="shared" si="12"/>
        <v>0.006862334628724628</v>
      </c>
      <c r="G71" s="43">
        <f t="shared" si="13"/>
        <v>0.0711652962857953</v>
      </c>
      <c r="H71" s="11">
        <f t="shared" si="14"/>
        <v>502</v>
      </c>
      <c r="I71" s="37">
        <f t="shared" si="15"/>
        <v>-0.007651389291103355</v>
      </c>
      <c r="J71" s="16">
        <v>7542.694</v>
      </c>
      <c r="K71" s="16">
        <v>7611.912</v>
      </c>
      <c r="L71" s="37">
        <f t="shared" si="16"/>
        <v>0.009176827271529223</v>
      </c>
      <c r="M71" s="56">
        <f t="shared" si="17"/>
        <v>69.21799999999985</v>
      </c>
    </row>
    <row r="72" spans="1:13" ht="15">
      <c r="A72" s="2">
        <v>71</v>
      </c>
      <c r="B72" s="107" t="s">
        <v>171</v>
      </c>
      <c r="C72" s="16">
        <v>5408</v>
      </c>
      <c r="D72" s="4">
        <v>4839</v>
      </c>
      <c r="E72" s="16">
        <v>4826</v>
      </c>
      <c r="F72" s="43">
        <f t="shared" si="12"/>
        <v>0.0043829575063823525</v>
      </c>
      <c r="G72" s="43">
        <f t="shared" si="13"/>
        <v>-0.10761834319526627</v>
      </c>
      <c r="H72" s="11">
        <f t="shared" si="14"/>
        <v>-582</v>
      </c>
      <c r="I72" s="37">
        <f t="shared" si="15"/>
        <v>0.008870734198052097</v>
      </c>
      <c r="J72" s="16">
        <v>4822.457</v>
      </c>
      <c r="K72" s="16">
        <v>4800.22</v>
      </c>
      <c r="L72" s="37">
        <f t="shared" si="16"/>
        <v>-0.004611134946356199</v>
      </c>
      <c r="M72" s="56">
        <f t="shared" si="17"/>
        <v>-22.23700000000008</v>
      </c>
    </row>
    <row r="73" spans="1:13" ht="15">
      <c r="A73" s="2">
        <v>72</v>
      </c>
      <c r="B73" s="107" t="s">
        <v>172</v>
      </c>
      <c r="C73" s="16">
        <v>2838</v>
      </c>
      <c r="D73" s="4">
        <v>1835</v>
      </c>
      <c r="E73" s="16">
        <v>1825</v>
      </c>
      <c r="F73" s="43">
        <f t="shared" si="12"/>
        <v>0.0016574590653020708</v>
      </c>
      <c r="G73" s="43">
        <f t="shared" si="13"/>
        <v>-0.3569415081042988</v>
      </c>
      <c r="H73" s="11">
        <f t="shared" si="14"/>
        <v>-1013</v>
      </c>
      <c r="I73" s="37">
        <f t="shared" si="15"/>
        <v>0.015439954884238443</v>
      </c>
      <c r="J73" s="16">
        <v>1903.477</v>
      </c>
      <c r="K73" s="16">
        <v>1923.505</v>
      </c>
      <c r="L73" s="37">
        <f t="shared" si="16"/>
        <v>0.010521797741711626</v>
      </c>
      <c r="M73" s="56">
        <f t="shared" si="17"/>
        <v>20.02800000000002</v>
      </c>
    </row>
    <row r="74" spans="1:13" ht="15">
      <c r="A74" s="2">
        <v>73</v>
      </c>
      <c r="B74" s="107" t="s">
        <v>173</v>
      </c>
      <c r="C74" s="16">
        <v>1180</v>
      </c>
      <c r="D74" s="4">
        <v>1116</v>
      </c>
      <c r="E74" s="16">
        <v>1151</v>
      </c>
      <c r="F74" s="43">
        <f t="shared" si="12"/>
        <v>0.001045334457075443</v>
      </c>
      <c r="G74" s="43">
        <f t="shared" si="13"/>
        <v>-0.02457627118644068</v>
      </c>
      <c r="H74" s="11">
        <f t="shared" si="14"/>
        <v>-29</v>
      </c>
      <c r="I74" s="37">
        <f t="shared" si="15"/>
        <v>0.0004420125287689189</v>
      </c>
      <c r="J74" s="16">
        <v>1141.021</v>
      </c>
      <c r="K74" s="16">
        <v>1158.688</v>
      </c>
      <c r="L74" s="37">
        <f t="shared" si="16"/>
        <v>0.015483501180083578</v>
      </c>
      <c r="M74" s="56">
        <f t="shared" si="17"/>
        <v>17.667000000000144</v>
      </c>
    </row>
    <row r="75" spans="1:13" ht="15">
      <c r="A75" s="2">
        <v>74</v>
      </c>
      <c r="B75" s="107" t="s">
        <v>174</v>
      </c>
      <c r="C75" s="16">
        <v>1129</v>
      </c>
      <c r="D75" s="4">
        <v>1068</v>
      </c>
      <c r="E75" s="16">
        <v>1092</v>
      </c>
      <c r="F75" s="43">
        <f t="shared" si="12"/>
        <v>0.0009917508489369104</v>
      </c>
      <c r="G75" s="43">
        <f t="shared" si="13"/>
        <v>-0.03277236492471213</v>
      </c>
      <c r="H75" s="11">
        <f t="shared" si="14"/>
        <v>-37</v>
      </c>
      <c r="I75" s="37">
        <f t="shared" si="15"/>
        <v>0.0005639470194637931</v>
      </c>
      <c r="J75" s="16">
        <v>1089.686</v>
      </c>
      <c r="K75" s="16">
        <v>1106.383</v>
      </c>
      <c r="L75" s="37">
        <f t="shared" si="16"/>
        <v>0.015322762704118541</v>
      </c>
      <c r="M75" s="56">
        <f t="shared" si="17"/>
        <v>16.697000000000116</v>
      </c>
    </row>
    <row r="76" spans="1:13" ht="15">
      <c r="A76" s="2">
        <v>75</v>
      </c>
      <c r="B76" s="107" t="s">
        <v>175</v>
      </c>
      <c r="C76" s="16">
        <v>4167</v>
      </c>
      <c r="D76" s="4">
        <v>4494</v>
      </c>
      <c r="E76" s="16">
        <v>4504</v>
      </c>
      <c r="F76" s="43">
        <f t="shared" si="12"/>
        <v>0.0040905181534907</v>
      </c>
      <c r="G76" s="43">
        <f t="shared" si="13"/>
        <v>0.08087353011759059</v>
      </c>
      <c r="H76" s="11">
        <f t="shared" si="14"/>
        <v>337</v>
      </c>
      <c r="I76" s="37">
        <f t="shared" si="15"/>
        <v>-0.005136490420521575</v>
      </c>
      <c r="J76" s="16">
        <v>4491.245</v>
      </c>
      <c r="K76" s="16">
        <v>4520.088</v>
      </c>
      <c r="L76" s="37">
        <f t="shared" si="16"/>
        <v>0.006422050010631762</v>
      </c>
      <c r="M76" s="56">
        <f t="shared" si="17"/>
        <v>28.842999999999847</v>
      </c>
    </row>
    <row r="77" spans="1:13" ht="15">
      <c r="A77" s="2">
        <v>76</v>
      </c>
      <c r="B77" s="107" t="s">
        <v>176</v>
      </c>
      <c r="C77" s="16">
        <v>2724</v>
      </c>
      <c r="D77" s="4">
        <v>2769</v>
      </c>
      <c r="E77" s="16">
        <v>2775</v>
      </c>
      <c r="F77" s="43">
        <f t="shared" si="12"/>
        <v>0.0025202459760072585</v>
      </c>
      <c r="G77" s="43">
        <f t="shared" si="13"/>
        <v>0.018722466960352423</v>
      </c>
      <c r="H77" s="11">
        <f t="shared" si="14"/>
        <v>51</v>
      </c>
      <c r="I77" s="37">
        <f t="shared" si="15"/>
        <v>-0.0007773323781798229</v>
      </c>
      <c r="J77" s="16">
        <v>2908.299</v>
      </c>
      <c r="K77" s="16">
        <v>2935.41</v>
      </c>
      <c r="L77" s="37">
        <f t="shared" si="16"/>
        <v>0.009321943857904526</v>
      </c>
      <c r="M77" s="56">
        <f t="shared" si="17"/>
        <v>27.110999999999876</v>
      </c>
    </row>
    <row r="78" spans="1:13" ht="15">
      <c r="A78" s="2">
        <v>77</v>
      </c>
      <c r="B78" s="107" t="s">
        <v>177</v>
      </c>
      <c r="C78" s="16">
        <v>2230</v>
      </c>
      <c r="D78" s="4">
        <v>2108</v>
      </c>
      <c r="E78" s="16">
        <v>2133</v>
      </c>
      <c r="F78" s="43">
        <f t="shared" si="12"/>
        <v>0.0019371836637201737</v>
      </c>
      <c r="G78" s="43">
        <f t="shared" si="13"/>
        <v>-0.04349775784753363</v>
      </c>
      <c r="H78" s="11">
        <f t="shared" si="14"/>
        <v>-97</v>
      </c>
      <c r="I78" s="37">
        <f t="shared" si="15"/>
        <v>0.0014784556996753494</v>
      </c>
      <c r="J78" s="16">
        <v>2118.842</v>
      </c>
      <c r="K78" s="16">
        <v>2145.966</v>
      </c>
      <c r="L78" s="37">
        <f t="shared" si="16"/>
        <v>0.012801332048354618</v>
      </c>
      <c r="M78" s="56">
        <f t="shared" si="17"/>
        <v>27.123999999999796</v>
      </c>
    </row>
    <row r="79" spans="1:13" ht="15">
      <c r="A79" s="2">
        <v>78</v>
      </c>
      <c r="B79" s="107" t="s">
        <v>178</v>
      </c>
      <c r="C79" s="16">
        <v>2146</v>
      </c>
      <c r="D79" s="4">
        <v>1963</v>
      </c>
      <c r="E79" s="16">
        <v>1923</v>
      </c>
      <c r="F79" s="43">
        <f t="shared" si="12"/>
        <v>0.0017464623466169216</v>
      </c>
      <c r="G79" s="43">
        <f t="shared" si="13"/>
        <v>-0.10391425908667289</v>
      </c>
      <c r="H79" s="11">
        <f t="shared" si="14"/>
        <v>-223</v>
      </c>
      <c r="I79" s="37">
        <f t="shared" si="15"/>
        <v>0.003398923928119618</v>
      </c>
      <c r="J79" s="16">
        <v>1954.409</v>
      </c>
      <c r="K79" s="16">
        <v>1950.315</v>
      </c>
      <c r="L79" s="37">
        <f t="shared" si="16"/>
        <v>-0.0020947508940043005</v>
      </c>
      <c r="M79" s="56">
        <f t="shared" si="17"/>
        <v>-4.094000000000051</v>
      </c>
    </row>
    <row r="80" spans="1:13" ht="15">
      <c r="A80" s="2">
        <v>79</v>
      </c>
      <c r="B80" s="107" t="s">
        <v>179</v>
      </c>
      <c r="C80" s="16">
        <v>3095</v>
      </c>
      <c r="D80" s="4">
        <v>3160</v>
      </c>
      <c r="E80" s="16">
        <v>3203</v>
      </c>
      <c r="F80" s="43">
        <f t="shared" si="12"/>
        <v>0.002908954184198648</v>
      </c>
      <c r="G80" s="43">
        <f t="shared" si="13"/>
        <v>0.03489499192245557</v>
      </c>
      <c r="H80" s="11">
        <f t="shared" si="14"/>
        <v>108</v>
      </c>
      <c r="I80" s="37">
        <f t="shared" si="15"/>
        <v>-0.0016461156243808015</v>
      </c>
      <c r="J80" s="16">
        <v>3176.263</v>
      </c>
      <c r="K80" s="16">
        <v>3216.597</v>
      </c>
      <c r="L80" s="37">
        <f t="shared" si="16"/>
        <v>0.012698570615846448</v>
      </c>
      <c r="M80" s="56">
        <f t="shared" si="17"/>
        <v>40.33400000000029</v>
      </c>
    </row>
    <row r="81" spans="1:13" ht="15">
      <c r="A81" s="2">
        <v>80</v>
      </c>
      <c r="B81" s="107" t="s">
        <v>180</v>
      </c>
      <c r="C81" s="16">
        <v>8822</v>
      </c>
      <c r="D81" s="4">
        <v>8751</v>
      </c>
      <c r="E81" s="16">
        <v>8657</v>
      </c>
      <c r="F81" s="43">
        <f t="shared" si="12"/>
        <v>0.007862259248394536</v>
      </c>
      <c r="G81" s="43">
        <f t="shared" si="13"/>
        <v>-0.018703241895261846</v>
      </c>
      <c r="H81" s="11">
        <f t="shared" si="14"/>
        <v>-165</v>
      </c>
      <c r="I81" s="37">
        <f t="shared" si="15"/>
        <v>0.00251489887058178</v>
      </c>
      <c r="J81" s="16">
        <v>8817.679</v>
      </c>
      <c r="K81" s="16">
        <v>8797.252</v>
      </c>
      <c r="L81" s="37">
        <f t="shared" si="16"/>
        <v>-0.002316596011263245</v>
      </c>
      <c r="M81" s="56">
        <f t="shared" si="17"/>
        <v>-20.42699999999968</v>
      </c>
    </row>
    <row r="82" spans="1:13" ht="15.75" thickBot="1">
      <c r="A82" s="50">
        <v>81</v>
      </c>
      <c r="B82" s="108" t="s">
        <v>181</v>
      </c>
      <c r="C82" s="16">
        <v>8642</v>
      </c>
      <c r="D82" s="4">
        <v>7391</v>
      </c>
      <c r="E82" s="16">
        <v>7289</v>
      </c>
      <c r="F82" s="43">
        <f t="shared" si="12"/>
        <v>0.006619846096979065</v>
      </c>
      <c r="G82" s="43">
        <f t="shared" si="13"/>
        <v>-0.15656098125433926</v>
      </c>
      <c r="H82" s="70">
        <f t="shared" si="14"/>
        <v>-1353</v>
      </c>
      <c r="I82" s="37">
        <f t="shared" si="15"/>
        <v>0.020622170738770595</v>
      </c>
      <c r="J82" s="16">
        <v>7379.109</v>
      </c>
      <c r="K82" s="16">
        <v>7296.818</v>
      </c>
      <c r="L82" s="37">
        <f t="shared" si="16"/>
        <v>-0.011151888391945445</v>
      </c>
      <c r="M82" s="56">
        <f t="shared" si="17"/>
        <v>-82.29100000000017</v>
      </c>
    </row>
    <row r="83" spans="1:13" ht="15.75" thickBot="1">
      <c r="A83" s="134" t="s">
        <v>182</v>
      </c>
      <c r="B83" s="135"/>
      <c r="C83" s="57">
        <v>1166692</v>
      </c>
      <c r="D83" s="91">
        <v>1103934</v>
      </c>
      <c r="E83" s="57">
        <v>1101083</v>
      </c>
      <c r="F83" s="28">
        <f>E83/$E$83</f>
        <v>1</v>
      </c>
      <c r="G83" s="45">
        <f>(E83-C83)/C83</f>
        <v>-0.05623506461002561</v>
      </c>
      <c r="H83" s="58">
        <f>E83-C83</f>
        <v>-65609</v>
      </c>
      <c r="I83" s="39">
        <f>H83/$H$83</f>
        <v>1</v>
      </c>
      <c r="J83" s="57">
        <v>1097637</v>
      </c>
      <c r="K83" s="57">
        <v>1098024</v>
      </c>
      <c r="L83" s="39">
        <f>(K83-J83)/J83</f>
        <v>0.0003525755782649455</v>
      </c>
      <c r="M83" s="60">
        <f>K83-J83</f>
        <v>387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</sheetPr>
  <dimension ref="A1:M84"/>
  <sheetViews>
    <sheetView zoomScalePageLayoutView="0" workbookViewId="0" topLeftCell="A1">
      <pane ySplit="1" topLeftCell="A2" activePane="bottomLeft" state="frozen"/>
      <selection pane="topLeft" activeCell="W1" sqref="W1"/>
      <selection pane="bottomLeft" activeCell="E17" sqref="E17"/>
    </sheetView>
  </sheetViews>
  <sheetFormatPr defaultColWidth="9.140625" defaultRowHeight="15"/>
  <cols>
    <col min="1" max="1" width="11.8515625" style="0" customWidth="1"/>
    <col min="2" max="2" width="16.421875" style="0" bestFit="1" customWidth="1"/>
    <col min="3" max="5" width="12.00390625" style="0" bestFit="1" customWidth="1"/>
    <col min="6" max="6" width="18.140625" style="0" customWidth="1"/>
    <col min="7" max="7" width="30.57421875" style="0" customWidth="1"/>
    <col min="8" max="8" width="27.421875" style="0" customWidth="1"/>
    <col min="9" max="9" width="22.28125" style="0" customWidth="1"/>
    <col min="10" max="11" width="28.28125" style="0" customWidth="1"/>
    <col min="12" max="12" width="29.8515625" style="0" customWidth="1"/>
    <col min="13" max="13" width="30.57421875" style="0" customWidth="1"/>
  </cols>
  <sheetData>
    <row r="1" spans="1:13" ht="45.75" thickBot="1">
      <c r="A1" s="13" t="s">
        <v>100</v>
      </c>
      <c r="B1" s="13" t="s">
        <v>183</v>
      </c>
      <c r="C1" s="80">
        <v>40756</v>
      </c>
      <c r="D1" s="79">
        <v>41091</v>
      </c>
      <c r="E1" s="80">
        <v>41122</v>
      </c>
      <c r="F1" s="17" t="s">
        <v>298</v>
      </c>
      <c r="G1" s="55" t="s">
        <v>294</v>
      </c>
      <c r="H1" s="17" t="s">
        <v>295</v>
      </c>
      <c r="I1" s="44" t="s">
        <v>299</v>
      </c>
      <c r="J1" s="78" t="s">
        <v>292</v>
      </c>
      <c r="K1" s="76" t="s">
        <v>297</v>
      </c>
      <c r="L1" s="55" t="s">
        <v>314</v>
      </c>
      <c r="M1" s="17" t="s">
        <v>315</v>
      </c>
    </row>
    <row r="2" spans="1:13" ht="15">
      <c r="A2" s="23">
        <v>1</v>
      </c>
      <c r="B2" s="106" t="s">
        <v>101</v>
      </c>
      <c r="C2" s="15">
        <v>59364</v>
      </c>
      <c r="D2" s="99">
        <v>60966</v>
      </c>
      <c r="E2" s="56">
        <v>60761</v>
      </c>
      <c r="F2" s="42">
        <f aca="true" t="shared" si="0" ref="F2:F33">E2/$E$83</f>
        <v>0.023364762703130888</v>
      </c>
      <c r="G2" s="42">
        <f aca="true" t="shared" si="1" ref="G2:G33">(E2-C2)/C2</f>
        <v>0.02353278080991847</v>
      </c>
      <c r="H2" s="11">
        <f aca="true" t="shared" si="2" ref="H2:H33">E2-C2</f>
        <v>1397</v>
      </c>
      <c r="I2" s="47">
        <f aca="true" t="shared" si="3" ref="I2:I33">H2/$H$83</f>
        <v>0.015342206993498506</v>
      </c>
      <c r="J2" s="102">
        <v>61580.68</v>
      </c>
      <c r="K2" s="15">
        <v>60636.99</v>
      </c>
      <c r="L2" s="37">
        <f aca="true" t="shared" si="4" ref="L2:L33">(K2-J2)/J2</f>
        <v>-0.015324449161652686</v>
      </c>
      <c r="M2" s="56">
        <f aca="true" t="shared" si="5" ref="M2:M33">K2-J2</f>
        <v>-943.6900000000023</v>
      </c>
    </row>
    <row r="3" spans="1:13" ht="15">
      <c r="A3" s="2">
        <v>2</v>
      </c>
      <c r="B3" s="107" t="s">
        <v>102</v>
      </c>
      <c r="C3" s="16">
        <v>17259</v>
      </c>
      <c r="D3" s="99">
        <v>18851</v>
      </c>
      <c r="E3" s="56">
        <v>18730</v>
      </c>
      <c r="F3" s="43">
        <f t="shared" si="0"/>
        <v>0.007202350281095465</v>
      </c>
      <c r="G3" s="43">
        <f t="shared" si="1"/>
        <v>0.08523089402630511</v>
      </c>
      <c r="H3" s="11">
        <f t="shared" si="2"/>
        <v>1471</v>
      </c>
      <c r="I3" s="37">
        <f t="shared" si="3"/>
        <v>0.01615489369179406</v>
      </c>
      <c r="J3" s="11">
        <v>18915.25</v>
      </c>
      <c r="K3" s="16">
        <v>18897.54</v>
      </c>
      <c r="L3" s="37">
        <f t="shared" si="4"/>
        <v>-0.0009362815717476177</v>
      </c>
      <c r="M3" s="56">
        <f t="shared" si="5"/>
        <v>-17.709999999999127</v>
      </c>
    </row>
    <row r="4" spans="1:13" ht="15">
      <c r="A4" s="2">
        <v>3</v>
      </c>
      <c r="B4" s="107" t="s">
        <v>103</v>
      </c>
      <c r="C4" s="16">
        <v>24335</v>
      </c>
      <c r="D4" s="99">
        <v>25080</v>
      </c>
      <c r="E4" s="56">
        <v>25475</v>
      </c>
      <c r="F4" s="43">
        <f t="shared" si="0"/>
        <v>0.009796042360432832</v>
      </c>
      <c r="G4" s="43">
        <f t="shared" si="1"/>
        <v>0.04684610643106637</v>
      </c>
      <c r="H4" s="11">
        <f t="shared" si="2"/>
        <v>1140</v>
      </c>
      <c r="I4" s="37">
        <f t="shared" si="3"/>
        <v>0.012519768054823405</v>
      </c>
      <c r="J4" s="11">
        <v>25270.44</v>
      </c>
      <c r="K4" s="16">
        <v>25411.03</v>
      </c>
      <c r="L4" s="37">
        <f t="shared" si="4"/>
        <v>0.0055634171783316855</v>
      </c>
      <c r="M4" s="56">
        <f t="shared" si="5"/>
        <v>140.59000000000015</v>
      </c>
    </row>
    <row r="5" spans="1:13" ht="15">
      <c r="A5" s="2">
        <v>4</v>
      </c>
      <c r="B5" s="107" t="s">
        <v>104</v>
      </c>
      <c r="C5" s="16">
        <v>14760</v>
      </c>
      <c r="D5" s="99">
        <v>16848</v>
      </c>
      <c r="E5" s="56">
        <v>16508</v>
      </c>
      <c r="F5" s="43">
        <f t="shared" si="0"/>
        <v>0.006347912356664385</v>
      </c>
      <c r="G5" s="43">
        <f t="shared" si="1"/>
        <v>0.11842818428184282</v>
      </c>
      <c r="H5" s="11">
        <f t="shared" si="2"/>
        <v>1748</v>
      </c>
      <c r="I5" s="37">
        <f t="shared" si="3"/>
        <v>0.019196977684062554</v>
      </c>
      <c r="J5" s="11">
        <v>16224.32</v>
      </c>
      <c r="K5" s="16">
        <v>16783.94</v>
      </c>
      <c r="L5" s="37">
        <f t="shared" si="4"/>
        <v>0.03449266286661006</v>
      </c>
      <c r="M5" s="56">
        <f t="shared" si="5"/>
        <v>559.619999999999</v>
      </c>
    </row>
    <row r="6" spans="1:13" ht="15">
      <c r="A6" s="2">
        <v>5</v>
      </c>
      <c r="B6" s="107" t="s">
        <v>105</v>
      </c>
      <c r="C6" s="16">
        <v>15066</v>
      </c>
      <c r="D6" s="99">
        <v>15479</v>
      </c>
      <c r="E6" s="56">
        <v>15479</v>
      </c>
      <c r="F6" s="43">
        <f t="shared" si="0"/>
        <v>0.005952225307051613</v>
      </c>
      <c r="G6" s="43">
        <f t="shared" si="1"/>
        <v>0.027412717376875083</v>
      </c>
      <c r="H6" s="11">
        <f t="shared" si="2"/>
        <v>413</v>
      </c>
      <c r="I6" s="37">
        <f t="shared" si="3"/>
        <v>0.004535670356703567</v>
      </c>
      <c r="J6" s="11">
        <v>15515.91</v>
      </c>
      <c r="K6" s="16">
        <v>15507.02</v>
      </c>
      <c r="L6" s="37">
        <f t="shared" si="4"/>
        <v>-0.0005729602711023342</v>
      </c>
      <c r="M6" s="56">
        <f t="shared" si="5"/>
        <v>-8.889999999999418</v>
      </c>
    </row>
    <row r="7" spans="1:13" ht="15">
      <c r="A7" s="2">
        <v>6</v>
      </c>
      <c r="B7" s="107" t="s">
        <v>106</v>
      </c>
      <c r="C7" s="16">
        <v>367107</v>
      </c>
      <c r="D7" s="99">
        <v>374714</v>
      </c>
      <c r="E7" s="56">
        <v>369934</v>
      </c>
      <c r="F7" s="43">
        <f t="shared" si="0"/>
        <v>0.14225276288770794</v>
      </c>
      <c r="G7" s="43">
        <f t="shared" si="1"/>
        <v>0.007700752096800116</v>
      </c>
      <c r="H7" s="11">
        <f t="shared" si="2"/>
        <v>2827</v>
      </c>
      <c r="I7" s="37">
        <f t="shared" si="3"/>
        <v>0.03104682832542611</v>
      </c>
      <c r="J7" s="11">
        <v>373375.6</v>
      </c>
      <c r="K7" s="16">
        <v>373216.1</v>
      </c>
      <c r="L7" s="37">
        <f t="shared" si="4"/>
        <v>-0.0004271837795506723</v>
      </c>
      <c r="M7" s="56">
        <f t="shared" si="5"/>
        <v>-159.5</v>
      </c>
    </row>
    <row r="8" spans="1:13" ht="15">
      <c r="A8" s="2">
        <v>7</v>
      </c>
      <c r="B8" s="107" t="s">
        <v>107</v>
      </c>
      <c r="C8" s="16">
        <v>54324</v>
      </c>
      <c r="D8" s="99">
        <v>56770</v>
      </c>
      <c r="E8" s="56">
        <v>56704</v>
      </c>
      <c r="F8" s="43">
        <f t="shared" si="0"/>
        <v>0.021804702100333008</v>
      </c>
      <c r="G8" s="43">
        <f t="shared" si="1"/>
        <v>0.04381120683307562</v>
      </c>
      <c r="H8" s="11">
        <f t="shared" si="2"/>
        <v>2380</v>
      </c>
      <c r="I8" s="37">
        <f t="shared" si="3"/>
        <v>0.026137761377613776</v>
      </c>
      <c r="J8" s="11">
        <v>56955.1</v>
      </c>
      <c r="K8" s="16">
        <v>57123.14</v>
      </c>
      <c r="L8" s="37">
        <f t="shared" si="4"/>
        <v>0.002950394257933019</v>
      </c>
      <c r="M8" s="56">
        <f t="shared" si="5"/>
        <v>168.04000000000087</v>
      </c>
    </row>
    <row r="9" spans="1:13" ht="15">
      <c r="A9" s="2">
        <v>8</v>
      </c>
      <c r="B9" s="107" t="s">
        <v>108</v>
      </c>
      <c r="C9" s="16">
        <v>8545</v>
      </c>
      <c r="D9" s="99">
        <v>8772</v>
      </c>
      <c r="E9" s="56">
        <v>9216</v>
      </c>
      <c r="F9" s="43">
        <f t="shared" si="0"/>
        <v>0.003543879348135387</v>
      </c>
      <c r="G9" s="43">
        <f t="shared" si="1"/>
        <v>0.07852545348156817</v>
      </c>
      <c r="H9" s="11">
        <f t="shared" si="2"/>
        <v>671</v>
      </c>
      <c r="I9" s="37">
        <f t="shared" si="3"/>
        <v>0.007369091548058338</v>
      </c>
      <c r="J9" s="11">
        <v>8863.002</v>
      </c>
      <c r="K9" s="16">
        <v>8990.826</v>
      </c>
      <c r="L9" s="37">
        <f t="shared" si="4"/>
        <v>0.01442220141663047</v>
      </c>
      <c r="M9" s="56">
        <f t="shared" si="5"/>
        <v>127.8239999999987</v>
      </c>
    </row>
    <row r="10" spans="1:13" ht="15">
      <c r="A10" s="2">
        <v>9</v>
      </c>
      <c r="B10" s="107" t="s">
        <v>109</v>
      </c>
      <c r="C10" s="16">
        <v>31440</v>
      </c>
      <c r="D10" s="99">
        <v>32108</v>
      </c>
      <c r="E10" s="56">
        <v>32259</v>
      </c>
      <c r="F10" s="43">
        <f t="shared" si="0"/>
        <v>0.012404731325032493</v>
      </c>
      <c r="G10" s="43">
        <f t="shared" si="1"/>
        <v>0.026049618320610687</v>
      </c>
      <c r="H10" s="11">
        <f t="shared" si="2"/>
        <v>819</v>
      </c>
      <c r="I10" s="37">
        <f t="shared" si="3"/>
        <v>0.008994464944649446</v>
      </c>
      <c r="J10" s="11">
        <v>32382.35</v>
      </c>
      <c r="K10" s="16">
        <v>32552.28</v>
      </c>
      <c r="L10" s="37">
        <f t="shared" si="4"/>
        <v>0.005247611739110976</v>
      </c>
      <c r="M10" s="56">
        <f t="shared" si="5"/>
        <v>169.9300000000003</v>
      </c>
    </row>
    <row r="11" spans="1:13" ht="15">
      <c r="A11" s="2">
        <v>10</v>
      </c>
      <c r="B11" s="107" t="s">
        <v>110</v>
      </c>
      <c r="C11" s="16">
        <v>44607</v>
      </c>
      <c r="D11" s="99">
        <v>45664</v>
      </c>
      <c r="E11" s="56">
        <v>45808</v>
      </c>
      <c r="F11" s="43">
        <f t="shared" si="0"/>
        <v>0.01761480307936044</v>
      </c>
      <c r="G11" s="43">
        <f t="shared" si="1"/>
        <v>0.026924025377182952</v>
      </c>
      <c r="H11" s="11">
        <f t="shared" si="2"/>
        <v>1201</v>
      </c>
      <c r="I11" s="37">
        <f t="shared" si="3"/>
        <v>0.013189685468283254</v>
      </c>
      <c r="J11" s="11">
        <v>46180.62</v>
      </c>
      <c r="K11" s="16">
        <v>46202.09</v>
      </c>
      <c r="L11" s="37">
        <f t="shared" si="4"/>
        <v>0.0004649136369324164</v>
      </c>
      <c r="M11" s="56">
        <f t="shared" si="5"/>
        <v>21.469999999993888</v>
      </c>
    </row>
    <row r="12" spans="1:13" ht="15">
      <c r="A12" s="2">
        <v>11</v>
      </c>
      <c r="B12" s="107" t="s">
        <v>111</v>
      </c>
      <c r="C12" s="16">
        <v>7734</v>
      </c>
      <c r="D12" s="99">
        <v>7951</v>
      </c>
      <c r="E12" s="56">
        <v>8403</v>
      </c>
      <c r="F12" s="43">
        <f t="shared" si="0"/>
        <v>0.003231251970744538</v>
      </c>
      <c r="G12" s="43">
        <f t="shared" si="1"/>
        <v>0.0865011636927851</v>
      </c>
      <c r="H12" s="11">
        <f t="shared" si="2"/>
        <v>669</v>
      </c>
      <c r="I12" s="37">
        <f t="shared" si="3"/>
        <v>0.007347127042698998</v>
      </c>
      <c r="J12" s="11">
        <v>8236.876</v>
      </c>
      <c r="K12" s="16">
        <v>8343.491</v>
      </c>
      <c r="L12" s="37">
        <f t="shared" si="4"/>
        <v>0.012943620858199126</v>
      </c>
      <c r="M12" s="56">
        <f t="shared" si="5"/>
        <v>106.61499999999978</v>
      </c>
    </row>
    <row r="13" spans="1:13" ht="15">
      <c r="A13" s="2">
        <v>12</v>
      </c>
      <c r="B13" s="107" t="s">
        <v>112</v>
      </c>
      <c r="C13" s="16">
        <v>10801</v>
      </c>
      <c r="D13" s="99">
        <v>12429</v>
      </c>
      <c r="E13" s="56">
        <v>11964</v>
      </c>
      <c r="F13" s="43">
        <f t="shared" si="0"/>
        <v>0.004600582955847632</v>
      </c>
      <c r="G13" s="43">
        <f t="shared" si="1"/>
        <v>0.1076752152578465</v>
      </c>
      <c r="H13" s="11">
        <f t="shared" si="2"/>
        <v>1163</v>
      </c>
      <c r="I13" s="37">
        <f t="shared" si="3"/>
        <v>0.012772359866455807</v>
      </c>
      <c r="J13" s="11">
        <v>12038.19</v>
      </c>
      <c r="K13" s="16">
        <v>12227.38</v>
      </c>
      <c r="L13" s="37">
        <f t="shared" si="4"/>
        <v>0.015715817743364963</v>
      </c>
      <c r="M13" s="56">
        <f t="shared" si="5"/>
        <v>189.1899999999987</v>
      </c>
    </row>
    <row r="14" spans="1:13" ht="15">
      <c r="A14" s="2">
        <v>13</v>
      </c>
      <c r="B14" s="107" t="s">
        <v>113</v>
      </c>
      <c r="C14" s="16">
        <v>11887</v>
      </c>
      <c r="D14" s="99">
        <v>13557</v>
      </c>
      <c r="E14" s="56">
        <v>13273</v>
      </c>
      <c r="F14" s="43">
        <f t="shared" si="0"/>
        <v>0.005103939950933268</v>
      </c>
      <c r="G14" s="43">
        <f t="shared" si="1"/>
        <v>0.1165979641625305</v>
      </c>
      <c r="H14" s="11">
        <f t="shared" si="2"/>
        <v>1386</v>
      </c>
      <c r="I14" s="37">
        <f t="shared" si="3"/>
        <v>0.01522140221402214</v>
      </c>
      <c r="J14" s="11">
        <v>13321.61</v>
      </c>
      <c r="K14" s="16">
        <v>13436.68</v>
      </c>
      <c r="L14" s="37">
        <f t="shared" si="4"/>
        <v>0.008637844825062415</v>
      </c>
      <c r="M14" s="56">
        <f t="shared" si="5"/>
        <v>115.06999999999971</v>
      </c>
    </row>
    <row r="15" spans="1:13" ht="15">
      <c r="A15" s="2">
        <v>14</v>
      </c>
      <c r="B15" s="107" t="s">
        <v>114</v>
      </c>
      <c r="C15" s="16">
        <v>13378</v>
      </c>
      <c r="D15" s="99">
        <v>13621</v>
      </c>
      <c r="E15" s="56">
        <v>13967</v>
      </c>
      <c r="F15" s="43">
        <f t="shared" si="0"/>
        <v>0.005370807601498151</v>
      </c>
      <c r="G15" s="43">
        <f t="shared" si="1"/>
        <v>0.044027507848706834</v>
      </c>
      <c r="H15" s="11">
        <f t="shared" si="2"/>
        <v>589</v>
      </c>
      <c r="I15" s="37">
        <f t="shared" si="3"/>
        <v>0.006468546828325426</v>
      </c>
      <c r="J15" s="11">
        <v>13629.31</v>
      </c>
      <c r="K15" s="16">
        <v>13812.64</v>
      </c>
      <c r="L15" s="37">
        <f t="shared" si="4"/>
        <v>0.01345115783557641</v>
      </c>
      <c r="M15" s="56">
        <f t="shared" si="5"/>
        <v>183.32999999999993</v>
      </c>
    </row>
    <row r="16" spans="1:13" ht="15">
      <c r="A16" s="2">
        <v>15</v>
      </c>
      <c r="B16" s="107" t="s">
        <v>115</v>
      </c>
      <c r="C16" s="16">
        <v>10850</v>
      </c>
      <c r="D16" s="99">
        <v>11202</v>
      </c>
      <c r="E16" s="56">
        <v>11552</v>
      </c>
      <c r="F16" s="43">
        <f t="shared" si="0"/>
        <v>0.004442154321794704</v>
      </c>
      <c r="G16" s="43">
        <f t="shared" si="1"/>
        <v>0.06470046082949309</v>
      </c>
      <c r="H16" s="11">
        <f t="shared" si="2"/>
        <v>702</v>
      </c>
      <c r="I16" s="37">
        <f t="shared" si="3"/>
        <v>0.007709541381128097</v>
      </c>
      <c r="J16" s="11">
        <v>11336.39</v>
      </c>
      <c r="K16" s="16">
        <v>11487.3</v>
      </c>
      <c r="L16" s="37">
        <f t="shared" si="4"/>
        <v>0.013311997911151598</v>
      </c>
      <c r="M16" s="56">
        <f t="shared" si="5"/>
        <v>150.90999999999985</v>
      </c>
    </row>
    <row r="17" spans="1:13" ht="15">
      <c r="A17" s="2">
        <v>16</v>
      </c>
      <c r="B17" s="107" t="s">
        <v>116</v>
      </c>
      <c r="C17" s="16">
        <v>65241</v>
      </c>
      <c r="D17" s="99">
        <v>66767</v>
      </c>
      <c r="E17" s="56">
        <v>66552</v>
      </c>
      <c r="F17" s="43">
        <f t="shared" si="0"/>
        <v>0.02559160789682143</v>
      </c>
      <c r="G17" s="43">
        <f t="shared" si="1"/>
        <v>0.020094725709293236</v>
      </c>
      <c r="H17" s="11">
        <f t="shared" si="2"/>
        <v>1311</v>
      </c>
      <c r="I17" s="37">
        <f t="shared" si="3"/>
        <v>0.014397733263046917</v>
      </c>
      <c r="J17" s="11">
        <v>66830.24</v>
      </c>
      <c r="K17" s="16">
        <v>66947.54</v>
      </c>
      <c r="L17" s="37">
        <f t="shared" si="4"/>
        <v>0.0017551934573329132</v>
      </c>
      <c r="M17" s="56">
        <f t="shared" si="5"/>
        <v>117.29999999998836</v>
      </c>
    </row>
    <row r="18" spans="1:13" ht="15">
      <c r="A18" s="2">
        <v>17</v>
      </c>
      <c r="B18" s="107" t="s">
        <v>117</v>
      </c>
      <c r="C18" s="16">
        <v>20325</v>
      </c>
      <c r="D18" s="99">
        <v>20979</v>
      </c>
      <c r="E18" s="56">
        <v>21431</v>
      </c>
      <c r="F18" s="43">
        <f t="shared" si="0"/>
        <v>0.00824098071938905</v>
      </c>
      <c r="G18" s="43">
        <f t="shared" si="1"/>
        <v>0.054415744157441576</v>
      </c>
      <c r="H18" s="11">
        <f t="shared" si="2"/>
        <v>1106</v>
      </c>
      <c r="I18" s="37">
        <f t="shared" si="3"/>
        <v>0.012146371463714637</v>
      </c>
      <c r="J18" s="11">
        <v>21322.45</v>
      </c>
      <c r="K18" s="16">
        <v>21341.18</v>
      </c>
      <c r="L18" s="37">
        <f t="shared" si="4"/>
        <v>0.0008784168798613462</v>
      </c>
      <c r="M18" s="56">
        <f t="shared" si="5"/>
        <v>18.729999999999563</v>
      </c>
    </row>
    <row r="19" spans="1:13" ht="15">
      <c r="A19" s="2">
        <v>18</v>
      </c>
      <c r="B19" s="107" t="s">
        <v>118</v>
      </c>
      <c r="C19" s="16">
        <v>8821</v>
      </c>
      <c r="D19" s="99">
        <v>8824</v>
      </c>
      <c r="E19" s="56">
        <v>9385</v>
      </c>
      <c r="F19" s="43">
        <f t="shared" si="0"/>
        <v>0.0036088658509386513</v>
      </c>
      <c r="G19" s="43">
        <f t="shared" si="1"/>
        <v>0.06393832898764312</v>
      </c>
      <c r="H19" s="11">
        <f t="shared" si="2"/>
        <v>564</v>
      </c>
      <c r="I19" s="37">
        <f t="shared" si="3"/>
        <v>0.0061939905113336845</v>
      </c>
      <c r="J19" s="11">
        <v>9042.068</v>
      </c>
      <c r="K19" s="16">
        <v>9144.058</v>
      </c>
      <c r="L19" s="37">
        <f t="shared" si="4"/>
        <v>0.011279499335771596</v>
      </c>
      <c r="M19" s="56">
        <f t="shared" si="5"/>
        <v>101.9900000000016</v>
      </c>
    </row>
    <row r="20" spans="1:13" ht="15">
      <c r="A20" s="2">
        <v>19</v>
      </c>
      <c r="B20" s="107" t="s">
        <v>119</v>
      </c>
      <c r="C20" s="16">
        <v>17974</v>
      </c>
      <c r="D20" s="99">
        <v>18392</v>
      </c>
      <c r="E20" s="56">
        <v>18603</v>
      </c>
      <c r="F20" s="43">
        <f t="shared" si="0"/>
        <v>0.00715351427011313</v>
      </c>
      <c r="G20" s="43">
        <f t="shared" si="1"/>
        <v>0.03499499276733059</v>
      </c>
      <c r="H20" s="11">
        <f t="shared" si="2"/>
        <v>629</v>
      </c>
      <c r="I20" s="37">
        <f t="shared" si="3"/>
        <v>0.0069078369355122125</v>
      </c>
      <c r="J20" s="11">
        <v>18483.12</v>
      </c>
      <c r="K20" s="16">
        <v>18598.69</v>
      </c>
      <c r="L20" s="37">
        <f t="shared" si="4"/>
        <v>0.006252732222698317</v>
      </c>
      <c r="M20" s="56">
        <f t="shared" si="5"/>
        <v>115.56999999999971</v>
      </c>
    </row>
    <row r="21" spans="1:13" ht="15">
      <c r="A21" s="2">
        <v>20</v>
      </c>
      <c r="B21" s="107" t="s">
        <v>120</v>
      </c>
      <c r="C21" s="16">
        <v>29835</v>
      </c>
      <c r="D21" s="99">
        <v>30688</v>
      </c>
      <c r="E21" s="56">
        <v>31284</v>
      </c>
      <c r="F21" s="43">
        <f t="shared" si="0"/>
        <v>0.012029809193475202</v>
      </c>
      <c r="G21" s="43">
        <f t="shared" si="1"/>
        <v>0.04856711915535445</v>
      </c>
      <c r="H21" s="11">
        <f t="shared" si="2"/>
        <v>1449</v>
      </c>
      <c r="I21" s="37">
        <f t="shared" si="3"/>
        <v>0.015913284132841328</v>
      </c>
      <c r="J21" s="11">
        <v>30898.99</v>
      </c>
      <c r="K21" s="16">
        <v>31146.46</v>
      </c>
      <c r="L21" s="37">
        <f t="shared" si="4"/>
        <v>0.008008999646913945</v>
      </c>
      <c r="M21" s="56">
        <f t="shared" si="5"/>
        <v>247.46999999999753</v>
      </c>
    </row>
    <row r="22" spans="1:13" ht="15">
      <c r="A22" s="2">
        <v>21</v>
      </c>
      <c r="B22" s="107" t="s">
        <v>121</v>
      </c>
      <c r="C22" s="16">
        <v>49893</v>
      </c>
      <c r="D22" s="99">
        <v>54457</v>
      </c>
      <c r="E22" s="56">
        <v>52648</v>
      </c>
      <c r="F22" s="43">
        <f t="shared" si="0"/>
        <v>0.020245026033054673</v>
      </c>
      <c r="G22" s="43">
        <f t="shared" si="1"/>
        <v>0.05521816687711703</v>
      </c>
      <c r="H22" s="11">
        <f t="shared" si="2"/>
        <v>2755</v>
      </c>
      <c r="I22" s="37">
        <f t="shared" si="3"/>
        <v>0.030256106132489895</v>
      </c>
      <c r="J22" s="11">
        <v>53307.31</v>
      </c>
      <c r="K22" s="16">
        <v>53403.3</v>
      </c>
      <c r="L22" s="37">
        <f t="shared" si="4"/>
        <v>0.001800691124725769</v>
      </c>
      <c r="M22" s="56">
        <f t="shared" si="5"/>
        <v>95.99000000000524</v>
      </c>
    </row>
    <row r="23" spans="1:13" ht="15">
      <c r="A23" s="2">
        <v>22</v>
      </c>
      <c r="B23" s="107" t="s">
        <v>122</v>
      </c>
      <c r="C23" s="16">
        <v>18432</v>
      </c>
      <c r="D23" s="99">
        <v>18642</v>
      </c>
      <c r="E23" s="56">
        <v>18856</v>
      </c>
      <c r="F23" s="43">
        <f t="shared" si="0"/>
        <v>0.007250801756558253</v>
      </c>
      <c r="G23" s="43">
        <f t="shared" si="1"/>
        <v>0.023003472222222224</v>
      </c>
      <c r="H23" s="11">
        <f t="shared" si="2"/>
        <v>424</v>
      </c>
      <c r="I23" s="37">
        <f t="shared" si="3"/>
        <v>0.004656475136179933</v>
      </c>
      <c r="J23" s="11">
        <v>18767.72</v>
      </c>
      <c r="K23" s="16">
        <v>18748.61</v>
      </c>
      <c r="L23" s="37">
        <f t="shared" si="4"/>
        <v>-0.0010182376974933866</v>
      </c>
      <c r="M23" s="82">
        <f t="shared" si="5"/>
        <v>-19.110000000000582</v>
      </c>
    </row>
    <row r="24" spans="1:13" ht="15">
      <c r="A24" s="2">
        <v>23</v>
      </c>
      <c r="B24" s="107" t="s">
        <v>123</v>
      </c>
      <c r="C24" s="16">
        <v>24645</v>
      </c>
      <c r="D24" s="99">
        <v>26096</v>
      </c>
      <c r="E24" s="56">
        <v>24694</v>
      </c>
      <c r="F24" s="43">
        <f t="shared" si="0"/>
        <v>0.009495720119667454</v>
      </c>
      <c r="G24" s="43">
        <f t="shared" si="1"/>
        <v>0.0019882329072834245</v>
      </c>
      <c r="H24" s="11">
        <f t="shared" si="2"/>
        <v>49</v>
      </c>
      <c r="I24" s="37">
        <f t="shared" si="3"/>
        <v>0.000538130381303813</v>
      </c>
      <c r="J24" s="11">
        <v>25827.55</v>
      </c>
      <c r="K24" s="16">
        <v>25753.6</v>
      </c>
      <c r="L24" s="37">
        <f t="shared" si="4"/>
        <v>-0.002863221637360134</v>
      </c>
      <c r="M24" s="56">
        <f t="shared" si="5"/>
        <v>-73.95000000000073</v>
      </c>
    </row>
    <row r="25" spans="1:13" ht="15">
      <c r="A25" s="2">
        <v>24</v>
      </c>
      <c r="B25" s="107" t="s">
        <v>124</v>
      </c>
      <c r="C25" s="16">
        <v>11825</v>
      </c>
      <c r="D25" s="99">
        <v>12608</v>
      </c>
      <c r="E25" s="56">
        <v>12683</v>
      </c>
      <c r="F25" s="43">
        <f t="shared" si="0"/>
        <v>0.004877063994401163</v>
      </c>
      <c r="G25" s="43">
        <f t="shared" si="1"/>
        <v>0.07255813953488371</v>
      </c>
      <c r="H25" s="11">
        <f t="shared" si="2"/>
        <v>858</v>
      </c>
      <c r="I25" s="37">
        <f t="shared" si="3"/>
        <v>0.009422772799156563</v>
      </c>
      <c r="J25" s="11">
        <v>12627.33</v>
      </c>
      <c r="K25" s="16">
        <v>12722.76</v>
      </c>
      <c r="L25" s="37">
        <f t="shared" si="4"/>
        <v>0.007557417126185844</v>
      </c>
      <c r="M25" s="56">
        <f t="shared" si="5"/>
        <v>95.43000000000029</v>
      </c>
    </row>
    <row r="26" spans="1:13" ht="15">
      <c r="A26" s="2">
        <v>25</v>
      </c>
      <c r="B26" s="107" t="s">
        <v>125</v>
      </c>
      <c r="C26" s="16">
        <v>34769</v>
      </c>
      <c r="D26" s="99">
        <v>37374</v>
      </c>
      <c r="E26" s="56">
        <v>36702</v>
      </c>
      <c r="F26" s="43">
        <f t="shared" si="0"/>
        <v>0.014113222638375106</v>
      </c>
      <c r="G26" s="43">
        <f t="shared" si="1"/>
        <v>0.0555955017400558</v>
      </c>
      <c r="H26" s="11">
        <f t="shared" si="2"/>
        <v>1933</v>
      </c>
      <c r="I26" s="37">
        <f t="shared" si="3"/>
        <v>0.02122869442980144</v>
      </c>
      <c r="J26" s="11">
        <v>37151.97</v>
      </c>
      <c r="K26" s="16">
        <v>37371.26</v>
      </c>
      <c r="L26" s="37">
        <f t="shared" si="4"/>
        <v>0.0059025133795058745</v>
      </c>
      <c r="M26" s="56">
        <f t="shared" si="5"/>
        <v>219.29000000000087</v>
      </c>
    </row>
    <row r="27" spans="1:13" ht="15">
      <c r="A27" s="2">
        <v>26</v>
      </c>
      <c r="B27" s="107" t="s">
        <v>126</v>
      </c>
      <c r="C27" s="16">
        <v>34369</v>
      </c>
      <c r="D27" s="99">
        <v>35631</v>
      </c>
      <c r="E27" s="56">
        <v>35699</v>
      </c>
      <c r="F27" s="43">
        <f t="shared" si="0"/>
        <v>0.013727533512270528</v>
      </c>
      <c r="G27" s="43">
        <f t="shared" si="1"/>
        <v>0.03869766359219064</v>
      </c>
      <c r="H27" s="11">
        <f t="shared" si="2"/>
        <v>1330</v>
      </c>
      <c r="I27" s="37">
        <f t="shared" si="3"/>
        <v>0.01460639606396064</v>
      </c>
      <c r="J27" s="11">
        <v>35698.78</v>
      </c>
      <c r="K27" s="16">
        <v>35780.88</v>
      </c>
      <c r="L27" s="37">
        <f t="shared" si="4"/>
        <v>0.002299798480508257</v>
      </c>
      <c r="M27" s="56">
        <f t="shared" si="5"/>
        <v>82.09999999999854</v>
      </c>
    </row>
    <row r="28" spans="1:13" ht="15">
      <c r="A28" s="2">
        <v>27</v>
      </c>
      <c r="B28" s="107" t="s">
        <v>127</v>
      </c>
      <c r="C28" s="16">
        <v>39069</v>
      </c>
      <c r="D28" s="99">
        <v>41399</v>
      </c>
      <c r="E28" s="56">
        <v>41788</v>
      </c>
      <c r="F28" s="43">
        <f t="shared" si="0"/>
        <v>0.01606897029078576</v>
      </c>
      <c r="G28" s="43">
        <f t="shared" si="1"/>
        <v>0.06959481942204818</v>
      </c>
      <c r="H28" s="11">
        <f t="shared" si="2"/>
        <v>2719</v>
      </c>
      <c r="I28" s="37">
        <f t="shared" si="3"/>
        <v>0.029860745036021787</v>
      </c>
      <c r="J28" s="11">
        <v>41602.4</v>
      </c>
      <c r="K28" s="16">
        <v>42127.28</v>
      </c>
      <c r="L28" s="37">
        <f t="shared" si="4"/>
        <v>0.01261657981270305</v>
      </c>
      <c r="M28" s="56">
        <f t="shared" si="5"/>
        <v>524.8799999999974</v>
      </c>
    </row>
    <row r="29" spans="1:13" ht="15">
      <c r="A29" s="2">
        <v>28</v>
      </c>
      <c r="B29" s="107" t="s">
        <v>128</v>
      </c>
      <c r="C29" s="16">
        <v>16005</v>
      </c>
      <c r="D29" s="99">
        <v>16155</v>
      </c>
      <c r="E29" s="56">
        <v>16646</v>
      </c>
      <c r="F29" s="43">
        <f t="shared" si="0"/>
        <v>0.006400978258361725</v>
      </c>
      <c r="G29" s="43">
        <f t="shared" si="1"/>
        <v>0.04004998437988129</v>
      </c>
      <c r="H29" s="11">
        <f t="shared" si="2"/>
        <v>641</v>
      </c>
      <c r="I29" s="37">
        <f t="shared" si="3"/>
        <v>0.0070396239676682485</v>
      </c>
      <c r="J29" s="11">
        <v>16324.82</v>
      </c>
      <c r="K29" s="16">
        <v>16585.35</v>
      </c>
      <c r="L29" s="37">
        <f t="shared" si="4"/>
        <v>0.015959134618329564</v>
      </c>
      <c r="M29" s="56">
        <f t="shared" si="5"/>
        <v>260.52999999999884</v>
      </c>
    </row>
    <row r="30" spans="1:13" ht="15">
      <c r="A30" s="2">
        <v>29</v>
      </c>
      <c r="B30" s="107" t="s">
        <v>129</v>
      </c>
      <c r="C30" s="16">
        <v>6256</v>
      </c>
      <c r="D30" s="99">
        <v>6713</v>
      </c>
      <c r="E30" s="56">
        <v>7008</v>
      </c>
      <c r="F30" s="43">
        <f t="shared" si="0"/>
        <v>0.0026948249209779508</v>
      </c>
      <c r="G30" s="43">
        <f t="shared" si="1"/>
        <v>0.12020460358056266</v>
      </c>
      <c r="H30" s="11">
        <f t="shared" si="2"/>
        <v>752</v>
      </c>
      <c r="I30" s="37">
        <f t="shared" si="3"/>
        <v>0.00825865401511158</v>
      </c>
      <c r="J30" s="11">
        <v>6816.482</v>
      </c>
      <c r="K30" s="16">
        <v>6932.166</v>
      </c>
      <c r="L30" s="37">
        <f t="shared" si="4"/>
        <v>0.016971217704381848</v>
      </c>
      <c r="M30" s="56">
        <f t="shared" si="5"/>
        <v>115.6840000000002</v>
      </c>
    </row>
    <row r="31" spans="1:13" ht="15">
      <c r="A31" s="2">
        <v>30</v>
      </c>
      <c r="B31" s="107" t="s">
        <v>130</v>
      </c>
      <c r="C31" s="16">
        <v>13897</v>
      </c>
      <c r="D31" s="99">
        <v>16790</v>
      </c>
      <c r="E31" s="56">
        <v>15998</v>
      </c>
      <c r="F31" s="43">
        <f t="shared" si="0"/>
        <v>0.006151799241695955</v>
      </c>
      <c r="G31" s="43">
        <f t="shared" si="1"/>
        <v>0.15118370871411096</v>
      </c>
      <c r="H31" s="11">
        <f t="shared" si="2"/>
        <v>2101</v>
      </c>
      <c r="I31" s="37">
        <f t="shared" si="3"/>
        <v>0.02307371287998594</v>
      </c>
      <c r="J31" s="11">
        <v>15376.74</v>
      </c>
      <c r="K31" s="16">
        <v>15563.51</v>
      </c>
      <c r="L31" s="37">
        <f t="shared" si="4"/>
        <v>0.012146267674422565</v>
      </c>
      <c r="M31" s="56">
        <f t="shared" si="5"/>
        <v>186.77000000000044</v>
      </c>
    </row>
    <row r="32" spans="1:13" ht="15">
      <c r="A32" s="2">
        <v>31</v>
      </c>
      <c r="B32" s="107" t="s">
        <v>131</v>
      </c>
      <c r="C32" s="16">
        <v>38195</v>
      </c>
      <c r="D32" s="99">
        <v>39337</v>
      </c>
      <c r="E32" s="56">
        <v>39480</v>
      </c>
      <c r="F32" s="43">
        <f t="shared" si="0"/>
        <v>0.01518146231167373</v>
      </c>
      <c r="G32" s="43">
        <f t="shared" si="1"/>
        <v>0.03364314700877078</v>
      </c>
      <c r="H32" s="11">
        <f t="shared" si="2"/>
        <v>1285</v>
      </c>
      <c r="I32" s="37">
        <f t="shared" si="3"/>
        <v>0.014112194693375504</v>
      </c>
      <c r="J32" s="11">
        <v>39705.69</v>
      </c>
      <c r="K32" s="16">
        <v>39317.46</v>
      </c>
      <c r="L32" s="37">
        <f t="shared" si="4"/>
        <v>-0.009777691811929303</v>
      </c>
      <c r="M32" s="56">
        <f t="shared" si="5"/>
        <v>-388.2300000000032</v>
      </c>
    </row>
    <row r="33" spans="1:13" ht="15">
      <c r="A33" s="2">
        <v>32</v>
      </c>
      <c r="B33" s="107" t="s">
        <v>132</v>
      </c>
      <c r="C33" s="16">
        <v>20809</v>
      </c>
      <c r="D33" s="99">
        <v>20944</v>
      </c>
      <c r="E33" s="56">
        <v>21196</v>
      </c>
      <c r="F33" s="43">
        <f t="shared" si="0"/>
        <v>0.008150614872295753</v>
      </c>
      <c r="G33" s="43">
        <f t="shared" si="1"/>
        <v>0.01859772213945889</v>
      </c>
      <c r="H33" s="11">
        <f t="shared" si="2"/>
        <v>387</v>
      </c>
      <c r="I33" s="37">
        <f t="shared" si="3"/>
        <v>0.004250131787032156</v>
      </c>
      <c r="J33" s="11">
        <v>21576.26</v>
      </c>
      <c r="K33" s="16">
        <v>21155.66</v>
      </c>
      <c r="L33" s="37">
        <f t="shared" si="4"/>
        <v>-0.019493647184451734</v>
      </c>
      <c r="M33" s="56">
        <f t="shared" si="5"/>
        <v>-420.59999999999854</v>
      </c>
    </row>
    <row r="34" spans="1:13" ht="15">
      <c r="A34" s="2">
        <v>33</v>
      </c>
      <c r="B34" s="107" t="s">
        <v>133</v>
      </c>
      <c r="C34" s="16">
        <v>49873</v>
      </c>
      <c r="D34" s="99">
        <v>51794</v>
      </c>
      <c r="E34" s="56">
        <v>50925</v>
      </c>
      <c r="F34" s="43">
        <f aca="true" t="shared" si="6" ref="F34:F65">E34/$E$83</f>
        <v>0.019582471332877018</v>
      </c>
      <c r="G34" s="43">
        <f aca="true" t="shared" si="7" ref="G34:G65">(E34-C34)/C34</f>
        <v>0.021093577687325806</v>
      </c>
      <c r="H34" s="11">
        <f aca="true" t="shared" si="8" ref="H34:H65">E34-C34</f>
        <v>1052</v>
      </c>
      <c r="I34" s="37">
        <f aca="true" t="shared" si="9" ref="I34:I65">H34/$H$83</f>
        <v>0.011553329819012475</v>
      </c>
      <c r="J34" s="11">
        <v>51154.39</v>
      </c>
      <c r="K34" s="16">
        <v>50889.93</v>
      </c>
      <c r="L34" s="37">
        <f aca="true" t="shared" si="10" ref="L34:L65">(K34-J34)/J34</f>
        <v>-0.005169839773282394</v>
      </c>
      <c r="M34" s="56">
        <f aca="true" t="shared" si="11" ref="M34:M65">K34-J34</f>
        <v>-264.4599999999991</v>
      </c>
    </row>
    <row r="35" spans="1:13" ht="15">
      <c r="A35" s="2">
        <v>34</v>
      </c>
      <c r="B35" s="107" t="s">
        <v>134</v>
      </c>
      <c r="C35" s="16">
        <v>293523</v>
      </c>
      <c r="D35" s="99">
        <v>298019</v>
      </c>
      <c r="E35" s="56">
        <v>295049</v>
      </c>
      <c r="F35" s="43">
        <f t="shared" si="6"/>
        <v>0.11345682050651018</v>
      </c>
      <c r="G35" s="43">
        <f t="shared" si="7"/>
        <v>0.0051989111585804175</v>
      </c>
      <c r="H35" s="11">
        <f t="shared" si="8"/>
        <v>1526</v>
      </c>
      <c r="I35" s="37">
        <f t="shared" si="9"/>
        <v>0.01675891758917589</v>
      </c>
      <c r="J35" s="11">
        <v>297893.3</v>
      </c>
      <c r="K35" s="16">
        <v>296511</v>
      </c>
      <c r="L35" s="37">
        <f t="shared" si="10"/>
        <v>-0.004640252063406557</v>
      </c>
      <c r="M35" s="56">
        <f t="shared" si="11"/>
        <v>-1382.2999999999884</v>
      </c>
    </row>
    <row r="36" spans="1:13" ht="15">
      <c r="A36" s="2">
        <v>35</v>
      </c>
      <c r="B36" s="107" t="s">
        <v>135</v>
      </c>
      <c r="C36" s="16">
        <v>132938</v>
      </c>
      <c r="D36" s="99">
        <v>135677</v>
      </c>
      <c r="E36" s="56">
        <v>134002</v>
      </c>
      <c r="F36" s="43">
        <f t="shared" si="6"/>
        <v>0.05152852869019511</v>
      </c>
      <c r="G36" s="43">
        <f t="shared" si="7"/>
        <v>0.00800373106260061</v>
      </c>
      <c r="H36" s="11">
        <f t="shared" si="8"/>
        <v>1064</v>
      </c>
      <c r="I36" s="37">
        <f t="shared" si="9"/>
        <v>0.011685116851168511</v>
      </c>
      <c r="J36" s="11">
        <v>136042.5</v>
      </c>
      <c r="K36" s="16">
        <v>135958.2</v>
      </c>
      <c r="L36" s="37">
        <f t="shared" si="10"/>
        <v>-0.0006196592976458707</v>
      </c>
      <c r="M36" s="56">
        <f t="shared" si="11"/>
        <v>-84.29999999998836</v>
      </c>
    </row>
    <row r="37" spans="1:13" ht="15">
      <c r="A37" s="2">
        <v>36</v>
      </c>
      <c r="B37" s="107" t="s">
        <v>136</v>
      </c>
      <c r="C37" s="16">
        <v>11314</v>
      </c>
      <c r="D37" s="99">
        <v>12965</v>
      </c>
      <c r="E37" s="56">
        <v>12767</v>
      </c>
      <c r="F37" s="43">
        <f t="shared" si="6"/>
        <v>0.004909364978043022</v>
      </c>
      <c r="G37" s="43">
        <f t="shared" si="7"/>
        <v>0.12842496022626834</v>
      </c>
      <c r="H37" s="11">
        <f t="shared" si="8"/>
        <v>1453</v>
      </c>
      <c r="I37" s="37">
        <f t="shared" si="9"/>
        <v>0.015957213143560006</v>
      </c>
      <c r="J37" s="11">
        <v>12610.66</v>
      </c>
      <c r="K37" s="16">
        <v>12743.55</v>
      </c>
      <c r="L37" s="37">
        <f t="shared" si="10"/>
        <v>0.010537909990436616</v>
      </c>
      <c r="M37" s="56">
        <f t="shared" si="11"/>
        <v>132.88999999999942</v>
      </c>
    </row>
    <row r="38" spans="1:13" ht="15">
      <c r="A38" s="2">
        <v>37</v>
      </c>
      <c r="B38" s="107" t="s">
        <v>137</v>
      </c>
      <c r="C38" s="16">
        <v>16643</v>
      </c>
      <c r="D38" s="99">
        <v>16788</v>
      </c>
      <c r="E38" s="56">
        <v>17135</v>
      </c>
      <c r="F38" s="43">
        <f t="shared" si="6"/>
        <v>0.00658901612741969</v>
      </c>
      <c r="G38" s="43">
        <f t="shared" si="7"/>
        <v>0.029561978008772458</v>
      </c>
      <c r="H38" s="11">
        <f t="shared" si="8"/>
        <v>492</v>
      </c>
      <c r="I38" s="37">
        <f t="shared" si="9"/>
        <v>0.00540326831839747</v>
      </c>
      <c r="J38" s="11">
        <v>16948.35</v>
      </c>
      <c r="K38" s="16">
        <v>17098.57</v>
      </c>
      <c r="L38" s="37">
        <f t="shared" si="10"/>
        <v>0.00886339968197501</v>
      </c>
      <c r="M38" s="56">
        <f t="shared" si="11"/>
        <v>150.22000000000116</v>
      </c>
    </row>
    <row r="39" spans="1:13" ht="15">
      <c r="A39" s="2">
        <v>38</v>
      </c>
      <c r="B39" s="107" t="s">
        <v>138</v>
      </c>
      <c r="C39" s="16">
        <v>41465</v>
      </c>
      <c r="D39" s="99">
        <v>43016</v>
      </c>
      <c r="E39" s="56">
        <v>41454</v>
      </c>
      <c r="F39" s="43">
        <f t="shared" si="6"/>
        <v>0.015940535427257416</v>
      </c>
      <c r="G39" s="43">
        <f t="shared" si="7"/>
        <v>-0.00026528397443627153</v>
      </c>
      <c r="H39" s="11">
        <f t="shared" si="8"/>
        <v>-11</v>
      </c>
      <c r="I39" s="37">
        <f t="shared" si="9"/>
        <v>-0.00012080477947636619</v>
      </c>
      <c r="J39" s="11">
        <v>43510.14</v>
      </c>
      <c r="K39" s="16">
        <v>41228.59</v>
      </c>
      <c r="L39" s="37">
        <f t="shared" si="10"/>
        <v>-0.05243720199475348</v>
      </c>
      <c r="M39" s="56">
        <f t="shared" si="11"/>
        <v>-2281.550000000003</v>
      </c>
    </row>
    <row r="40" spans="1:13" ht="15">
      <c r="A40" s="2">
        <v>39</v>
      </c>
      <c r="B40" s="107" t="s">
        <v>139</v>
      </c>
      <c r="C40" s="16">
        <v>12615</v>
      </c>
      <c r="D40" s="99">
        <v>12714</v>
      </c>
      <c r="E40" s="56">
        <v>13123</v>
      </c>
      <c r="F40" s="43">
        <f t="shared" si="6"/>
        <v>0.005046259623001377</v>
      </c>
      <c r="G40" s="43">
        <f t="shared" si="7"/>
        <v>0.04026952041220769</v>
      </c>
      <c r="H40" s="11">
        <f t="shared" si="8"/>
        <v>508</v>
      </c>
      <c r="I40" s="37">
        <f t="shared" si="9"/>
        <v>0.005578984361272184</v>
      </c>
      <c r="J40" s="11">
        <v>12920.38</v>
      </c>
      <c r="K40" s="16">
        <v>13025.17</v>
      </c>
      <c r="L40" s="37">
        <f t="shared" si="10"/>
        <v>0.00811044257212256</v>
      </c>
      <c r="M40" s="56">
        <f t="shared" si="11"/>
        <v>104.79000000000087</v>
      </c>
    </row>
    <row r="41" spans="1:13" ht="15">
      <c r="A41" s="2">
        <v>40</v>
      </c>
      <c r="B41" s="107" t="s">
        <v>140</v>
      </c>
      <c r="C41" s="16">
        <v>10541</v>
      </c>
      <c r="D41" s="99">
        <v>10734</v>
      </c>
      <c r="E41" s="56">
        <v>11010</v>
      </c>
      <c r="F41" s="43">
        <f t="shared" si="6"/>
        <v>0.0042337360702008045</v>
      </c>
      <c r="G41" s="43">
        <f t="shared" si="7"/>
        <v>0.044492932359358695</v>
      </c>
      <c r="H41" s="11">
        <f t="shared" si="8"/>
        <v>469</v>
      </c>
      <c r="I41" s="37">
        <f t="shared" si="9"/>
        <v>0.005150676506765067</v>
      </c>
      <c r="J41" s="11">
        <v>10897.18</v>
      </c>
      <c r="K41" s="16">
        <v>10953.73</v>
      </c>
      <c r="L41" s="37">
        <f t="shared" si="10"/>
        <v>0.00518941597734453</v>
      </c>
      <c r="M41" s="56">
        <f t="shared" si="11"/>
        <v>56.54999999999927</v>
      </c>
    </row>
    <row r="42" spans="1:13" ht="15">
      <c r="A42" s="2">
        <v>41</v>
      </c>
      <c r="B42" s="107" t="s">
        <v>141</v>
      </c>
      <c r="C42" s="16">
        <v>47023</v>
      </c>
      <c r="D42" s="99">
        <v>49140</v>
      </c>
      <c r="E42" s="56">
        <v>48351</v>
      </c>
      <c r="F42" s="43">
        <f t="shared" si="6"/>
        <v>0.018592676905565767</v>
      </c>
      <c r="G42" s="43">
        <f t="shared" si="7"/>
        <v>0.028241498840992706</v>
      </c>
      <c r="H42" s="11">
        <f t="shared" si="8"/>
        <v>1328</v>
      </c>
      <c r="I42" s="37">
        <f t="shared" si="9"/>
        <v>0.0145844315586013</v>
      </c>
      <c r="J42" s="11">
        <v>48988.48</v>
      </c>
      <c r="K42" s="16">
        <v>48574.84</v>
      </c>
      <c r="L42" s="37">
        <f t="shared" si="10"/>
        <v>-0.008443617764829745</v>
      </c>
      <c r="M42" s="56">
        <f t="shared" si="11"/>
        <v>-413.6400000000067</v>
      </c>
    </row>
    <row r="43" spans="1:13" ht="15">
      <c r="A43" s="2">
        <v>42</v>
      </c>
      <c r="B43" s="107" t="s">
        <v>142</v>
      </c>
      <c r="C43" s="16">
        <v>63135</v>
      </c>
      <c r="D43" s="99">
        <v>64797</v>
      </c>
      <c r="E43" s="56">
        <v>64598</v>
      </c>
      <c r="F43" s="43">
        <f t="shared" si="6"/>
        <v>0.024840225491628662</v>
      </c>
      <c r="G43" s="43">
        <f t="shared" si="7"/>
        <v>0.023172566722103428</v>
      </c>
      <c r="H43" s="11">
        <f t="shared" si="8"/>
        <v>1463</v>
      </c>
      <c r="I43" s="37">
        <f t="shared" si="9"/>
        <v>0.016067035670356705</v>
      </c>
      <c r="J43" s="11">
        <v>65111.45</v>
      </c>
      <c r="K43" s="16">
        <v>64840.53</v>
      </c>
      <c r="L43" s="37">
        <f t="shared" si="10"/>
        <v>-0.004160865715630634</v>
      </c>
      <c r="M43" s="56">
        <f t="shared" si="11"/>
        <v>-270.91999999999825</v>
      </c>
    </row>
    <row r="44" spans="1:13" ht="15">
      <c r="A44" s="2">
        <v>43</v>
      </c>
      <c r="B44" s="107" t="s">
        <v>143</v>
      </c>
      <c r="C44" s="16">
        <v>20000</v>
      </c>
      <c r="D44" s="99">
        <v>20400</v>
      </c>
      <c r="E44" s="56">
        <v>20523</v>
      </c>
      <c r="F44" s="43">
        <f t="shared" si="6"/>
        <v>0.007891822467641337</v>
      </c>
      <c r="G44" s="43">
        <f t="shared" si="7"/>
        <v>0.02615</v>
      </c>
      <c r="H44" s="11">
        <f t="shared" si="8"/>
        <v>523</v>
      </c>
      <c r="I44" s="37">
        <f t="shared" si="9"/>
        <v>0.005743718151467229</v>
      </c>
      <c r="J44" s="11">
        <v>20328.57</v>
      </c>
      <c r="K44" s="16">
        <v>20375.43</v>
      </c>
      <c r="L44" s="37">
        <f t="shared" si="10"/>
        <v>0.002305130169018312</v>
      </c>
      <c r="M44" s="56">
        <f t="shared" si="11"/>
        <v>46.86000000000058</v>
      </c>
    </row>
    <row r="45" spans="1:13" ht="15">
      <c r="A45" s="2">
        <v>44</v>
      </c>
      <c r="B45" s="107" t="s">
        <v>144</v>
      </c>
      <c r="C45" s="16">
        <v>33204</v>
      </c>
      <c r="D45" s="99">
        <v>35009</v>
      </c>
      <c r="E45" s="56">
        <v>33610</v>
      </c>
      <c r="F45" s="43">
        <f t="shared" si="6"/>
        <v>0.012924238811939059</v>
      </c>
      <c r="G45" s="43">
        <f t="shared" si="7"/>
        <v>0.012227442476810024</v>
      </c>
      <c r="H45" s="11">
        <f t="shared" si="8"/>
        <v>406</v>
      </c>
      <c r="I45" s="37">
        <f t="shared" si="9"/>
        <v>0.00445879458794588</v>
      </c>
      <c r="J45" s="11">
        <v>35388.92</v>
      </c>
      <c r="K45" s="16">
        <v>33451.1</v>
      </c>
      <c r="L45" s="37">
        <f t="shared" si="10"/>
        <v>-0.05475781685341061</v>
      </c>
      <c r="M45" s="56">
        <f t="shared" si="11"/>
        <v>-1937.8199999999997</v>
      </c>
    </row>
    <row r="46" spans="1:13" ht="15">
      <c r="A46" s="2">
        <v>45</v>
      </c>
      <c r="B46" s="107" t="s">
        <v>145</v>
      </c>
      <c r="C46" s="16">
        <v>36717</v>
      </c>
      <c r="D46" s="99">
        <v>38070</v>
      </c>
      <c r="E46" s="56">
        <v>38195</v>
      </c>
      <c r="F46" s="43">
        <f t="shared" si="6"/>
        <v>0.014687334169057195</v>
      </c>
      <c r="G46" s="43">
        <f t="shared" si="7"/>
        <v>0.040253833374186344</v>
      </c>
      <c r="H46" s="11">
        <f t="shared" si="8"/>
        <v>1478</v>
      </c>
      <c r="I46" s="37">
        <f t="shared" si="9"/>
        <v>0.01623176946055175</v>
      </c>
      <c r="J46" s="11">
        <v>38175.02</v>
      </c>
      <c r="K46" s="16">
        <v>38149.49</v>
      </c>
      <c r="L46" s="37">
        <f t="shared" si="10"/>
        <v>-0.0006687619286119258</v>
      </c>
      <c r="M46" s="56">
        <f t="shared" si="11"/>
        <v>-25.529999999998836</v>
      </c>
    </row>
    <row r="47" spans="1:13" ht="15">
      <c r="A47" s="2">
        <v>46</v>
      </c>
      <c r="B47" s="107" t="s">
        <v>146</v>
      </c>
      <c r="C47" s="16">
        <v>29226</v>
      </c>
      <c r="D47" s="99">
        <v>30239</v>
      </c>
      <c r="E47" s="56">
        <v>30646</v>
      </c>
      <c r="F47" s="43">
        <f t="shared" si="6"/>
        <v>0.01178447553200489</v>
      </c>
      <c r="G47" s="43">
        <f t="shared" si="7"/>
        <v>0.048586874700609045</v>
      </c>
      <c r="H47" s="11">
        <f t="shared" si="8"/>
        <v>1420</v>
      </c>
      <c r="I47" s="37">
        <f t="shared" si="9"/>
        <v>0.015594798805130908</v>
      </c>
      <c r="J47" s="11">
        <v>30319.82</v>
      </c>
      <c r="K47" s="16">
        <v>30483.89</v>
      </c>
      <c r="L47" s="37">
        <f t="shared" si="10"/>
        <v>0.005411311808579329</v>
      </c>
      <c r="M47" s="56">
        <f t="shared" si="11"/>
        <v>164.0699999999997</v>
      </c>
    </row>
    <row r="48" spans="1:13" ht="15">
      <c r="A48" s="2">
        <v>47</v>
      </c>
      <c r="B48" s="107" t="s">
        <v>147</v>
      </c>
      <c r="C48" s="16">
        <v>20358</v>
      </c>
      <c r="D48" s="99">
        <v>23413</v>
      </c>
      <c r="E48" s="56">
        <v>22304</v>
      </c>
      <c r="F48" s="43">
        <f t="shared" si="6"/>
        <v>0.008576680227952656</v>
      </c>
      <c r="G48" s="43">
        <f t="shared" si="7"/>
        <v>0.09558895765792318</v>
      </c>
      <c r="H48" s="11">
        <f t="shared" si="8"/>
        <v>1946</v>
      </c>
      <c r="I48" s="37">
        <f t="shared" si="9"/>
        <v>0.021371463714637145</v>
      </c>
      <c r="J48" s="11">
        <v>22496.48</v>
      </c>
      <c r="K48" s="16">
        <v>22687.27</v>
      </c>
      <c r="L48" s="37">
        <f t="shared" si="10"/>
        <v>0.008480882342482062</v>
      </c>
      <c r="M48" s="56">
        <f t="shared" si="11"/>
        <v>190.79000000000087</v>
      </c>
    </row>
    <row r="49" spans="1:13" ht="15">
      <c r="A49" s="2">
        <v>48</v>
      </c>
      <c r="B49" s="107" t="s">
        <v>148</v>
      </c>
      <c r="C49" s="16">
        <v>30549</v>
      </c>
      <c r="D49" s="99">
        <v>31611</v>
      </c>
      <c r="E49" s="56">
        <v>31578</v>
      </c>
      <c r="F49" s="43">
        <f t="shared" si="6"/>
        <v>0.012142862636221708</v>
      </c>
      <c r="G49" s="43">
        <f t="shared" si="7"/>
        <v>0.03368359029755475</v>
      </c>
      <c r="H49" s="11">
        <f t="shared" si="8"/>
        <v>1029</v>
      </c>
      <c r="I49" s="37">
        <f t="shared" si="9"/>
        <v>0.011300738007380073</v>
      </c>
      <c r="J49" s="11">
        <v>31767.57</v>
      </c>
      <c r="K49" s="16">
        <v>31675.26</v>
      </c>
      <c r="L49" s="37">
        <f t="shared" si="10"/>
        <v>-0.0029057935498371865</v>
      </c>
      <c r="M49" s="56">
        <f t="shared" si="11"/>
        <v>-92.31000000000131</v>
      </c>
    </row>
    <row r="50" spans="1:13" ht="15">
      <c r="A50" s="2">
        <v>49</v>
      </c>
      <c r="B50" s="107" t="s">
        <v>149</v>
      </c>
      <c r="C50" s="16">
        <v>11884</v>
      </c>
      <c r="D50" s="99">
        <v>13388</v>
      </c>
      <c r="E50" s="56">
        <v>13234</v>
      </c>
      <c r="F50" s="43">
        <f t="shared" si="6"/>
        <v>0.005088943065670976</v>
      </c>
      <c r="G50" s="43">
        <f t="shared" si="7"/>
        <v>0.11359811511275665</v>
      </c>
      <c r="H50" s="11">
        <f t="shared" si="8"/>
        <v>1350</v>
      </c>
      <c r="I50" s="37">
        <f t="shared" si="9"/>
        <v>0.014826041117554032</v>
      </c>
      <c r="J50" s="11">
        <v>13268.4</v>
      </c>
      <c r="K50" s="16">
        <v>13502.64</v>
      </c>
      <c r="L50" s="37">
        <f t="shared" si="10"/>
        <v>0.017653974857556282</v>
      </c>
      <c r="M50" s="56">
        <f t="shared" si="11"/>
        <v>234.23999999999978</v>
      </c>
    </row>
    <row r="51" spans="1:13" ht="15">
      <c r="A51" s="2">
        <v>50</v>
      </c>
      <c r="B51" s="107" t="s">
        <v>150</v>
      </c>
      <c r="C51" s="16">
        <v>10718</v>
      </c>
      <c r="D51" s="99">
        <v>10968</v>
      </c>
      <c r="E51" s="56">
        <v>11222</v>
      </c>
      <c r="F51" s="43">
        <f t="shared" si="6"/>
        <v>0.0043152576003445435</v>
      </c>
      <c r="G51" s="43">
        <f t="shared" si="7"/>
        <v>0.047023698451203584</v>
      </c>
      <c r="H51" s="11">
        <f t="shared" si="8"/>
        <v>504</v>
      </c>
      <c r="I51" s="37">
        <f t="shared" si="9"/>
        <v>0.005535055350553505</v>
      </c>
      <c r="J51" s="11">
        <v>11030</v>
      </c>
      <c r="K51" s="16">
        <v>11168.83</v>
      </c>
      <c r="L51" s="37">
        <f t="shared" si="10"/>
        <v>0.012586582048957382</v>
      </c>
      <c r="M51" s="56">
        <f t="shared" si="11"/>
        <v>138.82999999999993</v>
      </c>
    </row>
    <row r="52" spans="1:13" ht="15">
      <c r="A52" s="2">
        <v>51</v>
      </c>
      <c r="B52" s="107" t="s">
        <v>151</v>
      </c>
      <c r="C52" s="16">
        <v>12541</v>
      </c>
      <c r="D52" s="99">
        <v>12939</v>
      </c>
      <c r="E52" s="56">
        <v>13397</v>
      </c>
      <c r="F52" s="43">
        <f t="shared" si="6"/>
        <v>0.005151622355356964</v>
      </c>
      <c r="G52" s="43">
        <f t="shared" si="7"/>
        <v>0.06825611992664062</v>
      </c>
      <c r="H52" s="11">
        <f t="shared" si="8"/>
        <v>856</v>
      </c>
      <c r="I52" s="37">
        <f t="shared" si="9"/>
        <v>0.009400808293797224</v>
      </c>
      <c r="J52" s="11">
        <v>13044.33</v>
      </c>
      <c r="K52" s="16">
        <v>13909.57</v>
      </c>
      <c r="L52" s="37">
        <f t="shared" si="10"/>
        <v>0.06633073526965354</v>
      </c>
      <c r="M52" s="56">
        <f t="shared" si="11"/>
        <v>865.2399999999998</v>
      </c>
    </row>
    <row r="53" spans="1:13" ht="15">
      <c r="A53" s="2">
        <v>52</v>
      </c>
      <c r="B53" s="107" t="s">
        <v>152</v>
      </c>
      <c r="C53" s="16">
        <v>21723</v>
      </c>
      <c r="D53" s="99">
        <v>22311</v>
      </c>
      <c r="E53" s="56">
        <v>22688</v>
      </c>
      <c r="F53" s="43">
        <f t="shared" si="6"/>
        <v>0.008724341867458298</v>
      </c>
      <c r="G53" s="43">
        <f t="shared" si="7"/>
        <v>0.04442296183768356</v>
      </c>
      <c r="H53" s="11">
        <f t="shared" si="8"/>
        <v>965</v>
      </c>
      <c r="I53" s="37">
        <f t="shared" si="9"/>
        <v>0.010597873835881216</v>
      </c>
      <c r="J53" s="11">
        <v>22481.22</v>
      </c>
      <c r="K53" s="16">
        <v>22626.2</v>
      </c>
      <c r="L53" s="37">
        <f t="shared" si="10"/>
        <v>0.006448938269364365</v>
      </c>
      <c r="M53" s="56">
        <f t="shared" si="11"/>
        <v>144.97999999999956</v>
      </c>
    </row>
    <row r="54" spans="1:13" ht="15">
      <c r="A54" s="2">
        <v>53</v>
      </c>
      <c r="B54" s="107" t="s">
        <v>153</v>
      </c>
      <c r="C54" s="16">
        <v>12958</v>
      </c>
      <c r="D54" s="99">
        <v>13999</v>
      </c>
      <c r="E54" s="56">
        <v>14236</v>
      </c>
      <c r="F54" s="43">
        <f t="shared" si="6"/>
        <v>0.0054742476562560085</v>
      </c>
      <c r="G54" s="43">
        <f t="shared" si="7"/>
        <v>0.09862633122395431</v>
      </c>
      <c r="H54" s="11">
        <f t="shared" si="8"/>
        <v>1278</v>
      </c>
      <c r="I54" s="37">
        <f t="shared" si="9"/>
        <v>0.014035318924617818</v>
      </c>
      <c r="J54" s="11">
        <v>14079.22</v>
      </c>
      <c r="K54" s="16">
        <v>14269.04</v>
      </c>
      <c r="L54" s="37">
        <f t="shared" si="10"/>
        <v>0.01348228097863387</v>
      </c>
      <c r="M54" s="56">
        <f t="shared" si="11"/>
        <v>189.82000000000153</v>
      </c>
    </row>
    <row r="55" spans="1:13" ht="15">
      <c r="A55" s="2">
        <v>54</v>
      </c>
      <c r="B55" s="107" t="s">
        <v>154</v>
      </c>
      <c r="C55" s="16">
        <v>25222</v>
      </c>
      <c r="D55" s="99">
        <v>26032</v>
      </c>
      <c r="E55" s="56">
        <v>26216</v>
      </c>
      <c r="F55" s="43">
        <f t="shared" si="6"/>
        <v>0.010080983180416375</v>
      </c>
      <c r="G55" s="43">
        <f t="shared" si="7"/>
        <v>0.03941003885496788</v>
      </c>
      <c r="H55" s="11">
        <f t="shared" si="8"/>
        <v>994</v>
      </c>
      <c r="I55" s="37">
        <f t="shared" si="9"/>
        <v>0.010916359163591636</v>
      </c>
      <c r="J55" s="11">
        <v>26091.28</v>
      </c>
      <c r="K55" s="16">
        <v>26097.78</v>
      </c>
      <c r="L55" s="37">
        <f t="shared" si="10"/>
        <v>0.0002491253782873052</v>
      </c>
      <c r="M55" s="56">
        <f t="shared" si="11"/>
        <v>6.5</v>
      </c>
    </row>
    <row r="56" spans="1:13" ht="15">
      <c r="A56" s="2">
        <v>55</v>
      </c>
      <c r="B56" s="107" t="s">
        <v>155</v>
      </c>
      <c r="C56" s="16">
        <v>44504</v>
      </c>
      <c r="D56" s="99">
        <v>45933</v>
      </c>
      <c r="E56" s="56">
        <v>45916</v>
      </c>
      <c r="F56" s="43">
        <f t="shared" si="6"/>
        <v>0.017656332915471404</v>
      </c>
      <c r="G56" s="43">
        <f t="shared" si="7"/>
        <v>0.03172748516987237</v>
      </c>
      <c r="H56" s="11">
        <f t="shared" si="8"/>
        <v>1412</v>
      </c>
      <c r="I56" s="37">
        <f t="shared" si="9"/>
        <v>0.015506940783693551</v>
      </c>
      <c r="J56" s="11">
        <v>46377.24</v>
      </c>
      <c r="K56" s="16">
        <v>46435</v>
      </c>
      <c r="L56" s="37">
        <f t="shared" si="10"/>
        <v>0.001245438495261944</v>
      </c>
      <c r="M56" s="56">
        <f t="shared" si="11"/>
        <v>57.76000000000204</v>
      </c>
    </row>
    <row r="57" spans="1:13" ht="15">
      <c r="A57" s="2">
        <v>56</v>
      </c>
      <c r="B57" s="107" t="s">
        <v>156</v>
      </c>
      <c r="C57" s="16">
        <v>12805</v>
      </c>
      <c r="D57" s="99">
        <v>14286</v>
      </c>
      <c r="E57" s="56">
        <v>13789</v>
      </c>
      <c r="F57" s="43">
        <f t="shared" si="6"/>
        <v>0.005302360279018973</v>
      </c>
      <c r="G57" s="43">
        <f t="shared" si="7"/>
        <v>0.07684498242873877</v>
      </c>
      <c r="H57" s="11">
        <f t="shared" si="8"/>
        <v>984</v>
      </c>
      <c r="I57" s="37">
        <f t="shared" si="9"/>
        <v>0.01080653663679494</v>
      </c>
      <c r="J57" s="11">
        <v>13706.19</v>
      </c>
      <c r="K57" s="16">
        <v>13624.37</v>
      </c>
      <c r="L57" s="37">
        <f t="shared" si="10"/>
        <v>-0.005969565575845636</v>
      </c>
      <c r="M57" s="56">
        <f t="shared" si="11"/>
        <v>-81.81999999999971</v>
      </c>
    </row>
    <row r="58" spans="1:13" ht="15">
      <c r="A58" s="2">
        <v>57</v>
      </c>
      <c r="B58" s="107" t="s">
        <v>157</v>
      </c>
      <c r="C58" s="16">
        <v>9420</v>
      </c>
      <c r="D58" s="99">
        <v>9407</v>
      </c>
      <c r="E58" s="56">
        <v>9703</v>
      </c>
      <c r="F58" s="43">
        <f t="shared" si="6"/>
        <v>0.0037311481461542602</v>
      </c>
      <c r="G58" s="43">
        <f t="shared" si="7"/>
        <v>0.030042462845010616</v>
      </c>
      <c r="H58" s="11">
        <f t="shared" si="8"/>
        <v>283</v>
      </c>
      <c r="I58" s="37">
        <f t="shared" si="9"/>
        <v>0.003107977508346512</v>
      </c>
      <c r="J58" s="11">
        <v>9511.625</v>
      </c>
      <c r="K58" s="16">
        <v>9646.806</v>
      </c>
      <c r="L58" s="37">
        <f t="shared" si="10"/>
        <v>0.014212187717661334</v>
      </c>
      <c r="M58" s="56">
        <f t="shared" si="11"/>
        <v>135.1810000000005</v>
      </c>
    </row>
    <row r="59" spans="1:13" ht="15">
      <c r="A59" s="2">
        <v>58</v>
      </c>
      <c r="B59" s="107" t="s">
        <v>158</v>
      </c>
      <c r="C59" s="16">
        <v>26369</v>
      </c>
      <c r="D59" s="99">
        <v>27021</v>
      </c>
      <c r="E59" s="56">
        <v>27088</v>
      </c>
      <c r="F59" s="43">
        <f t="shared" si="6"/>
        <v>0.010416298153460435</v>
      </c>
      <c r="G59" s="43">
        <f t="shared" si="7"/>
        <v>0.02726686639614699</v>
      </c>
      <c r="H59" s="11">
        <f t="shared" si="8"/>
        <v>719</v>
      </c>
      <c r="I59" s="37">
        <f t="shared" si="9"/>
        <v>0.007896239676682482</v>
      </c>
      <c r="J59" s="11">
        <v>27371.27</v>
      </c>
      <c r="K59" s="16">
        <v>27319.67</v>
      </c>
      <c r="L59" s="37">
        <f t="shared" si="10"/>
        <v>-0.0018851883745256315</v>
      </c>
      <c r="M59" s="56">
        <f t="shared" si="11"/>
        <v>-51.60000000000218</v>
      </c>
    </row>
    <row r="60" spans="1:13" ht="15">
      <c r="A60" s="2">
        <v>59</v>
      </c>
      <c r="B60" s="107" t="s">
        <v>159</v>
      </c>
      <c r="C60" s="16">
        <v>22253</v>
      </c>
      <c r="D60" s="99">
        <v>22903</v>
      </c>
      <c r="E60" s="56">
        <v>23152</v>
      </c>
      <c r="F60" s="43">
        <f t="shared" si="6"/>
        <v>0.008902766348527614</v>
      </c>
      <c r="G60" s="43">
        <f t="shared" si="7"/>
        <v>0.04039904731946255</v>
      </c>
      <c r="H60" s="11">
        <f t="shared" si="8"/>
        <v>899</v>
      </c>
      <c r="I60" s="37">
        <f t="shared" si="9"/>
        <v>0.00987304515902302</v>
      </c>
      <c r="J60" s="11">
        <v>23056.01</v>
      </c>
      <c r="K60" s="16">
        <v>23150</v>
      </c>
      <c r="L60" s="37">
        <f t="shared" si="10"/>
        <v>0.004076594345682605</v>
      </c>
      <c r="M60" s="56">
        <f t="shared" si="11"/>
        <v>93.9900000000016</v>
      </c>
    </row>
    <row r="61" spans="1:13" ht="15">
      <c r="A61" s="2">
        <v>60</v>
      </c>
      <c r="B61" s="107" t="s">
        <v>160</v>
      </c>
      <c r="C61" s="16">
        <v>22497</v>
      </c>
      <c r="D61" s="99">
        <v>23021</v>
      </c>
      <c r="E61" s="56">
        <v>23114</v>
      </c>
      <c r="F61" s="43">
        <f t="shared" si="6"/>
        <v>0.008888153998784868</v>
      </c>
      <c r="G61" s="43">
        <f t="shared" si="7"/>
        <v>0.027425879006089702</v>
      </c>
      <c r="H61" s="11">
        <f t="shared" si="8"/>
        <v>617</v>
      </c>
      <c r="I61" s="37">
        <f t="shared" si="9"/>
        <v>0.0067760499033561765</v>
      </c>
      <c r="J61" s="11">
        <v>23082.52</v>
      </c>
      <c r="K61" s="16">
        <v>23151.01</v>
      </c>
      <c r="L61" s="37">
        <f t="shared" si="10"/>
        <v>0.0029671803598566343</v>
      </c>
      <c r="M61" s="56">
        <f t="shared" si="11"/>
        <v>68.48999999999796</v>
      </c>
    </row>
    <row r="62" spans="1:13" ht="15">
      <c r="A62" s="2">
        <v>61</v>
      </c>
      <c r="B62" s="107" t="s">
        <v>161</v>
      </c>
      <c r="C62" s="16">
        <v>32997</v>
      </c>
      <c r="D62" s="99">
        <v>34011</v>
      </c>
      <c r="E62" s="56">
        <v>33902</v>
      </c>
      <c r="F62" s="43">
        <f t="shared" si="6"/>
        <v>0.013036523183646474</v>
      </c>
      <c r="G62" s="43">
        <f t="shared" si="7"/>
        <v>0.027426735763857322</v>
      </c>
      <c r="H62" s="11">
        <f t="shared" si="8"/>
        <v>905</v>
      </c>
      <c r="I62" s="37">
        <f t="shared" si="9"/>
        <v>0.009938938675101037</v>
      </c>
      <c r="J62" s="11">
        <v>34012.88</v>
      </c>
      <c r="K62" s="16">
        <v>34110.22</v>
      </c>
      <c r="L62" s="37">
        <f t="shared" si="10"/>
        <v>0.0028618570376870113</v>
      </c>
      <c r="M62" s="56">
        <f t="shared" si="11"/>
        <v>97.34000000000378</v>
      </c>
    </row>
    <row r="63" spans="1:13" ht="15">
      <c r="A63" s="2">
        <v>62</v>
      </c>
      <c r="B63" s="107" t="s">
        <v>162</v>
      </c>
      <c r="C63" s="16">
        <v>8847</v>
      </c>
      <c r="D63" s="99">
        <v>10128</v>
      </c>
      <c r="E63" s="56">
        <v>9352</v>
      </c>
      <c r="F63" s="43">
        <f t="shared" si="6"/>
        <v>0.0035961761787936353</v>
      </c>
      <c r="G63" s="43">
        <f t="shared" si="7"/>
        <v>0.05708149655250367</v>
      </c>
      <c r="H63" s="11">
        <f t="shared" si="8"/>
        <v>505</v>
      </c>
      <c r="I63" s="37">
        <f t="shared" si="9"/>
        <v>0.005546037603233175</v>
      </c>
      <c r="J63" s="11">
        <v>9124.511</v>
      </c>
      <c r="K63" s="16">
        <v>9188.635</v>
      </c>
      <c r="L63" s="37">
        <f t="shared" si="10"/>
        <v>0.007027664277022604</v>
      </c>
      <c r="M63" s="56">
        <f t="shared" si="11"/>
        <v>64.1239999999998</v>
      </c>
    </row>
    <row r="64" spans="1:13" ht="15">
      <c r="A64" s="2">
        <v>63</v>
      </c>
      <c r="B64" s="107" t="s">
        <v>163</v>
      </c>
      <c r="C64" s="16">
        <v>32186</v>
      </c>
      <c r="D64" s="99">
        <v>37026</v>
      </c>
      <c r="E64" s="56">
        <v>36121</v>
      </c>
      <c r="F64" s="43">
        <f t="shared" si="6"/>
        <v>0.013889807501518915</v>
      </c>
      <c r="G64" s="43">
        <f t="shared" si="7"/>
        <v>0.12225812465046915</v>
      </c>
      <c r="H64" s="11">
        <f t="shared" si="8"/>
        <v>3935</v>
      </c>
      <c r="I64" s="37">
        <f t="shared" si="9"/>
        <v>0.043215164294500084</v>
      </c>
      <c r="J64" s="11">
        <v>36234.61</v>
      </c>
      <c r="K64" s="16">
        <v>36141.75</v>
      </c>
      <c r="L64" s="37">
        <f t="shared" si="10"/>
        <v>-0.0025627431894534145</v>
      </c>
      <c r="M64" s="56">
        <f t="shared" si="11"/>
        <v>-92.86000000000058</v>
      </c>
    </row>
    <row r="65" spans="1:13" ht="15">
      <c r="A65" s="2">
        <v>64</v>
      </c>
      <c r="B65" s="107" t="s">
        <v>164</v>
      </c>
      <c r="C65" s="16">
        <v>11386</v>
      </c>
      <c r="D65" s="99">
        <v>11731</v>
      </c>
      <c r="E65" s="56">
        <v>11974</v>
      </c>
      <c r="F65" s="43">
        <f t="shared" si="6"/>
        <v>0.004604428311043091</v>
      </c>
      <c r="G65" s="43">
        <f t="shared" si="7"/>
        <v>0.051642367820129986</v>
      </c>
      <c r="H65" s="11">
        <f t="shared" si="8"/>
        <v>588</v>
      </c>
      <c r="I65" s="37">
        <f t="shared" si="9"/>
        <v>0.006457564575645757</v>
      </c>
      <c r="J65" s="11">
        <v>11801.01</v>
      </c>
      <c r="K65" s="16">
        <v>11858.29</v>
      </c>
      <c r="L65" s="37">
        <f t="shared" si="10"/>
        <v>0.004853821833893934</v>
      </c>
      <c r="M65" s="56">
        <f t="shared" si="11"/>
        <v>57.280000000000655</v>
      </c>
    </row>
    <row r="66" spans="1:13" ht="15">
      <c r="A66" s="2">
        <v>65</v>
      </c>
      <c r="B66" s="107" t="s">
        <v>165</v>
      </c>
      <c r="C66" s="16">
        <v>28956</v>
      </c>
      <c r="D66" s="99">
        <v>33229</v>
      </c>
      <c r="E66" s="56">
        <v>31745</v>
      </c>
      <c r="F66" s="43">
        <f aca="true" t="shared" si="12" ref="F66:F82">E66/$E$83</f>
        <v>0.01220708006798588</v>
      </c>
      <c r="G66" s="43">
        <f aca="true" t="shared" si="13" ref="G66:G82">(E66-C66)/C66</f>
        <v>0.09631855228622738</v>
      </c>
      <c r="H66" s="11">
        <f aca="true" t="shared" si="14" ref="H66:H82">E66-C66</f>
        <v>2789</v>
      </c>
      <c r="I66" s="37">
        <f aca="true" t="shared" si="15" ref="I66:I82">H66/$H$83</f>
        <v>0.030629502723598663</v>
      </c>
      <c r="J66" s="11">
        <v>31985.62</v>
      </c>
      <c r="K66" s="16">
        <v>32002.4</v>
      </c>
      <c r="L66" s="37">
        <f aca="true" t="shared" si="16" ref="L66:L82">(K66-J66)/J66</f>
        <v>0.00052461074695449</v>
      </c>
      <c r="M66" s="56">
        <f aca="true" t="shared" si="17" ref="M66:M82">K66-J66</f>
        <v>16.780000000002474</v>
      </c>
    </row>
    <row r="67" spans="1:13" ht="15">
      <c r="A67" s="2">
        <v>66</v>
      </c>
      <c r="B67" s="107" t="s">
        <v>166</v>
      </c>
      <c r="C67" s="16">
        <v>16406</v>
      </c>
      <c r="D67" s="99">
        <v>17405</v>
      </c>
      <c r="E67" s="56">
        <v>17964</v>
      </c>
      <c r="F67" s="43">
        <f t="shared" si="12"/>
        <v>0.006907796073123275</v>
      </c>
      <c r="G67" s="43">
        <f t="shared" si="13"/>
        <v>0.09496525661343411</v>
      </c>
      <c r="H67" s="11">
        <f t="shared" si="14"/>
        <v>1558</v>
      </c>
      <c r="I67" s="37">
        <f t="shared" si="15"/>
        <v>0.01711034967492532</v>
      </c>
      <c r="J67" s="11">
        <v>17759.56</v>
      </c>
      <c r="K67" s="16">
        <v>18049.12</v>
      </c>
      <c r="L67" s="37">
        <f t="shared" si="16"/>
        <v>0.016304457993328532</v>
      </c>
      <c r="M67" s="56">
        <f t="shared" si="17"/>
        <v>289.5599999999977</v>
      </c>
    </row>
    <row r="68" spans="1:13" ht="15">
      <c r="A68" s="2">
        <v>67</v>
      </c>
      <c r="B68" s="107" t="s">
        <v>167</v>
      </c>
      <c r="C68" s="16">
        <v>20859</v>
      </c>
      <c r="D68" s="99">
        <v>21279</v>
      </c>
      <c r="E68" s="56">
        <v>21507</v>
      </c>
      <c r="F68" s="43">
        <f t="shared" si="12"/>
        <v>0.008270205418874542</v>
      </c>
      <c r="G68" s="43">
        <f t="shared" si="13"/>
        <v>0.031065727024306055</v>
      </c>
      <c r="H68" s="11">
        <f t="shared" si="14"/>
        <v>648</v>
      </c>
      <c r="I68" s="37">
        <f t="shared" si="15"/>
        <v>0.007116499736425936</v>
      </c>
      <c r="J68" s="11">
        <v>21288.88</v>
      </c>
      <c r="K68" s="16">
        <v>21410.16</v>
      </c>
      <c r="L68" s="37">
        <f t="shared" si="16"/>
        <v>0.005696870854643308</v>
      </c>
      <c r="M68" s="56">
        <f t="shared" si="17"/>
        <v>121.27999999999884</v>
      </c>
    </row>
    <row r="69" spans="1:13" ht="15">
      <c r="A69" s="2">
        <v>68</v>
      </c>
      <c r="B69" s="107" t="s">
        <v>168</v>
      </c>
      <c r="C69" s="16">
        <v>11608</v>
      </c>
      <c r="D69" s="99">
        <v>12393</v>
      </c>
      <c r="E69" s="56">
        <v>12670</v>
      </c>
      <c r="F69" s="43">
        <f t="shared" si="12"/>
        <v>0.004872065032647066</v>
      </c>
      <c r="G69" s="43">
        <f t="shared" si="13"/>
        <v>0.09148862853204687</v>
      </c>
      <c r="H69" s="11">
        <f t="shared" si="14"/>
        <v>1062</v>
      </c>
      <c r="I69" s="37">
        <f t="shared" si="15"/>
        <v>0.011663152345809173</v>
      </c>
      <c r="J69" s="11">
        <v>12732.64</v>
      </c>
      <c r="K69" s="16">
        <v>12846.75</v>
      </c>
      <c r="L69" s="37">
        <f t="shared" si="16"/>
        <v>0.008962006308196933</v>
      </c>
      <c r="M69" s="56">
        <f t="shared" si="17"/>
        <v>114.11000000000058</v>
      </c>
    </row>
    <row r="70" spans="1:13" ht="15">
      <c r="A70" s="2">
        <v>69</v>
      </c>
      <c r="B70" s="107" t="s">
        <v>169</v>
      </c>
      <c r="C70" s="16">
        <v>4291</v>
      </c>
      <c r="D70" s="99">
        <v>4738</v>
      </c>
      <c r="E70" s="56">
        <v>5019</v>
      </c>
      <c r="F70" s="43">
        <f t="shared" si="12"/>
        <v>0.0019299837726010753</v>
      </c>
      <c r="G70" s="43">
        <f t="shared" si="13"/>
        <v>0.16965742251223492</v>
      </c>
      <c r="H70" s="11">
        <f t="shared" si="14"/>
        <v>728</v>
      </c>
      <c r="I70" s="37">
        <f t="shared" si="15"/>
        <v>0.007995079950799507</v>
      </c>
      <c r="J70" s="11">
        <v>4933.86</v>
      </c>
      <c r="K70" s="16">
        <v>5028.178</v>
      </c>
      <c r="L70" s="37">
        <f t="shared" si="16"/>
        <v>0.019116472700887382</v>
      </c>
      <c r="M70" s="56">
        <f t="shared" si="17"/>
        <v>94.31800000000021</v>
      </c>
    </row>
    <row r="71" spans="1:13" ht="15">
      <c r="A71" s="2">
        <v>70</v>
      </c>
      <c r="B71" s="107" t="s">
        <v>170</v>
      </c>
      <c r="C71" s="16">
        <v>8069</v>
      </c>
      <c r="D71" s="99">
        <v>8329</v>
      </c>
      <c r="E71" s="56">
        <v>8444</v>
      </c>
      <c r="F71" s="43">
        <f t="shared" si="12"/>
        <v>0.0032470179270459214</v>
      </c>
      <c r="G71" s="43">
        <f t="shared" si="13"/>
        <v>0.04647416036683604</v>
      </c>
      <c r="H71" s="11">
        <f t="shared" si="14"/>
        <v>375</v>
      </c>
      <c r="I71" s="37">
        <f t="shared" si="15"/>
        <v>0.00411834475487612</v>
      </c>
      <c r="J71" s="11">
        <v>8354.825</v>
      </c>
      <c r="K71" s="16">
        <v>8394.808</v>
      </c>
      <c r="L71" s="37">
        <f t="shared" si="16"/>
        <v>0.004785617891457951</v>
      </c>
      <c r="M71" s="56">
        <f t="shared" si="17"/>
        <v>39.983000000000175</v>
      </c>
    </row>
    <row r="72" spans="1:13" ht="15">
      <c r="A72" s="2">
        <v>71</v>
      </c>
      <c r="B72" s="107" t="s">
        <v>171</v>
      </c>
      <c r="C72" s="16">
        <v>14441</v>
      </c>
      <c r="D72" s="99">
        <v>15055</v>
      </c>
      <c r="E72" s="56">
        <v>15437</v>
      </c>
      <c r="F72" s="43">
        <f t="shared" si="12"/>
        <v>0.005936074815230683</v>
      </c>
      <c r="G72" s="43">
        <f t="shared" si="13"/>
        <v>0.06897029291600305</v>
      </c>
      <c r="H72" s="11">
        <f t="shared" si="14"/>
        <v>996</v>
      </c>
      <c r="I72" s="37">
        <f t="shared" si="15"/>
        <v>0.010938323668950976</v>
      </c>
      <c r="J72" s="11">
        <v>15098.12</v>
      </c>
      <c r="K72" s="16">
        <v>15288.63</v>
      </c>
      <c r="L72" s="37">
        <f t="shared" si="16"/>
        <v>0.012618127290020108</v>
      </c>
      <c r="M72" s="56">
        <f t="shared" si="17"/>
        <v>190.5099999999984</v>
      </c>
    </row>
    <row r="73" spans="1:13" ht="15">
      <c r="A73" s="2">
        <v>72</v>
      </c>
      <c r="B73" s="107" t="s">
        <v>172</v>
      </c>
      <c r="C73" s="16">
        <v>14816</v>
      </c>
      <c r="D73" s="99">
        <v>16932</v>
      </c>
      <c r="E73" s="56">
        <v>16984</v>
      </c>
      <c r="F73" s="43">
        <f t="shared" si="12"/>
        <v>0.006530951263968253</v>
      </c>
      <c r="G73" s="43">
        <f t="shared" si="13"/>
        <v>0.14632829373650108</v>
      </c>
      <c r="H73" s="11">
        <f t="shared" si="14"/>
        <v>2168</v>
      </c>
      <c r="I73" s="37">
        <f t="shared" si="15"/>
        <v>0.023809523809523808</v>
      </c>
      <c r="J73" s="11">
        <v>16865.03</v>
      </c>
      <c r="K73" s="16">
        <v>17173.87</v>
      </c>
      <c r="L73" s="37">
        <f t="shared" si="16"/>
        <v>0.018312448895732778</v>
      </c>
      <c r="M73" s="56">
        <f t="shared" si="17"/>
        <v>308.84000000000015</v>
      </c>
    </row>
    <row r="74" spans="1:13" ht="15">
      <c r="A74" s="2">
        <v>73</v>
      </c>
      <c r="B74" s="107" t="s">
        <v>173</v>
      </c>
      <c r="C74" s="16">
        <v>15754</v>
      </c>
      <c r="D74" s="99">
        <v>20730</v>
      </c>
      <c r="E74" s="56">
        <v>18711</v>
      </c>
      <c r="F74" s="43">
        <f t="shared" si="12"/>
        <v>0.007195044106224092</v>
      </c>
      <c r="G74" s="43">
        <f t="shared" si="13"/>
        <v>0.18769836232068046</v>
      </c>
      <c r="H74" s="11">
        <f t="shared" si="14"/>
        <v>2957</v>
      </c>
      <c r="I74" s="37">
        <f t="shared" si="15"/>
        <v>0.03247452117378317</v>
      </c>
      <c r="J74" s="11">
        <v>19225.48</v>
      </c>
      <c r="K74" s="16">
        <v>19194.63</v>
      </c>
      <c r="L74" s="37">
        <f t="shared" si="16"/>
        <v>-0.0016046413405542304</v>
      </c>
      <c r="M74" s="56">
        <f t="shared" si="17"/>
        <v>-30.849999999998545</v>
      </c>
    </row>
    <row r="75" spans="1:13" ht="15">
      <c r="A75" s="2">
        <v>74</v>
      </c>
      <c r="B75" s="107" t="s">
        <v>174</v>
      </c>
      <c r="C75" s="16">
        <v>7155</v>
      </c>
      <c r="D75" s="99">
        <v>7343</v>
      </c>
      <c r="E75" s="56">
        <v>7747</v>
      </c>
      <c r="F75" s="43">
        <f t="shared" si="12"/>
        <v>0.002978996669922401</v>
      </c>
      <c r="G75" s="43">
        <f t="shared" si="13"/>
        <v>0.08273934311670161</v>
      </c>
      <c r="H75" s="11">
        <f t="shared" si="14"/>
        <v>592</v>
      </c>
      <c r="I75" s="37">
        <f t="shared" si="15"/>
        <v>0.006501493586364435</v>
      </c>
      <c r="J75" s="11">
        <v>7506.574</v>
      </c>
      <c r="K75" s="16">
        <v>7560.611</v>
      </c>
      <c r="L75" s="37">
        <f t="shared" si="16"/>
        <v>0.007198623499881606</v>
      </c>
      <c r="M75" s="56">
        <f t="shared" si="17"/>
        <v>54.03700000000026</v>
      </c>
    </row>
    <row r="76" spans="1:13" ht="15">
      <c r="A76" s="2">
        <v>75</v>
      </c>
      <c r="B76" s="107" t="s">
        <v>175</v>
      </c>
      <c r="C76" s="16">
        <v>4841</v>
      </c>
      <c r="D76" s="99">
        <v>5380</v>
      </c>
      <c r="E76" s="56">
        <v>5485</v>
      </c>
      <c r="F76" s="43">
        <f t="shared" si="12"/>
        <v>0.0021091773247094835</v>
      </c>
      <c r="G76" s="43">
        <f t="shared" si="13"/>
        <v>0.13303036562693657</v>
      </c>
      <c r="H76" s="11">
        <f t="shared" si="14"/>
        <v>644</v>
      </c>
      <c r="I76" s="37">
        <f t="shared" si="15"/>
        <v>0.007072570725707257</v>
      </c>
      <c r="J76" s="11">
        <v>5280.607</v>
      </c>
      <c r="K76" s="16">
        <v>5410.883</v>
      </c>
      <c r="L76" s="37">
        <f t="shared" si="16"/>
        <v>0.024670648658383372</v>
      </c>
      <c r="M76" s="56">
        <f t="shared" si="17"/>
        <v>130.27599999999984</v>
      </c>
    </row>
    <row r="77" spans="1:13" ht="15">
      <c r="A77" s="2">
        <v>76</v>
      </c>
      <c r="B77" s="107" t="s">
        <v>176</v>
      </c>
      <c r="C77" s="16">
        <v>5938</v>
      </c>
      <c r="D77" s="99">
        <v>6705</v>
      </c>
      <c r="E77" s="56">
        <v>6660</v>
      </c>
      <c r="F77" s="43">
        <f t="shared" si="12"/>
        <v>0.0025610065601759636</v>
      </c>
      <c r="G77" s="43">
        <f t="shared" si="13"/>
        <v>0.12158976086224318</v>
      </c>
      <c r="H77" s="11">
        <f t="shared" si="14"/>
        <v>722</v>
      </c>
      <c r="I77" s="37">
        <f t="shared" si="15"/>
        <v>0.00792918643472149</v>
      </c>
      <c r="J77" s="11">
        <v>6549.64</v>
      </c>
      <c r="K77" s="16">
        <v>6721.316</v>
      </c>
      <c r="L77" s="37">
        <f t="shared" si="16"/>
        <v>0.02621151696887149</v>
      </c>
      <c r="M77" s="56">
        <f t="shared" si="17"/>
        <v>171.67599999999948</v>
      </c>
    </row>
    <row r="78" spans="1:13" ht="15">
      <c r="A78" s="2">
        <v>77</v>
      </c>
      <c r="B78" s="107" t="s">
        <v>177</v>
      </c>
      <c r="C78" s="16">
        <v>8454</v>
      </c>
      <c r="D78" s="99">
        <v>8681</v>
      </c>
      <c r="E78" s="56">
        <v>9154</v>
      </c>
      <c r="F78" s="43">
        <f t="shared" si="12"/>
        <v>0.003520038145923539</v>
      </c>
      <c r="G78" s="43">
        <f t="shared" si="13"/>
        <v>0.08280104092737166</v>
      </c>
      <c r="H78" s="11">
        <f t="shared" si="14"/>
        <v>700</v>
      </c>
      <c r="I78" s="37">
        <f t="shared" si="15"/>
        <v>0.007687576875768758</v>
      </c>
      <c r="J78" s="11">
        <v>8817.619</v>
      </c>
      <c r="K78" s="16">
        <v>8920.23</v>
      </c>
      <c r="L78" s="37">
        <f t="shared" si="16"/>
        <v>0.011637041700259329</v>
      </c>
      <c r="M78" s="56">
        <f t="shared" si="17"/>
        <v>102.61099999999897</v>
      </c>
    </row>
    <row r="79" spans="1:13" ht="15">
      <c r="A79" s="2">
        <v>78</v>
      </c>
      <c r="B79" s="107" t="s">
        <v>178</v>
      </c>
      <c r="C79" s="16">
        <v>9559</v>
      </c>
      <c r="D79" s="99">
        <v>9961</v>
      </c>
      <c r="E79" s="56">
        <v>10218</v>
      </c>
      <c r="F79" s="43">
        <f t="shared" si="12"/>
        <v>0.003929183938720419</v>
      </c>
      <c r="G79" s="43">
        <f t="shared" si="13"/>
        <v>0.06894026571817136</v>
      </c>
      <c r="H79" s="11">
        <f t="shared" si="14"/>
        <v>659</v>
      </c>
      <c r="I79" s="37">
        <f t="shared" si="15"/>
        <v>0.007237304515902302</v>
      </c>
      <c r="J79" s="11">
        <v>10090.53</v>
      </c>
      <c r="K79" s="16">
        <v>10127.84</v>
      </c>
      <c r="L79" s="37">
        <f t="shared" si="16"/>
        <v>0.0036975262944562363</v>
      </c>
      <c r="M79" s="56">
        <f t="shared" si="17"/>
        <v>37.30999999999949</v>
      </c>
    </row>
    <row r="80" spans="1:13" ht="15">
      <c r="A80" s="2">
        <v>79</v>
      </c>
      <c r="B80" s="107" t="s">
        <v>179</v>
      </c>
      <c r="C80" s="16">
        <v>4340</v>
      </c>
      <c r="D80" s="99">
        <v>4832</v>
      </c>
      <c r="E80" s="56">
        <v>5333</v>
      </c>
      <c r="F80" s="43">
        <f t="shared" si="12"/>
        <v>0.0020507279257385006</v>
      </c>
      <c r="G80" s="43">
        <f t="shared" si="13"/>
        <v>0.22880184331797235</v>
      </c>
      <c r="H80" s="11">
        <f t="shared" si="14"/>
        <v>993</v>
      </c>
      <c r="I80" s="37">
        <f t="shared" si="15"/>
        <v>0.010905376910911967</v>
      </c>
      <c r="J80" s="11">
        <v>5071.363</v>
      </c>
      <c r="K80" s="16">
        <v>5171.65</v>
      </c>
      <c r="L80" s="37">
        <f t="shared" si="16"/>
        <v>0.019775157092876087</v>
      </c>
      <c r="M80" s="56">
        <f t="shared" si="17"/>
        <v>100.28699999999935</v>
      </c>
    </row>
    <row r="81" spans="1:13" ht="15">
      <c r="A81" s="2">
        <v>80</v>
      </c>
      <c r="B81" s="107" t="s">
        <v>180</v>
      </c>
      <c r="C81" s="16">
        <v>14170</v>
      </c>
      <c r="D81" s="99">
        <v>14694</v>
      </c>
      <c r="E81" s="56">
        <v>15103</v>
      </c>
      <c r="F81" s="43">
        <f t="shared" si="12"/>
        <v>0.005807639951702338</v>
      </c>
      <c r="G81" s="43">
        <f t="shared" si="13"/>
        <v>0.06584333098094566</v>
      </c>
      <c r="H81" s="11">
        <f t="shared" si="14"/>
        <v>933</v>
      </c>
      <c r="I81" s="37">
        <f t="shared" si="15"/>
        <v>0.010246441750131787</v>
      </c>
      <c r="J81" s="11">
        <v>14689.69</v>
      </c>
      <c r="K81" s="16">
        <v>15015.41</v>
      </c>
      <c r="L81" s="37">
        <f t="shared" si="16"/>
        <v>0.022173374659369895</v>
      </c>
      <c r="M81" s="56">
        <f t="shared" si="17"/>
        <v>325.71999999999935</v>
      </c>
    </row>
    <row r="82" spans="1:13" ht="15.75" thickBot="1">
      <c r="A82" s="50">
        <v>81</v>
      </c>
      <c r="B82" s="108" t="s">
        <v>181</v>
      </c>
      <c r="C82" s="16">
        <v>10576</v>
      </c>
      <c r="D82" s="99">
        <v>10807</v>
      </c>
      <c r="E82" s="56">
        <v>11299</v>
      </c>
      <c r="F82" s="43">
        <f t="shared" si="12"/>
        <v>0.004344866835349581</v>
      </c>
      <c r="G82" s="43">
        <f t="shared" si="13"/>
        <v>0.06836232980332829</v>
      </c>
      <c r="H82" s="70">
        <f t="shared" si="14"/>
        <v>723</v>
      </c>
      <c r="I82" s="37">
        <f t="shared" si="15"/>
        <v>0.00794016868740116</v>
      </c>
      <c r="J82" s="11">
        <v>10931.48</v>
      </c>
      <c r="K82" s="16">
        <v>11115.61</v>
      </c>
      <c r="L82" s="37">
        <f t="shared" si="16"/>
        <v>0.01684401380233976</v>
      </c>
      <c r="M82" s="56">
        <f t="shared" si="17"/>
        <v>184.13000000000102</v>
      </c>
    </row>
    <row r="83" spans="1:13" s="67" customFormat="1" ht="15.75" thickBot="1">
      <c r="A83" s="134" t="s">
        <v>182</v>
      </c>
      <c r="B83" s="135"/>
      <c r="C83" s="60">
        <v>2509484</v>
      </c>
      <c r="D83" s="89">
        <v>2613791</v>
      </c>
      <c r="E83" s="60">
        <v>2600540</v>
      </c>
      <c r="F83" s="28">
        <f>E83/$E$83</f>
        <v>1</v>
      </c>
      <c r="G83" s="45">
        <f>(E83-C83)/C83</f>
        <v>0.03628475017174845</v>
      </c>
      <c r="H83" s="58">
        <f>E83-C83</f>
        <v>91056</v>
      </c>
      <c r="I83" s="39">
        <f>H83/$H$83</f>
        <v>1</v>
      </c>
      <c r="J83" s="58">
        <v>2608248</v>
      </c>
      <c r="K83" s="57">
        <v>2609655</v>
      </c>
      <c r="L83" s="39">
        <f>(K83-J83)/J83</f>
        <v>0.0005394425683447279</v>
      </c>
      <c r="M83" s="60">
        <f>K83-J83</f>
        <v>1407</v>
      </c>
    </row>
    <row r="84" spans="3:13" ht="15">
      <c r="C84" s="4"/>
      <c r="D84" s="4"/>
      <c r="E84" s="4"/>
      <c r="I84" s="65"/>
      <c r="J84" s="66"/>
      <c r="K84" s="66"/>
      <c r="L84" s="65"/>
      <c r="M84" s="66"/>
    </row>
  </sheetData>
  <sheetProtection/>
  <autoFilter ref="A1:M84"/>
  <mergeCells count="1">
    <mergeCell ref="A83:B8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TOSHIBA G6</cp:lastModifiedBy>
  <dcterms:created xsi:type="dcterms:W3CDTF">2011-08-11T09:01:00Z</dcterms:created>
  <dcterms:modified xsi:type="dcterms:W3CDTF">2012-12-21T14:15:50Z</dcterms:modified>
  <cp:category/>
  <cp:version/>
  <cp:contentType/>
  <cp:contentStatus/>
</cp:coreProperties>
</file>