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3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240" windowHeight="8475" tabRatio="896" firstSheet="1" activeTab="12"/>
  </bookViews>
  <sheets>
    <sheet name="Sigortalı Sayıları" sheetId="1" r:id="rId1"/>
    <sheet name="4a_Sektör" sheetId="2" r:id="rId2"/>
    <sheet name="4a_İmalat_Sektör" sheetId="3" r:id="rId3"/>
    <sheet name="4a_İşyeri_Sektör" sheetId="4" r:id="rId4"/>
    <sheet name="4a_İşyeri_İmalat_Sektör" sheetId="5" r:id="rId5"/>
    <sheet name="4a_İl" sheetId="6" r:id="rId6"/>
    <sheet name="4b_Esnaf_İl" sheetId="7" r:id="rId7"/>
    <sheet name="4b_Tarım_İl" sheetId="8" r:id="rId8"/>
    <sheet name="4c_Kamu_İl " sheetId="9" r:id="rId9"/>
    <sheet name="4a_İşyeri_İl" sheetId="10" r:id="rId10"/>
    <sheet name="4a_Kadın_Sektör" sheetId="11" r:id="rId11"/>
    <sheet name="4a_Kadın_İmalat_Sektör" sheetId="12" r:id="rId12"/>
    <sheet name="4a_Kadın_İl" sheetId="13" r:id="rId13"/>
    <sheet name="İşsizlikSigortası_Başvuru" sheetId="14" r:id="rId14"/>
    <sheet name="İşsizlikSigortası_Ödeme" sheetId="15" r:id="rId15"/>
    <sheet name="Endeksler" sheetId="16" r:id="rId16"/>
    <sheet name="Endeksler 2" sheetId="17" r:id="rId17"/>
  </sheets>
  <definedNames>
    <definedName name="_xlnm._FilterDatabase" localSheetId="5" hidden="1">'4a_İl'!$A$1:$M$84</definedName>
    <definedName name="_xlnm._FilterDatabase" localSheetId="2" hidden="1">'4a_İmalat_Sektör'!$A$1:$M$25</definedName>
    <definedName name="_xlnm._FilterDatabase" localSheetId="9" hidden="1">'4a_İşyeri_İl'!$A$1:$M$90</definedName>
    <definedName name="_xlnm._FilterDatabase" localSheetId="4" hidden="1">'4a_İşyeri_İmalat_Sektör'!$A$1:$M$25</definedName>
    <definedName name="_xlnm._FilterDatabase" localSheetId="3" hidden="1">'4a_İşyeri_Sektör'!$A$1:$M$90</definedName>
    <definedName name="_xlnm._FilterDatabase" localSheetId="12" hidden="1">'4a_Kadın_İl'!$A$1:$N$89</definedName>
    <definedName name="_xlnm._FilterDatabase" localSheetId="11" hidden="1">'4a_Kadın_İmalat_Sektör'!$A$1:$M$25</definedName>
    <definedName name="_xlnm._FilterDatabase" localSheetId="10" hidden="1">'4a_Kadın_Sektör'!$A$1:$M$90</definedName>
    <definedName name="_xlnm._FilterDatabase" localSheetId="1" hidden="1">'4a_Sektör'!$A$1:$M$89</definedName>
    <definedName name="_xlnm._FilterDatabase" localSheetId="6" hidden="1">'4b_Esnaf_İl'!$A$1:$M$84</definedName>
    <definedName name="_xlnm._FilterDatabase" localSheetId="7" hidden="1">'4b_Tarım_İl'!$A$1:$M$84</definedName>
    <definedName name="_xlnm._FilterDatabase" localSheetId="8" hidden="1">'4c_Kamu_İl '!$A$1:$M$84</definedName>
    <definedName name="_xlnm._FilterDatabase" localSheetId="13" hidden="1">'İşsizlikSigortası_Başvuru'!$A$1:$F$83</definedName>
    <definedName name="_xlnm._FilterDatabase" localSheetId="0" hidden="1">'Sigortalı Sayıları'!$A$1:$K$53</definedName>
  </definedNames>
  <calcPr fullCalcOnLoad="1"/>
</workbook>
</file>

<file path=xl/sharedStrings.xml><?xml version="1.0" encoding="utf-8"?>
<sst xmlns="http://schemas.openxmlformats.org/spreadsheetml/2006/main" count="1158" uniqueCount="318">
  <si>
    <t>Aylar</t>
  </si>
  <si>
    <t>FAALİYET KODU</t>
  </si>
  <si>
    <t xml:space="preserve">BİTKİSEL VE HAYVANSAL ÜRETİM        </t>
  </si>
  <si>
    <t xml:space="preserve">ORMANCILIK VE TOMRUKÇULUK           </t>
  </si>
  <si>
    <t xml:space="preserve">BALIKÇILIK VE SU ÜRÜNLERİ YETİŞ.    </t>
  </si>
  <si>
    <t xml:space="preserve">KÖMÜR VE LİNYİT ÇIKARTILMASI        </t>
  </si>
  <si>
    <t xml:space="preserve">HAM PETROL VE DOĞALGAZ ÇIKARIMI     </t>
  </si>
  <si>
    <t xml:space="preserve">METAL CEVHERİ MADENCİLİĞİ           </t>
  </si>
  <si>
    <t xml:space="preserve">DİĞER MADENCİLİK VE TAŞ OCAKÇILIĞI  </t>
  </si>
  <si>
    <t xml:space="preserve">MADENCİLİĞİ DESTEKLEYİCİ HİZMET     </t>
  </si>
  <si>
    <t xml:space="preserve">GIDA ÜRÜNLERİ İMALATI               </t>
  </si>
  <si>
    <t xml:space="preserve">İÇECEK İMALATI                      </t>
  </si>
  <si>
    <t xml:space="preserve">TÜTÜN ÜRÜNLERİ İMALATI              </t>
  </si>
  <si>
    <t xml:space="preserve">TEKSTİL ÜRÜNLERİ İMALATI            </t>
  </si>
  <si>
    <t xml:space="preserve">GİYİM EŞYALARI İMALATI              </t>
  </si>
  <si>
    <t xml:space="preserve">DERİ VE İLGİLİ ÜRÜNLER İMALATI      </t>
  </si>
  <si>
    <t xml:space="preserve">AĞAÇ,AĞAÇ ÜRÜNLERİ VE MANTAR ÜR.   </t>
  </si>
  <si>
    <t xml:space="preserve">KAĞIT VE KAĞIT ÜRÜNLERİ İMALATI     </t>
  </si>
  <si>
    <t>KAYITLI MEDYANIN BASILMASI VE ÇOĞ.</t>
  </si>
  <si>
    <t xml:space="preserve">KOK KÖMÜRÜ VE PETROL ÜRÜNLERİ İM. </t>
  </si>
  <si>
    <t xml:space="preserve">KİMYASAL ÜRÜNLERİ İMALATI           </t>
  </si>
  <si>
    <t xml:space="preserve">ECZACILIK VE ECZ.İLİŞKİN MALZ.İMAL. </t>
  </si>
  <si>
    <t xml:space="preserve">KAUÇUK VE PLASTİK ÜRÜNLER İMALATI   </t>
  </si>
  <si>
    <t xml:space="preserve">METALİK OLMAYAN ÜRÜNLER İMALATI     </t>
  </si>
  <si>
    <t xml:space="preserve">ANA METAL SANAYİ                    </t>
  </si>
  <si>
    <t>FABRİK.METAL ÜRÜNLERİ(MAK.TEC.HAR)</t>
  </si>
  <si>
    <t>BİLGİSAYAR, ELEKRONİK VE OPTİK ÜR.</t>
  </si>
  <si>
    <t xml:space="preserve">ELEKTRİKLİ TECHİZAT İMALATI         </t>
  </si>
  <si>
    <t xml:space="preserve">MAKİNE VE EKİPMAN İMALATI           </t>
  </si>
  <si>
    <t xml:space="preserve">MOTORLU KARA TAŞITI VE RÖMORK İM. </t>
  </si>
  <si>
    <t xml:space="preserve">DİĞER ULAŞIM ARAÇLARI İMALATI       </t>
  </si>
  <si>
    <t xml:space="preserve">MOBİLYA İMALATI                     </t>
  </si>
  <si>
    <t xml:space="preserve">DİĞER İMALATLAR                     </t>
  </si>
  <si>
    <t xml:space="preserve">MAKİNE VE EKİPMAN.KURULUMU VE ONAR. </t>
  </si>
  <si>
    <t>ELK.GAZ,BUHAR VE HAVA.SİS.ÜRET.DAĞT.</t>
  </si>
  <si>
    <t>SUYUN TOPLANMASI ARITILMASI VE DAĞT.</t>
  </si>
  <si>
    <t xml:space="preserve">KANALİZASYON                        </t>
  </si>
  <si>
    <t xml:space="preserve">ATIK MADDELERİN DEĞERLENDİRİLMESİ   </t>
  </si>
  <si>
    <t xml:space="preserve">İYİLEŞTİRME VE DİĞER ATIK YÖN.HİZ.  </t>
  </si>
  <si>
    <t xml:space="preserve">BİNA İNŞAATI                        </t>
  </si>
  <si>
    <t xml:space="preserve">BİNA DIŞI YAPILARIN İNŞAATI         </t>
  </si>
  <si>
    <t xml:space="preserve">ÖZEL İNŞAAT FAALİYETLERİ            </t>
  </si>
  <si>
    <t>TOPTAN VE PER.TİC.VE MOT.TAŞIT.ON..</t>
  </si>
  <si>
    <t xml:space="preserve">TOPTAN TİC.(MOT.TAŞIT.ONAR.HARİÇ)   </t>
  </si>
  <si>
    <t>PERAKENDE TİC.(MOT.TAŞIT.ONAR.HARİÇ)</t>
  </si>
  <si>
    <t xml:space="preserve">KARA TAŞIMA.VE BORU HATTI TAŞI.   </t>
  </si>
  <si>
    <t xml:space="preserve">SU YOLU TAŞIMACILIĞI                </t>
  </si>
  <si>
    <t xml:space="preserve">HAVAYOLU TAŞIMACILIĞI               </t>
  </si>
  <si>
    <t>TAŞIMA.İÇİN DEPOLAMA VE DESTEK.FA.</t>
  </si>
  <si>
    <t xml:space="preserve">POSTA VE KURYE FAALİYETLERİ         </t>
  </si>
  <si>
    <t xml:space="preserve">KONAKLAMA                           </t>
  </si>
  <si>
    <t xml:space="preserve">YİYECEK VE İÇECEK HİZMETİ FAAL.     </t>
  </si>
  <si>
    <t xml:space="preserve">YAYIMCILIK FAALİYETLERİ             </t>
  </si>
  <si>
    <t>SİNEMA FİLMİ VE SES KAYDI YAYIMCILI.</t>
  </si>
  <si>
    <t xml:space="preserve">PROGRAMCILIK VE YAYINCILIK FAAL.    </t>
  </si>
  <si>
    <t xml:space="preserve">TELEKOMİNİKASYON                    </t>
  </si>
  <si>
    <t xml:space="preserve">BİLGİSAYAR PROGRAMLAMA VE DANIŞ.    </t>
  </si>
  <si>
    <t xml:space="preserve">BİLGİ HİZMET FAALİYETLERİ           </t>
  </si>
  <si>
    <t xml:space="preserve">FİNANSAL HİZMET.(SİG.VE EMEK.HAR.) </t>
  </si>
  <si>
    <t>SİGORTA REAS.EMEK.FONL(ZOR.S.G.HARİÇ)</t>
  </si>
  <si>
    <t xml:space="preserve">FİNANS.VE SİG.HİZ.İÇİN YARD.FAAL.   </t>
  </si>
  <si>
    <t xml:space="preserve">GAYRİMENKUL FAALİYETLERİ            </t>
  </si>
  <si>
    <t xml:space="preserve">HUKUKİ VE MUHASEBE FAALİYETLERİ     </t>
  </si>
  <si>
    <t xml:space="preserve">İDARİ DANIŞMANLIK FAALİYETLERİ      </t>
  </si>
  <si>
    <t xml:space="preserve">MİMARLIK VE MÜHENDİSLİK FAALİYETİ   </t>
  </si>
  <si>
    <t xml:space="preserve">BİLİMSEL ARAŞTIRMA VE GELİŞ.FAAL.   </t>
  </si>
  <si>
    <t xml:space="preserve">REKLAMCILIK VE PAZAR ARAŞTIRMASI    </t>
  </si>
  <si>
    <t xml:space="preserve">DİĞER MESLEKİ,BİLİM.VE TEK.FAAL.    </t>
  </si>
  <si>
    <t xml:space="preserve">VETERİNERLİK HİZMETLERİ             </t>
  </si>
  <si>
    <t xml:space="preserve">KİRALAMA VE LEASING FAALİYETLERİ    </t>
  </si>
  <si>
    <t xml:space="preserve">İSTİHDAM FAALİYETLERİ               </t>
  </si>
  <si>
    <t xml:space="preserve">SEYAHAT ACENTESİ,TUR OPER.REZ.HİZ   </t>
  </si>
  <si>
    <t xml:space="preserve">GÜVENLİK VE SORUŞTURMA FA.    </t>
  </si>
  <si>
    <t xml:space="preserve">BİNA VE ÇEVRE DÜZENLEME FA.   </t>
  </si>
  <si>
    <t xml:space="preserve">BÜRO YÖNETİMİ,BÜRO DESTEĞİ FAAL.    </t>
  </si>
  <si>
    <t xml:space="preserve">KAMU YÖN.VE SAVUNMA,ZOR.SOS.GÜV.    </t>
  </si>
  <si>
    <t xml:space="preserve">EĞİTİM                              </t>
  </si>
  <si>
    <t xml:space="preserve">İNSAN SAĞLIĞI HİZMETLERİ            </t>
  </si>
  <si>
    <t xml:space="preserve">YATILI BAKIM FAALİYETLERİ           </t>
  </si>
  <si>
    <t xml:space="preserve">SOSYAL HİZMETLER                    </t>
  </si>
  <si>
    <t xml:space="preserve">YARATICI SANATLAR,EĞLENCE FAAL.     </t>
  </si>
  <si>
    <t xml:space="preserve">KÜTÜPHANE,ARŞİV VE MÜZELER          </t>
  </si>
  <si>
    <t xml:space="preserve">KUMAR VE MÜŞTEREK BAHİS FAAL        </t>
  </si>
  <si>
    <t xml:space="preserve">SPOR, EĞLENCE VE DİNLENCE FAAL.     </t>
  </si>
  <si>
    <t xml:space="preserve">ÜYE OLUNAN KURULUŞ FAALİYETLERİ     </t>
  </si>
  <si>
    <t xml:space="preserve">BİLGİSAYAR VE KİŞİSEL EV EŞYA.ON. </t>
  </si>
  <si>
    <t xml:space="preserve">DİĞER HİZMET FAALİYETLERİ           </t>
  </si>
  <si>
    <t xml:space="preserve">EV İÇİ ÇALIŞANLARIN FAALİYETLERİ    </t>
  </si>
  <si>
    <t xml:space="preserve">HANEHALKLARI TAR.KENDİ İHT.FAAL.    </t>
  </si>
  <si>
    <t xml:space="preserve">ULUSLARARASI ÖRGÜT VE TEMS.FA.    </t>
  </si>
  <si>
    <t>T O P L A M</t>
  </si>
  <si>
    <t>FAALİYET GRUPLARI</t>
  </si>
  <si>
    <t>İL KODU</t>
  </si>
  <si>
    <t xml:space="preserve">ADANA     </t>
  </si>
  <si>
    <t xml:space="preserve">ADIYAMAN  </t>
  </si>
  <si>
    <t xml:space="preserve">AFYONKARAHİSAR   </t>
  </si>
  <si>
    <t xml:space="preserve">AĞRI      </t>
  </si>
  <si>
    <t xml:space="preserve">AMASYA    </t>
  </si>
  <si>
    <t xml:space="preserve">ANKARA    </t>
  </si>
  <si>
    <t xml:space="preserve">ANTALYA   </t>
  </si>
  <si>
    <t xml:space="preserve">ARTVİN    </t>
  </si>
  <si>
    <t xml:space="preserve">AYDIN     </t>
  </si>
  <si>
    <t xml:space="preserve">BALIKESİR </t>
  </si>
  <si>
    <t xml:space="preserve">BİLECİK   </t>
  </si>
  <si>
    <t xml:space="preserve">BİNGÖL    </t>
  </si>
  <si>
    <t xml:space="preserve">BİTLİS    </t>
  </si>
  <si>
    <t xml:space="preserve">BOLU      </t>
  </si>
  <si>
    <t xml:space="preserve">BURDUR    </t>
  </si>
  <si>
    <t xml:space="preserve">BURSA     </t>
  </si>
  <si>
    <t xml:space="preserve">ÇANAKKALE </t>
  </si>
  <si>
    <t xml:space="preserve">ÇANKIRI   </t>
  </si>
  <si>
    <t xml:space="preserve">ÇORUM     </t>
  </si>
  <si>
    <t xml:space="preserve">DENİZLİ   </t>
  </si>
  <si>
    <t>DİYARBAKIR</t>
  </si>
  <si>
    <t xml:space="preserve">EDİRNE    </t>
  </si>
  <si>
    <t xml:space="preserve">ELAZIĞ    </t>
  </si>
  <si>
    <t xml:space="preserve">ERZİNCAN  </t>
  </si>
  <si>
    <t xml:space="preserve">ERZURUM   </t>
  </si>
  <si>
    <t xml:space="preserve">ESKİŞEHİR </t>
  </si>
  <si>
    <t xml:space="preserve">GAZİANTEP </t>
  </si>
  <si>
    <t xml:space="preserve">GİRESUN   </t>
  </si>
  <si>
    <t xml:space="preserve">GÜMÜŞHANE </t>
  </si>
  <si>
    <t xml:space="preserve">HAKKARİ   </t>
  </si>
  <si>
    <t xml:space="preserve">HATAY     </t>
  </si>
  <si>
    <t xml:space="preserve">ISPARTA   </t>
  </si>
  <si>
    <t xml:space="preserve">MERSİN    </t>
  </si>
  <si>
    <t xml:space="preserve">İSTANBUL  </t>
  </si>
  <si>
    <t xml:space="preserve">İZMİR     </t>
  </si>
  <si>
    <t xml:space="preserve">KARS      </t>
  </si>
  <si>
    <t xml:space="preserve">KASTAMONU </t>
  </si>
  <si>
    <t xml:space="preserve">KAYSERİ   </t>
  </si>
  <si>
    <t>KIRKLARELİ</t>
  </si>
  <si>
    <t xml:space="preserve">KIRŞEHİR  </t>
  </si>
  <si>
    <t xml:space="preserve">KOCAELİ   </t>
  </si>
  <si>
    <t xml:space="preserve">KONYA     </t>
  </si>
  <si>
    <t xml:space="preserve">KÜTAHYA   </t>
  </si>
  <si>
    <t xml:space="preserve">MALATYA   </t>
  </si>
  <si>
    <t xml:space="preserve">MANİSA    </t>
  </si>
  <si>
    <t xml:space="preserve">K.MARAŞ   </t>
  </si>
  <si>
    <t xml:space="preserve">MARDİN    </t>
  </si>
  <si>
    <t xml:space="preserve">MUĞLA     </t>
  </si>
  <si>
    <t xml:space="preserve">MUŞ       </t>
  </si>
  <si>
    <t xml:space="preserve">NEVŞEHİR  </t>
  </si>
  <si>
    <t xml:space="preserve">NİĞDE     </t>
  </si>
  <si>
    <t xml:space="preserve">ORDU      </t>
  </si>
  <si>
    <t xml:space="preserve">RİZE      </t>
  </si>
  <si>
    <t xml:space="preserve">SAKARYA   </t>
  </si>
  <si>
    <t xml:space="preserve">SAMSUN    </t>
  </si>
  <si>
    <t xml:space="preserve">SİİRT     </t>
  </si>
  <si>
    <t xml:space="preserve">SİNOP     </t>
  </si>
  <si>
    <t xml:space="preserve">SIVAS     </t>
  </si>
  <si>
    <t xml:space="preserve">TEKİRDAĞ  </t>
  </si>
  <si>
    <t xml:space="preserve">TOKAT     </t>
  </si>
  <si>
    <t xml:space="preserve">TRABZON   </t>
  </si>
  <si>
    <t xml:space="preserve">TUNCELİ   </t>
  </si>
  <si>
    <t xml:space="preserve">URFA      </t>
  </si>
  <si>
    <t xml:space="preserve">UŞAK      </t>
  </si>
  <si>
    <t xml:space="preserve">VAN       </t>
  </si>
  <si>
    <t xml:space="preserve">YOZGAT    </t>
  </si>
  <si>
    <t xml:space="preserve">ZONGULDAK </t>
  </si>
  <si>
    <t xml:space="preserve">AKSARAY   </t>
  </si>
  <si>
    <t xml:space="preserve">BAYBURT   </t>
  </si>
  <si>
    <t xml:space="preserve">KARAMAN   </t>
  </si>
  <si>
    <t xml:space="preserve">KIRIKKALE </t>
  </si>
  <si>
    <t xml:space="preserve">BATMAN    </t>
  </si>
  <si>
    <t xml:space="preserve">ŞIRNAK    </t>
  </si>
  <si>
    <t xml:space="preserve">BARTIN    </t>
  </si>
  <si>
    <t xml:space="preserve">ARDAHAN   </t>
  </si>
  <si>
    <t xml:space="preserve">IĞDIR     </t>
  </si>
  <si>
    <t xml:space="preserve">YALOVA    </t>
  </si>
  <si>
    <t xml:space="preserve">KARABÜK   </t>
  </si>
  <si>
    <t xml:space="preserve">KİLİS     </t>
  </si>
  <si>
    <t xml:space="preserve">OSMANİYE  </t>
  </si>
  <si>
    <t xml:space="preserve">DÜZCE     </t>
  </si>
  <si>
    <t>TOPLAM</t>
  </si>
  <si>
    <t>İLLER</t>
  </si>
  <si>
    <t>ADANA</t>
  </si>
  <si>
    <t>ADIYAMAN</t>
  </si>
  <si>
    <t>AFYONKARAHİSAR</t>
  </si>
  <si>
    <t>AĞRI</t>
  </si>
  <si>
    <t>AKSARAY</t>
  </si>
  <si>
    <t>AMASYA</t>
  </si>
  <si>
    <t>ANKARA</t>
  </si>
  <si>
    <t>ANTALYA</t>
  </si>
  <si>
    <t>ARDAHAN</t>
  </si>
  <si>
    <t>ARTVİN</t>
  </si>
  <si>
    <t>AYDIN</t>
  </si>
  <si>
    <t>BALIKESİR</t>
  </si>
  <si>
    <t>BARTIN</t>
  </si>
  <si>
    <t>BATMAN</t>
  </si>
  <si>
    <t>BAYBURT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</si>
  <si>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</si>
  <si>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</si>
  <si>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</si>
  <si>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</si>
  <si>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</si>
  <si>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</si>
  <si>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</si>
  <si>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</si>
  <si>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</si>
  <si>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</si>
  <si>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DÜZCE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</si>
  <si>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</si>
  <si>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</si>
  <si>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</si>
  <si>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</si>
  <si>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</si>
  <si>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</si>
  <si>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</si>
  <si>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</si>
  <si>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</si>
  <si>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</si>
  <si>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IĞDIR</t>
  </si>
  <si>
    <t>ISPARTA</t>
  </si>
  <si>
    <t>İSTANBUL</t>
  </si>
  <si>
    <t>İZMİR</t>
  </si>
  <si>
    <t>KAHRAMANMARAŞ</t>
  </si>
  <si>
    <t>KARABÜK</t>
  </si>
  <si>
    <t>KARAMAN</t>
  </si>
  <si>
    <t>KARS</t>
  </si>
  <si>
    <t>KASTAMONU</t>
  </si>
  <si>
    <t>KAYSERİ</t>
  </si>
  <si>
    <t>KİLİS</t>
  </si>
  <si>
    <t>KIRIKKALE</t>
  </si>
  <si>
    <t>KIRŞEHİR</t>
  </si>
  <si>
    <t>KOCAELİ</t>
  </si>
  <si>
    <t>KONYA</t>
  </si>
  <si>
    <t>KÜTAHYA</t>
  </si>
  <si>
    <t>MALATYA</t>
  </si>
  <si>
    <t>MANİSA</t>
  </si>
  <si>
    <t>MARDİN</t>
  </si>
  <si>
    <t>MERSİN</t>
  </si>
  <si>
    <t>MUĞLA</t>
  </si>
  <si>
    <t>MUŞ</t>
  </si>
  <si>
    <t>NEVŞEHİR</t>
  </si>
  <si>
    <t>NİĞDE</t>
  </si>
  <si>
    <t>ORDU</t>
  </si>
  <si>
    <t>OSMANİYE</t>
  </si>
  <si>
    <t>RİZE</t>
  </si>
  <si>
    <t>SAKARYA</t>
  </si>
  <si>
    <t>SAMSUN</t>
  </si>
  <si>
    <t>SİİRT</t>
  </si>
  <si>
    <t>SİNOP</t>
  </si>
  <si>
    <t>SİVAS</t>
  </si>
  <si>
    <t>ŞANLIURFA</t>
  </si>
  <si>
    <t>ŞIRNAK</t>
  </si>
  <si>
    <t>TEKİRDAĞ</t>
  </si>
  <si>
    <t>TOKAT</t>
  </si>
  <si>
    <t>TRABZON</t>
  </si>
  <si>
    <t>TUNCELİ</t>
  </si>
  <si>
    <t>UŞAK</t>
  </si>
  <si>
    <t>VAN</t>
  </si>
  <si>
    <t>YALOVA</t>
  </si>
  <si>
    <t>YOZGAT</t>
  </si>
  <si>
    <t>ZONGULDAK</t>
  </si>
  <si>
    <t xml:space="preserve">Toplam Kayıtlı İstihdam </t>
  </si>
  <si>
    <t xml:space="preserve">Toplam Kayıtlı İstihdam (Mevsimsellikten Arındırılmış) </t>
  </si>
  <si>
    <t>Endeks</t>
  </si>
  <si>
    <t>Endeks (Mevsimsellikten Arındırılmış)</t>
  </si>
  <si>
    <t xml:space="preserve">Kadın İstihdamının Toplam İstihdama Oranı </t>
  </si>
  <si>
    <t xml:space="preserve">Kadın İstihdamının Toplam İstihdama Oranı   (Mevsimsellikten Arındırılmış) </t>
  </si>
  <si>
    <t>İMALAT T O P L A M</t>
  </si>
  <si>
    <t>4/a</t>
  </si>
  <si>
    <t>4/a_endeks</t>
  </si>
  <si>
    <t>4/a(MA)</t>
  </si>
  <si>
    <t>4/a(MA)_endeks</t>
  </si>
  <si>
    <t>4/c_endeks</t>
  </si>
  <si>
    <t>4/c</t>
  </si>
  <si>
    <t>4/c (MA)</t>
  </si>
  <si>
    <t>4/c (MA)_endeks</t>
  </si>
  <si>
    <t>4/b Tarım</t>
  </si>
  <si>
    <t>4/b Tarım (MA)</t>
  </si>
  <si>
    <t>4/b Tarım (MA)_endeks</t>
  </si>
  <si>
    <t>4/b_Tarım_endeks</t>
  </si>
  <si>
    <t>4/b Esnaf</t>
  </si>
  <si>
    <t>4/b Esnaf (MA)</t>
  </si>
  <si>
    <t>4/b_Esnaf_endeks</t>
  </si>
  <si>
    <t>4/b Esnaf (MA)_endeks</t>
  </si>
  <si>
    <t xml:space="preserve">Zorunlu Sigortalı Sayıları (4/a) (Mevsimsellikten Arındırılmış) </t>
  </si>
  <si>
    <t xml:space="preserve">Zorunlu Sigortalı Sayıları (4/b) (Mevsimsellikten Arındırılmış) </t>
  </si>
  <si>
    <t xml:space="preserve">Aktif Sigortalı Sayıları (4/c) (Mevsimsellikten Arındırılmış) </t>
  </si>
  <si>
    <t>Aktif Sigortalı Sayıları (4/c)</t>
  </si>
  <si>
    <t>Zorunlu Sigortalı Sayıları (4/b)</t>
  </si>
  <si>
    <t>Zorunlu Sigortalı Sayıları (4/a)</t>
  </si>
  <si>
    <t>Ağustos 2012 (Mevsimsellikten Arındırılmış)</t>
  </si>
  <si>
    <t>Sektörün payı (Eylül 2012)</t>
  </si>
  <si>
    <t>Çalışan Sayısında Değişim (Eylül 2012 - Eylül 2011)</t>
  </si>
  <si>
    <t>Çalışan Sayısındaki Fark (Eylül 2012 - Eylül 2011)</t>
  </si>
  <si>
    <t>Artışta Sektörün Payı (%) (Eylül 2012)</t>
  </si>
  <si>
    <t>Eylül 2012 (Mevsimsellikten Arındırılmış)</t>
  </si>
  <si>
    <t>İlin Payı (Eylül 2012)</t>
  </si>
  <si>
    <t>Artışta İlin Payı (%) (Eylül 2012)</t>
  </si>
  <si>
    <t>Esnaf Sayısında Değişim (Eylül 2012 - Eylül 2011)</t>
  </si>
  <si>
    <t>Esnaf Sayısındaki Fark (Eylül 2012 - Eylül 2011)</t>
  </si>
  <si>
    <t>Çiftçi Sayısında Değişim (Eylül 2012 - Eylül 2011)</t>
  </si>
  <si>
    <t>Çiftçi Sayısındaki Fark (Eylül 2012 - Eylül 2011)</t>
  </si>
  <si>
    <t>İşyeri Sayısında Değişim (Eylül 2012 - Eylül 2011)</t>
  </si>
  <si>
    <t>İşyeri Sayısındaki Fark (Eylül 2012 - Eylül 2011)</t>
  </si>
  <si>
    <t>Sektörün Sigortalı Kadın İstihdamındaki Payı (Eylül 2012)</t>
  </si>
  <si>
    <t xml:space="preserve">İldeki Kadın İstihdamının Toplam İstihdama Oranı (Eylül 2012) </t>
  </si>
  <si>
    <t>Kadın İstihdamındaki Değişim (Eylül 2012 - Eylül 2011)</t>
  </si>
  <si>
    <t>Kadın İstihdamındaki Fark (Eylül 2012 - Eylül 2011)</t>
  </si>
  <si>
    <t>Başvuru Sayısındaki Değişim (Eylül 2012 - Eylül 2011)</t>
  </si>
  <si>
    <t>Başvuru Sayısındaki Fark (Eylül 2012 - Eylül 2011)</t>
  </si>
  <si>
    <t>Ödeme Yapılan Kişi Sayısındaki Değişim (Eylül 2012 - Eylül 2011)</t>
  </si>
  <si>
    <t>Ödeme Yapılan Kişi Sayısındaki Fark (Eylül 2012 - Eylül 2011)</t>
  </si>
  <si>
    <t>Çalışan Sayısında Değişim (Eylül 2012 - Ağustos 2012) (Mevsimsellikten Arındırılmış)</t>
  </si>
  <si>
    <t>Çalışan Sayısındaki Fark (Eylül 2012 - Ağustos 2012) (Mevsimsellikten Arındırılmış)</t>
  </si>
  <si>
    <t>İşyeri Sayısında Değişim (Eylül 2012 - Ağustos 2012) (Mevsimsellikten Arındırılmış)</t>
  </si>
  <si>
    <t>İşyeri Sayısındaki Fark (Eylül 2012 - Ağustos 2012) (Mevsimsellikten Arındırılmış)</t>
  </si>
  <si>
    <t>Esnaf Sayısında Değişim (Eylül 2012 - Ağustos 2012) (Mevsimsellikten Arındırılmış)</t>
  </si>
  <si>
    <t>Esnaf Sayısındaki Fark (Eylül 2012 - Ağustos 2012) (Mevsimsellikten Arındırılmış)</t>
  </si>
  <si>
    <t>Çiftçi Sayısında Değişim (Eylül 2012 - Ağustos 2012) (Mevsimsellikten Arındırılmış)</t>
  </si>
  <si>
    <t>Çiftçi Sayısındaki Fark (Eylül 2012 - Ağustos 2012) (Mevsimsellikten Arındırılmış)</t>
  </si>
  <si>
    <t>Sigortalı Kadın Sayısında Değişim (Eylül 2012 - Ağustos 2012) (Mevsimsellikten Arındırılmış)</t>
  </si>
  <si>
    <t>Sigortalı Kadın Sayısındaki Fark (Eylül 2012 - Ağustos 2012) (Mevsimsellikten Arındırılmış)</t>
  </si>
  <si>
    <t>Kadın İstihdamında Değişim (Eylül 2012 - Ağustos 2012) (Mevsimsellikten Arındırılmış)</t>
  </si>
  <si>
    <t>Kadın İstihdamında Fark (Eylül 2012 - Ağustos 2012) (Mevsimsellikten Arındırılmış)</t>
  </si>
</sst>
</file>

<file path=xl/styles.xml><?xml version="1.0" encoding="utf-8"?>
<styleSheet xmlns="http://schemas.openxmlformats.org/spreadsheetml/2006/main">
  <numFmts count="1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;[Red]#,##0"/>
    <numFmt numFmtId="165" formatCode="0.0%"/>
    <numFmt numFmtId="166" formatCode="0.0"/>
    <numFmt numFmtId="167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 Tur"/>
      <family val="0"/>
    </font>
    <font>
      <b/>
      <sz val="8.5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8"/>
      <name val="Tahoma"/>
      <family val="2"/>
    </font>
    <font>
      <sz val="9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hair"/>
      <bottom/>
    </border>
    <border>
      <left style="medium"/>
      <right/>
      <top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hair"/>
      <bottom/>
    </border>
    <border>
      <left style="medium"/>
      <right/>
      <top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5" fillId="0" borderId="0" applyNumberFormat="0" applyFill="0" applyBorder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Font="1" applyAlignment="1">
      <alignment/>
    </xf>
    <xf numFmtId="0" fontId="4" fillId="33" borderId="10" xfId="50" applyFont="1" applyFill="1" applyBorder="1" applyAlignment="1">
      <alignment horizontal="center"/>
      <protection/>
    </xf>
    <xf numFmtId="0" fontId="4" fillId="33" borderId="11" xfId="50" applyFont="1" applyFill="1" applyBorder="1" applyAlignment="1">
      <alignment horizontal="center"/>
      <protection/>
    </xf>
    <xf numFmtId="3" fontId="0" fillId="0" borderId="0" xfId="0" applyNumberFormat="1" applyAlignment="1">
      <alignment/>
    </xf>
    <xf numFmtId="0" fontId="3" fillId="33" borderId="10" xfId="52" applyFont="1" applyFill="1" applyBorder="1" applyAlignment="1" quotePrefix="1">
      <alignment horizontal="center" vertical="top"/>
      <protection/>
    </xf>
    <xf numFmtId="0" fontId="3" fillId="33" borderId="12" xfId="52" applyFont="1" applyFill="1" applyBorder="1" applyAlignment="1" quotePrefix="1">
      <alignment horizontal="center" vertical="top"/>
      <protection/>
    </xf>
    <xf numFmtId="0" fontId="4" fillId="0" borderId="13" xfId="52" applyFont="1" applyFill="1" applyBorder="1" applyAlignment="1">
      <alignment vertical="center"/>
      <protection/>
    </xf>
    <xf numFmtId="0" fontId="4" fillId="0" borderId="14" xfId="52" applyFont="1" applyFill="1" applyBorder="1" applyAlignment="1">
      <alignment vertical="center"/>
      <protection/>
    </xf>
    <xf numFmtId="0" fontId="4" fillId="0" borderId="15" xfId="52" applyFont="1" applyFill="1" applyBorder="1" applyAlignment="1">
      <alignment vertical="center"/>
      <protection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0" xfId="0" applyNumberFormat="1" applyBorder="1" applyAlignment="1">
      <alignment/>
    </xf>
    <xf numFmtId="17" fontId="43" fillId="34" borderId="18" xfId="0" applyNumberFormat="1" applyFont="1" applyFill="1" applyBorder="1" applyAlignment="1">
      <alignment horizontal="center" vertical="center"/>
    </xf>
    <xf numFmtId="17" fontId="43" fillId="34" borderId="19" xfId="0" applyNumberFormat="1" applyFont="1" applyFill="1" applyBorder="1" applyAlignment="1">
      <alignment horizontal="center" vertical="center" wrapText="1"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17" fontId="43" fillId="34" borderId="22" xfId="0" applyNumberFormat="1" applyFont="1" applyFill="1" applyBorder="1" applyAlignment="1">
      <alignment horizontal="center" vertical="center" wrapText="1"/>
    </xf>
    <xf numFmtId="165" fontId="0" fillId="0" borderId="20" xfId="0" applyNumberFormat="1" applyBorder="1" applyAlignment="1">
      <alignment/>
    </xf>
    <xf numFmtId="165" fontId="0" fillId="0" borderId="21" xfId="0" applyNumberFormat="1" applyBorder="1" applyAlignment="1">
      <alignment/>
    </xf>
    <xf numFmtId="0" fontId="43" fillId="34" borderId="18" xfId="0" applyFont="1" applyFill="1" applyBorder="1" applyAlignment="1">
      <alignment horizontal="center" vertical="center"/>
    </xf>
    <xf numFmtId="3" fontId="0" fillId="0" borderId="23" xfId="0" applyNumberFormat="1" applyBorder="1" applyAlignment="1">
      <alignment/>
    </xf>
    <xf numFmtId="0" fontId="43" fillId="34" borderId="22" xfId="0" applyFont="1" applyFill="1" applyBorder="1" applyAlignment="1">
      <alignment horizontal="center" vertical="center" wrapText="1"/>
    </xf>
    <xf numFmtId="0" fontId="4" fillId="33" borderId="24" xfId="50" applyFont="1" applyFill="1" applyBorder="1" applyAlignment="1">
      <alignment horizontal="center"/>
      <protection/>
    </xf>
    <xf numFmtId="0" fontId="4" fillId="0" borderId="13" xfId="50" applyFont="1" applyBorder="1">
      <alignment/>
      <protection/>
    </xf>
    <xf numFmtId="0" fontId="4" fillId="0" borderId="14" xfId="50" applyFont="1" applyBorder="1">
      <alignment/>
      <protection/>
    </xf>
    <xf numFmtId="0" fontId="4" fillId="0" borderId="15" xfId="50" applyFont="1" applyBorder="1">
      <alignment/>
      <protection/>
    </xf>
    <xf numFmtId="164" fontId="0" fillId="0" borderId="17" xfId="0" applyNumberFormat="1" applyBorder="1" applyAlignment="1">
      <alignment/>
    </xf>
    <xf numFmtId="165" fontId="43" fillId="0" borderId="22" xfId="0" applyNumberFormat="1" applyFont="1" applyBorder="1" applyAlignment="1">
      <alignment/>
    </xf>
    <xf numFmtId="17" fontId="43" fillId="34" borderId="22" xfId="0" applyNumberFormat="1" applyFont="1" applyFill="1" applyBorder="1" applyAlignment="1">
      <alignment horizontal="center" vertical="center"/>
    </xf>
    <xf numFmtId="0" fontId="4" fillId="0" borderId="25" xfId="52" applyFont="1" applyFill="1" applyBorder="1" applyAlignment="1">
      <alignment vertical="center"/>
      <protection/>
    </xf>
    <xf numFmtId="0" fontId="4" fillId="0" borderId="26" xfId="52" applyFont="1" applyFill="1" applyBorder="1" applyAlignment="1">
      <alignment vertical="center"/>
      <protection/>
    </xf>
    <xf numFmtId="0" fontId="4" fillId="0" borderId="27" xfId="52" applyFont="1" applyFill="1" applyBorder="1" applyAlignment="1">
      <alignment vertical="center"/>
      <protection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43" fillId="0" borderId="18" xfId="0" applyFont="1" applyBorder="1" applyAlignment="1">
      <alignment/>
    </xf>
    <xf numFmtId="0" fontId="43" fillId="0" borderId="22" xfId="0" applyFont="1" applyBorder="1" applyAlignment="1">
      <alignment/>
    </xf>
    <xf numFmtId="165" fontId="0" fillId="0" borderId="21" xfId="65" applyNumberFormat="1" applyFont="1" applyBorder="1" applyAlignment="1">
      <alignment/>
    </xf>
    <xf numFmtId="165" fontId="0" fillId="0" borderId="28" xfId="65" applyNumberFormat="1" applyFont="1" applyBorder="1" applyAlignment="1">
      <alignment/>
    </xf>
    <xf numFmtId="165" fontId="43" fillId="0" borderId="22" xfId="65" applyNumberFormat="1" applyFont="1" applyBorder="1" applyAlignment="1">
      <alignment/>
    </xf>
    <xf numFmtId="165" fontId="43" fillId="0" borderId="19" xfId="65" applyNumberFormat="1" applyFont="1" applyBorder="1" applyAlignment="1">
      <alignment/>
    </xf>
    <xf numFmtId="0" fontId="43" fillId="34" borderId="18" xfId="0" applyFont="1" applyFill="1" applyBorder="1" applyAlignment="1">
      <alignment horizontal="center" vertical="center" wrapText="1"/>
    </xf>
    <xf numFmtId="165" fontId="0" fillId="0" borderId="29" xfId="0" applyNumberFormat="1" applyBorder="1" applyAlignment="1">
      <alignment/>
    </xf>
    <xf numFmtId="165" fontId="0" fillId="0" borderId="17" xfId="0" applyNumberFormat="1" applyBorder="1" applyAlignment="1">
      <alignment/>
    </xf>
    <xf numFmtId="17" fontId="43" fillId="34" borderId="20" xfId="0" applyNumberFormat="1" applyFont="1" applyFill="1" applyBorder="1" applyAlignment="1">
      <alignment horizontal="center" vertical="center" wrapText="1"/>
    </xf>
    <xf numFmtId="165" fontId="43" fillId="0" borderId="18" xfId="0" applyNumberFormat="1" applyFont="1" applyBorder="1" applyAlignment="1">
      <alignment/>
    </xf>
    <xf numFmtId="17" fontId="43" fillId="34" borderId="30" xfId="0" applyNumberFormat="1" applyFont="1" applyFill="1" applyBorder="1" applyAlignment="1">
      <alignment horizontal="center" vertical="center" wrapText="1"/>
    </xf>
    <xf numFmtId="165" fontId="0" fillId="0" borderId="20" xfId="65" applyNumberFormat="1" applyFont="1" applyBorder="1" applyAlignment="1">
      <alignment/>
    </xf>
    <xf numFmtId="0" fontId="43" fillId="34" borderId="31" xfId="0" applyFont="1" applyFill="1" applyBorder="1" applyAlignment="1">
      <alignment horizontal="center" vertical="center" wrapText="1"/>
    </xf>
    <xf numFmtId="0" fontId="4" fillId="0" borderId="32" xfId="52" applyFont="1" applyFill="1" applyBorder="1" applyAlignment="1">
      <alignment vertical="center"/>
      <protection/>
    </xf>
    <xf numFmtId="0" fontId="4" fillId="33" borderId="12" xfId="50" applyFont="1" applyFill="1" applyBorder="1" applyAlignment="1">
      <alignment horizontal="center"/>
      <protection/>
    </xf>
    <xf numFmtId="0" fontId="4" fillId="0" borderId="32" xfId="50" applyFont="1" applyBorder="1">
      <alignment/>
      <protection/>
    </xf>
    <xf numFmtId="0" fontId="43" fillId="34" borderId="22" xfId="0" applyFont="1" applyFill="1" applyBorder="1" applyAlignment="1">
      <alignment horizontal="center" wrapText="1"/>
    </xf>
    <xf numFmtId="166" fontId="0" fillId="0" borderId="17" xfId="0" applyNumberFormat="1" applyBorder="1" applyAlignment="1">
      <alignment/>
    </xf>
    <xf numFmtId="166" fontId="0" fillId="0" borderId="21" xfId="0" applyNumberFormat="1" applyBorder="1" applyAlignment="1">
      <alignment/>
    </xf>
    <xf numFmtId="17" fontId="43" fillId="34" borderId="16" xfId="0" applyNumberFormat="1" applyFont="1" applyFill="1" applyBorder="1" applyAlignment="1">
      <alignment horizontal="center" vertical="center" wrapText="1"/>
    </xf>
    <xf numFmtId="164" fontId="0" fillId="0" borderId="21" xfId="0" applyNumberFormat="1" applyBorder="1" applyAlignment="1">
      <alignment/>
    </xf>
    <xf numFmtId="3" fontId="43" fillId="0" borderId="22" xfId="0" applyNumberFormat="1" applyFont="1" applyBorder="1" applyAlignment="1">
      <alignment/>
    </xf>
    <xf numFmtId="3" fontId="43" fillId="0" borderId="18" xfId="0" applyNumberFormat="1" applyFont="1" applyBorder="1" applyAlignment="1">
      <alignment/>
    </xf>
    <xf numFmtId="164" fontId="43" fillId="0" borderId="18" xfId="0" applyNumberFormat="1" applyFont="1" applyBorder="1" applyAlignment="1">
      <alignment/>
    </xf>
    <xf numFmtId="164" fontId="43" fillId="0" borderId="22" xfId="0" applyNumberFormat="1" applyFont="1" applyBorder="1" applyAlignment="1">
      <alignment/>
    </xf>
    <xf numFmtId="166" fontId="0" fillId="0" borderId="0" xfId="0" applyNumberFormat="1" applyBorder="1" applyAlignment="1">
      <alignment/>
    </xf>
    <xf numFmtId="17" fontId="0" fillId="0" borderId="20" xfId="0" applyNumberFormat="1" applyBorder="1" applyAlignment="1">
      <alignment/>
    </xf>
    <xf numFmtId="17" fontId="0" fillId="0" borderId="21" xfId="0" applyNumberFormat="1" applyBorder="1" applyAlignment="1">
      <alignment/>
    </xf>
    <xf numFmtId="0" fontId="43" fillId="34" borderId="31" xfId="0" applyFont="1" applyFill="1" applyBorder="1" applyAlignment="1">
      <alignment horizontal="center"/>
    </xf>
    <xf numFmtId="9" fontId="0" fillId="0" borderId="0" xfId="65" applyFont="1" applyBorder="1" applyAlignment="1">
      <alignment/>
    </xf>
    <xf numFmtId="0" fontId="0" fillId="0" borderId="0" xfId="0" applyBorder="1" applyAlignment="1">
      <alignment/>
    </xf>
    <xf numFmtId="0" fontId="43" fillId="0" borderId="0" xfId="0" applyFont="1" applyAlignment="1">
      <alignment/>
    </xf>
    <xf numFmtId="165" fontId="0" fillId="0" borderId="23" xfId="65" applyNumberFormat="1" applyFont="1" applyBorder="1" applyAlignment="1">
      <alignment/>
    </xf>
    <xf numFmtId="165" fontId="43" fillId="0" borderId="23" xfId="65" applyNumberFormat="1" applyFont="1" applyBorder="1" applyAlignment="1">
      <alignment/>
    </xf>
    <xf numFmtId="3" fontId="0" fillId="0" borderId="33" xfId="0" applyNumberFormat="1" applyBorder="1" applyAlignment="1">
      <alignment/>
    </xf>
    <xf numFmtId="164" fontId="0" fillId="0" borderId="33" xfId="0" applyNumberFormat="1" applyBorder="1" applyAlignment="1">
      <alignment/>
    </xf>
    <xf numFmtId="3" fontId="43" fillId="0" borderId="19" xfId="0" applyNumberFormat="1" applyFont="1" applyBorder="1" applyAlignment="1">
      <alignment/>
    </xf>
    <xf numFmtId="166" fontId="0" fillId="0" borderId="0" xfId="0" applyNumberFormat="1" applyAlignment="1">
      <alignment/>
    </xf>
    <xf numFmtId="0" fontId="44" fillId="0" borderId="0" xfId="0" applyFont="1" applyAlignment="1">
      <alignment/>
    </xf>
    <xf numFmtId="17" fontId="9" fillId="34" borderId="16" xfId="0" applyNumberFormat="1" applyFont="1" applyFill="1" applyBorder="1" applyAlignment="1">
      <alignment horizontal="center" vertical="center" wrapText="1"/>
    </xf>
    <xf numFmtId="17" fontId="9" fillId="34" borderId="22" xfId="0" applyNumberFormat="1" applyFont="1" applyFill="1" applyBorder="1" applyAlignment="1">
      <alignment horizontal="center" vertical="center" wrapText="1"/>
    </xf>
    <xf numFmtId="17" fontId="9" fillId="34" borderId="20" xfId="0" applyNumberFormat="1" applyFont="1" applyFill="1" applyBorder="1" applyAlignment="1">
      <alignment horizontal="center" vertical="center" wrapText="1"/>
    </xf>
    <xf numFmtId="17" fontId="9" fillId="34" borderId="18" xfId="0" applyNumberFormat="1" applyFont="1" applyFill="1" applyBorder="1" applyAlignment="1">
      <alignment horizontal="center" vertical="center" wrapText="1"/>
    </xf>
    <xf numFmtId="17" fontId="9" fillId="34" borderId="31" xfId="0" applyNumberFormat="1" applyFont="1" applyFill="1" applyBorder="1" applyAlignment="1">
      <alignment horizontal="center" vertical="center"/>
    </xf>
    <xf numFmtId="17" fontId="9" fillId="34" borderId="22" xfId="0" applyNumberFormat="1" applyFont="1" applyFill="1" applyBorder="1" applyAlignment="1">
      <alignment horizontal="center" vertical="center"/>
    </xf>
    <xf numFmtId="0" fontId="9" fillId="34" borderId="22" xfId="0" applyFont="1" applyFill="1" applyBorder="1" applyAlignment="1">
      <alignment horizontal="center" vertical="center" wrapText="1"/>
    </xf>
    <xf numFmtId="164" fontId="10" fillId="0" borderId="21" xfId="0" applyNumberFormat="1" applyFont="1" applyBorder="1" applyAlignment="1">
      <alignment/>
    </xf>
    <xf numFmtId="17" fontId="0" fillId="0" borderId="0" xfId="0" applyNumberFormat="1" applyAlignment="1">
      <alignment/>
    </xf>
    <xf numFmtId="165" fontId="0" fillId="0" borderId="0" xfId="65" applyNumberFormat="1" applyFont="1" applyAlignment="1">
      <alignment/>
    </xf>
    <xf numFmtId="165" fontId="0" fillId="0" borderId="16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43" fillId="0" borderId="19" xfId="0" applyNumberFormat="1" applyFont="1" applyBorder="1" applyAlignment="1">
      <alignment/>
    </xf>
    <xf numFmtId="0" fontId="43" fillId="34" borderId="19" xfId="0" applyFont="1" applyFill="1" applyBorder="1" applyAlignment="1">
      <alignment horizontal="center" vertical="center" wrapText="1"/>
    </xf>
    <xf numFmtId="165" fontId="0" fillId="0" borderId="0" xfId="65" applyNumberFormat="1" applyFont="1" applyAlignment="1">
      <alignment/>
    </xf>
    <xf numFmtId="165" fontId="0" fillId="0" borderId="0" xfId="65" applyNumberFormat="1" applyFont="1" applyAlignment="1">
      <alignment/>
    </xf>
    <xf numFmtId="3" fontId="0" fillId="0" borderId="0" xfId="0" applyNumberFormat="1" applyFill="1" applyAlignment="1">
      <alignment/>
    </xf>
    <xf numFmtId="0" fontId="43" fillId="35" borderId="22" xfId="0" applyFont="1" applyFill="1" applyBorder="1" applyAlignment="1">
      <alignment horizontal="center" vertical="center" wrapText="1"/>
    </xf>
    <xf numFmtId="0" fontId="43" fillId="7" borderId="22" xfId="0" applyFont="1" applyFill="1" applyBorder="1" applyAlignment="1">
      <alignment horizontal="center" vertical="center" wrapText="1"/>
    </xf>
    <xf numFmtId="0" fontId="43" fillId="9" borderId="31" xfId="0" applyFont="1" applyFill="1" applyBorder="1" applyAlignment="1">
      <alignment horizontal="center" vertical="center" wrapText="1"/>
    </xf>
    <xf numFmtId="167" fontId="0" fillId="0" borderId="21" xfId="0" applyNumberFormat="1" applyBorder="1" applyAlignment="1">
      <alignment/>
    </xf>
    <xf numFmtId="164" fontId="0" fillId="0" borderId="0" xfId="0" applyNumberFormat="1" applyAlignment="1">
      <alignment/>
    </xf>
    <xf numFmtId="165" fontId="0" fillId="0" borderId="21" xfId="0" applyNumberFormat="1" applyFill="1" applyBorder="1" applyAlignment="1">
      <alignment/>
    </xf>
    <xf numFmtId="17" fontId="0" fillId="0" borderId="0" xfId="0" applyNumberFormat="1" applyBorder="1" applyAlignment="1">
      <alignment/>
    </xf>
    <xf numFmtId="165" fontId="0" fillId="0" borderId="17" xfId="65" applyNumberFormat="1" applyFont="1" applyBorder="1" applyAlignment="1">
      <alignment/>
    </xf>
    <xf numFmtId="165" fontId="43" fillId="0" borderId="18" xfId="65" applyNumberFormat="1" applyFont="1" applyBorder="1" applyAlignment="1">
      <alignment/>
    </xf>
    <xf numFmtId="165" fontId="0" fillId="0" borderId="0" xfId="0" applyNumberFormat="1" applyFill="1" applyBorder="1" applyAlignment="1">
      <alignment/>
    </xf>
    <xf numFmtId="0" fontId="4" fillId="0" borderId="13" xfId="50" applyFont="1" applyFill="1" applyBorder="1">
      <alignment/>
      <protection/>
    </xf>
    <xf numFmtId="0" fontId="4" fillId="0" borderId="14" xfId="50" applyFont="1" applyFill="1" applyBorder="1">
      <alignment/>
      <protection/>
    </xf>
    <xf numFmtId="0" fontId="4" fillId="0" borderId="32" xfId="50" applyFont="1" applyFill="1" applyBorder="1">
      <alignment/>
      <protection/>
    </xf>
    <xf numFmtId="165" fontId="0" fillId="0" borderId="0" xfId="65" applyNumberFormat="1" applyFont="1" applyFill="1" applyBorder="1" applyAlignment="1">
      <alignment/>
    </xf>
    <xf numFmtId="165" fontId="0" fillId="0" borderId="0" xfId="65" applyNumberFormat="1" applyFont="1" applyFill="1" applyBorder="1" applyAlignment="1">
      <alignment/>
    </xf>
    <xf numFmtId="10" fontId="0" fillId="0" borderId="0" xfId="65" applyNumberFormat="1" applyFont="1" applyAlignment="1">
      <alignment/>
    </xf>
    <xf numFmtId="10" fontId="0" fillId="0" borderId="0" xfId="65" applyNumberFormat="1" applyFont="1" applyAlignment="1">
      <alignment/>
    </xf>
    <xf numFmtId="10" fontId="0" fillId="0" borderId="0" xfId="65" applyNumberFormat="1" applyFont="1" applyFill="1" applyAlignment="1">
      <alignment/>
    </xf>
    <xf numFmtId="10" fontId="0" fillId="0" borderId="0" xfId="0" applyNumberFormat="1" applyAlignment="1">
      <alignment/>
    </xf>
    <xf numFmtId="167" fontId="0" fillId="0" borderId="0" xfId="0" applyNumberFormat="1" applyBorder="1" applyAlignment="1">
      <alignment/>
    </xf>
    <xf numFmtId="17" fontId="9" fillId="34" borderId="20" xfId="0" applyNumberFormat="1" applyFont="1" applyFill="1" applyBorder="1" applyAlignment="1">
      <alignment horizontal="center" vertical="center"/>
    </xf>
    <xf numFmtId="17" fontId="9" fillId="34" borderId="16" xfId="0" applyNumberFormat="1" applyFont="1" applyFill="1" applyBorder="1" applyAlignment="1">
      <alignment horizontal="center" vertical="center"/>
    </xf>
    <xf numFmtId="164" fontId="0" fillId="0" borderId="20" xfId="0" applyNumberFormat="1" applyBorder="1" applyAlignment="1">
      <alignment/>
    </xf>
    <xf numFmtId="10" fontId="0" fillId="0" borderId="17" xfId="0" applyNumberFormat="1" applyFill="1" applyBorder="1" applyAlignment="1">
      <alignment/>
    </xf>
    <xf numFmtId="10" fontId="0" fillId="0" borderId="0" xfId="65" applyNumberFormat="1" applyFont="1" applyBorder="1" applyAlignment="1">
      <alignment/>
    </xf>
    <xf numFmtId="165" fontId="0" fillId="0" borderId="22" xfId="0" applyNumberFormat="1" applyFill="1" applyBorder="1" applyAlignment="1">
      <alignment/>
    </xf>
    <xf numFmtId="0" fontId="3" fillId="33" borderId="10" xfId="52" applyNumberFormat="1" applyFont="1" applyFill="1" applyBorder="1" applyAlignment="1" quotePrefix="1">
      <alignment horizontal="center" vertical="top"/>
      <protection/>
    </xf>
    <xf numFmtId="0" fontId="3" fillId="33" borderId="24" xfId="52" applyNumberFormat="1" applyFont="1" applyFill="1" applyBorder="1" applyAlignment="1" quotePrefix="1">
      <alignment horizontal="center" vertical="top"/>
      <protection/>
    </xf>
    <xf numFmtId="0" fontId="6" fillId="33" borderId="18" xfId="52" applyFont="1" applyFill="1" applyBorder="1" applyAlignment="1">
      <alignment horizontal="center" vertical="top" wrapText="1"/>
      <protection/>
    </xf>
    <xf numFmtId="0" fontId="6" fillId="33" borderId="19" xfId="52" applyFont="1" applyFill="1" applyBorder="1" applyAlignment="1">
      <alignment horizontal="center" vertical="top" wrapText="1"/>
      <protection/>
    </xf>
    <xf numFmtId="0" fontId="3" fillId="33" borderId="18" xfId="50" applyFont="1" applyFill="1" applyBorder="1" applyAlignment="1">
      <alignment horizontal="center"/>
      <protection/>
    </xf>
    <xf numFmtId="0" fontId="3" fillId="33" borderId="19" xfId="50" applyFont="1" applyFill="1" applyBorder="1" applyAlignment="1">
      <alignment horizontal="center"/>
      <protection/>
    </xf>
    <xf numFmtId="0" fontId="6" fillId="33" borderId="31" xfId="52" applyFont="1" applyFill="1" applyBorder="1" applyAlignment="1" quotePrefix="1">
      <alignment horizontal="center" vertical="top" wrapText="1"/>
      <protection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Binlik Ayracı 2" xfId="42"/>
    <cellStyle name="Çıkış" xfId="43"/>
    <cellStyle name="Giriş" xfId="44"/>
    <cellStyle name="Hesaplama" xfId="45"/>
    <cellStyle name="Hyperlink" xfId="46"/>
    <cellStyle name="İşaretli Hücre" xfId="47"/>
    <cellStyle name="İyi" xfId="48"/>
    <cellStyle name="Kötü" xfId="49"/>
    <cellStyle name="Normal 2" xfId="50"/>
    <cellStyle name="Normal 4 2 2" xfId="51"/>
    <cellStyle name="Normal_Sayfa2" xfId="52"/>
    <cellStyle name="Not" xfId="53"/>
    <cellStyle name="Nötr" xfId="54"/>
    <cellStyle name="Currency" xfId="55"/>
    <cellStyle name="Currency [0]" xfId="56"/>
    <cellStyle name="Toplam" xfId="57"/>
    <cellStyle name="Uyarı Metni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-0.00775"/>
          <c:w val="0.9662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'Sigortalı Sayıları'!$J$1</c:f>
              <c:strCache>
                <c:ptCount val="1"/>
                <c:pt idx="0">
                  <c:v>Endeks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'Sigortalı Sayıları'!$A$11:$A$58</c:f>
              <c:strCache/>
            </c:strRef>
          </c:cat>
          <c:val>
            <c:numRef>
              <c:f>'Sigortalı Sayıları'!$J$11:$J$58</c:f>
              <c:numCache/>
            </c:numRef>
          </c:val>
          <c:smooth val="1"/>
        </c:ser>
        <c:ser>
          <c:idx val="1"/>
          <c:order val="1"/>
          <c:tx>
            <c:strRef>
              <c:f>'Sigortalı Sayıları'!$K$1</c:f>
              <c:strCache>
                <c:ptCount val="1"/>
                <c:pt idx="0">
                  <c:v>Endeks (Mevsimsellikten Arındırılmış)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'Sigortalı Sayıları'!$A$11:$A$58</c:f>
              <c:strCache/>
            </c:strRef>
          </c:cat>
          <c:val>
            <c:numRef>
              <c:f>'Sigortalı Sayıları'!$K$11:$K$58</c:f>
              <c:numCache/>
            </c:numRef>
          </c:val>
          <c:smooth val="1"/>
        </c:ser>
        <c:marker val="1"/>
        <c:axId val="8042286"/>
        <c:axId val="5271711"/>
      </c:lineChart>
      <c:dateAx>
        <c:axId val="8042286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71711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5271711"/>
        <c:scaling>
          <c:orientation val="minMax"/>
          <c:max val="125"/>
          <c:min val="9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0422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5075"/>
          <c:y val="0.913"/>
          <c:w val="0.49425"/>
          <c:h val="0.06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"/>
          <c:w val="0.970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Endeksler!$B$1</c:f>
              <c:strCache>
                <c:ptCount val="1"/>
                <c:pt idx="0">
                  <c:v>Kadın İstihdamının Toplam İstihdama Oranı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Endeksler!$A$2:$A$49</c:f>
              <c:strCache/>
            </c:strRef>
          </c:cat>
          <c:val>
            <c:numRef>
              <c:f>Endeksler!$B$2:$B$49</c:f>
              <c:numCache/>
            </c:numRef>
          </c:val>
          <c:smooth val="1"/>
        </c:ser>
        <c:ser>
          <c:idx val="1"/>
          <c:order val="1"/>
          <c:tx>
            <c:strRef>
              <c:f>Endeksler!$C$1</c:f>
              <c:strCache>
                <c:ptCount val="1"/>
                <c:pt idx="0">
                  <c:v>Kadın İstihdamının Toplam İstihdama Oranı   (Mevsimsellikten Arındırılmış) 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Endeksler!$A$2:$A$49</c:f>
              <c:strCache/>
            </c:strRef>
          </c:cat>
          <c:val>
            <c:numRef>
              <c:f>Endeksler!$C$2:$C$49</c:f>
              <c:numCache/>
            </c:numRef>
          </c:val>
          <c:smooth val="1"/>
        </c:ser>
        <c:marker val="1"/>
        <c:axId val="47445400"/>
        <c:axId val="24355417"/>
      </c:lineChart>
      <c:dateAx>
        <c:axId val="47445400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355417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24355417"/>
        <c:scaling>
          <c:orientation val="minMax"/>
          <c:max val="0.25"/>
          <c:min val="0.225"/>
        </c:scaling>
        <c:axPos val="l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4454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175"/>
          <c:y val="0.885"/>
          <c:w val="0.69375"/>
          <c:h val="0.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-0.007"/>
          <c:w val="0.96975"/>
          <c:h val="0.911"/>
        </c:manualLayout>
      </c:layout>
      <c:lineChart>
        <c:grouping val="standard"/>
        <c:varyColors val="0"/>
        <c:ser>
          <c:idx val="0"/>
          <c:order val="0"/>
          <c:tx>
            <c:v>Endeks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'Endeksler 2'!$A$2:$A$49</c:f>
              <c:strCache/>
            </c:strRef>
          </c:cat>
          <c:val>
            <c:numRef>
              <c:f>'Endeksler 2'!$D$2:$D$49</c:f>
              <c:numCache/>
            </c:numRef>
          </c:val>
          <c:smooth val="0"/>
        </c:ser>
        <c:ser>
          <c:idx val="1"/>
          <c:order val="1"/>
          <c:tx>
            <c:v>Endeks (Mevsimsellikten Arındırılmış)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'Endeksler 2'!$A$2:$A$49</c:f>
              <c:strCache/>
            </c:strRef>
          </c:cat>
          <c:val>
            <c:numRef>
              <c:f>'Endeksler 2'!$E$2:$E$49</c:f>
              <c:numCache/>
            </c:numRef>
          </c:val>
          <c:smooth val="0"/>
        </c:ser>
        <c:marker val="1"/>
        <c:axId val="17872162"/>
        <c:axId val="26631731"/>
      </c:lineChart>
      <c:dateAx>
        <c:axId val="17872162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631731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26631731"/>
        <c:scaling>
          <c:orientation val="minMax"/>
          <c:max val="140"/>
          <c:min val="90"/>
        </c:scaling>
        <c:axPos val="l"/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8721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775"/>
          <c:y val="0.912"/>
          <c:w val="0.621"/>
          <c:h val="0.06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075"/>
          <c:y val="-0.00725"/>
          <c:w val="0.97525"/>
          <c:h val="0.9115"/>
        </c:manualLayout>
      </c:layout>
      <c:lineChart>
        <c:grouping val="standard"/>
        <c:varyColors val="0"/>
        <c:ser>
          <c:idx val="0"/>
          <c:order val="0"/>
          <c:tx>
            <c:v>Endeks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'Endeksler 2'!$A$2:$A$49</c:f>
              <c:strCache/>
            </c:strRef>
          </c:cat>
          <c:val>
            <c:numRef>
              <c:f>'Endeksler 2'!$H$2:$H$49</c:f>
              <c:numCache/>
            </c:numRef>
          </c:val>
          <c:smooth val="0"/>
        </c:ser>
        <c:ser>
          <c:idx val="1"/>
          <c:order val="1"/>
          <c:tx>
            <c:v>Endeks (Mevsimsellikten Arındırılmış)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'Endeksler 2'!$A$2:$A$49</c:f>
              <c:strCache/>
            </c:strRef>
          </c:cat>
          <c:val>
            <c:numRef>
              <c:f>'Endeksler 2'!$I$2:$I$49</c:f>
              <c:numCache/>
            </c:numRef>
          </c:val>
          <c:smooth val="0"/>
        </c:ser>
        <c:marker val="1"/>
        <c:axId val="38358988"/>
        <c:axId val="9686573"/>
      </c:lineChart>
      <c:dateAx>
        <c:axId val="38358988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686573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9686573"/>
        <c:scaling>
          <c:orientation val="minMax"/>
          <c:max val="105"/>
          <c:min val="90"/>
        </c:scaling>
        <c:axPos val="l"/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3589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8"/>
          <c:y val="0.91275"/>
          <c:w val="0.5595"/>
          <c:h val="0.06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-0.007"/>
          <c:w val="0.97675"/>
          <c:h val="0.911"/>
        </c:manualLayout>
      </c:layout>
      <c:lineChart>
        <c:grouping val="standard"/>
        <c:varyColors val="0"/>
        <c:ser>
          <c:idx val="0"/>
          <c:order val="0"/>
          <c:tx>
            <c:v>Endeks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'Endeksler 2'!$A$2:$A$49</c:f>
              <c:strCache/>
            </c:strRef>
          </c:cat>
          <c:val>
            <c:numRef>
              <c:f>'Endeksler 2'!$L$2:$L$49</c:f>
              <c:numCache/>
            </c:numRef>
          </c:val>
          <c:smooth val="0"/>
        </c:ser>
        <c:ser>
          <c:idx val="1"/>
          <c:order val="1"/>
          <c:tx>
            <c:v>Endeks (Mevsimsellikten Arındırlmış)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'Endeksler 2'!$A$2:$A$49</c:f>
              <c:strCache/>
            </c:strRef>
          </c:cat>
          <c:val>
            <c:numRef>
              <c:f>'Endeksler 2'!$M$2:$M$49</c:f>
              <c:numCache/>
            </c:numRef>
          </c:val>
          <c:smooth val="0"/>
        </c:ser>
        <c:marker val="1"/>
        <c:axId val="20070294"/>
        <c:axId val="46414919"/>
      </c:lineChart>
      <c:dateAx>
        <c:axId val="20070294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414919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46414919"/>
        <c:scaling>
          <c:orientation val="minMax"/>
          <c:max val="110"/>
          <c:min val="85"/>
        </c:scaling>
        <c:axPos val="l"/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0702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625"/>
          <c:y val="0.912"/>
          <c:w val="0.526"/>
          <c:h val="0.06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-0.007"/>
          <c:w val="0.9745"/>
          <c:h val="0.911"/>
        </c:manualLayout>
      </c:layout>
      <c:lineChart>
        <c:grouping val="standard"/>
        <c:varyColors val="0"/>
        <c:ser>
          <c:idx val="0"/>
          <c:order val="0"/>
          <c:tx>
            <c:v>Endeks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'Endeksler 2'!$A$2:$A$49</c:f>
              <c:strCache/>
            </c:strRef>
          </c:cat>
          <c:val>
            <c:numRef>
              <c:f>'Endeksler 2'!$P$2:$P$49</c:f>
              <c:numCache/>
            </c:numRef>
          </c:val>
          <c:smooth val="0"/>
        </c:ser>
        <c:ser>
          <c:idx val="1"/>
          <c:order val="1"/>
          <c:tx>
            <c:v>Endeks (Mevsimsellikten Arındırılmış)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'Endeksler 2'!$A$2:$A$49</c:f>
              <c:strCache/>
            </c:strRef>
          </c:cat>
          <c:val>
            <c:numRef>
              <c:f>'Endeksler 2'!$Q$2:$Q$49</c:f>
              <c:numCache/>
            </c:numRef>
          </c:val>
          <c:smooth val="0"/>
        </c:ser>
        <c:marker val="1"/>
        <c:axId val="15081088"/>
        <c:axId val="1512065"/>
      </c:lineChart>
      <c:dateAx>
        <c:axId val="15081088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12065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1512065"/>
        <c:scaling>
          <c:orientation val="minMax"/>
          <c:min val="90"/>
        </c:scaling>
        <c:axPos val="l"/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0810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225"/>
          <c:y val="0.912"/>
          <c:w val="0.5725"/>
          <c:h val="0.06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0.073</cdr:x>
      <cdr:y>0.54075</cdr:y>
    </cdr:from>
    <cdr:to>
      <cdr:x>0.963</cdr:x>
      <cdr:y>0.54075</cdr:y>
    </cdr:to>
    <cdr:sp>
      <cdr:nvSpPr>
        <cdr:cNvPr id="1" name="2 Düz Bağlayıcı"/>
        <cdr:cNvSpPr>
          <a:spLocks/>
        </cdr:cNvSpPr>
      </cdr:nvSpPr>
      <cdr:spPr>
        <a:xfrm flipV="1">
          <a:off x="485775" y="1638300"/>
          <a:ext cx="59626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</xdr:row>
      <xdr:rowOff>9525</xdr:rowOff>
    </xdr:from>
    <xdr:to>
      <xdr:col>23</xdr:col>
      <xdr:colOff>0</xdr:colOff>
      <xdr:row>17</xdr:row>
      <xdr:rowOff>0</xdr:rowOff>
    </xdr:to>
    <xdr:graphicFrame>
      <xdr:nvGraphicFramePr>
        <xdr:cNvPr id="1" name="1 Grafik"/>
        <xdr:cNvGraphicFramePr/>
      </xdr:nvGraphicFramePr>
      <xdr:xfrm>
        <a:off x="12287250" y="781050"/>
        <a:ext cx="66960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0</xdr:row>
      <xdr:rowOff>885825</xdr:rowOff>
    </xdr:from>
    <xdr:to>
      <xdr:col>16</xdr:col>
      <xdr:colOff>209550</xdr:colOff>
      <xdr:row>18</xdr:row>
      <xdr:rowOff>0</xdr:rowOff>
    </xdr:to>
    <xdr:graphicFrame>
      <xdr:nvGraphicFramePr>
        <xdr:cNvPr id="1" name="4 Grafik"/>
        <xdr:cNvGraphicFramePr/>
      </xdr:nvGraphicFramePr>
      <xdr:xfrm>
        <a:off x="3629025" y="885825"/>
        <a:ext cx="721042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53</xdr:row>
      <xdr:rowOff>180975</xdr:rowOff>
    </xdr:from>
    <xdr:to>
      <xdr:col>3</xdr:col>
      <xdr:colOff>2124075</xdr:colOff>
      <xdr:row>70</xdr:row>
      <xdr:rowOff>161925</xdr:rowOff>
    </xdr:to>
    <xdr:graphicFrame>
      <xdr:nvGraphicFramePr>
        <xdr:cNvPr id="1" name="1 Grafik"/>
        <xdr:cNvGraphicFramePr/>
      </xdr:nvGraphicFramePr>
      <xdr:xfrm>
        <a:off x="219075" y="10477500"/>
        <a:ext cx="57150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</xdr:colOff>
      <xdr:row>53</xdr:row>
      <xdr:rowOff>190500</xdr:rowOff>
    </xdr:from>
    <xdr:to>
      <xdr:col>9</xdr:col>
      <xdr:colOff>9525</xdr:colOff>
      <xdr:row>71</xdr:row>
      <xdr:rowOff>0</xdr:rowOff>
    </xdr:to>
    <xdr:graphicFrame>
      <xdr:nvGraphicFramePr>
        <xdr:cNvPr id="2" name="2 Grafik"/>
        <xdr:cNvGraphicFramePr/>
      </xdr:nvGraphicFramePr>
      <xdr:xfrm>
        <a:off x="6029325" y="10487025"/>
        <a:ext cx="6334125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209550</xdr:colOff>
      <xdr:row>54</xdr:row>
      <xdr:rowOff>9525</xdr:rowOff>
    </xdr:from>
    <xdr:to>
      <xdr:col>15</xdr:col>
      <xdr:colOff>57150</xdr:colOff>
      <xdr:row>71</xdr:row>
      <xdr:rowOff>0</xdr:rowOff>
    </xdr:to>
    <xdr:graphicFrame>
      <xdr:nvGraphicFramePr>
        <xdr:cNvPr id="3" name="3 Grafik"/>
        <xdr:cNvGraphicFramePr/>
      </xdr:nvGraphicFramePr>
      <xdr:xfrm>
        <a:off x="12563475" y="10496550"/>
        <a:ext cx="6648450" cy="3228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409575</xdr:colOff>
      <xdr:row>54</xdr:row>
      <xdr:rowOff>9525</xdr:rowOff>
    </xdr:from>
    <xdr:to>
      <xdr:col>24</xdr:col>
      <xdr:colOff>57150</xdr:colOff>
      <xdr:row>71</xdr:row>
      <xdr:rowOff>9525</xdr:rowOff>
    </xdr:to>
    <xdr:graphicFrame>
      <xdr:nvGraphicFramePr>
        <xdr:cNvPr id="4" name="4 Grafik"/>
        <xdr:cNvGraphicFramePr/>
      </xdr:nvGraphicFramePr>
      <xdr:xfrm>
        <a:off x="19564350" y="10496550"/>
        <a:ext cx="6191250" cy="3238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66675</xdr:colOff>
      <xdr:row>63</xdr:row>
      <xdr:rowOff>142875</xdr:rowOff>
    </xdr:from>
    <xdr:to>
      <xdr:col>3</xdr:col>
      <xdr:colOff>1933575</xdr:colOff>
      <xdr:row>63</xdr:row>
      <xdr:rowOff>142875</xdr:rowOff>
    </xdr:to>
    <xdr:sp>
      <xdr:nvSpPr>
        <xdr:cNvPr id="5" name="5 Düz Bağlayıcı"/>
        <xdr:cNvSpPr>
          <a:spLocks/>
        </xdr:cNvSpPr>
      </xdr:nvSpPr>
      <xdr:spPr>
        <a:xfrm>
          <a:off x="704850" y="12344400"/>
          <a:ext cx="5038725" cy="0"/>
        </a:xfrm>
        <a:prstGeom prst="line">
          <a:avLst/>
        </a:prstGeom>
        <a:noFill/>
        <a:ln w="63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533400</xdr:colOff>
      <xdr:row>58</xdr:row>
      <xdr:rowOff>133350</xdr:rowOff>
    </xdr:from>
    <xdr:to>
      <xdr:col>8</xdr:col>
      <xdr:colOff>685800</xdr:colOff>
      <xdr:row>58</xdr:row>
      <xdr:rowOff>133350</xdr:rowOff>
    </xdr:to>
    <xdr:sp>
      <xdr:nvSpPr>
        <xdr:cNvPr id="6" name="6 Düz Bağlayıcı"/>
        <xdr:cNvSpPr>
          <a:spLocks/>
        </xdr:cNvSpPr>
      </xdr:nvSpPr>
      <xdr:spPr>
        <a:xfrm flipV="1">
          <a:off x="6477000" y="11382375"/>
          <a:ext cx="56007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847725</xdr:colOff>
      <xdr:row>60</xdr:row>
      <xdr:rowOff>123825</xdr:rowOff>
    </xdr:from>
    <xdr:to>
      <xdr:col>23</xdr:col>
      <xdr:colOff>561975</xdr:colOff>
      <xdr:row>60</xdr:row>
      <xdr:rowOff>123825</xdr:rowOff>
    </xdr:to>
    <xdr:sp>
      <xdr:nvSpPr>
        <xdr:cNvPr id="7" name="7 Düz Bağlayıcı"/>
        <xdr:cNvSpPr>
          <a:spLocks/>
        </xdr:cNvSpPr>
      </xdr:nvSpPr>
      <xdr:spPr>
        <a:xfrm flipV="1">
          <a:off x="20002500" y="11753850"/>
          <a:ext cx="5648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676275</xdr:colOff>
      <xdr:row>59</xdr:row>
      <xdr:rowOff>95250</xdr:rowOff>
    </xdr:from>
    <xdr:to>
      <xdr:col>14</xdr:col>
      <xdr:colOff>1028700</xdr:colOff>
      <xdr:row>59</xdr:row>
      <xdr:rowOff>95250</xdr:rowOff>
    </xdr:to>
    <xdr:sp>
      <xdr:nvSpPr>
        <xdr:cNvPr id="8" name="8 Düz Bağlayıcı"/>
        <xdr:cNvSpPr>
          <a:spLocks/>
        </xdr:cNvSpPr>
      </xdr:nvSpPr>
      <xdr:spPr>
        <a:xfrm>
          <a:off x="13030200" y="11534775"/>
          <a:ext cx="59912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5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69" sqref="D69"/>
    </sheetView>
  </sheetViews>
  <sheetFormatPr defaultColWidth="9.140625" defaultRowHeight="15"/>
  <cols>
    <col min="1" max="1" width="10.140625" style="0" bestFit="1" customWidth="1"/>
    <col min="2" max="2" width="17.7109375" style="0" customWidth="1"/>
    <col min="3" max="3" width="16.28125" style="0" customWidth="1"/>
    <col min="4" max="4" width="15.57421875" style="0" customWidth="1"/>
    <col min="5" max="5" width="14.421875" style="0" customWidth="1"/>
    <col min="6" max="6" width="18.421875" style="0" customWidth="1"/>
    <col min="7" max="7" width="17.421875" style="0" customWidth="1"/>
    <col min="8" max="8" width="17.8515625" style="0" customWidth="1"/>
    <col min="9" max="9" width="17.28125" style="0" customWidth="1"/>
    <col min="10" max="10" width="12.421875" style="0" customWidth="1"/>
    <col min="11" max="11" width="16.421875" style="0" customWidth="1"/>
    <col min="12" max="12" width="10.140625" style="0" bestFit="1" customWidth="1"/>
  </cols>
  <sheetData>
    <row r="1" spans="1:11" ht="60.75" thickBot="1">
      <c r="A1" s="21" t="s">
        <v>0</v>
      </c>
      <c r="B1" s="21" t="s">
        <v>283</v>
      </c>
      <c r="C1" s="47" t="s">
        <v>282</v>
      </c>
      <c r="D1" s="21" t="s">
        <v>281</v>
      </c>
      <c r="E1" s="21" t="s">
        <v>255</v>
      </c>
      <c r="F1" s="47" t="s">
        <v>278</v>
      </c>
      <c r="G1" s="21" t="s">
        <v>279</v>
      </c>
      <c r="H1" s="87" t="s">
        <v>280</v>
      </c>
      <c r="I1" s="80" t="s">
        <v>256</v>
      </c>
      <c r="J1" s="63" t="s">
        <v>257</v>
      </c>
      <c r="K1" s="51" t="s">
        <v>258</v>
      </c>
    </row>
    <row r="2" spans="1:11" ht="15">
      <c r="A2" s="61">
        <v>39448</v>
      </c>
      <c r="B2" s="14">
        <v>8449577</v>
      </c>
      <c r="C2" s="9">
        <v>3124938</v>
      </c>
      <c r="D2" s="14">
        <v>2188536.741667897</v>
      </c>
      <c r="E2" s="14">
        <f>SUM(B2:D2)</f>
        <v>13763051.741667897</v>
      </c>
      <c r="F2" s="9"/>
      <c r="G2" s="14"/>
      <c r="H2" s="9"/>
      <c r="I2" s="14"/>
      <c r="J2" s="60"/>
      <c r="K2" s="53"/>
    </row>
    <row r="3" spans="1:11" ht="15">
      <c r="A3" s="62">
        <v>39479</v>
      </c>
      <c r="B3" s="15">
        <v>8474374</v>
      </c>
      <c r="C3" s="11">
        <v>3120508</v>
      </c>
      <c r="D3" s="15">
        <v>2187729.3742594407</v>
      </c>
      <c r="E3" s="15">
        <f>SUM(B3:D3)</f>
        <v>13782611.37425944</v>
      </c>
      <c r="F3" s="11"/>
      <c r="G3" s="15"/>
      <c r="H3" s="11"/>
      <c r="I3" s="15"/>
      <c r="J3" s="60"/>
      <c r="K3" s="53"/>
    </row>
    <row r="4" spans="1:11" ht="15">
      <c r="A4" s="62">
        <v>39508</v>
      </c>
      <c r="B4" s="15">
        <v>8704188</v>
      </c>
      <c r="C4" s="11">
        <v>3114771</v>
      </c>
      <c r="D4" s="15">
        <v>2186579.1889824276</v>
      </c>
      <c r="E4" s="15">
        <f>SUM(B4:D4)</f>
        <v>14005538.188982427</v>
      </c>
      <c r="F4" s="11"/>
      <c r="G4" s="15"/>
      <c r="H4" s="11"/>
      <c r="I4" s="15"/>
      <c r="J4" s="60"/>
      <c r="K4" s="53"/>
    </row>
    <row r="5" spans="1:11" ht="15">
      <c r="A5" s="62">
        <v>39539</v>
      </c>
      <c r="B5" s="15">
        <v>10097779</v>
      </c>
      <c r="C5" s="11">
        <v>3116223</v>
      </c>
      <c r="D5" s="15">
        <v>2188697.8571152603</v>
      </c>
      <c r="E5" s="15">
        <f>SUM(B5:D5)</f>
        <v>15402699.857115261</v>
      </c>
      <c r="F5" s="11"/>
      <c r="G5" s="15"/>
      <c r="H5" s="11"/>
      <c r="I5" s="15"/>
      <c r="J5" s="60"/>
      <c r="K5" s="53"/>
    </row>
    <row r="6" spans="1:11" ht="15">
      <c r="A6" s="62">
        <v>39569</v>
      </c>
      <c r="B6" s="15">
        <v>9703722</v>
      </c>
      <c r="C6" s="11">
        <v>3090399</v>
      </c>
      <c r="D6" s="15">
        <v>2187336.431585037</v>
      </c>
      <c r="E6" s="15">
        <f>SUM(B6:D6)</f>
        <v>14981457.431585036</v>
      </c>
      <c r="F6" s="11"/>
      <c r="G6" s="15"/>
      <c r="H6" s="11"/>
      <c r="I6" s="15"/>
      <c r="J6" s="60"/>
      <c r="K6" s="53"/>
    </row>
    <row r="7" spans="1:11" ht="15">
      <c r="A7" s="62">
        <v>39600</v>
      </c>
      <c r="B7" s="15">
        <v>9188005</v>
      </c>
      <c r="C7" s="11">
        <v>3103104</v>
      </c>
      <c r="D7" s="15">
        <v>2187929.873482827</v>
      </c>
      <c r="E7" s="15">
        <f aca="true" t="shared" si="0" ref="E7:E44">SUM(B7:D7)</f>
        <v>14479038.873482827</v>
      </c>
      <c r="F7" s="11"/>
      <c r="G7" s="15"/>
      <c r="H7" s="11"/>
      <c r="I7" s="15"/>
      <c r="J7" s="60"/>
      <c r="K7" s="53"/>
    </row>
    <row r="8" spans="1:11" ht="15">
      <c r="A8" s="62">
        <v>39630</v>
      </c>
      <c r="B8" s="15">
        <v>9127041</v>
      </c>
      <c r="C8" s="11">
        <v>3136366</v>
      </c>
      <c r="D8" s="15">
        <v>2188256.579806648</v>
      </c>
      <c r="E8" s="15">
        <f t="shared" si="0"/>
        <v>14451663.579806648</v>
      </c>
      <c r="F8" s="11"/>
      <c r="G8" s="15"/>
      <c r="H8" s="11"/>
      <c r="I8" s="15"/>
      <c r="J8" s="60"/>
      <c r="K8" s="53"/>
    </row>
    <row r="9" spans="1:11" ht="15">
      <c r="A9" s="62">
        <v>39661</v>
      </c>
      <c r="B9" s="15">
        <v>9117005</v>
      </c>
      <c r="C9" s="11">
        <v>3143098</v>
      </c>
      <c r="D9" s="15">
        <v>2185030.6905160993</v>
      </c>
      <c r="E9" s="15">
        <f t="shared" si="0"/>
        <v>14445133.6905161</v>
      </c>
      <c r="F9" s="11"/>
      <c r="G9" s="15"/>
      <c r="H9" s="11"/>
      <c r="I9" s="15"/>
      <c r="J9" s="60"/>
      <c r="K9" s="53"/>
    </row>
    <row r="10" spans="1:11" ht="15">
      <c r="A10" s="62">
        <v>39692</v>
      </c>
      <c r="B10" s="15">
        <v>9163639</v>
      </c>
      <c r="C10" s="11">
        <v>3143137</v>
      </c>
      <c r="D10" s="15">
        <v>2183772.1998550254</v>
      </c>
      <c r="E10" s="15">
        <f t="shared" si="0"/>
        <v>14490548.199855026</v>
      </c>
      <c r="F10" s="11"/>
      <c r="G10" s="15"/>
      <c r="H10" s="11"/>
      <c r="I10" s="15"/>
      <c r="J10" s="60"/>
      <c r="K10" s="53"/>
    </row>
    <row r="11" spans="1:13" ht="15">
      <c r="A11" s="62">
        <v>39722</v>
      </c>
      <c r="B11" s="15">
        <v>9119936</v>
      </c>
      <c r="C11" s="11">
        <v>3034113</v>
      </c>
      <c r="D11" s="15">
        <v>2187772.3383787386</v>
      </c>
      <c r="E11" s="15">
        <f t="shared" si="0"/>
        <v>14341821.338378739</v>
      </c>
      <c r="F11" s="3">
        <v>8840583</v>
      </c>
      <c r="G11" s="15">
        <v>3099612</v>
      </c>
      <c r="H11" s="3">
        <v>2170418</v>
      </c>
      <c r="I11" s="15">
        <v>14084031</v>
      </c>
      <c r="J11" s="52">
        <f aca="true" t="shared" si="1" ref="J11:J18">(E11/$E$11)*100</f>
        <v>100</v>
      </c>
      <c r="K11" s="53">
        <f>I11/$I$11*100</f>
        <v>100</v>
      </c>
      <c r="L11" s="10"/>
      <c r="M11" s="65"/>
    </row>
    <row r="12" spans="1:13" ht="15">
      <c r="A12" s="62">
        <v>39753</v>
      </c>
      <c r="B12" s="15">
        <v>9022823</v>
      </c>
      <c r="C12" s="11">
        <v>3038435</v>
      </c>
      <c r="D12" s="15">
        <v>2199424.56556641</v>
      </c>
      <c r="E12" s="15">
        <f t="shared" si="0"/>
        <v>14260682.56556641</v>
      </c>
      <c r="F12" s="3">
        <v>8829827</v>
      </c>
      <c r="G12" s="15">
        <v>3075765</v>
      </c>
      <c r="H12" s="3">
        <v>2192627</v>
      </c>
      <c r="I12" s="15">
        <v>14079463</v>
      </c>
      <c r="J12" s="52">
        <f t="shared" si="1"/>
        <v>99.43425056763745</v>
      </c>
      <c r="K12" s="53">
        <f>I12/$I$11*100</f>
        <v>99.96756610376674</v>
      </c>
      <c r="L12" s="10"/>
      <c r="M12" s="65"/>
    </row>
    <row r="13" spans="1:13" ht="15">
      <c r="A13" s="62">
        <v>39783</v>
      </c>
      <c r="B13" s="15">
        <v>8802989</v>
      </c>
      <c r="C13" s="11">
        <v>3025650</v>
      </c>
      <c r="D13" s="15">
        <v>2205675.844924122</v>
      </c>
      <c r="E13" s="15">
        <f t="shared" si="0"/>
        <v>14034314.844924122</v>
      </c>
      <c r="F13" s="3">
        <v>8781205</v>
      </c>
      <c r="G13" s="15">
        <v>3060881</v>
      </c>
      <c r="H13" s="3">
        <v>2203064</v>
      </c>
      <c r="I13" s="15">
        <v>14040474</v>
      </c>
      <c r="J13" s="52">
        <f t="shared" si="1"/>
        <v>97.85587558093664</v>
      </c>
      <c r="K13" s="53">
        <f>I13/$I$11*100</f>
        <v>99.6907348471471</v>
      </c>
      <c r="L13" s="10"/>
      <c r="M13" s="65"/>
    </row>
    <row r="14" spans="1:13" ht="15">
      <c r="A14" s="62">
        <v>39814</v>
      </c>
      <c r="B14" s="15">
        <v>8481011</v>
      </c>
      <c r="C14" s="11">
        <v>3042821</v>
      </c>
      <c r="D14" s="15">
        <v>2208984.3586915084</v>
      </c>
      <c r="E14" s="15">
        <f t="shared" si="0"/>
        <v>13732816.358691508</v>
      </c>
      <c r="F14" s="3">
        <v>8758892</v>
      </c>
      <c r="G14" s="15">
        <v>3041659</v>
      </c>
      <c r="H14" s="3">
        <v>2213301</v>
      </c>
      <c r="I14" s="15">
        <v>14022840</v>
      </c>
      <c r="J14" s="52">
        <f t="shared" si="1"/>
        <v>95.75364268373967</v>
      </c>
      <c r="K14" s="53">
        <f>I14/$I$11*100</f>
        <v>99.56552921532194</v>
      </c>
      <c r="L14" s="10"/>
      <c r="M14" s="65"/>
    </row>
    <row r="15" spans="1:13" ht="15">
      <c r="A15" s="62">
        <v>39845</v>
      </c>
      <c r="B15" s="15">
        <v>8362290</v>
      </c>
      <c r="C15" s="11">
        <v>3052613</v>
      </c>
      <c r="D15" s="15">
        <v>2213459.802852991</v>
      </c>
      <c r="E15" s="15">
        <f t="shared" si="0"/>
        <v>13628362.802852992</v>
      </c>
      <c r="F15" s="3">
        <v>8740037</v>
      </c>
      <c r="G15" s="15">
        <v>3021680</v>
      </c>
      <c r="H15" s="3">
        <v>2215403</v>
      </c>
      <c r="I15" s="15">
        <v>13998741</v>
      </c>
      <c r="J15" s="52">
        <f t="shared" si="1"/>
        <v>95.02532824323693</v>
      </c>
      <c r="K15" s="53">
        <f aca="true" t="shared" si="2" ref="K15:K43">I15/$I$11*100</f>
        <v>99.39442053201957</v>
      </c>
      <c r="L15" s="10"/>
      <c r="M15" s="65"/>
    </row>
    <row r="16" spans="1:13" ht="15">
      <c r="A16" s="62">
        <v>39873</v>
      </c>
      <c r="B16" s="15">
        <v>8410234</v>
      </c>
      <c r="C16" s="11">
        <v>3052927</v>
      </c>
      <c r="D16" s="15">
        <v>2279020</v>
      </c>
      <c r="E16" s="15">
        <f t="shared" si="0"/>
        <v>13742181</v>
      </c>
      <c r="F16" s="3">
        <v>8722361</v>
      </c>
      <c r="G16" s="15">
        <v>3002666</v>
      </c>
      <c r="H16" s="3">
        <v>2284574</v>
      </c>
      <c r="I16" s="15">
        <v>13985371</v>
      </c>
      <c r="J16" s="52">
        <f t="shared" si="1"/>
        <v>95.8189387231167</v>
      </c>
      <c r="K16" s="53">
        <f t="shared" si="2"/>
        <v>99.29949032347344</v>
      </c>
      <c r="L16" s="10"/>
      <c r="M16" s="65"/>
    </row>
    <row r="17" spans="1:13" ht="15">
      <c r="A17" s="62">
        <v>39904</v>
      </c>
      <c r="B17" s="15">
        <v>8503053</v>
      </c>
      <c r="C17" s="11">
        <v>3067756</v>
      </c>
      <c r="D17" s="15">
        <v>2271908</v>
      </c>
      <c r="E17" s="15">
        <f t="shared" si="0"/>
        <v>13842717</v>
      </c>
      <c r="F17" s="3">
        <v>8719234</v>
      </c>
      <c r="G17" s="15">
        <v>2985526</v>
      </c>
      <c r="H17" s="3">
        <v>2281404</v>
      </c>
      <c r="I17" s="15">
        <v>13973284</v>
      </c>
      <c r="J17" s="52">
        <f t="shared" si="1"/>
        <v>96.51993755463168</v>
      </c>
      <c r="K17" s="53">
        <f t="shared" si="2"/>
        <v>99.21366972282296</v>
      </c>
      <c r="L17" s="10"/>
      <c r="M17" s="65"/>
    </row>
    <row r="18" spans="1:13" ht="15">
      <c r="A18" s="62">
        <v>39934</v>
      </c>
      <c r="B18" s="15">
        <v>8674726</v>
      </c>
      <c r="C18" s="11">
        <v>3085783</v>
      </c>
      <c r="D18" s="15">
        <v>2270276</v>
      </c>
      <c r="E18" s="15">
        <f t="shared" si="0"/>
        <v>14030785</v>
      </c>
      <c r="F18" s="3">
        <v>8728279</v>
      </c>
      <c r="G18" s="15">
        <v>2969683</v>
      </c>
      <c r="H18" s="3">
        <v>2281966</v>
      </c>
      <c r="I18" s="15">
        <v>13973682</v>
      </c>
      <c r="J18" s="52">
        <f t="shared" si="1"/>
        <v>97.83126333092433</v>
      </c>
      <c r="K18" s="53">
        <f t="shared" si="2"/>
        <v>99.21649561833541</v>
      </c>
      <c r="L18" s="10"/>
      <c r="M18" s="65"/>
    </row>
    <row r="19" spans="1:13" ht="15">
      <c r="A19" s="62">
        <v>39965</v>
      </c>
      <c r="B19" s="15">
        <v>8922743</v>
      </c>
      <c r="C19" s="11">
        <v>3051391</v>
      </c>
      <c r="D19" s="15">
        <v>2271485</v>
      </c>
      <c r="E19" s="15">
        <f t="shared" si="0"/>
        <v>14245619</v>
      </c>
      <c r="F19" s="3">
        <v>8751914</v>
      </c>
      <c r="G19" s="15">
        <v>2951873</v>
      </c>
      <c r="H19" s="3">
        <v>2260289</v>
      </c>
      <c r="I19" s="15">
        <v>13996743</v>
      </c>
      <c r="J19" s="52">
        <f aca="true" t="shared" si="3" ref="J19:J45">(E19/$E$11)*100</f>
        <v>99.32921812293603</v>
      </c>
      <c r="K19" s="53">
        <f t="shared" si="2"/>
        <v>99.3802342525375</v>
      </c>
      <c r="L19" s="10"/>
      <c r="M19" s="65"/>
    </row>
    <row r="20" spans="1:50" ht="15">
      <c r="A20" s="62">
        <v>39995</v>
      </c>
      <c r="B20" s="15">
        <v>9013349</v>
      </c>
      <c r="C20" s="11">
        <v>2877507</v>
      </c>
      <c r="D20" s="15">
        <v>2260614</v>
      </c>
      <c r="E20" s="15">
        <f t="shared" si="0"/>
        <v>14151470</v>
      </c>
      <c r="F20" s="3">
        <v>8778941</v>
      </c>
      <c r="G20" s="15">
        <v>2927221</v>
      </c>
      <c r="H20" s="3">
        <v>2258504</v>
      </c>
      <c r="I20" s="15">
        <v>14005506</v>
      </c>
      <c r="J20" s="52">
        <f t="shared" si="3"/>
        <v>98.67275338405341</v>
      </c>
      <c r="K20" s="53">
        <f t="shared" si="2"/>
        <v>99.44245365549111</v>
      </c>
      <c r="L20" s="10"/>
      <c r="M20" s="65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</row>
    <row r="21" spans="1:50" ht="15">
      <c r="A21" s="62">
        <v>40026</v>
      </c>
      <c r="B21" s="15">
        <v>8977653</v>
      </c>
      <c r="C21" s="11">
        <v>2837520</v>
      </c>
      <c r="D21" s="15">
        <v>2248048</v>
      </c>
      <c r="E21" s="15">
        <f t="shared" si="0"/>
        <v>14063221</v>
      </c>
      <c r="F21" s="3">
        <v>8819450</v>
      </c>
      <c r="G21" s="15">
        <v>2908593</v>
      </c>
      <c r="H21" s="3">
        <v>2255262</v>
      </c>
      <c r="I21" s="15">
        <v>14019847</v>
      </c>
      <c r="J21" s="52">
        <f t="shared" si="3"/>
        <v>98.0574270742503</v>
      </c>
      <c r="K21" s="53">
        <f t="shared" si="2"/>
        <v>99.54427819705877</v>
      </c>
      <c r="L21" s="10"/>
      <c r="M21" s="65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</row>
    <row r="22" spans="1:50" ht="15">
      <c r="A22" s="62">
        <v>40057</v>
      </c>
      <c r="B22" s="15">
        <v>8950211</v>
      </c>
      <c r="C22" s="11">
        <v>2878242</v>
      </c>
      <c r="D22" s="15">
        <v>2262750</v>
      </c>
      <c r="E22" s="15">
        <f t="shared" si="0"/>
        <v>14091203</v>
      </c>
      <c r="F22" s="3">
        <v>8851881</v>
      </c>
      <c r="G22" s="15">
        <v>2975242</v>
      </c>
      <c r="H22" s="3">
        <v>2261742</v>
      </c>
      <c r="I22" s="15">
        <v>14052143</v>
      </c>
      <c r="J22" s="52">
        <f t="shared" si="3"/>
        <v>98.25253478992877</v>
      </c>
      <c r="K22" s="53">
        <f t="shared" si="2"/>
        <v>99.77358754748552</v>
      </c>
      <c r="L22" s="10"/>
      <c r="M22" s="65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</row>
    <row r="23" spans="1:13" ht="15">
      <c r="A23" s="62">
        <v>40087</v>
      </c>
      <c r="B23" s="15">
        <v>9046769</v>
      </c>
      <c r="C23" s="11">
        <v>2891157</v>
      </c>
      <c r="D23" s="15">
        <v>2279402</v>
      </c>
      <c r="E23" s="15">
        <f t="shared" si="0"/>
        <v>14217328</v>
      </c>
      <c r="F23" s="3">
        <v>8924231</v>
      </c>
      <c r="G23" s="15">
        <v>2941293</v>
      </c>
      <c r="H23" s="3">
        <v>2259931</v>
      </c>
      <c r="I23" s="15">
        <v>14100901</v>
      </c>
      <c r="J23" s="52">
        <f t="shared" si="3"/>
        <v>99.13195586919218</v>
      </c>
      <c r="K23" s="53">
        <f t="shared" si="2"/>
        <v>100.11978104847965</v>
      </c>
      <c r="L23" s="10"/>
      <c r="M23" s="65"/>
    </row>
    <row r="24" spans="1:13" ht="15">
      <c r="A24" s="62">
        <v>40118</v>
      </c>
      <c r="B24" s="15">
        <v>8975981</v>
      </c>
      <c r="C24" s="11">
        <v>2898808</v>
      </c>
      <c r="D24" s="15">
        <v>2266276</v>
      </c>
      <c r="E24" s="15">
        <f t="shared" si="0"/>
        <v>14141065</v>
      </c>
      <c r="F24" s="3">
        <v>8970912</v>
      </c>
      <c r="G24" s="15">
        <v>2916830</v>
      </c>
      <c r="H24" s="3">
        <v>2260235</v>
      </c>
      <c r="I24" s="15">
        <v>14134490</v>
      </c>
      <c r="J24" s="52">
        <f t="shared" si="3"/>
        <v>98.60020332395639</v>
      </c>
      <c r="K24" s="53">
        <f t="shared" si="2"/>
        <v>100.35827100920184</v>
      </c>
      <c r="L24" s="10"/>
      <c r="M24" s="65"/>
    </row>
    <row r="25" spans="1:13" ht="15">
      <c r="A25" s="62">
        <v>40148</v>
      </c>
      <c r="B25" s="15">
        <v>9030202</v>
      </c>
      <c r="C25" s="11">
        <v>2847081</v>
      </c>
      <c r="D25" s="15">
        <v>2241418</v>
      </c>
      <c r="E25" s="15">
        <f t="shared" si="0"/>
        <v>14118701</v>
      </c>
      <c r="F25" s="3">
        <v>9066285</v>
      </c>
      <c r="G25" s="15">
        <v>2889433</v>
      </c>
      <c r="H25" s="3">
        <v>2239577</v>
      </c>
      <c r="I25" s="15">
        <v>14184792</v>
      </c>
      <c r="J25" s="52">
        <f t="shared" si="3"/>
        <v>98.44426775989973</v>
      </c>
      <c r="K25" s="53">
        <f t="shared" si="2"/>
        <v>100.71542728072667</v>
      </c>
      <c r="L25" s="10"/>
      <c r="M25" s="65"/>
    </row>
    <row r="26" spans="1:13" ht="15">
      <c r="A26" s="62">
        <v>40179</v>
      </c>
      <c r="B26" s="15">
        <v>8874966</v>
      </c>
      <c r="C26" s="11">
        <v>2851378</v>
      </c>
      <c r="D26" s="15">
        <v>2224741</v>
      </c>
      <c r="E26" s="15">
        <f t="shared" si="0"/>
        <v>13951085</v>
      </c>
      <c r="F26" s="3">
        <v>9134180</v>
      </c>
      <c r="G26" s="15">
        <v>2870435</v>
      </c>
      <c r="H26" s="3">
        <v>2229944</v>
      </c>
      <c r="I26" s="15">
        <v>14228940</v>
      </c>
      <c r="J26" s="52">
        <f t="shared" si="3"/>
        <v>97.27554590759594</v>
      </c>
      <c r="K26" s="53">
        <f t="shared" si="2"/>
        <v>101.02888867540834</v>
      </c>
      <c r="L26" s="10"/>
      <c r="M26" s="65"/>
    </row>
    <row r="27" spans="1:13" ht="15">
      <c r="A27" s="62">
        <v>40210</v>
      </c>
      <c r="B27" s="15">
        <v>8900113</v>
      </c>
      <c r="C27" s="11">
        <v>2870824</v>
      </c>
      <c r="D27" s="15">
        <v>2232394</v>
      </c>
      <c r="E27" s="15">
        <f t="shared" si="0"/>
        <v>14003331</v>
      </c>
      <c r="F27" s="3">
        <v>9227740</v>
      </c>
      <c r="G27" s="15">
        <v>2857254</v>
      </c>
      <c r="H27" s="3">
        <v>2234386</v>
      </c>
      <c r="I27" s="15">
        <v>14306528</v>
      </c>
      <c r="J27" s="52">
        <f t="shared" si="3"/>
        <v>97.6398371560177</v>
      </c>
      <c r="K27" s="53">
        <f t="shared" si="2"/>
        <v>101.57978209505502</v>
      </c>
      <c r="L27" s="10"/>
      <c r="M27" s="65"/>
    </row>
    <row r="28" spans="1:13" ht="15">
      <c r="A28" s="62">
        <v>40238</v>
      </c>
      <c r="B28" s="15">
        <v>9136036</v>
      </c>
      <c r="C28" s="11">
        <v>2878843</v>
      </c>
      <c r="D28" s="15">
        <v>2233661</v>
      </c>
      <c r="E28" s="15">
        <f t="shared" si="0"/>
        <v>14248540</v>
      </c>
      <c r="F28" s="3">
        <v>9320540</v>
      </c>
      <c r="G28" s="15">
        <v>2845886</v>
      </c>
      <c r="H28" s="3">
        <v>2239152</v>
      </c>
      <c r="I28" s="15">
        <v>14370284</v>
      </c>
      <c r="J28" s="52">
        <f t="shared" si="3"/>
        <v>99.34958513163792</v>
      </c>
      <c r="K28" s="53">
        <f t="shared" si="2"/>
        <v>102.03246499528437</v>
      </c>
      <c r="L28" s="10"/>
      <c r="M28" s="65"/>
    </row>
    <row r="29" spans="1:13" ht="15">
      <c r="A29" s="62">
        <v>40269</v>
      </c>
      <c r="B29" s="15">
        <v>9361665</v>
      </c>
      <c r="C29" s="11">
        <v>2888488</v>
      </c>
      <c r="D29" s="15">
        <v>2228659</v>
      </c>
      <c r="E29" s="15">
        <f t="shared" si="0"/>
        <v>14478812</v>
      </c>
      <c r="F29" s="3">
        <v>9412474</v>
      </c>
      <c r="G29" s="15">
        <v>2833677</v>
      </c>
      <c r="H29" s="3">
        <v>2239435</v>
      </c>
      <c r="I29" s="15">
        <v>14441462</v>
      </c>
      <c r="J29" s="52">
        <f t="shared" si="3"/>
        <v>100.955183155536</v>
      </c>
      <c r="K29" s="53">
        <f aca="true" t="shared" si="4" ref="K29:K34">I29/$I$11*100</f>
        <v>102.53784587665278</v>
      </c>
      <c r="L29" s="10"/>
      <c r="M29" s="65"/>
    </row>
    <row r="30" spans="1:13" ht="15">
      <c r="A30" s="62">
        <v>40299</v>
      </c>
      <c r="B30" s="15">
        <v>9604589</v>
      </c>
      <c r="C30" s="11">
        <v>2896308</v>
      </c>
      <c r="D30" s="15">
        <v>2220134</v>
      </c>
      <c r="E30" s="15">
        <f t="shared" si="0"/>
        <v>14721031</v>
      </c>
      <c r="F30" s="3">
        <v>9501463</v>
      </c>
      <c r="G30" s="15">
        <v>2827007</v>
      </c>
      <c r="H30" s="3">
        <v>2233822</v>
      </c>
      <c r="I30" s="15">
        <v>14520226</v>
      </c>
      <c r="J30" s="52">
        <f t="shared" si="3"/>
        <v>102.64408301201253</v>
      </c>
      <c r="K30" s="53">
        <f t="shared" si="4"/>
        <v>103.09708917851714</v>
      </c>
      <c r="L30" s="10"/>
      <c r="M30" s="65"/>
    </row>
    <row r="31" spans="1:13" ht="15">
      <c r="A31" s="62">
        <v>40330</v>
      </c>
      <c r="B31" s="15">
        <v>9743072</v>
      </c>
      <c r="C31" s="11">
        <v>2888898</v>
      </c>
      <c r="D31" s="15">
        <v>2250200.232</v>
      </c>
      <c r="E31" s="15">
        <f t="shared" si="0"/>
        <v>14882170.232</v>
      </c>
      <c r="F31" s="3">
        <v>9461952</v>
      </c>
      <c r="G31" s="15">
        <v>2826239</v>
      </c>
      <c r="H31" s="3">
        <v>2238773</v>
      </c>
      <c r="I31" s="15">
        <v>14563008</v>
      </c>
      <c r="J31" s="52">
        <f t="shared" si="3"/>
        <v>103.76764485397186</v>
      </c>
      <c r="K31" s="53">
        <f t="shared" si="4"/>
        <v>103.40085164538478</v>
      </c>
      <c r="L31" s="10"/>
      <c r="M31" s="65"/>
    </row>
    <row r="32" spans="1:13" ht="15">
      <c r="A32" s="62">
        <v>40360</v>
      </c>
      <c r="B32" s="15">
        <v>9976855</v>
      </c>
      <c r="C32" s="11">
        <v>2926292</v>
      </c>
      <c r="D32" s="15">
        <v>2238882</v>
      </c>
      <c r="E32" s="15">
        <f t="shared" si="0"/>
        <v>15142029</v>
      </c>
      <c r="F32" s="3">
        <v>9674675</v>
      </c>
      <c r="G32" s="15">
        <v>2948157</v>
      </c>
      <c r="H32" s="3">
        <v>2235908</v>
      </c>
      <c r="I32" s="15">
        <v>14934185</v>
      </c>
      <c r="J32" s="52">
        <f t="shared" si="3"/>
        <v>105.57954002313433</v>
      </c>
      <c r="K32" s="53">
        <f t="shared" si="4"/>
        <v>106.03629742081652</v>
      </c>
      <c r="L32" s="10"/>
      <c r="M32" s="65"/>
    </row>
    <row r="33" spans="1:13" ht="15">
      <c r="A33" s="62">
        <v>40391</v>
      </c>
      <c r="B33" s="15">
        <v>9937919</v>
      </c>
      <c r="C33" s="11">
        <v>2935390</v>
      </c>
      <c r="D33" s="15">
        <v>2244534</v>
      </c>
      <c r="E33" s="15">
        <f t="shared" si="0"/>
        <v>15117843</v>
      </c>
      <c r="F33" s="3">
        <v>9786860</v>
      </c>
      <c r="G33" s="15">
        <v>2955264</v>
      </c>
      <c r="H33" s="3">
        <v>2250906</v>
      </c>
      <c r="I33" s="15">
        <v>15044117</v>
      </c>
      <c r="J33" s="52">
        <f t="shared" si="3"/>
        <v>105.4109003543687</v>
      </c>
      <c r="K33" s="53">
        <f t="shared" si="4"/>
        <v>106.81684100240905</v>
      </c>
      <c r="L33" s="10"/>
      <c r="M33" s="65"/>
    </row>
    <row r="34" spans="1:13" ht="15">
      <c r="A34" s="62">
        <v>40422</v>
      </c>
      <c r="B34" s="15">
        <v>9959685</v>
      </c>
      <c r="C34" s="11">
        <v>2900001</v>
      </c>
      <c r="D34" s="15">
        <v>2246537</v>
      </c>
      <c r="E34" s="15">
        <f t="shared" si="0"/>
        <v>15106223</v>
      </c>
      <c r="F34" s="3">
        <v>9859480</v>
      </c>
      <c r="G34" s="15">
        <v>2950647</v>
      </c>
      <c r="H34" s="3">
        <v>2245281</v>
      </c>
      <c r="I34" s="15">
        <v>15093085</v>
      </c>
      <c r="J34" s="52">
        <f t="shared" si="3"/>
        <v>105.32987856692735</v>
      </c>
      <c r="K34" s="53">
        <f t="shared" si="4"/>
        <v>107.16452555379918</v>
      </c>
      <c r="L34" s="10"/>
      <c r="M34" s="65"/>
    </row>
    <row r="35" spans="1:13" ht="15">
      <c r="A35" s="62">
        <v>40452</v>
      </c>
      <c r="B35" s="15">
        <v>9992591</v>
      </c>
      <c r="C35" s="11">
        <v>2912220.72069272</v>
      </c>
      <c r="D35" s="15">
        <v>2263441.58976</v>
      </c>
      <c r="E35" s="15">
        <f t="shared" si="0"/>
        <v>15168253.31045272</v>
      </c>
      <c r="F35" s="3">
        <v>9947048</v>
      </c>
      <c r="G35" s="15">
        <v>2948784</v>
      </c>
      <c r="H35" s="3">
        <v>2243895</v>
      </c>
      <c r="I35" s="15">
        <v>15182974</v>
      </c>
      <c r="J35" s="52">
        <f t="shared" si="3"/>
        <v>105.76239204613746</v>
      </c>
      <c r="K35" s="53">
        <f t="shared" si="2"/>
        <v>107.8027590254523</v>
      </c>
      <c r="L35" s="10"/>
      <c r="M35" s="65"/>
    </row>
    <row r="36" spans="1:13" ht="15">
      <c r="A36" s="62">
        <v>40483</v>
      </c>
      <c r="B36" s="15">
        <v>9914876</v>
      </c>
      <c r="C36" s="11">
        <v>2926501</v>
      </c>
      <c r="D36" s="15">
        <v>2260299</v>
      </c>
      <c r="E36" s="15">
        <f t="shared" si="0"/>
        <v>15101676</v>
      </c>
      <c r="F36" s="3">
        <v>10034327</v>
      </c>
      <c r="G36" s="15">
        <v>2949983</v>
      </c>
      <c r="H36" s="3">
        <v>2256928</v>
      </c>
      <c r="I36" s="15">
        <v>15276983</v>
      </c>
      <c r="J36" s="52">
        <f t="shared" si="3"/>
        <v>105.29817408607573</v>
      </c>
      <c r="K36" s="53">
        <f t="shared" si="2"/>
        <v>108.47024548582718</v>
      </c>
      <c r="L36" s="10"/>
      <c r="M36" s="65"/>
    </row>
    <row r="37" spans="1:13" ht="15">
      <c r="A37" s="62">
        <v>40513</v>
      </c>
      <c r="B37" s="15">
        <v>10030810</v>
      </c>
      <c r="C37" s="11">
        <v>2963322</v>
      </c>
      <c r="D37" s="15">
        <v>2282511</v>
      </c>
      <c r="E37" s="15">
        <f t="shared" si="0"/>
        <v>15276643</v>
      </c>
      <c r="F37" s="3">
        <v>10141233</v>
      </c>
      <c r="G37" s="15">
        <v>3020881</v>
      </c>
      <c r="H37" s="3">
        <v>2281008</v>
      </c>
      <c r="I37" s="15">
        <v>15423361</v>
      </c>
      <c r="J37" s="52">
        <f t="shared" si="3"/>
        <v>106.51815163196656</v>
      </c>
      <c r="K37" s="53">
        <f t="shared" si="2"/>
        <v>109.50956441376762</v>
      </c>
      <c r="L37" s="10"/>
      <c r="M37" s="65"/>
    </row>
    <row r="38" spans="1:13" ht="15">
      <c r="A38" s="62">
        <v>40544</v>
      </c>
      <c r="B38" s="15">
        <v>9960858</v>
      </c>
      <c r="C38" s="11">
        <v>2991561.6954112365</v>
      </c>
      <c r="D38" s="15">
        <v>2287486.867606679</v>
      </c>
      <c r="E38" s="15">
        <f t="shared" si="0"/>
        <v>15239906.563017916</v>
      </c>
      <c r="F38" s="3">
        <v>10237185</v>
      </c>
      <c r="G38" s="15">
        <v>3022751</v>
      </c>
      <c r="H38" s="3">
        <v>2292066</v>
      </c>
      <c r="I38" s="15">
        <v>15529403</v>
      </c>
      <c r="J38" s="52">
        <f t="shared" si="3"/>
        <v>106.26200259681036</v>
      </c>
      <c r="K38" s="53">
        <f t="shared" si="2"/>
        <v>110.262488061834</v>
      </c>
      <c r="L38" s="10"/>
      <c r="M38" s="65"/>
    </row>
    <row r="39" spans="1:13" ht="15">
      <c r="A39" s="62">
        <v>40575</v>
      </c>
      <c r="B39" s="15">
        <v>9970036</v>
      </c>
      <c r="C39" s="11">
        <v>3027766.3283948246</v>
      </c>
      <c r="D39" s="15">
        <v>2301439</v>
      </c>
      <c r="E39" s="15">
        <f t="shared" si="0"/>
        <v>15299241.328394825</v>
      </c>
      <c r="F39" s="3">
        <v>10342713</v>
      </c>
      <c r="G39" s="15">
        <v>3027518</v>
      </c>
      <c r="H39" s="3">
        <v>2302516</v>
      </c>
      <c r="I39" s="15">
        <v>15656559</v>
      </c>
      <c r="J39" s="52">
        <f t="shared" si="3"/>
        <v>106.67572107772692</v>
      </c>
      <c r="K39" s="53">
        <f t="shared" si="2"/>
        <v>111.16532617685945</v>
      </c>
      <c r="L39" s="10"/>
      <c r="M39" s="65"/>
    </row>
    <row r="40" spans="1:13" ht="15">
      <c r="A40" s="62">
        <v>40603</v>
      </c>
      <c r="B40" s="15">
        <v>10252034</v>
      </c>
      <c r="C40" s="11">
        <v>3059010</v>
      </c>
      <c r="D40" s="15">
        <v>2306478</v>
      </c>
      <c r="E40" s="15">
        <f t="shared" si="0"/>
        <v>15617522</v>
      </c>
      <c r="F40" s="3">
        <v>10416683</v>
      </c>
      <c r="G40" s="15">
        <v>3031891</v>
      </c>
      <c r="H40" s="3">
        <v>2312068</v>
      </c>
      <c r="I40" s="15">
        <v>15752089</v>
      </c>
      <c r="J40" s="52">
        <f t="shared" si="3"/>
        <v>108.8949696940338</v>
      </c>
      <c r="K40" s="53">
        <f t="shared" si="2"/>
        <v>111.84361210224544</v>
      </c>
      <c r="L40" s="10"/>
      <c r="M40" s="65"/>
    </row>
    <row r="41" spans="1:13" ht="15">
      <c r="A41" s="62">
        <v>40634</v>
      </c>
      <c r="B41" s="15">
        <v>10511792</v>
      </c>
      <c r="C41" s="11">
        <v>3102039.400431247</v>
      </c>
      <c r="D41" s="15">
        <v>2305863</v>
      </c>
      <c r="E41" s="15">
        <f t="shared" si="0"/>
        <v>15919694.400431247</v>
      </c>
      <c r="F41" s="3">
        <v>10514123</v>
      </c>
      <c r="G41" s="15">
        <v>3043988</v>
      </c>
      <c r="H41" s="3">
        <v>2318515</v>
      </c>
      <c r="I41" s="15">
        <v>15884185</v>
      </c>
      <c r="J41" s="52">
        <f t="shared" si="3"/>
        <v>111.00190153554708</v>
      </c>
      <c r="K41" s="53">
        <f t="shared" si="2"/>
        <v>112.78152540277708</v>
      </c>
      <c r="L41" s="10"/>
      <c r="M41" s="65"/>
    </row>
    <row r="42" spans="1:13" ht="15">
      <c r="A42" s="62">
        <v>40664</v>
      </c>
      <c r="B42" s="15">
        <v>10771209</v>
      </c>
      <c r="C42" s="11">
        <v>3103246</v>
      </c>
      <c r="D42" s="15">
        <v>2312096</v>
      </c>
      <c r="E42" s="15">
        <f t="shared" si="0"/>
        <v>16186551</v>
      </c>
      <c r="F42" s="3">
        <v>10595691</v>
      </c>
      <c r="G42" s="15">
        <v>3045284</v>
      </c>
      <c r="H42" s="3">
        <v>2328093</v>
      </c>
      <c r="I42" s="15">
        <v>15982827</v>
      </c>
      <c r="J42" s="52">
        <f t="shared" si="3"/>
        <v>112.86258989076067</v>
      </c>
      <c r="K42" s="53">
        <f t="shared" si="2"/>
        <v>113.481907274984</v>
      </c>
      <c r="L42" s="10"/>
      <c r="M42" s="65"/>
    </row>
    <row r="43" spans="1:13" ht="15">
      <c r="A43" s="62">
        <v>40695</v>
      </c>
      <c r="B43" s="15">
        <v>11045909</v>
      </c>
      <c r="C43" s="11">
        <v>3089309</v>
      </c>
      <c r="D43" s="15">
        <v>2370551</v>
      </c>
      <c r="E43" s="15">
        <f t="shared" si="0"/>
        <v>16505769</v>
      </c>
      <c r="F43" s="3">
        <v>10684471</v>
      </c>
      <c r="G43" s="15">
        <v>3044419</v>
      </c>
      <c r="H43" s="3">
        <v>2357696</v>
      </c>
      <c r="I43" s="15">
        <v>16121150</v>
      </c>
      <c r="J43" s="52">
        <f t="shared" si="3"/>
        <v>115.08837413718531</v>
      </c>
      <c r="K43" s="53">
        <f t="shared" si="2"/>
        <v>114.46403376987739</v>
      </c>
      <c r="L43" s="10"/>
      <c r="M43" s="65"/>
    </row>
    <row r="44" spans="1:13" ht="15">
      <c r="A44" s="62">
        <v>40725</v>
      </c>
      <c r="B44" s="15">
        <v>11112453</v>
      </c>
      <c r="C44" s="11">
        <v>3053242</v>
      </c>
      <c r="D44" s="15">
        <v>2376533</v>
      </c>
      <c r="E44" s="15">
        <f t="shared" si="0"/>
        <v>16542228</v>
      </c>
      <c r="F44" s="3">
        <v>10771171</v>
      </c>
      <c r="G44" s="15">
        <v>3049556</v>
      </c>
      <c r="H44" s="3">
        <v>2371648</v>
      </c>
      <c r="I44" s="15">
        <v>16231207</v>
      </c>
      <c r="J44" s="52">
        <f t="shared" si="3"/>
        <v>115.34258871105143</v>
      </c>
      <c r="K44" s="53">
        <f aca="true" t="shared" si="5" ref="K44:K58">I44/$I$11*100</f>
        <v>115.24546488146751</v>
      </c>
      <c r="L44" s="10"/>
      <c r="M44" s="65"/>
    </row>
    <row r="45" spans="1:13" ht="15">
      <c r="A45" s="62">
        <v>40756</v>
      </c>
      <c r="B45" s="15">
        <v>10886860</v>
      </c>
      <c r="C45" s="11">
        <v>3043525</v>
      </c>
      <c r="D45" s="15">
        <v>2509484</v>
      </c>
      <c r="E45" s="15">
        <f aca="true" t="shared" si="6" ref="E45:E50">SUM(B45:D45)</f>
        <v>16439869</v>
      </c>
      <c r="F45" s="3">
        <v>10849628</v>
      </c>
      <c r="G45" s="15">
        <v>3046117</v>
      </c>
      <c r="H45" s="3">
        <v>2515878</v>
      </c>
      <c r="I45" s="15">
        <v>16369186</v>
      </c>
      <c r="J45" s="52">
        <f t="shared" si="3"/>
        <v>114.6288788022124</v>
      </c>
      <c r="K45" s="53">
        <f t="shared" si="5"/>
        <v>116.22514889380746</v>
      </c>
      <c r="L45" s="10"/>
      <c r="M45" s="65"/>
    </row>
    <row r="46" spans="1:13" ht="15">
      <c r="A46" s="62">
        <v>40787</v>
      </c>
      <c r="B46" s="15">
        <v>11061597</v>
      </c>
      <c r="C46" s="15">
        <v>3020725</v>
      </c>
      <c r="D46" s="15">
        <v>2537648.3709038096</v>
      </c>
      <c r="E46" s="15">
        <f t="shared" si="6"/>
        <v>16619970.370903809</v>
      </c>
      <c r="F46" s="3">
        <v>10936328</v>
      </c>
      <c r="G46" s="15">
        <v>3047799</v>
      </c>
      <c r="H46" s="3">
        <v>2535052</v>
      </c>
      <c r="I46" s="15">
        <v>16473725</v>
      </c>
      <c r="J46" s="52">
        <f>(E46/$E$11)*100</f>
        <v>115.884656340187</v>
      </c>
      <c r="K46" s="53">
        <f t="shared" si="5"/>
        <v>116.96740088118239</v>
      </c>
      <c r="L46" s="10"/>
      <c r="M46" s="65"/>
    </row>
    <row r="47" spans="1:13" ht="15">
      <c r="A47" s="62">
        <v>40817</v>
      </c>
      <c r="B47" s="15">
        <v>11078121</v>
      </c>
      <c r="C47" s="15">
        <v>3023173</v>
      </c>
      <c r="D47" s="15">
        <v>2579366</v>
      </c>
      <c r="E47" s="15">
        <f t="shared" si="6"/>
        <v>16680660</v>
      </c>
      <c r="F47" s="3">
        <v>11016039</v>
      </c>
      <c r="G47" s="15">
        <v>3045195</v>
      </c>
      <c r="H47" s="3">
        <v>2554820</v>
      </c>
      <c r="I47" s="15">
        <v>16580113</v>
      </c>
      <c r="J47" s="52">
        <f>(E47/$E$11)*100</f>
        <v>116.30782176432868</v>
      </c>
      <c r="K47" s="53">
        <f t="shared" si="5"/>
        <v>117.72278121228219</v>
      </c>
      <c r="L47" s="3"/>
      <c r="M47" s="65"/>
    </row>
    <row r="48" spans="1:11" ht="15">
      <c r="A48" s="62">
        <v>40848</v>
      </c>
      <c r="B48" s="3">
        <v>10984191</v>
      </c>
      <c r="C48" s="15">
        <v>3021556</v>
      </c>
      <c r="D48" s="3">
        <v>2543634</v>
      </c>
      <c r="E48" s="15">
        <f t="shared" si="6"/>
        <v>16549381</v>
      </c>
      <c r="F48" s="3">
        <v>11099411</v>
      </c>
      <c r="G48" s="15">
        <v>3043087</v>
      </c>
      <c r="H48" s="3">
        <v>2541109</v>
      </c>
      <c r="I48" s="15">
        <v>16680029</v>
      </c>
      <c r="J48" s="52">
        <f>(E48/$E$11)*100</f>
        <v>115.39246382684902</v>
      </c>
      <c r="K48" s="53">
        <f t="shared" si="5"/>
        <v>118.43220879022489</v>
      </c>
    </row>
    <row r="49" spans="1:11" ht="15">
      <c r="A49" s="62">
        <v>40878</v>
      </c>
      <c r="B49" s="3">
        <v>11030939</v>
      </c>
      <c r="C49" s="15">
        <v>3002517</v>
      </c>
      <c r="D49" s="3">
        <v>2554200</v>
      </c>
      <c r="E49" s="15">
        <f t="shared" si="6"/>
        <v>16587656</v>
      </c>
      <c r="F49" s="3">
        <v>11165727</v>
      </c>
      <c r="G49" s="15">
        <v>3044839</v>
      </c>
      <c r="H49" s="3">
        <v>2553060</v>
      </c>
      <c r="I49" s="15">
        <v>16756631</v>
      </c>
      <c r="J49" s="52">
        <f>(E49/$E$11)*100</f>
        <v>115.65934066973351</v>
      </c>
      <c r="K49" s="53">
        <f t="shared" si="5"/>
        <v>118.97610137325032</v>
      </c>
    </row>
    <row r="50" spans="1:11" ht="15">
      <c r="A50" s="62">
        <v>40909</v>
      </c>
      <c r="B50" s="3">
        <v>10957242</v>
      </c>
      <c r="C50" s="15">
        <v>3039975</v>
      </c>
      <c r="D50" s="3">
        <v>2563237</v>
      </c>
      <c r="E50" s="15">
        <f t="shared" si="6"/>
        <v>16560454</v>
      </c>
      <c r="F50" s="3">
        <v>11256124</v>
      </c>
      <c r="G50" s="15">
        <v>3045744</v>
      </c>
      <c r="H50" s="3">
        <v>2567900</v>
      </c>
      <c r="I50" s="15">
        <v>16869050</v>
      </c>
      <c r="J50" s="52">
        <f>(E50/$E$11)*100</f>
        <v>115.46967159383166</v>
      </c>
      <c r="K50" s="53">
        <f t="shared" si="5"/>
        <v>119.77430325167559</v>
      </c>
    </row>
    <row r="51" spans="1:11" ht="15">
      <c r="A51" s="62">
        <v>40940</v>
      </c>
      <c r="B51" s="3">
        <v>10845430</v>
      </c>
      <c r="C51" s="15">
        <v>3059708</v>
      </c>
      <c r="D51" s="3">
        <v>2576419</v>
      </c>
      <c r="E51" s="15">
        <f>SUM(B51:D51)</f>
        <v>16481557</v>
      </c>
      <c r="F51" s="3">
        <v>11313412</v>
      </c>
      <c r="G51" s="15">
        <v>3043332</v>
      </c>
      <c r="H51" s="3">
        <v>2576932</v>
      </c>
      <c r="I51" s="15">
        <v>16937350</v>
      </c>
      <c r="J51" s="52">
        <f aca="true" t="shared" si="7" ref="J51:J58">(E51/$E$11)*100</f>
        <v>114.91955318042713</v>
      </c>
      <c r="K51" s="53">
        <f t="shared" si="5"/>
        <v>120.25924964237866</v>
      </c>
    </row>
    <row r="52" spans="1:11" ht="15">
      <c r="A52" s="62">
        <v>40969</v>
      </c>
      <c r="B52" s="3">
        <v>11257343</v>
      </c>
      <c r="C52" s="15">
        <v>3068170</v>
      </c>
      <c r="D52" s="3">
        <v>2574644</v>
      </c>
      <c r="E52" s="15">
        <f>SUM(B52:D52)</f>
        <v>16900157</v>
      </c>
      <c r="F52" s="3">
        <v>11417621</v>
      </c>
      <c r="G52" s="15">
        <v>3042635</v>
      </c>
      <c r="H52" s="3">
        <v>2580783</v>
      </c>
      <c r="I52" s="15">
        <v>17053896</v>
      </c>
      <c r="J52" s="52">
        <f t="shared" si="7"/>
        <v>117.83828986054338</v>
      </c>
      <c r="K52" s="53">
        <f t="shared" si="5"/>
        <v>121.08675421120559</v>
      </c>
    </row>
    <row r="53" spans="1:11" ht="15">
      <c r="A53" s="62">
        <v>41000</v>
      </c>
      <c r="B53" s="3">
        <v>11521869</v>
      </c>
      <c r="C53" s="15">
        <v>3058583</v>
      </c>
      <c r="D53" s="3">
        <v>2569269</v>
      </c>
      <c r="E53" s="15">
        <f>SUM(B53:D53)</f>
        <v>17149721</v>
      </c>
      <c r="F53" s="3">
        <v>11491409</v>
      </c>
      <c r="G53" s="15">
        <v>3036854</v>
      </c>
      <c r="H53" s="3">
        <v>2583953</v>
      </c>
      <c r="I53" s="15">
        <v>17131215</v>
      </c>
      <c r="J53" s="52">
        <f t="shared" si="7"/>
        <v>119.57840357491636</v>
      </c>
      <c r="K53" s="53">
        <f t="shared" si="5"/>
        <v>121.63573766629739</v>
      </c>
    </row>
    <row r="54" spans="1:11" ht="15">
      <c r="A54" s="62">
        <v>41030</v>
      </c>
      <c r="B54" s="3">
        <v>11820778</v>
      </c>
      <c r="C54" s="15">
        <v>3044795</v>
      </c>
      <c r="D54" s="3">
        <v>2574350</v>
      </c>
      <c r="E54" s="15">
        <f>SUM(B54:D54)</f>
        <v>17439923</v>
      </c>
      <c r="F54" s="3">
        <v>11583165</v>
      </c>
      <c r="G54" s="15">
        <v>3037844</v>
      </c>
      <c r="H54" s="3">
        <v>2592603</v>
      </c>
      <c r="I54" s="15">
        <v>17231053</v>
      </c>
      <c r="J54" s="52">
        <f t="shared" si="7"/>
        <v>121.60187042165096</v>
      </c>
      <c r="K54" s="53">
        <f t="shared" si="5"/>
        <v>122.34461142552158</v>
      </c>
    </row>
    <row r="55" spans="1:11" ht="15">
      <c r="A55" s="62">
        <v>41061</v>
      </c>
      <c r="B55" s="3">
        <v>12087084</v>
      </c>
      <c r="C55" s="15">
        <v>3040162</v>
      </c>
      <c r="D55" s="3">
        <v>2610813</v>
      </c>
      <c r="E55" s="15">
        <f>SUM(B55:D55)</f>
        <v>17738059</v>
      </c>
      <c r="F55" s="3">
        <v>11663285</v>
      </c>
      <c r="G55" s="15">
        <v>3039577</v>
      </c>
      <c r="H55" s="3">
        <v>2596734</v>
      </c>
      <c r="I55" s="15">
        <v>17313639</v>
      </c>
      <c r="J55" s="52">
        <f t="shared" si="7"/>
        <v>123.68065799657484</v>
      </c>
      <c r="K55" s="53">
        <f t="shared" si="5"/>
        <v>122.93099184459335</v>
      </c>
    </row>
    <row r="56" spans="1:11" ht="15">
      <c r="A56" s="62">
        <v>41091</v>
      </c>
      <c r="B56" s="3">
        <v>12107944</v>
      </c>
      <c r="C56" s="15">
        <v>3042931</v>
      </c>
      <c r="D56" s="3">
        <v>2613791</v>
      </c>
      <c r="E56" s="15">
        <f>SUM(B56:D56)</f>
        <v>17764666</v>
      </c>
      <c r="F56" s="3">
        <v>11755139</v>
      </c>
      <c r="G56" s="15">
        <v>3047555</v>
      </c>
      <c r="H56" s="3">
        <v>2607764</v>
      </c>
      <c r="I56" s="15">
        <v>17419243</v>
      </c>
      <c r="J56" s="52">
        <f t="shared" si="7"/>
        <v>123.86617836649327</v>
      </c>
      <c r="K56" s="53">
        <f t="shared" si="5"/>
        <v>123.68080558754806</v>
      </c>
    </row>
    <row r="57" spans="1:11" ht="15">
      <c r="A57" s="62">
        <v>41122</v>
      </c>
      <c r="B57" s="3">
        <v>11716148</v>
      </c>
      <c r="C57" s="15">
        <v>3038438</v>
      </c>
      <c r="D57" s="3">
        <v>2600540</v>
      </c>
      <c r="E57" s="15">
        <f>SUM(B57:D57)</f>
        <v>17355126</v>
      </c>
      <c r="F57" s="3">
        <v>11821384</v>
      </c>
      <c r="G57" s="15">
        <v>3049940</v>
      </c>
      <c r="H57" s="3">
        <v>2607508</v>
      </c>
      <c r="I57" s="15">
        <v>17458083</v>
      </c>
      <c r="J57" s="52">
        <f t="shared" si="7"/>
        <v>121.01061357916691</v>
      </c>
      <c r="K57" s="53">
        <f t="shared" si="5"/>
        <v>123.95657890841052</v>
      </c>
    </row>
    <row r="58" spans="1:11" ht="15">
      <c r="A58" s="62">
        <v>41153</v>
      </c>
      <c r="B58" s="3">
        <v>12069085</v>
      </c>
      <c r="C58" s="15">
        <v>3035071</v>
      </c>
      <c r="D58" s="3">
        <v>2613470</v>
      </c>
      <c r="E58" s="15">
        <f>SUM(B58:D58)</f>
        <v>17717626</v>
      </c>
      <c r="F58" s="3">
        <v>11946224</v>
      </c>
      <c r="G58" s="15">
        <v>3056713</v>
      </c>
      <c r="H58" s="3">
        <v>2611298</v>
      </c>
      <c r="I58" s="15">
        <v>17589680</v>
      </c>
      <c r="J58" s="52">
        <f t="shared" si="7"/>
        <v>123.53818655227285</v>
      </c>
      <c r="K58" s="53">
        <f t="shared" si="5"/>
        <v>124.89094918919163</v>
      </c>
    </row>
  </sheetData>
  <sheetProtection/>
  <autoFilter ref="A1:K53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43"/>
  <sheetViews>
    <sheetView zoomScalePageLayoutView="0" workbookViewId="0" topLeftCell="F1">
      <pane ySplit="1" topLeftCell="A6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2.7109375" style="0" bestFit="1" customWidth="1"/>
    <col min="2" max="2" width="16.421875" style="0" bestFit="1" customWidth="1"/>
    <col min="3" max="3" width="12.00390625" style="0" bestFit="1" customWidth="1"/>
    <col min="4" max="4" width="12.00390625" style="0" customWidth="1"/>
    <col min="5" max="5" width="12.00390625" style="0" bestFit="1" customWidth="1"/>
    <col min="6" max="6" width="19.140625" style="0" customWidth="1"/>
    <col min="7" max="8" width="33.140625" style="0" customWidth="1"/>
    <col min="9" max="9" width="18.421875" style="0" customWidth="1"/>
    <col min="10" max="11" width="21.28125" style="0" bestFit="1" customWidth="1"/>
    <col min="12" max="13" width="32.421875" style="0" customWidth="1"/>
  </cols>
  <sheetData>
    <row r="1" spans="1:13" ht="45.75" thickBot="1">
      <c r="A1" s="12" t="s">
        <v>92</v>
      </c>
      <c r="B1" s="12" t="s">
        <v>175</v>
      </c>
      <c r="C1" s="79">
        <v>40787</v>
      </c>
      <c r="D1" s="78">
        <v>41122</v>
      </c>
      <c r="E1" s="79">
        <v>41153</v>
      </c>
      <c r="F1" s="43" t="s">
        <v>290</v>
      </c>
      <c r="G1" s="54" t="s">
        <v>296</v>
      </c>
      <c r="H1" s="16" t="s">
        <v>297</v>
      </c>
      <c r="I1" s="43" t="s">
        <v>291</v>
      </c>
      <c r="J1" s="77" t="s">
        <v>284</v>
      </c>
      <c r="K1" s="75" t="s">
        <v>289</v>
      </c>
      <c r="L1" s="54" t="s">
        <v>308</v>
      </c>
      <c r="M1" s="43" t="s">
        <v>309</v>
      </c>
    </row>
    <row r="2" spans="1:13" ht="15">
      <c r="A2" s="22">
        <v>1</v>
      </c>
      <c r="B2" s="23" t="s">
        <v>93</v>
      </c>
      <c r="C2" s="14">
        <v>32330</v>
      </c>
      <c r="D2" s="14">
        <v>34861</v>
      </c>
      <c r="E2" s="3">
        <v>35548</v>
      </c>
      <c r="F2" s="41">
        <f aca="true" t="shared" si="0" ref="F2:F33">E2/$E$83</f>
        <v>0.0233134660384684</v>
      </c>
      <c r="G2" s="41">
        <f aca="true" t="shared" si="1" ref="G2:G33">(E2-C2)/C2</f>
        <v>0.09953603464274667</v>
      </c>
      <c r="H2" s="26">
        <f aca="true" t="shared" si="2" ref="H2:H33">E2-C2</f>
        <v>3218</v>
      </c>
      <c r="I2" s="46">
        <f aca="true" t="shared" si="3" ref="I2:I33">H2/$H$83</f>
        <v>0.028960204467323027</v>
      </c>
      <c r="J2" s="14">
        <v>35218.29</v>
      </c>
      <c r="K2" s="3">
        <v>35540.09</v>
      </c>
      <c r="L2" s="46">
        <f aca="true" t="shared" si="4" ref="L2:L33">(K2-J2)/J2</f>
        <v>0.009137297693896996</v>
      </c>
      <c r="M2" s="14">
        <f aca="true" t="shared" si="5" ref="M2:M33">K2-J2</f>
        <v>321.79999999999563</v>
      </c>
    </row>
    <row r="3" spans="1:13" ht="15">
      <c r="A3" s="1">
        <v>2</v>
      </c>
      <c r="B3" s="24" t="s">
        <v>94</v>
      </c>
      <c r="C3" s="15">
        <v>4547</v>
      </c>
      <c r="D3" s="15">
        <v>4776</v>
      </c>
      <c r="E3" s="3">
        <v>5007</v>
      </c>
      <c r="F3" s="42">
        <f t="shared" si="0"/>
        <v>0.0032837437958425585</v>
      </c>
      <c r="G3" s="42">
        <f t="shared" si="1"/>
        <v>0.10116560369474378</v>
      </c>
      <c r="H3" s="26">
        <f t="shared" si="2"/>
        <v>460</v>
      </c>
      <c r="I3" s="36">
        <f t="shared" si="3"/>
        <v>0.0041397433359131736</v>
      </c>
      <c r="J3" s="15">
        <v>4928.369</v>
      </c>
      <c r="K3" s="3">
        <v>4976.425</v>
      </c>
      <c r="L3" s="36">
        <f t="shared" si="4"/>
        <v>0.009750893246832877</v>
      </c>
      <c r="M3" s="15">
        <f t="shared" si="5"/>
        <v>48.056000000000495</v>
      </c>
    </row>
    <row r="4" spans="1:13" ht="15">
      <c r="A4" s="1">
        <v>3</v>
      </c>
      <c r="B4" s="24" t="s">
        <v>95</v>
      </c>
      <c r="C4" s="15">
        <v>10179</v>
      </c>
      <c r="D4" s="15">
        <v>10502</v>
      </c>
      <c r="E4" s="3">
        <v>10745</v>
      </c>
      <c r="F4" s="42">
        <f t="shared" si="0"/>
        <v>0.007046899757605011</v>
      </c>
      <c r="G4" s="42">
        <f t="shared" si="1"/>
        <v>0.05560467629433147</v>
      </c>
      <c r="H4" s="26">
        <f t="shared" si="2"/>
        <v>566</v>
      </c>
      <c r="I4" s="36">
        <f t="shared" si="3"/>
        <v>0.005093684191580122</v>
      </c>
      <c r="J4" s="15">
        <v>10586.45</v>
      </c>
      <c r="K4" s="3">
        <v>10663.08</v>
      </c>
      <c r="L4" s="36">
        <f t="shared" si="4"/>
        <v>0.0072384982690136155</v>
      </c>
      <c r="M4" s="15">
        <f t="shared" si="5"/>
        <v>76.6299999999992</v>
      </c>
    </row>
    <row r="5" spans="1:13" ht="15">
      <c r="A5" s="1">
        <v>4</v>
      </c>
      <c r="B5" s="24" t="s">
        <v>96</v>
      </c>
      <c r="C5" s="15">
        <v>1861</v>
      </c>
      <c r="D5" s="15">
        <v>1942</v>
      </c>
      <c r="E5" s="3">
        <v>2135</v>
      </c>
      <c r="F5" s="42">
        <f t="shared" si="0"/>
        <v>0.0014001983231723312</v>
      </c>
      <c r="G5" s="42">
        <f t="shared" si="1"/>
        <v>0.14723267060720044</v>
      </c>
      <c r="H5" s="26">
        <f t="shared" si="2"/>
        <v>274</v>
      </c>
      <c r="I5" s="36">
        <f t="shared" si="3"/>
        <v>0.002465847117478716</v>
      </c>
      <c r="J5" s="15">
        <v>1911.077</v>
      </c>
      <c r="K5" s="3">
        <v>2042.187</v>
      </c>
      <c r="L5" s="36">
        <f t="shared" si="4"/>
        <v>0.06860529429217133</v>
      </c>
      <c r="M5" s="15">
        <f t="shared" si="5"/>
        <v>131.1099999999999</v>
      </c>
    </row>
    <row r="6" spans="1:13" ht="15">
      <c r="A6" s="1">
        <v>5</v>
      </c>
      <c r="B6" s="24" t="s">
        <v>97</v>
      </c>
      <c r="C6" s="15">
        <v>4796</v>
      </c>
      <c r="D6" s="15">
        <v>4945</v>
      </c>
      <c r="E6" s="3">
        <v>5157</v>
      </c>
      <c r="F6" s="42">
        <f t="shared" si="0"/>
        <v>0.0033821183852926055</v>
      </c>
      <c r="G6" s="42">
        <f t="shared" si="1"/>
        <v>0.07527105921601335</v>
      </c>
      <c r="H6" s="26">
        <f t="shared" si="2"/>
        <v>361</v>
      </c>
      <c r="I6" s="36">
        <f t="shared" si="3"/>
        <v>0.0032487985744883816</v>
      </c>
      <c r="J6" s="15">
        <v>5019.7</v>
      </c>
      <c r="K6" s="3">
        <v>5057.878</v>
      </c>
      <c r="L6" s="36">
        <f t="shared" si="4"/>
        <v>0.007605633802816879</v>
      </c>
      <c r="M6" s="15">
        <f t="shared" si="5"/>
        <v>38.177999999999884</v>
      </c>
    </row>
    <row r="7" spans="1:13" ht="15">
      <c r="A7" s="1">
        <v>6</v>
      </c>
      <c r="B7" s="24" t="s">
        <v>98</v>
      </c>
      <c r="C7" s="15">
        <v>111313</v>
      </c>
      <c r="D7" s="15">
        <v>117232</v>
      </c>
      <c r="E7" s="3">
        <v>119374</v>
      </c>
      <c r="F7" s="42">
        <f t="shared" si="0"/>
        <v>0.0782891216067325</v>
      </c>
      <c r="G7" s="42">
        <f t="shared" si="1"/>
        <v>0.07241741755230746</v>
      </c>
      <c r="H7" s="26">
        <f t="shared" si="2"/>
        <v>8061</v>
      </c>
      <c r="I7" s="36">
        <f t="shared" si="3"/>
        <v>0.07254450224086106</v>
      </c>
      <c r="J7" s="15">
        <v>118530.4</v>
      </c>
      <c r="K7" s="3">
        <v>119455.2</v>
      </c>
      <c r="L7" s="36">
        <f t="shared" si="4"/>
        <v>0.007802217827662801</v>
      </c>
      <c r="M7" s="15">
        <f t="shared" si="5"/>
        <v>924.8000000000029</v>
      </c>
    </row>
    <row r="8" spans="1:13" ht="15">
      <c r="A8" s="1">
        <v>7</v>
      </c>
      <c r="B8" s="24" t="s">
        <v>99</v>
      </c>
      <c r="C8" s="15">
        <v>55613</v>
      </c>
      <c r="D8" s="15">
        <v>60011</v>
      </c>
      <c r="E8" s="3">
        <v>60495</v>
      </c>
      <c r="F8" s="42">
        <f t="shared" si="0"/>
        <v>0.03967447192520383</v>
      </c>
      <c r="G8" s="42">
        <f t="shared" si="1"/>
        <v>0.08778523007210544</v>
      </c>
      <c r="H8" s="26">
        <f t="shared" si="2"/>
        <v>4882</v>
      </c>
      <c r="I8" s="36">
        <f t="shared" si="3"/>
        <v>0.0439352760128872</v>
      </c>
      <c r="J8" s="15">
        <v>59076.67</v>
      </c>
      <c r="K8" s="3">
        <v>59549.36</v>
      </c>
      <c r="L8" s="36">
        <f t="shared" si="4"/>
        <v>0.008001297297224139</v>
      </c>
      <c r="M8" s="15">
        <f t="shared" si="5"/>
        <v>472.6900000000023</v>
      </c>
    </row>
    <row r="9" spans="1:13" ht="15">
      <c r="A9" s="1">
        <v>8</v>
      </c>
      <c r="B9" s="24" t="s">
        <v>100</v>
      </c>
      <c r="C9" s="15">
        <v>2851</v>
      </c>
      <c r="D9" s="15">
        <v>2975</v>
      </c>
      <c r="E9" s="3">
        <v>3134</v>
      </c>
      <c r="F9" s="42">
        <f t="shared" si="0"/>
        <v>0.0020553730889096423</v>
      </c>
      <c r="G9" s="42">
        <f t="shared" si="1"/>
        <v>0.09926341634514206</v>
      </c>
      <c r="H9" s="26">
        <f t="shared" si="2"/>
        <v>283</v>
      </c>
      <c r="I9" s="36">
        <f t="shared" si="3"/>
        <v>0.002546842095790061</v>
      </c>
      <c r="J9" s="15">
        <v>2992.151</v>
      </c>
      <c r="K9" s="3">
        <v>3052.541</v>
      </c>
      <c r="L9" s="36">
        <f t="shared" si="4"/>
        <v>0.020182804945338764</v>
      </c>
      <c r="M9" s="15">
        <f t="shared" si="5"/>
        <v>60.39000000000033</v>
      </c>
    </row>
    <row r="10" spans="1:13" ht="15">
      <c r="A10" s="1">
        <v>9</v>
      </c>
      <c r="B10" s="24" t="s">
        <v>101</v>
      </c>
      <c r="C10" s="15">
        <v>21742</v>
      </c>
      <c r="D10" s="15">
        <v>22936</v>
      </c>
      <c r="E10" s="3">
        <v>23441</v>
      </c>
      <c r="F10" s="42">
        <f t="shared" si="0"/>
        <v>0.015373325008656964</v>
      </c>
      <c r="G10" s="42">
        <f t="shared" si="1"/>
        <v>0.07814368503357556</v>
      </c>
      <c r="H10" s="26">
        <f t="shared" si="2"/>
        <v>1699</v>
      </c>
      <c r="I10" s="36">
        <f t="shared" si="3"/>
        <v>0.01529005201677496</v>
      </c>
      <c r="J10" s="15">
        <v>23129.81</v>
      </c>
      <c r="K10" s="3">
        <v>23342.81</v>
      </c>
      <c r="L10" s="36">
        <f t="shared" si="4"/>
        <v>0.00920889536057581</v>
      </c>
      <c r="M10" s="15">
        <f t="shared" si="5"/>
        <v>213</v>
      </c>
    </row>
    <row r="11" spans="1:13" ht="15">
      <c r="A11" s="1">
        <v>10</v>
      </c>
      <c r="B11" s="24" t="s">
        <v>102</v>
      </c>
      <c r="C11" s="15">
        <v>23312</v>
      </c>
      <c r="D11" s="15">
        <v>24123</v>
      </c>
      <c r="E11" s="3">
        <v>24621</v>
      </c>
      <c r="F11" s="42">
        <f t="shared" si="0"/>
        <v>0.016147205112330663</v>
      </c>
      <c r="G11" s="42">
        <f t="shared" si="1"/>
        <v>0.05615133836650652</v>
      </c>
      <c r="H11" s="26">
        <f t="shared" si="2"/>
        <v>1309</v>
      </c>
      <c r="I11" s="36">
        <f t="shared" si="3"/>
        <v>0.011780269623283357</v>
      </c>
      <c r="J11" s="15">
        <v>24468.91</v>
      </c>
      <c r="K11" s="3">
        <v>24606.67</v>
      </c>
      <c r="L11" s="36">
        <f t="shared" si="4"/>
        <v>0.0056300014998624135</v>
      </c>
      <c r="M11" s="15">
        <f t="shared" si="5"/>
        <v>137.7599999999984</v>
      </c>
    </row>
    <row r="12" spans="1:13" ht="15">
      <c r="A12" s="1">
        <v>11</v>
      </c>
      <c r="B12" s="24" t="s">
        <v>103</v>
      </c>
      <c r="C12" s="15">
        <v>3906</v>
      </c>
      <c r="D12" s="15">
        <v>4069</v>
      </c>
      <c r="E12" s="3">
        <v>4176</v>
      </c>
      <c r="F12" s="42">
        <f t="shared" si="0"/>
        <v>0.0027387485702893</v>
      </c>
      <c r="G12" s="42">
        <f t="shared" si="1"/>
        <v>0.06912442396313365</v>
      </c>
      <c r="H12" s="26">
        <f t="shared" si="2"/>
        <v>270</v>
      </c>
      <c r="I12" s="36">
        <f t="shared" si="3"/>
        <v>0.002429849349340341</v>
      </c>
      <c r="J12" s="15">
        <v>4120.784</v>
      </c>
      <c r="K12" s="3">
        <v>4157.645</v>
      </c>
      <c r="L12" s="36">
        <f t="shared" si="4"/>
        <v>0.008945142477742292</v>
      </c>
      <c r="M12" s="15">
        <f t="shared" si="5"/>
        <v>36.861000000000786</v>
      </c>
    </row>
    <row r="13" spans="1:13" ht="15">
      <c r="A13" s="1">
        <v>12</v>
      </c>
      <c r="B13" s="24" t="s">
        <v>104</v>
      </c>
      <c r="C13" s="15">
        <v>1465</v>
      </c>
      <c r="D13" s="15">
        <v>1495</v>
      </c>
      <c r="E13" s="3">
        <v>1623</v>
      </c>
      <c r="F13" s="42">
        <f t="shared" si="0"/>
        <v>0.0010644130578495053</v>
      </c>
      <c r="G13" s="42">
        <f t="shared" si="1"/>
        <v>0.10784982935153584</v>
      </c>
      <c r="H13" s="26">
        <f t="shared" si="2"/>
        <v>158</v>
      </c>
      <c r="I13" s="36">
        <f t="shared" si="3"/>
        <v>0.0014219118414658292</v>
      </c>
      <c r="J13" s="15">
        <v>1499.988</v>
      </c>
      <c r="K13" s="3">
        <v>1538.536</v>
      </c>
      <c r="L13" s="36">
        <f t="shared" si="4"/>
        <v>0.02569887225764473</v>
      </c>
      <c r="M13" s="15">
        <f t="shared" si="5"/>
        <v>38.548</v>
      </c>
    </row>
    <row r="14" spans="1:13" ht="15">
      <c r="A14" s="1">
        <v>13</v>
      </c>
      <c r="B14" s="24" t="s">
        <v>105</v>
      </c>
      <c r="C14" s="15">
        <v>2131</v>
      </c>
      <c r="D14" s="15">
        <v>2216</v>
      </c>
      <c r="E14" s="3">
        <v>2345</v>
      </c>
      <c r="F14" s="42">
        <f t="shared" si="0"/>
        <v>0.0015379227484023966</v>
      </c>
      <c r="G14" s="42">
        <f t="shared" si="1"/>
        <v>0.1004223369310183</v>
      </c>
      <c r="H14" s="26">
        <f t="shared" si="2"/>
        <v>214</v>
      </c>
      <c r="I14" s="36">
        <f t="shared" si="3"/>
        <v>0.001925880595403085</v>
      </c>
      <c r="J14" s="15">
        <v>2229.958</v>
      </c>
      <c r="K14" s="3">
        <v>2265.845</v>
      </c>
      <c r="L14" s="36">
        <f t="shared" si="4"/>
        <v>0.016093128211383225</v>
      </c>
      <c r="M14" s="15">
        <f t="shared" si="5"/>
        <v>35.886999999999716</v>
      </c>
    </row>
    <row r="15" spans="1:13" ht="15">
      <c r="A15" s="1">
        <v>14</v>
      </c>
      <c r="B15" s="24" t="s">
        <v>106</v>
      </c>
      <c r="C15" s="15">
        <v>5950</v>
      </c>
      <c r="D15" s="15">
        <v>6201</v>
      </c>
      <c r="E15" s="3">
        <v>6396</v>
      </c>
      <c r="F15" s="42">
        <f t="shared" si="0"/>
        <v>0.004194692494149991</v>
      </c>
      <c r="G15" s="42">
        <f t="shared" si="1"/>
        <v>0.07495798319327732</v>
      </c>
      <c r="H15" s="26">
        <f t="shared" si="2"/>
        <v>446</v>
      </c>
      <c r="I15" s="36">
        <f t="shared" si="3"/>
        <v>0.004013751147428859</v>
      </c>
      <c r="J15" s="15">
        <v>6232.995</v>
      </c>
      <c r="K15" s="3">
        <v>6357.594</v>
      </c>
      <c r="L15" s="36">
        <f t="shared" si="4"/>
        <v>0.01999022941619561</v>
      </c>
      <c r="M15" s="15">
        <f t="shared" si="5"/>
        <v>124.59900000000016</v>
      </c>
    </row>
    <row r="16" spans="1:13" ht="15">
      <c r="A16" s="1">
        <v>15</v>
      </c>
      <c r="B16" s="24" t="s">
        <v>107</v>
      </c>
      <c r="C16" s="15">
        <v>5047</v>
      </c>
      <c r="D16" s="15">
        <v>5089</v>
      </c>
      <c r="E16" s="3">
        <v>5258</v>
      </c>
      <c r="F16" s="42">
        <f t="shared" si="0"/>
        <v>0.0034483572755223033</v>
      </c>
      <c r="G16" s="42">
        <f t="shared" si="1"/>
        <v>0.04180701406776303</v>
      </c>
      <c r="H16" s="26">
        <f t="shared" si="2"/>
        <v>211</v>
      </c>
      <c r="I16" s="36">
        <f t="shared" si="3"/>
        <v>0.0018988822692993035</v>
      </c>
      <c r="J16" s="15">
        <v>5136.925</v>
      </c>
      <c r="K16" s="3">
        <v>5235.659</v>
      </c>
      <c r="L16" s="36">
        <f t="shared" si="4"/>
        <v>0.019220448030679727</v>
      </c>
      <c r="M16" s="15">
        <f t="shared" si="5"/>
        <v>98.73399999999947</v>
      </c>
    </row>
    <row r="17" spans="1:13" ht="15">
      <c r="A17" s="1">
        <v>16</v>
      </c>
      <c r="B17" s="24" t="s">
        <v>108</v>
      </c>
      <c r="C17" s="15">
        <v>57469</v>
      </c>
      <c r="D17" s="15">
        <v>60994</v>
      </c>
      <c r="E17" s="3">
        <v>61877</v>
      </c>
      <c r="F17" s="42">
        <f t="shared" si="0"/>
        <v>0.04058082980933693</v>
      </c>
      <c r="G17" s="42">
        <f t="shared" si="1"/>
        <v>0.07670222206754947</v>
      </c>
      <c r="H17" s="26">
        <f t="shared" si="2"/>
        <v>4408</v>
      </c>
      <c r="I17" s="36">
        <f t="shared" si="3"/>
        <v>0.03966954048848972</v>
      </c>
      <c r="J17" s="15">
        <v>61688.01</v>
      </c>
      <c r="K17" s="3">
        <v>62163.7</v>
      </c>
      <c r="L17" s="36">
        <f t="shared" si="4"/>
        <v>0.007711222975096701</v>
      </c>
      <c r="M17" s="15">
        <f t="shared" si="5"/>
        <v>475.68999999999505</v>
      </c>
    </row>
    <row r="18" spans="1:13" ht="15">
      <c r="A18" s="1">
        <v>17</v>
      </c>
      <c r="B18" s="24" t="s">
        <v>109</v>
      </c>
      <c r="C18" s="15">
        <v>11285</v>
      </c>
      <c r="D18" s="15">
        <v>11730</v>
      </c>
      <c r="E18" s="3">
        <v>11984</v>
      </c>
      <c r="F18" s="42">
        <f t="shared" si="0"/>
        <v>0.007859473866462397</v>
      </c>
      <c r="G18" s="42">
        <f t="shared" si="1"/>
        <v>0.06194062915374391</v>
      </c>
      <c r="H18" s="26">
        <f t="shared" si="2"/>
        <v>699</v>
      </c>
      <c r="I18" s="36">
        <f t="shared" si="3"/>
        <v>0.006290609982181105</v>
      </c>
      <c r="J18" s="15">
        <v>11846.29</v>
      </c>
      <c r="K18" s="3">
        <v>11947.48</v>
      </c>
      <c r="L18" s="36">
        <f t="shared" si="4"/>
        <v>0.008541914810459534</v>
      </c>
      <c r="M18" s="15">
        <f t="shared" si="5"/>
        <v>101.18999999999869</v>
      </c>
    </row>
    <row r="19" spans="1:13" ht="15">
      <c r="A19" s="1">
        <v>18</v>
      </c>
      <c r="B19" s="24" t="s">
        <v>110</v>
      </c>
      <c r="C19" s="15">
        <v>2573</v>
      </c>
      <c r="D19" s="15">
        <v>2536</v>
      </c>
      <c r="E19" s="3">
        <v>2639</v>
      </c>
      <c r="F19" s="42">
        <f t="shared" si="0"/>
        <v>0.0017307369437244882</v>
      </c>
      <c r="G19" s="42">
        <f t="shared" si="1"/>
        <v>0.02565099106101827</v>
      </c>
      <c r="H19" s="26">
        <f t="shared" si="2"/>
        <v>66</v>
      </c>
      <c r="I19" s="36">
        <f t="shared" si="3"/>
        <v>0.0005939631742831944</v>
      </c>
      <c r="J19" s="15">
        <v>2602.85</v>
      </c>
      <c r="K19" s="3">
        <v>2610.242</v>
      </c>
      <c r="L19" s="36">
        <f t="shared" si="4"/>
        <v>0.002839963885740738</v>
      </c>
      <c r="M19" s="15">
        <f t="shared" si="5"/>
        <v>7.39200000000028</v>
      </c>
    </row>
    <row r="20" spans="1:13" ht="15">
      <c r="A20" s="1">
        <v>19</v>
      </c>
      <c r="B20" s="24" t="s">
        <v>111</v>
      </c>
      <c r="C20" s="15">
        <v>7585</v>
      </c>
      <c r="D20" s="15">
        <v>7448</v>
      </c>
      <c r="E20" s="3">
        <v>7842</v>
      </c>
      <c r="F20" s="42">
        <f t="shared" si="0"/>
        <v>0.005143023536448441</v>
      </c>
      <c r="G20" s="42">
        <f t="shared" si="1"/>
        <v>0.03388266315095583</v>
      </c>
      <c r="H20" s="26">
        <f t="shared" si="2"/>
        <v>257</v>
      </c>
      <c r="I20" s="36">
        <f t="shared" si="3"/>
        <v>0.002312856602890621</v>
      </c>
      <c r="J20" s="15">
        <v>7611.824</v>
      </c>
      <c r="K20" s="3">
        <v>7656.09</v>
      </c>
      <c r="L20" s="36">
        <f t="shared" si="4"/>
        <v>0.005815426105490686</v>
      </c>
      <c r="M20" s="15">
        <f t="shared" si="5"/>
        <v>44.26600000000053</v>
      </c>
    </row>
    <row r="21" spans="1:13" ht="15">
      <c r="A21" s="1">
        <v>20</v>
      </c>
      <c r="B21" s="24" t="s">
        <v>112</v>
      </c>
      <c r="C21" s="15">
        <v>20343</v>
      </c>
      <c r="D21" s="15">
        <v>21502</v>
      </c>
      <c r="E21" s="3">
        <v>21791</v>
      </c>
      <c r="F21" s="42">
        <f t="shared" si="0"/>
        <v>0.01429120452470645</v>
      </c>
      <c r="G21" s="42">
        <f t="shared" si="1"/>
        <v>0.07117927542643661</v>
      </c>
      <c r="H21" s="26">
        <f t="shared" si="2"/>
        <v>1448</v>
      </c>
      <c r="I21" s="36">
        <f t="shared" si="3"/>
        <v>0.013031192066091902</v>
      </c>
      <c r="J21" s="15">
        <v>21599.11</v>
      </c>
      <c r="K21" s="3">
        <v>21823.91</v>
      </c>
      <c r="L21" s="36">
        <f t="shared" si="4"/>
        <v>0.010407836248808366</v>
      </c>
      <c r="M21" s="15">
        <f t="shared" si="5"/>
        <v>224.79999999999927</v>
      </c>
    </row>
    <row r="22" spans="1:13" ht="15">
      <c r="A22" s="1">
        <v>21</v>
      </c>
      <c r="B22" s="24" t="s">
        <v>113</v>
      </c>
      <c r="C22" s="15">
        <v>10491</v>
      </c>
      <c r="D22" s="15">
        <v>10919</v>
      </c>
      <c r="E22" s="3">
        <v>11177</v>
      </c>
      <c r="F22" s="42">
        <f t="shared" si="0"/>
        <v>0.007330218575221146</v>
      </c>
      <c r="G22" s="42">
        <f t="shared" si="1"/>
        <v>0.06538938137451149</v>
      </c>
      <c r="H22" s="26">
        <f t="shared" si="2"/>
        <v>686</v>
      </c>
      <c r="I22" s="36">
        <f t="shared" si="3"/>
        <v>0.006173617235731384</v>
      </c>
      <c r="J22" s="15">
        <v>11047.23</v>
      </c>
      <c r="K22" s="3">
        <v>11114.96</v>
      </c>
      <c r="L22" s="36">
        <f t="shared" si="4"/>
        <v>0.006130948663149003</v>
      </c>
      <c r="M22" s="15">
        <f t="shared" si="5"/>
        <v>67.72999999999956</v>
      </c>
    </row>
    <row r="23" spans="1:13" ht="15">
      <c r="A23" s="1">
        <v>22</v>
      </c>
      <c r="B23" s="24" t="s">
        <v>114</v>
      </c>
      <c r="C23" s="15">
        <v>8100</v>
      </c>
      <c r="D23" s="15">
        <v>8419</v>
      </c>
      <c r="E23" s="3">
        <v>8624</v>
      </c>
      <c r="F23" s="42">
        <f t="shared" si="0"/>
        <v>0.005655883062781352</v>
      </c>
      <c r="G23" s="42">
        <f t="shared" si="1"/>
        <v>0.06469135802469136</v>
      </c>
      <c r="H23" s="26">
        <f t="shared" si="2"/>
        <v>524</v>
      </c>
      <c r="I23" s="36">
        <f t="shared" si="3"/>
        <v>0.00471570762612718</v>
      </c>
      <c r="J23" s="15">
        <v>8574.086</v>
      </c>
      <c r="K23" s="3">
        <v>8650.905</v>
      </c>
      <c r="L23" s="36">
        <f t="shared" si="4"/>
        <v>0.008959438941946854</v>
      </c>
      <c r="M23" s="15">
        <f t="shared" si="5"/>
        <v>76.81900000000132</v>
      </c>
    </row>
    <row r="24" spans="1:13" ht="15">
      <c r="A24" s="1">
        <v>23</v>
      </c>
      <c r="B24" s="24" t="s">
        <v>115</v>
      </c>
      <c r="C24" s="15">
        <v>5809</v>
      </c>
      <c r="D24" s="15">
        <v>6080</v>
      </c>
      <c r="E24" s="3">
        <v>6194</v>
      </c>
      <c r="F24" s="42">
        <f t="shared" si="0"/>
        <v>0.004062214713690595</v>
      </c>
      <c r="G24" s="42">
        <f t="shared" si="1"/>
        <v>0.0662764675503529</v>
      </c>
      <c r="H24" s="26">
        <f t="shared" si="2"/>
        <v>385</v>
      </c>
      <c r="I24" s="36">
        <f t="shared" si="3"/>
        <v>0.0034647851833186343</v>
      </c>
      <c r="J24" s="15">
        <v>6072.988</v>
      </c>
      <c r="K24" s="3">
        <v>6132.66</v>
      </c>
      <c r="L24" s="36">
        <f t="shared" si="4"/>
        <v>0.00982580568247452</v>
      </c>
      <c r="M24" s="15">
        <f t="shared" si="5"/>
        <v>59.67199999999957</v>
      </c>
    </row>
    <row r="25" spans="1:13" ht="15">
      <c r="A25" s="1">
        <v>24</v>
      </c>
      <c r="B25" s="24" t="s">
        <v>116</v>
      </c>
      <c r="C25" s="15">
        <v>2824</v>
      </c>
      <c r="D25" s="15">
        <v>3033</v>
      </c>
      <c r="E25" s="3">
        <v>3154</v>
      </c>
      <c r="F25" s="42">
        <f t="shared" si="0"/>
        <v>0.0020684897008363154</v>
      </c>
      <c r="G25" s="42">
        <f t="shared" si="1"/>
        <v>0.11685552407932011</v>
      </c>
      <c r="H25" s="26">
        <f t="shared" si="2"/>
        <v>330</v>
      </c>
      <c r="I25" s="36">
        <f t="shared" si="3"/>
        <v>0.002969815871415972</v>
      </c>
      <c r="J25" s="15">
        <v>3004.649</v>
      </c>
      <c r="K25" s="3">
        <v>3047.077</v>
      </c>
      <c r="L25" s="36">
        <f t="shared" si="4"/>
        <v>0.0141207841581497</v>
      </c>
      <c r="M25" s="15">
        <f t="shared" si="5"/>
        <v>42.42800000000034</v>
      </c>
    </row>
    <row r="26" spans="1:13" ht="15">
      <c r="A26" s="1">
        <v>25</v>
      </c>
      <c r="B26" s="24" t="s">
        <v>117</v>
      </c>
      <c r="C26" s="15">
        <v>7610</v>
      </c>
      <c r="D26" s="15">
        <v>7801</v>
      </c>
      <c r="E26" s="3">
        <v>8191</v>
      </c>
      <c r="F26" s="42">
        <f t="shared" si="0"/>
        <v>0.0053719084145688835</v>
      </c>
      <c r="G26" s="42">
        <f t="shared" si="1"/>
        <v>0.07634691195795007</v>
      </c>
      <c r="H26" s="26">
        <f t="shared" si="2"/>
        <v>581</v>
      </c>
      <c r="I26" s="36">
        <f t="shared" si="3"/>
        <v>0.00522867582209903</v>
      </c>
      <c r="J26" s="15">
        <v>8110.248</v>
      </c>
      <c r="K26" s="3">
        <v>8162.759</v>
      </c>
      <c r="L26" s="36">
        <f t="shared" si="4"/>
        <v>0.006474647877598863</v>
      </c>
      <c r="M26" s="15">
        <f t="shared" si="5"/>
        <v>52.51100000000042</v>
      </c>
    </row>
    <row r="27" spans="1:13" ht="15">
      <c r="A27" s="1">
        <v>26</v>
      </c>
      <c r="B27" s="24" t="s">
        <v>118</v>
      </c>
      <c r="C27" s="15">
        <v>16661</v>
      </c>
      <c r="D27" s="15">
        <v>17279</v>
      </c>
      <c r="E27" s="3">
        <v>17718</v>
      </c>
      <c r="F27" s="42">
        <f t="shared" si="0"/>
        <v>0.011620006505839515</v>
      </c>
      <c r="G27" s="42">
        <f t="shared" si="1"/>
        <v>0.0634415701338455</v>
      </c>
      <c r="H27" s="26">
        <f t="shared" si="2"/>
        <v>1057</v>
      </c>
      <c r="I27" s="36">
        <f t="shared" si="3"/>
        <v>0.009512410230565704</v>
      </c>
      <c r="J27" s="15">
        <v>17567.91</v>
      </c>
      <c r="K27" s="3">
        <v>17679.18</v>
      </c>
      <c r="L27" s="36">
        <f t="shared" si="4"/>
        <v>0.006333707310659062</v>
      </c>
      <c r="M27" s="15">
        <f t="shared" si="5"/>
        <v>111.27000000000044</v>
      </c>
    </row>
    <row r="28" spans="1:13" ht="15">
      <c r="A28" s="1">
        <v>27</v>
      </c>
      <c r="B28" s="24" t="s">
        <v>119</v>
      </c>
      <c r="C28" s="15">
        <v>24212</v>
      </c>
      <c r="D28" s="15">
        <v>26578</v>
      </c>
      <c r="E28" s="3">
        <v>27075</v>
      </c>
      <c r="F28" s="42">
        <f t="shared" si="0"/>
        <v>0.01775661339573343</v>
      </c>
      <c r="G28" s="42">
        <f t="shared" si="1"/>
        <v>0.11824715017346771</v>
      </c>
      <c r="H28" s="26">
        <f t="shared" si="2"/>
        <v>2863</v>
      </c>
      <c r="I28" s="36">
        <f t="shared" si="3"/>
        <v>0.02576540254504221</v>
      </c>
      <c r="J28" s="15">
        <v>26910.08</v>
      </c>
      <c r="K28" s="3">
        <v>27170.8</v>
      </c>
      <c r="L28" s="36">
        <f t="shared" si="4"/>
        <v>0.009688562798772709</v>
      </c>
      <c r="M28" s="15">
        <f t="shared" si="5"/>
        <v>260.7199999999975</v>
      </c>
    </row>
    <row r="29" spans="1:13" ht="15">
      <c r="A29" s="1">
        <v>28</v>
      </c>
      <c r="B29" s="24" t="s">
        <v>120</v>
      </c>
      <c r="C29" s="15">
        <v>6426</v>
      </c>
      <c r="D29" s="15">
        <v>6622</v>
      </c>
      <c r="E29" s="3">
        <v>6943</v>
      </c>
      <c r="F29" s="42">
        <f t="shared" si="0"/>
        <v>0.004553431830344495</v>
      </c>
      <c r="G29" s="42">
        <f t="shared" si="1"/>
        <v>0.08045440398381574</v>
      </c>
      <c r="H29" s="26">
        <f t="shared" si="2"/>
        <v>517</v>
      </c>
      <c r="I29" s="36">
        <f t="shared" si="3"/>
        <v>0.004652711531885023</v>
      </c>
      <c r="J29" s="15">
        <v>6773.24</v>
      </c>
      <c r="K29" s="3">
        <v>6975.518</v>
      </c>
      <c r="L29" s="36">
        <f t="shared" si="4"/>
        <v>0.029864289468555707</v>
      </c>
      <c r="M29" s="15">
        <f t="shared" si="5"/>
        <v>202.27800000000025</v>
      </c>
    </row>
    <row r="30" spans="1:13" ht="15">
      <c r="A30" s="1">
        <v>29</v>
      </c>
      <c r="B30" s="24" t="s">
        <v>121</v>
      </c>
      <c r="C30" s="15">
        <v>1837</v>
      </c>
      <c r="D30" s="15">
        <v>1923</v>
      </c>
      <c r="E30" s="3">
        <v>1995</v>
      </c>
      <c r="F30" s="42">
        <f t="shared" si="0"/>
        <v>0.001308382039685621</v>
      </c>
      <c r="G30" s="42">
        <f t="shared" si="1"/>
        <v>0.08600979858464888</v>
      </c>
      <c r="H30" s="26">
        <f t="shared" si="2"/>
        <v>158</v>
      </c>
      <c r="I30" s="36">
        <f t="shared" si="3"/>
        <v>0.0014219118414658292</v>
      </c>
      <c r="J30" s="15">
        <v>1859.735</v>
      </c>
      <c r="K30" s="3">
        <v>1894.966</v>
      </c>
      <c r="L30" s="36">
        <f t="shared" si="4"/>
        <v>0.018944096874016995</v>
      </c>
      <c r="M30" s="15">
        <f t="shared" si="5"/>
        <v>35.230999999999995</v>
      </c>
    </row>
    <row r="31" spans="1:13" ht="15">
      <c r="A31" s="1">
        <v>30</v>
      </c>
      <c r="B31" s="24" t="s">
        <v>122</v>
      </c>
      <c r="C31" s="15">
        <v>960</v>
      </c>
      <c r="D31" s="15">
        <v>992</v>
      </c>
      <c r="E31" s="3">
        <v>1046</v>
      </c>
      <c r="F31" s="42">
        <f t="shared" si="0"/>
        <v>0.0006859988037649923</v>
      </c>
      <c r="G31" s="42">
        <f t="shared" si="1"/>
        <v>0.08958333333333333</v>
      </c>
      <c r="H31" s="26">
        <f t="shared" si="2"/>
        <v>86</v>
      </c>
      <c r="I31" s="36">
        <f t="shared" si="3"/>
        <v>0.0007739520149750716</v>
      </c>
      <c r="J31" s="15">
        <v>1005.495</v>
      </c>
      <c r="K31" s="3">
        <v>1013.181</v>
      </c>
      <c r="L31" s="36">
        <f t="shared" si="4"/>
        <v>0.0076439962406576216</v>
      </c>
      <c r="M31" s="15">
        <f t="shared" si="5"/>
        <v>7.6860000000000355</v>
      </c>
    </row>
    <row r="32" spans="1:13" ht="15">
      <c r="A32" s="1">
        <v>31</v>
      </c>
      <c r="B32" s="24" t="s">
        <v>123</v>
      </c>
      <c r="C32" s="15">
        <v>16915</v>
      </c>
      <c r="D32" s="15">
        <v>18453</v>
      </c>
      <c r="E32" s="3">
        <v>18717</v>
      </c>
      <c r="F32" s="42">
        <f t="shared" si="0"/>
        <v>0.012275181271576827</v>
      </c>
      <c r="G32" s="42">
        <f t="shared" si="1"/>
        <v>0.10653266331658291</v>
      </c>
      <c r="H32" s="26">
        <f t="shared" si="2"/>
        <v>1802</v>
      </c>
      <c r="I32" s="36">
        <f t="shared" si="3"/>
        <v>0.016216994546338126</v>
      </c>
      <c r="J32" s="15">
        <v>18665.41</v>
      </c>
      <c r="K32" s="3">
        <v>18839.42</v>
      </c>
      <c r="L32" s="36">
        <f t="shared" si="4"/>
        <v>0.009322591895918622</v>
      </c>
      <c r="M32" s="15">
        <f t="shared" si="5"/>
        <v>174.0099999999984</v>
      </c>
    </row>
    <row r="33" spans="1:13" ht="15">
      <c r="A33" s="1">
        <v>32</v>
      </c>
      <c r="B33" s="24" t="s">
        <v>124</v>
      </c>
      <c r="C33" s="15">
        <v>7066</v>
      </c>
      <c r="D33" s="15">
        <v>7347</v>
      </c>
      <c r="E33" s="3">
        <v>7540</v>
      </c>
      <c r="F33" s="42">
        <f t="shared" si="0"/>
        <v>0.00494496269635568</v>
      </c>
      <c r="G33" s="42">
        <f t="shared" si="1"/>
        <v>0.06708180016982734</v>
      </c>
      <c r="H33" s="26">
        <f t="shared" si="2"/>
        <v>474</v>
      </c>
      <c r="I33" s="36">
        <f t="shared" si="3"/>
        <v>0.004265735524397488</v>
      </c>
      <c r="J33" s="15">
        <v>7462.159</v>
      </c>
      <c r="K33" s="3">
        <v>7520.114</v>
      </c>
      <c r="L33" s="36">
        <f t="shared" si="4"/>
        <v>0.00776651904629745</v>
      </c>
      <c r="M33" s="15">
        <f t="shared" si="5"/>
        <v>57.95499999999993</v>
      </c>
    </row>
    <row r="34" spans="1:13" ht="15">
      <c r="A34" s="1">
        <v>33</v>
      </c>
      <c r="B34" s="24" t="s">
        <v>125</v>
      </c>
      <c r="C34" s="15">
        <v>28535</v>
      </c>
      <c r="D34" s="15">
        <v>30306</v>
      </c>
      <c r="E34" s="3">
        <v>30838</v>
      </c>
      <c r="F34" s="42">
        <f aca="true" t="shared" si="6" ref="F34:F65">E34/$E$83</f>
        <v>0.020224503929736935</v>
      </c>
      <c r="G34" s="42">
        <f aca="true" t="shared" si="7" ref="G34:G65">(E34-C34)/C34</f>
        <v>0.08070790257578413</v>
      </c>
      <c r="H34" s="26">
        <f aca="true" t="shared" si="8" ref="H34:H65">E34-C34</f>
        <v>2303</v>
      </c>
      <c r="I34" s="36">
        <f aca="true" t="shared" si="9" ref="I34:I65">H34/$H$83</f>
        <v>0.020725715005669648</v>
      </c>
      <c r="J34" s="15">
        <v>30788.29</v>
      </c>
      <c r="K34" s="3">
        <v>31009.05</v>
      </c>
      <c r="L34" s="36">
        <f aca="true" t="shared" si="10" ref="L34:L65">(K34-J34)/J34</f>
        <v>0.0071702585625898155</v>
      </c>
      <c r="M34" s="15">
        <f aca="true" t="shared" si="11" ref="M34:M65">K34-J34</f>
        <v>220.7599999999984</v>
      </c>
    </row>
    <row r="35" spans="1:13" ht="15">
      <c r="A35" s="1">
        <v>34</v>
      </c>
      <c r="B35" s="24" t="s">
        <v>126</v>
      </c>
      <c r="C35" s="15">
        <v>406434</v>
      </c>
      <c r="D35" s="15">
        <v>436159</v>
      </c>
      <c r="E35" s="3">
        <v>441512</v>
      </c>
      <c r="F35" s="42">
        <f t="shared" si="6"/>
        <v>0.2895570782484601</v>
      </c>
      <c r="G35" s="42">
        <f t="shared" si="7"/>
        <v>0.08630675583243527</v>
      </c>
      <c r="H35" s="26">
        <f t="shared" si="8"/>
        <v>35078</v>
      </c>
      <c r="I35" s="36">
        <f t="shared" si="9"/>
        <v>0.31568242768948324</v>
      </c>
      <c r="J35" s="15">
        <v>440987.4</v>
      </c>
      <c r="K35" s="3">
        <v>445155.4</v>
      </c>
      <c r="L35" s="36">
        <f t="shared" si="10"/>
        <v>0.009451517208881705</v>
      </c>
      <c r="M35" s="15">
        <f t="shared" si="11"/>
        <v>4168</v>
      </c>
    </row>
    <row r="36" spans="1:13" ht="15">
      <c r="A36" s="1">
        <v>35</v>
      </c>
      <c r="B36" s="24" t="s">
        <v>127</v>
      </c>
      <c r="C36" s="15">
        <v>100858</v>
      </c>
      <c r="D36" s="15">
        <v>106206</v>
      </c>
      <c r="E36" s="3">
        <v>107623</v>
      </c>
      <c r="F36" s="42">
        <f t="shared" si="6"/>
        <v>0.07058245626921583</v>
      </c>
      <c r="G36" s="42">
        <f t="shared" si="7"/>
        <v>0.06707450078327946</v>
      </c>
      <c r="H36" s="26">
        <f t="shared" si="8"/>
        <v>6765</v>
      </c>
      <c r="I36" s="36">
        <f t="shared" si="9"/>
        <v>0.06088122536402743</v>
      </c>
      <c r="J36" s="15">
        <v>107419.9</v>
      </c>
      <c r="K36" s="3">
        <v>108078.7</v>
      </c>
      <c r="L36" s="36">
        <f t="shared" si="10"/>
        <v>0.0061329418478326915</v>
      </c>
      <c r="M36" s="15">
        <f t="shared" si="11"/>
        <v>658.8000000000029</v>
      </c>
    </row>
    <row r="37" spans="1:13" ht="15">
      <c r="A37" s="1">
        <v>36</v>
      </c>
      <c r="B37" s="24" t="s">
        <v>128</v>
      </c>
      <c r="C37" s="15">
        <v>2273</v>
      </c>
      <c r="D37" s="15">
        <v>2294</v>
      </c>
      <c r="E37" s="3">
        <v>2413</v>
      </c>
      <c r="F37" s="42">
        <f t="shared" si="6"/>
        <v>0.0015825192289530845</v>
      </c>
      <c r="G37" s="42">
        <f t="shared" si="7"/>
        <v>0.06159260888693357</v>
      </c>
      <c r="H37" s="26">
        <f t="shared" si="8"/>
        <v>140</v>
      </c>
      <c r="I37" s="36">
        <f t="shared" si="9"/>
        <v>0.0012599218848431397</v>
      </c>
      <c r="J37" s="15">
        <v>2322.259</v>
      </c>
      <c r="K37" s="3">
        <v>2345.479</v>
      </c>
      <c r="L37" s="36">
        <f t="shared" si="10"/>
        <v>0.009998884706658388</v>
      </c>
      <c r="M37" s="15">
        <f t="shared" si="11"/>
        <v>23.2199999999998</v>
      </c>
    </row>
    <row r="38" spans="1:13" ht="15">
      <c r="A38" s="1">
        <v>37</v>
      </c>
      <c r="B38" s="24" t="s">
        <v>129</v>
      </c>
      <c r="C38" s="15">
        <v>5858</v>
      </c>
      <c r="D38" s="15">
        <v>5815</v>
      </c>
      <c r="E38" s="3">
        <v>6158</v>
      </c>
      <c r="F38" s="42">
        <f t="shared" si="6"/>
        <v>0.004038604812222584</v>
      </c>
      <c r="G38" s="42">
        <f t="shared" si="7"/>
        <v>0.05121201775349949</v>
      </c>
      <c r="H38" s="26">
        <f t="shared" si="8"/>
        <v>300</v>
      </c>
      <c r="I38" s="36">
        <f t="shared" si="9"/>
        <v>0.0026998326103781565</v>
      </c>
      <c r="J38" s="15">
        <v>5992.833</v>
      </c>
      <c r="K38" s="3">
        <v>6057.763</v>
      </c>
      <c r="L38" s="36">
        <f t="shared" si="10"/>
        <v>0.010834608606647356</v>
      </c>
      <c r="M38" s="15">
        <f t="shared" si="11"/>
        <v>64.93000000000029</v>
      </c>
    </row>
    <row r="39" spans="1:13" ht="15">
      <c r="A39" s="1">
        <v>38</v>
      </c>
      <c r="B39" s="24" t="s">
        <v>130</v>
      </c>
      <c r="C39" s="15">
        <v>23036</v>
      </c>
      <c r="D39" s="15">
        <v>24325</v>
      </c>
      <c r="E39" s="3">
        <v>24798</v>
      </c>
      <c r="F39" s="42">
        <f t="shared" si="6"/>
        <v>0.01626328712788172</v>
      </c>
      <c r="G39" s="42">
        <f t="shared" si="7"/>
        <v>0.07648897378017017</v>
      </c>
      <c r="H39" s="26">
        <f t="shared" si="8"/>
        <v>1762</v>
      </c>
      <c r="I39" s="36">
        <f t="shared" si="9"/>
        <v>0.015857016864954374</v>
      </c>
      <c r="J39" s="15">
        <v>24566.16</v>
      </c>
      <c r="K39" s="3">
        <v>24742.7</v>
      </c>
      <c r="L39" s="36">
        <f t="shared" si="10"/>
        <v>0.007186308320063082</v>
      </c>
      <c r="M39" s="15">
        <f t="shared" si="11"/>
        <v>176.54000000000087</v>
      </c>
    </row>
    <row r="40" spans="1:13" ht="15">
      <c r="A40" s="1">
        <v>39</v>
      </c>
      <c r="B40" s="24" t="s">
        <v>131</v>
      </c>
      <c r="C40" s="15">
        <v>6762</v>
      </c>
      <c r="D40" s="15">
        <v>6889</v>
      </c>
      <c r="E40" s="3">
        <v>7047</v>
      </c>
      <c r="F40" s="42">
        <f t="shared" si="6"/>
        <v>0.004621638212363194</v>
      </c>
      <c r="G40" s="42">
        <f t="shared" si="7"/>
        <v>0.04214729370008873</v>
      </c>
      <c r="H40" s="26">
        <f t="shared" si="8"/>
        <v>285</v>
      </c>
      <c r="I40" s="36">
        <f t="shared" si="9"/>
        <v>0.0025648409798592485</v>
      </c>
      <c r="J40" s="15">
        <v>7082.145</v>
      </c>
      <c r="K40" s="3">
        <v>7141.319</v>
      </c>
      <c r="L40" s="36">
        <f t="shared" si="10"/>
        <v>0.008355378208155859</v>
      </c>
      <c r="M40" s="15">
        <f t="shared" si="11"/>
        <v>59.17399999999998</v>
      </c>
    </row>
    <row r="41" spans="1:13" ht="15">
      <c r="A41" s="1">
        <v>40</v>
      </c>
      <c r="B41" s="24" t="s">
        <v>132</v>
      </c>
      <c r="C41" s="15">
        <v>3082</v>
      </c>
      <c r="D41" s="15">
        <v>3080</v>
      </c>
      <c r="E41" s="3">
        <v>3168</v>
      </c>
      <c r="F41" s="42">
        <f t="shared" si="6"/>
        <v>0.0020776713291849862</v>
      </c>
      <c r="G41" s="42">
        <f t="shared" si="7"/>
        <v>0.027903958468526932</v>
      </c>
      <c r="H41" s="26">
        <f t="shared" si="8"/>
        <v>86</v>
      </c>
      <c r="I41" s="36">
        <f t="shared" si="9"/>
        <v>0.0007739520149750716</v>
      </c>
      <c r="J41" s="15">
        <v>3137.267</v>
      </c>
      <c r="K41" s="3">
        <v>3146.48</v>
      </c>
      <c r="L41" s="36">
        <f t="shared" si="10"/>
        <v>0.0029366324256112704</v>
      </c>
      <c r="M41" s="15">
        <f t="shared" si="11"/>
        <v>9.213000000000193</v>
      </c>
    </row>
    <row r="42" spans="1:13" ht="15">
      <c r="A42" s="1">
        <v>41</v>
      </c>
      <c r="B42" s="24" t="s">
        <v>133</v>
      </c>
      <c r="C42" s="15">
        <v>33471</v>
      </c>
      <c r="D42" s="15">
        <v>35281</v>
      </c>
      <c r="E42" s="3">
        <v>35933</v>
      </c>
      <c r="F42" s="42">
        <f t="shared" si="6"/>
        <v>0.023565960818056852</v>
      </c>
      <c r="G42" s="42">
        <f t="shared" si="7"/>
        <v>0.0735562128409668</v>
      </c>
      <c r="H42" s="26">
        <f t="shared" si="8"/>
        <v>2462</v>
      </c>
      <c r="I42" s="36">
        <f t="shared" si="9"/>
        <v>0.022156626289170072</v>
      </c>
      <c r="J42" s="15">
        <v>35388.96</v>
      </c>
      <c r="K42" s="3">
        <v>36062.84</v>
      </c>
      <c r="L42" s="36">
        <f t="shared" si="10"/>
        <v>0.01904209674429532</v>
      </c>
      <c r="M42" s="15">
        <f t="shared" si="11"/>
        <v>673.8799999999974</v>
      </c>
    </row>
    <row r="43" spans="1:13" ht="15">
      <c r="A43" s="1">
        <v>42</v>
      </c>
      <c r="B43" s="24" t="s">
        <v>134</v>
      </c>
      <c r="C43" s="15">
        <v>34279</v>
      </c>
      <c r="D43" s="15">
        <v>36291</v>
      </c>
      <c r="E43" s="3">
        <v>37358</v>
      </c>
      <c r="F43" s="42">
        <f t="shared" si="6"/>
        <v>0.024500519417832295</v>
      </c>
      <c r="G43" s="42">
        <f t="shared" si="7"/>
        <v>0.08982175676069896</v>
      </c>
      <c r="H43" s="26">
        <f t="shared" si="8"/>
        <v>3079</v>
      </c>
      <c r="I43" s="36">
        <f t="shared" si="9"/>
        <v>0.02770928202451448</v>
      </c>
      <c r="J43" s="15">
        <v>37063</v>
      </c>
      <c r="K43" s="3">
        <v>37396.99</v>
      </c>
      <c r="L43" s="36">
        <f t="shared" si="10"/>
        <v>0.009011412999487304</v>
      </c>
      <c r="M43" s="15">
        <f t="shared" si="11"/>
        <v>333.98999999999796</v>
      </c>
    </row>
    <row r="44" spans="1:13" ht="15">
      <c r="A44" s="1">
        <v>43</v>
      </c>
      <c r="B44" s="24" t="s">
        <v>135</v>
      </c>
      <c r="C44" s="15">
        <v>9020</v>
      </c>
      <c r="D44" s="15">
        <v>9374</v>
      </c>
      <c r="E44" s="3">
        <v>9742</v>
      </c>
      <c r="F44" s="42">
        <f t="shared" si="6"/>
        <v>0.006389101669482366</v>
      </c>
      <c r="G44" s="42">
        <f t="shared" si="7"/>
        <v>0.08004434589800444</v>
      </c>
      <c r="H44" s="26">
        <f t="shared" si="8"/>
        <v>722</v>
      </c>
      <c r="I44" s="36">
        <f t="shared" si="9"/>
        <v>0.006497597148976763</v>
      </c>
      <c r="J44" s="15">
        <v>9524.896</v>
      </c>
      <c r="K44" s="3">
        <v>9601.502</v>
      </c>
      <c r="L44" s="36">
        <f t="shared" si="10"/>
        <v>0.008042712487359417</v>
      </c>
      <c r="M44" s="15">
        <f t="shared" si="11"/>
        <v>76.60599999999977</v>
      </c>
    </row>
    <row r="45" spans="1:13" ht="15">
      <c r="A45" s="1">
        <v>44</v>
      </c>
      <c r="B45" s="24" t="s">
        <v>136</v>
      </c>
      <c r="C45" s="15">
        <v>8964</v>
      </c>
      <c r="D45" s="15">
        <v>9315</v>
      </c>
      <c r="E45" s="3">
        <v>9477</v>
      </c>
      <c r="F45" s="42">
        <f t="shared" si="6"/>
        <v>0.0062153065614539505</v>
      </c>
      <c r="G45" s="42">
        <f t="shared" si="7"/>
        <v>0.0572289156626506</v>
      </c>
      <c r="H45" s="26">
        <f t="shared" si="8"/>
        <v>513</v>
      </c>
      <c r="I45" s="36">
        <f t="shared" si="9"/>
        <v>0.004616713763746648</v>
      </c>
      <c r="J45" s="15">
        <v>9371.957</v>
      </c>
      <c r="K45" s="3">
        <v>9435.537</v>
      </c>
      <c r="L45" s="36">
        <f t="shared" si="10"/>
        <v>0.006784068684907531</v>
      </c>
      <c r="M45" s="15">
        <f t="shared" si="11"/>
        <v>63.57999999999993</v>
      </c>
    </row>
    <row r="46" spans="1:13" ht="15">
      <c r="A46" s="1">
        <v>45</v>
      </c>
      <c r="B46" s="24" t="s">
        <v>137</v>
      </c>
      <c r="C46" s="15">
        <v>22273</v>
      </c>
      <c r="D46" s="15">
        <v>23175</v>
      </c>
      <c r="E46" s="3">
        <v>23849</v>
      </c>
      <c r="F46" s="42">
        <f t="shared" si="6"/>
        <v>0.01564090389196109</v>
      </c>
      <c r="G46" s="42">
        <f t="shared" si="7"/>
        <v>0.07075831724509496</v>
      </c>
      <c r="H46" s="26">
        <f t="shared" si="8"/>
        <v>1576</v>
      </c>
      <c r="I46" s="36">
        <f t="shared" si="9"/>
        <v>0.014183120646519916</v>
      </c>
      <c r="J46" s="15">
        <v>23703.03</v>
      </c>
      <c r="K46" s="3">
        <v>23895.42</v>
      </c>
      <c r="L46" s="36">
        <f t="shared" si="10"/>
        <v>0.00811668381637282</v>
      </c>
      <c r="M46" s="15">
        <f t="shared" si="11"/>
        <v>192.38999999999942</v>
      </c>
    </row>
    <row r="47" spans="1:13" ht="15">
      <c r="A47" s="1">
        <v>46</v>
      </c>
      <c r="B47" s="24" t="s">
        <v>138</v>
      </c>
      <c r="C47" s="15">
        <v>10297</v>
      </c>
      <c r="D47" s="15">
        <v>10990</v>
      </c>
      <c r="E47" s="3">
        <v>11227</v>
      </c>
      <c r="F47" s="42">
        <f t="shared" si="6"/>
        <v>0.007363010105037828</v>
      </c>
      <c r="G47" s="42">
        <f t="shared" si="7"/>
        <v>0.09031756822375449</v>
      </c>
      <c r="H47" s="26">
        <f t="shared" si="8"/>
        <v>930</v>
      </c>
      <c r="I47" s="36">
        <f t="shared" si="9"/>
        <v>0.008369481092172285</v>
      </c>
      <c r="J47" s="15">
        <v>11067.86</v>
      </c>
      <c r="K47" s="3">
        <v>11167.57</v>
      </c>
      <c r="L47" s="36">
        <f t="shared" si="10"/>
        <v>0.009008968310043596</v>
      </c>
      <c r="M47" s="15">
        <f t="shared" si="11"/>
        <v>99.70999999999913</v>
      </c>
    </row>
    <row r="48" spans="1:13" ht="15">
      <c r="A48" s="1">
        <v>47</v>
      </c>
      <c r="B48" s="24" t="s">
        <v>139</v>
      </c>
      <c r="C48" s="15">
        <v>3339</v>
      </c>
      <c r="D48" s="15">
        <v>3845</v>
      </c>
      <c r="E48" s="3">
        <v>4002</v>
      </c>
      <c r="F48" s="42">
        <f t="shared" si="6"/>
        <v>0.002624634046527246</v>
      </c>
      <c r="G48" s="42">
        <f t="shared" si="7"/>
        <v>0.1985624438454627</v>
      </c>
      <c r="H48" s="26">
        <f t="shared" si="8"/>
        <v>663</v>
      </c>
      <c r="I48" s="36">
        <f t="shared" si="9"/>
        <v>0.005966630068935726</v>
      </c>
      <c r="J48" s="15">
        <v>3917.789</v>
      </c>
      <c r="K48" s="3">
        <v>4002.706</v>
      </c>
      <c r="L48" s="36">
        <f t="shared" si="10"/>
        <v>0.021674725208529585</v>
      </c>
      <c r="M48" s="15">
        <f t="shared" si="11"/>
        <v>84.91699999999992</v>
      </c>
    </row>
    <row r="49" spans="1:13" ht="15">
      <c r="A49" s="1">
        <v>48</v>
      </c>
      <c r="B49" s="24" t="s">
        <v>140</v>
      </c>
      <c r="C49" s="15">
        <v>29330</v>
      </c>
      <c r="D49" s="15">
        <v>30955</v>
      </c>
      <c r="E49" s="3">
        <v>31123</v>
      </c>
      <c r="F49" s="42">
        <f t="shared" si="6"/>
        <v>0.02041141564969202</v>
      </c>
      <c r="G49" s="42">
        <f t="shared" si="7"/>
        <v>0.061131946812137745</v>
      </c>
      <c r="H49" s="26">
        <f t="shared" si="8"/>
        <v>1793</v>
      </c>
      <c r="I49" s="36">
        <f t="shared" si="9"/>
        <v>0.016135999568026783</v>
      </c>
      <c r="J49" s="15">
        <v>29987.73</v>
      </c>
      <c r="K49" s="3">
        <v>30163.24</v>
      </c>
      <c r="L49" s="36">
        <f t="shared" si="10"/>
        <v>0.005852727098716776</v>
      </c>
      <c r="M49" s="15">
        <f t="shared" si="11"/>
        <v>175.51000000000204</v>
      </c>
    </row>
    <row r="50" spans="1:13" ht="15">
      <c r="A50" s="1">
        <v>49</v>
      </c>
      <c r="B50" s="24" t="s">
        <v>141</v>
      </c>
      <c r="C50" s="15">
        <v>1576</v>
      </c>
      <c r="D50" s="15">
        <v>1574</v>
      </c>
      <c r="E50" s="3">
        <v>1662</v>
      </c>
      <c r="F50" s="42">
        <f t="shared" si="6"/>
        <v>0.0010899904511065175</v>
      </c>
      <c r="G50" s="42">
        <f t="shared" si="7"/>
        <v>0.05456852791878172</v>
      </c>
      <c r="H50" s="26">
        <f t="shared" si="8"/>
        <v>86</v>
      </c>
      <c r="I50" s="36">
        <f t="shared" si="9"/>
        <v>0.0007739520149750716</v>
      </c>
      <c r="J50" s="15">
        <v>1582.179</v>
      </c>
      <c r="K50" s="3">
        <v>1594.089</v>
      </c>
      <c r="L50" s="36">
        <f t="shared" si="10"/>
        <v>0.007527593274844284</v>
      </c>
      <c r="M50" s="15">
        <f t="shared" si="11"/>
        <v>11.909999999999854</v>
      </c>
    </row>
    <row r="51" spans="1:13" ht="15">
      <c r="A51" s="1">
        <v>50</v>
      </c>
      <c r="B51" s="24" t="s">
        <v>142</v>
      </c>
      <c r="C51" s="15">
        <v>4835</v>
      </c>
      <c r="D51" s="15">
        <v>4991</v>
      </c>
      <c r="E51" s="3">
        <v>5094</v>
      </c>
      <c r="F51" s="42">
        <f t="shared" si="6"/>
        <v>0.003340801057723586</v>
      </c>
      <c r="G51" s="42">
        <f t="shared" si="7"/>
        <v>0.05356773526370217</v>
      </c>
      <c r="H51" s="26">
        <f t="shared" si="8"/>
        <v>259</v>
      </c>
      <c r="I51" s="36">
        <f t="shared" si="9"/>
        <v>0.0023308554869598086</v>
      </c>
      <c r="J51" s="15">
        <v>5008.999</v>
      </c>
      <c r="K51" s="3">
        <v>5047.538</v>
      </c>
      <c r="L51" s="36">
        <f t="shared" si="10"/>
        <v>0.007693952424426469</v>
      </c>
      <c r="M51" s="15">
        <f t="shared" si="11"/>
        <v>38.53899999999976</v>
      </c>
    </row>
    <row r="52" spans="1:13" ht="15">
      <c r="A52" s="1">
        <v>51</v>
      </c>
      <c r="B52" s="24" t="s">
        <v>143</v>
      </c>
      <c r="C52" s="15">
        <v>4457</v>
      </c>
      <c r="D52" s="15">
        <v>4525</v>
      </c>
      <c r="E52" s="3">
        <v>4731</v>
      </c>
      <c r="F52" s="42">
        <f t="shared" si="6"/>
        <v>0.003102734551254473</v>
      </c>
      <c r="G52" s="42">
        <f t="shared" si="7"/>
        <v>0.061476329369531076</v>
      </c>
      <c r="H52" s="26">
        <f t="shared" si="8"/>
        <v>274</v>
      </c>
      <c r="I52" s="36">
        <f t="shared" si="9"/>
        <v>0.002465847117478716</v>
      </c>
      <c r="J52" s="15">
        <v>4469.33</v>
      </c>
      <c r="K52" s="3">
        <v>4583.57</v>
      </c>
      <c r="L52" s="36">
        <f t="shared" si="10"/>
        <v>0.02556087825244495</v>
      </c>
      <c r="M52" s="15">
        <f t="shared" si="11"/>
        <v>114.23999999999978</v>
      </c>
    </row>
    <row r="53" spans="1:13" ht="15">
      <c r="A53" s="1">
        <v>52</v>
      </c>
      <c r="B53" s="24" t="s">
        <v>144</v>
      </c>
      <c r="C53" s="15">
        <v>10045</v>
      </c>
      <c r="D53" s="15">
        <v>10315</v>
      </c>
      <c r="E53" s="3">
        <v>10647</v>
      </c>
      <c r="F53" s="42">
        <f t="shared" si="6"/>
        <v>0.006982628359164314</v>
      </c>
      <c r="G53" s="42">
        <f t="shared" si="7"/>
        <v>0.059930313588850176</v>
      </c>
      <c r="H53" s="26">
        <f t="shared" si="8"/>
        <v>602</v>
      </c>
      <c r="I53" s="36">
        <f t="shared" si="9"/>
        <v>0.005417664104825501</v>
      </c>
      <c r="J53" s="15">
        <v>10532.34</v>
      </c>
      <c r="K53" s="3">
        <v>10664.7</v>
      </c>
      <c r="L53" s="36">
        <f t="shared" si="10"/>
        <v>0.012567007901378097</v>
      </c>
      <c r="M53" s="15">
        <f t="shared" si="11"/>
        <v>132.36000000000058</v>
      </c>
    </row>
    <row r="54" spans="1:13" ht="15">
      <c r="A54" s="1">
        <v>53</v>
      </c>
      <c r="B54" s="24" t="s">
        <v>145</v>
      </c>
      <c r="C54" s="15">
        <v>5220</v>
      </c>
      <c r="D54" s="15">
        <v>5314</v>
      </c>
      <c r="E54" s="3">
        <v>5561</v>
      </c>
      <c r="F54" s="42">
        <f t="shared" si="6"/>
        <v>0.0036470739462113977</v>
      </c>
      <c r="G54" s="42">
        <f t="shared" si="7"/>
        <v>0.06532567049808428</v>
      </c>
      <c r="H54" s="26">
        <f t="shared" si="8"/>
        <v>341</v>
      </c>
      <c r="I54" s="36">
        <f t="shared" si="9"/>
        <v>0.0030688097337965045</v>
      </c>
      <c r="J54" s="15">
        <v>5505.824</v>
      </c>
      <c r="K54" s="3">
        <v>5561.165</v>
      </c>
      <c r="L54" s="36">
        <f t="shared" si="10"/>
        <v>0.010051356527197446</v>
      </c>
      <c r="M54" s="15">
        <f t="shared" si="11"/>
        <v>55.34100000000035</v>
      </c>
    </row>
    <row r="55" spans="1:13" ht="15">
      <c r="A55" s="1">
        <v>54</v>
      </c>
      <c r="B55" s="24" t="s">
        <v>146</v>
      </c>
      <c r="C55" s="15">
        <v>16341</v>
      </c>
      <c r="D55" s="15">
        <v>17381</v>
      </c>
      <c r="E55" s="3">
        <v>17773</v>
      </c>
      <c r="F55" s="42">
        <f t="shared" si="6"/>
        <v>0.011656077188637867</v>
      </c>
      <c r="G55" s="42">
        <f t="shared" si="7"/>
        <v>0.08763233584235972</v>
      </c>
      <c r="H55" s="26">
        <f t="shared" si="8"/>
        <v>1432</v>
      </c>
      <c r="I55" s="36">
        <f t="shared" si="9"/>
        <v>0.0128872009935384</v>
      </c>
      <c r="J55" s="15">
        <v>17640.16</v>
      </c>
      <c r="K55" s="3">
        <v>17791.62</v>
      </c>
      <c r="L55" s="36">
        <f t="shared" si="10"/>
        <v>0.008586089922086825</v>
      </c>
      <c r="M55" s="15">
        <f t="shared" si="11"/>
        <v>151.45999999999913</v>
      </c>
    </row>
    <row r="56" spans="1:13" ht="15">
      <c r="A56" s="1">
        <v>55</v>
      </c>
      <c r="B56" s="24" t="s">
        <v>147</v>
      </c>
      <c r="C56" s="15">
        <v>19141</v>
      </c>
      <c r="D56" s="15">
        <v>19819</v>
      </c>
      <c r="E56" s="3">
        <v>20540</v>
      </c>
      <c r="F56" s="42">
        <f t="shared" si="6"/>
        <v>0.01347076044869306</v>
      </c>
      <c r="G56" s="42">
        <f t="shared" si="7"/>
        <v>0.07308918029361057</v>
      </c>
      <c r="H56" s="26">
        <f t="shared" si="8"/>
        <v>1399</v>
      </c>
      <c r="I56" s="36">
        <f t="shared" si="9"/>
        <v>0.012590219406396803</v>
      </c>
      <c r="J56" s="15">
        <v>20332.72</v>
      </c>
      <c r="K56" s="3">
        <v>20510.27</v>
      </c>
      <c r="L56" s="36">
        <f t="shared" si="10"/>
        <v>0.00873223061154628</v>
      </c>
      <c r="M56" s="15">
        <f t="shared" si="11"/>
        <v>177.54999999999927</v>
      </c>
    </row>
    <row r="57" spans="1:13" ht="15">
      <c r="A57" s="1">
        <v>56</v>
      </c>
      <c r="B57" s="24" t="s">
        <v>148</v>
      </c>
      <c r="C57" s="15">
        <v>1619</v>
      </c>
      <c r="D57" s="15">
        <v>1647</v>
      </c>
      <c r="E57" s="3">
        <v>1721</v>
      </c>
      <c r="F57" s="42">
        <f t="shared" si="6"/>
        <v>0.0011286844562902025</v>
      </c>
      <c r="G57" s="42">
        <f t="shared" si="7"/>
        <v>0.06300185299567634</v>
      </c>
      <c r="H57" s="26">
        <f t="shared" si="8"/>
        <v>102</v>
      </c>
      <c r="I57" s="36">
        <f t="shared" si="9"/>
        <v>0.0009179430875285732</v>
      </c>
      <c r="J57" s="15">
        <v>1660.049</v>
      </c>
      <c r="K57" s="3">
        <v>1697.684</v>
      </c>
      <c r="L57" s="36">
        <f t="shared" si="10"/>
        <v>0.022671017542253265</v>
      </c>
      <c r="M57" s="15">
        <f t="shared" si="11"/>
        <v>37.63499999999999</v>
      </c>
    </row>
    <row r="58" spans="1:13" ht="15">
      <c r="A58" s="1">
        <v>57</v>
      </c>
      <c r="B58" s="24" t="s">
        <v>149</v>
      </c>
      <c r="C58" s="15">
        <v>3390</v>
      </c>
      <c r="D58" s="15">
        <v>3380</v>
      </c>
      <c r="E58" s="3">
        <v>3485</v>
      </c>
      <c r="F58" s="42">
        <f t="shared" si="6"/>
        <v>0.0022855696282227515</v>
      </c>
      <c r="G58" s="42">
        <f t="shared" si="7"/>
        <v>0.028023598820058997</v>
      </c>
      <c r="H58" s="26">
        <f t="shared" si="8"/>
        <v>95</v>
      </c>
      <c r="I58" s="36">
        <f t="shared" si="9"/>
        <v>0.0008549469932864162</v>
      </c>
      <c r="J58" s="15">
        <v>3420.176</v>
      </c>
      <c r="K58" s="3">
        <v>3452.535</v>
      </c>
      <c r="L58" s="36">
        <f t="shared" si="10"/>
        <v>0.009461209013805115</v>
      </c>
      <c r="M58" s="15">
        <f t="shared" si="11"/>
        <v>32.358999999999924</v>
      </c>
    </row>
    <row r="59" spans="1:13" ht="15">
      <c r="A59" s="1">
        <v>58</v>
      </c>
      <c r="B59" s="24" t="s">
        <v>150</v>
      </c>
      <c r="C59" s="15">
        <v>7726</v>
      </c>
      <c r="D59" s="15">
        <v>7752</v>
      </c>
      <c r="E59" s="3">
        <v>7972</v>
      </c>
      <c r="F59" s="42">
        <f t="shared" si="6"/>
        <v>0.005228281513971815</v>
      </c>
      <c r="G59" s="42">
        <f t="shared" si="7"/>
        <v>0.03184053844162568</v>
      </c>
      <c r="H59" s="26">
        <f t="shared" si="8"/>
        <v>246</v>
      </c>
      <c r="I59" s="36">
        <f t="shared" si="9"/>
        <v>0.002213862740510088</v>
      </c>
      <c r="J59" s="15">
        <v>7660.442</v>
      </c>
      <c r="K59" s="3">
        <v>7726.837</v>
      </c>
      <c r="L59" s="36">
        <f t="shared" si="10"/>
        <v>0.008667254448242078</v>
      </c>
      <c r="M59" s="15">
        <f t="shared" si="11"/>
        <v>66.39500000000044</v>
      </c>
    </row>
    <row r="60" spans="1:13" ht="15">
      <c r="A60" s="1">
        <v>59</v>
      </c>
      <c r="B60" s="24" t="s">
        <v>151</v>
      </c>
      <c r="C60" s="15">
        <v>17588</v>
      </c>
      <c r="D60" s="15">
        <v>18963</v>
      </c>
      <c r="E60" s="3">
        <v>19201</v>
      </c>
      <c r="F60" s="42">
        <f t="shared" si="6"/>
        <v>0.01259260328020231</v>
      </c>
      <c r="G60" s="42">
        <f t="shared" si="7"/>
        <v>0.0917102569934046</v>
      </c>
      <c r="H60" s="26">
        <f t="shared" si="8"/>
        <v>1613</v>
      </c>
      <c r="I60" s="36">
        <f t="shared" si="9"/>
        <v>0.014516100001799889</v>
      </c>
      <c r="J60" s="15">
        <v>19060.44</v>
      </c>
      <c r="K60" s="3">
        <v>19209.11</v>
      </c>
      <c r="L60" s="36">
        <f t="shared" si="10"/>
        <v>0.007799924870569719</v>
      </c>
      <c r="M60" s="15">
        <f t="shared" si="11"/>
        <v>148.6700000000019</v>
      </c>
    </row>
    <row r="61" spans="1:13" ht="15">
      <c r="A61" s="1">
        <v>60</v>
      </c>
      <c r="B61" s="24" t="s">
        <v>152</v>
      </c>
      <c r="C61" s="15">
        <v>6636</v>
      </c>
      <c r="D61" s="15">
        <v>6702</v>
      </c>
      <c r="E61" s="3">
        <v>6937</v>
      </c>
      <c r="F61" s="42">
        <f t="shared" si="6"/>
        <v>0.004549496846766493</v>
      </c>
      <c r="G61" s="42">
        <f t="shared" si="7"/>
        <v>0.04535864978902954</v>
      </c>
      <c r="H61" s="26">
        <f t="shared" si="8"/>
        <v>301</v>
      </c>
      <c r="I61" s="36">
        <f t="shared" si="9"/>
        <v>0.0027088320524127503</v>
      </c>
      <c r="J61" s="15">
        <v>6697.846</v>
      </c>
      <c r="K61" s="3">
        <v>6847.627</v>
      </c>
      <c r="L61" s="36">
        <f t="shared" si="10"/>
        <v>0.022362562531297505</v>
      </c>
      <c r="M61" s="15">
        <f t="shared" si="11"/>
        <v>149.78100000000086</v>
      </c>
    </row>
    <row r="62" spans="1:13" ht="15">
      <c r="A62" s="1">
        <v>61</v>
      </c>
      <c r="B62" s="24" t="s">
        <v>153</v>
      </c>
      <c r="C62" s="15">
        <v>14056</v>
      </c>
      <c r="D62" s="15">
        <v>14235</v>
      </c>
      <c r="E62" s="3">
        <v>14750</v>
      </c>
      <c r="F62" s="42">
        <f t="shared" si="6"/>
        <v>0.009673501295921259</v>
      </c>
      <c r="G62" s="42">
        <f t="shared" si="7"/>
        <v>0.049373932840068295</v>
      </c>
      <c r="H62" s="26">
        <f t="shared" si="8"/>
        <v>694</v>
      </c>
      <c r="I62" s="36">
        <f t="shared" si="9"/>
        <v>0.006245612772008136</v>
      </c>
      <c r="J62" s="15">
        <v>14625.85</v>
      </c>
      <c r="K62" s="3">
        <v>14719.58</v>
      </c>
      <c r="L62" s="36">
        <f t="shared" si="10"/>
        <v>0.006408516428105003</v>
      </c>
      <c r="M62" s="15">
        <f t="shared" si="11"/>
        <v>93.72999999999956</v>
      </c>
    </row>
    <row r="63" spans="1:13" ht="15">
      <c r="A63" s="1">
        <v>62</v>
      </c>
      <c r="B63" s="24" t="s">
        <v>154</v>
      </c>
      <c r="C63" s="15">
        <v>975</v>
      </c>
      <c r="D63" s="15">
        <v>1119</v>
      </c>
      <c r="E63" s="3">
        <v>1213</v>
      </c>
      <c r="F63" s="42">
        <f t="shared" si="6"/>
        <v>0.0007955225133527109</v>
      </c>
      <c r="G63" s="42">
        <f t="shared" si="7"/>
        <v>0.2441025641025641</v>
      </c>
      <c r="H63" s="26">
        <f t="shared" si="8"/>
        <v>238</v>
      </c>
      <c r="I63" s="36">
        <f t="shared" si="9"/>
        <v>0.0021418672042333377</v>
      </c>
      <c r="J63" s="15">
        <v>1077.445</v>
      </c>
      <c r="K63" s="3">
        <v>1097.516</v>
      </c>
      <c r="L63" s="36">
        <f t="shared" si="10"/>
        <v>0.01862832905623966</v>
      </c>
      <c r="M63" s="15">
        <f t="shared" si="11"/>
        <v>20.07100000000014</v>
      </c>
    </row>
    <row r="64" spans="1:13" ht="15">
      <c r="A64" s="1">
        <v>63</v>
      </c>
      <c r="B64" s="24" t="s">
        <v>155</v>
      </c>
      <c r="C64" s="15">
        <v>7749</v>
      </c>
      <c r="D64" s="15">
        <v>8324</v>
      </c>
      <c r="E64" s="3">
        <v>8757</v>
      </c>
      <c r="F64" s="42">
        <f t="shared" si="6"/>
        <v>0.005743108532093726</v>
      </c>
      <c r="G64" s="42">
        <f t="shared" si="7"/>
        <v>0.13008130081300814</v>
      </c>
      <c r="H64" s="26">
        <f t="shared" si="8"/>
        <v>1008</v>
      </c>
      <c r="I64" s="36">
        <f t="shared" si="9"/>
        <v>0.009071437570870606</v>
      </c>
      <c r="J64" s="15">
        <v>8717.632</v>
      </c>
      <c r="K64" s="3">
        <v>8815.834</v>
      </c>
      <c r="L64" s="36">
        <f t="shared" si="10"/>
        <v>0.011264756300793741</v>
      </c>
      <c r="M64" s="15">
        <f t="shared" si="11"/>
        <v>98.20200000000114</v>
      </c>
    </row>
    <row r="65" spans="1:13" ht="15">
      <c r="A65" s="1">
        <v>64</v>
      </c>
      <c r="B65" s="24" t="s">
        <v>156</v>
      </c>
      <c r="C65" s="15">
        <v>7150</v>
      </c>
      <c r="D65" s="15">
        <v>7084</v>
      </c>
      <c r="E65" s="3">
        <v>7367</v>
      </c>
      <c r="F65" s="42">
        <f t="shared" si="6"/>
        <v>0.00483150400318996</v>
      </c>
      <c r="G65" s="42">
        <f t="shared" si="7"/>
        <v>0.03034965034965035</v>
      </c>
      <c r="H65" s="26">
        <f t="shared" si="8"/>
        <v>217</v>
      </c>
      <c r="I65" s="36">
        <f t="shared" si="9"/>
        <v>0.0019528789215068666</v>
      </c>
      <c r="J65" s="15">
        <v>7208.361</v>
      </c>
      <c r="K65" s="3">
        <v>7288.696</v>
      </c>
      <c r="L65" s="36">
        <f t="shared" si="10"/>
        <v>0.011144697109370638</v>
      </c>
      <c r="M65" s="15">
        <f t="shared" si="11"/>
        <v>80.33500000000004</v>
      </c>
    </row>
    <row r="66" spans="1:13" ht="15">
      <c r="A66" s="1">
        <v>65</v>
      </c>
      <c r="B66" s="24" t="s">
        <v>157</v>
      </c>
      <c r="C66" s="15">
        <v>5071</v>
      </c>
      <c r="D66" s="15">
        <v>5360</v>
      </c>
      <c r="E66" s="3">
        <v>5545</v>
      </c>
      <c r="F66" s="42">
        <f aca="true" t="shared" si="12" ref="F66:F83">E66/$E$83</f>
        <v>0.0036365806566700594</v>
      </c>
      <c r="G66" s="42">
        <f aca="true" t="shared" si="13" ref="G66:G83">(E66-C66)/C66</f>
        <v>0.0934726878327746</v>
      </c>
      <c r="H66" s="26">
        <f aca="true" t="shared" si="14" ref="H66:H83">E66-C66</f>
        <v>474</v>
      </c>
      <c r="I66" s="36">
        <f aca="true" t="shared" si="15" ref="I66:I83">H66/$H$83</f>
        <v>0.004265735524397488</v>
      </c>
      <c r="J66" s="15">
        <v>5083.689</v>
      </c>
      <c r="K66" s="3">
        <v>5212.782</v>
      </c>
      <c r="L66" s="36">
        <f aca="true" t="shared" si="16" ref="L66:L83">(K66-J66)/J66</f>
        <v>0.025393567545142874</v>
      </c>
      <c r="M66" s="15">
        <f aca="true" t="shared" si="17" ref="M66:M83">K66-J66</f>
        <v>129.09299999999985</v>
      </c>
    </row>
    <row r="67" spans="1:13" ht="15">
      <c r="A67" s="1">
        <v>66</v>
      </c>
      <c r="B67" s="24" t="s">
        <v>158</v>
      </c>
      <c r="C67" s="15">
        <v>4835</v>
      </c>
      <c r="D67" s="15">
        <v>4890</v>
      </c>
      <c r="E67" s="3">
        <v>5140</v>
      </c>
      <c r="F67" s="42">
        <f t="shared" si="12"/>
        <v>0.0033709692651549333</v>
      </c>
      <c r="G67" s="42">
        <f t="shared" si="13"/>
        <v>0.06308169596690796</v>
      </c>
      <c r="H67" s="26">
        <f t="shared" si="14"/>
        <v>305</v>
      </c>
      <c r="I67" s="36">
        <f t="shared" si="15"/>
        <v>0.002744829820551126</v>
      </c>
      <c r="J67" s="15">
        <v>4895.528</v>
      </c>
      <c r="K67" s="3">
        <v>5079.102</v>
      </c>
      <c r="L67" s="36">
        <f t="shared" si="16"/>
        <v>0.03749830457511419</v>
      </c>
      <c r="M67" s="15">
        <f t="shared" si="17"/>
        <v>183.57399999999961</v>
      </c>
    </row>
    <row r="68" spans="1:13" ht="15">
      <c r="A68" s="1">
        <v>67</v>
      </c>
      <c r="B68" s="24" t="s">
        <v>159</v>
      </c>
      <c r="C68" s="15">
        <v>9827</v>
      </c>
      <c r="D68" s="15">
        <v>9728</v>
      </c>
      <c r="E68" s="3">
        <v>10054</v>
      </c>
      <c r="F68" s="42">
        <f t="shared" si="12"/>
        <v>0.006593720815538463</v>
      </c>
      <c r="G68" s="42">
        <f t="shared" si="13"/>
        <v>0.02309962348631322</v>
      </c>
      <c r="H68" s="26">
        <f t="shared" si="14"/>
        <v>227</v>
      </c>
      <c r="I68" s="36">
        <f t="shared" si="15"/>
        <v>0.002042873341852805</v>
      </c>
      <c r="J68" s="15">
        <v>10047.14</v>
      </c>
      <c r="K68" s="3">
        <v>10104.96</v>
      </c>
      <c r="L68" s="36">
        <f t="shared" si="16"/>
        <v>0.005754871535581242</v>
      </c>
      <c r="M68" s="15">
        <f t="shared" si="17"/>
        <v>57.81999999999971</v>
      </c>
    </row>
    <row r="69" spans="1:13" ht="15">
      <c r="A69" s="1">
        <v>68</v>
      </c>
      <c r="B69" s="24" t="s">
        <v>160</v>
      </c>
      <c r="C69" s="15">
        <v>4698</v>
      </c>
      <c r="D69" s="15">
        <v>5005</v>
      </c>
      <c r="E69" s="3">
        <v>5177</v>
      </c>
      <c r="F69" s="42">
        <f t="shared" si="12"/>
        <v>0.003395234997219278</v>
      </c>
      <c r="G69" s="42">
        <f t="shared" si="13"/>
        <v>0.10195828011919966</v>
      </c>
      <c r="H69" s="26">
        <f t="shared" si="14"/>
        <v>479</v>
      </c>
      <c r="I69" s="36">
        <f t="shared" si="15"/>
        <v>0.004310732734570457</v>
      </c>
      <c r="J69" s="15">
        <v>5085.431</v>
      </c>
      <c r="K69" s="3">
        <v>5129.726</v>
      </c>
      <c r="L69" s="36">
        <f t="shared" si="16"/>
        <v>0.00871017618762305</v>
      </c>
      <c r="M69" s="15">
        <f t="shared" si="17"/>
        <v>44.29500000000007</v>
      </c>
    </row>
    <row r="70" spans="1:13" ht="15">
      <c r="A70" s="1">
        <v>69</v>
      </c>
      <c r="B70" s="24" t="s">
        <v>161</v>
      </c>
      <c r="C70" s="15">
        <v>936</v>
      </c>
      <c r="D70" s="15">
        <v>966</v>
      </c>
      <c r="E70" s="3">
        <v>1028</v>
      </c>
      <c r="F70" s="42">
        <f t="shared" si="12"/>
        <v>0.0006741938530309867</v>
      </c>
      <c r="G70" s="42">
        <f t="shared" si="13"/>
        <v>0.09829059829059829</v>
      </c>
      <c r="H70" s="26">
        <f t="shared" si="14"/>
        <v>92</v>
      </c>
      <c r="I70" s="36">
        <f t="shared" si="15"/>
        <v>0.0008279486671826347</v>
      </c>
      <c r="J70" s="15">
        <v>981.3874</v>
      </c>
      <c r="K70" s="3">
        <v>999.3128</v>
      </c>
      <c r="L70" s="36">
        <f t="shared" si="16"/>
        <v>0.018265365950286383</v>
      </c>
      <c r="M70" s="15">
        <f t="shared" si="17"/>
        <v>17.92540000000008</v>
      </c>
    </row>
    <row r="71" spans="1:13" ht="15">
      <c r="A71" s="1">
        <v>70</v>
      </c>
      <c r="B71" s="24" t="s">
        <v>162</v>
      </c>
      <c r="C71" s="15">
        <v>3279</v>
      </c>
      <c r="D71" s="15">
        <v>3336</v>
      </c>
      <c r="E71" s="3">
        <v>3460</v>
      </c>
      <c r="F71" s="42">
        <f t="shared" si="12"/>
        <v>0.0022691738633144106</v>
      </c>
      <c r="G71" s="42">
        <f t="shared" si="13"/>
        <v>0.055199756023177796</v>
      </c>
      <c r="H71" s="26">
        <f t="shared" si="14"/>
        <v>181</v>
      </c>
      <c r="I71" s="36">
        <f t="shared" si="15"/>
        <v>0.0016288990082614877</v>
      </c>
      <c r="J71" s="15">
        <v>3415.143</v>
      </c>
      <c r="K71" s="3">
        <v>3480.577</v>
      </c>
      <c r="L71" s="36">
        <f t="shared" si="16"/>
        <v>0.019159959041246646</v>
      </c>
      <c r="M71" s="15">
        <f t="shared" si="17"/>
        <v>65.4340000000002</v>
      </c>
    </row>
    <row r="72" spans="1:13" ht="15">
      <c r="A72" s="1">
        <v>71</v>
      </c>
      <c r="B72" s="24" t="s">
        <v>163</v>
      </c>
      <c r="C72" s="15">
        <v>3723</v>
      </c>
      <c r="D72" s="15">
        <v>3798</v>
      </c>
      <c r="E72" s="3">
        <v>3904</v>
      </c>
      <c r="F72" s="42">
        <f t="shared" si="12"/>
        <v>0.0025603626480865485</v>
      </c>
      <c r="G72" s="42">
        <f t="shared" si="13"/>
        <v>0.0486167069567553</v>
      </c>
      <c r="H72" s="26">
        <f t="shared" si="14"/>
        <v>181</v>
      </c>
      <c r="I72" s="36">
        <f t="shared" si="15"/>
        <v>0.0016288990082614877</v>
      </c>
      <c r="J72" s="15">
        <v>3824.275</v>
      </c>
      <c r="K72" s="3">
        <v>3851.959</v>
      </c>
      <c r="L72" s="36">
        <f t="shared" si="16"/>
        <v>0.007239019160494405</v>
      </c>
      <c r="M72" s="15">
        <f t="shared" si="17"/>
        <v>27.68399999999974</v>
      </c>
    </row>
    <row r="73" spans="1:13" ht="15">
      <c r="A73" s="1">
        <v>72</v>
      </c>
      <c r="B73" s="24" t="s">
        <v>164</v>
      </c>
      <c r="C73" s="15">
        <v>2809</v>
      </c>
      <c r="D73" s="15">
        <v>3000</v>
      </c>
      <c r="E73" s="3">
        <v>3095</v>
      </c>
      <c r="F73" s="42">
        <f t="shared" si="12"/>
        <v>0.00202979569565263</v>
      </c>
      <c r="G73" s="42">
        <f t="shared" si="13"/>
        <v>0.10181559273762905</v>
      </c>
      <c r="H73" s="26">
        <f t="shared" si="14"/>
        <v>286</v>
      </c>
      <c r="I73" s="36">
        <f t="shared" si="15"/>
        <v>0.0025738404218938428</v>
      </c>
      <c r="J73" s="15">
        <v>3023.306</v>
      </c>
      <c r="K73" s="3">
        <v>3072.92</v>
      </c>
      <c r="L73" s="36">
        <f t="shared" si="16"/>
        <v>0.01641051220088209</v>
      </c>
      <c r="M73" s="15">
        <f t="shared" si="17"/>
        <v>49.61400000000003</v>
      </c>
    </row>
    <row r="74" spans="1:13" ht="15">
      <c r="A74" s="1">
        <v>73</v>
      </c>
      <c r="B74" s="24" t="s">
        <v>165</v>
      </c>
      <c r="C74" s="15">
        <v>1375</v>
      </c>
      <c r="D74" s="15">
        <v>1494</v>
      </c>
      <c r="E74" s="3">
        <v>1556</v>
      </c>
      <c r="F74" s="42">
        <f t="shared" si="12"/>
        <v>0.001020472407895151</v>
      </c>
      <c r="G74" s="42">
        <f t="shared" si="13"/>
        <v>0.13163636363636363</v>
      </c>
      <c r="H74" s="26">
        <f t="shared" si="14"/>
        <v>181</v>
      </c>
      <c r="I74" s="36">
        <f t="shared" si="15"/>
        <v>0.0016288990082614877</v>
      </c>
      <c r="J74" s="15">
        <v>1507.393</v>
      </c>
      <c r="K74" s="3">
        <v>1541.857</v>
      </c>
      <c r="L74" s="36">
        <f t="shared" si="16"/>
        <v>0.022863314344699716</v>
      </c>
      <c r="M74" s="15">
        <f t="shared" si="17"/>
        <v>34.46399999999994</v>
      </c>
    </row>
    <row r="75" spans="1:13" ht="15">
      <c r="A75" s="1">
        <v>74</v>
      </c>
      <c r="B75" s="24" t="s">
        <v>166</v>
      </c>
      <c r="C75" s="15">
        <v>3006</v>
      </c>
      <c r="D75" s="15">
        <v>3301</v>
      </c>
      <c r="E75" s="3">
        <v>3375</v>
      </c>
      <c r="F75" s="42">
        <f t="shared" si="12"/>
        <v>0.0022134282626260506</v>
      </c>
      <c r="G75" s="42">
        <f t="shared" si="13"/>
        <v>0.12275449101796407</v>
      </c>
      <c r="H75" s="26">
        <f t="shared" si="14"/>
        <v>369</v>
      </c>
      <c r="I75" s="36">
        <f t="shared" si="15"/>
        <v>0.0033207941107651325</v>
      </c>
      <c r="J75" s="15">
        <v>3300.101</v>
      </c>
      <c r="K75" s="3">
        <v>3334.117</v>
      </c>
      <c r="L75" s="36">
        <f t="shared" si="16"/>
        <v>0.010307563313971322</v>
      </c>
      <c r="M75" s="15">
        <f t="shared" si="17"/>
        <v>34.016000000000076</v>
      </c>
    </row>
    <row r="76" spans="1:13" ht="15">
      <c r="A76" s="1">
        <v>75</v>
      </c>
      <c r="B76" s="24" t="s">
        <v>167</v>
      </c>
      <c r="C76" s="15">
        <v>967</v>
      </c>
      <c r="D76" s="15">
        <v>969</v>
      </c>
      <c r="E76" s="3">
        <v>1027</v>
      </c>
      <c r="F76" s="42">
        <f t="shared" si="12"/>
        <v>0.000673538022434653</v>
      </c>
      <c r="G76" s="42">
        <f t="shared" si="13"/>
        <v>0.06204756980351603</v>
      </c>
      <c r="H76" s="26">
        <f t="shared" si="14"/>
        <v>60</v>
      </c>
      <c r="I76" s="36">
        <f t="shared" si="15"/>
        <v>0.0005399665220756313</v>
      </c>
      <c r="J76" s="15">
        <v>976.1851</v>
      </c>
      <c r="K76" s="3">
        <v>986.3168</v>
      </c>
      <c r="L76" s="36">
        <f t="shared" si="16"/>
        <v>0.01037887179388408</v>
      </c>
      <c r="M76" s="15">
        <f t="shared" si="17"/>
        <v>10.13169999999991</v>
      </c>
    </row>
    <row r="77" spans="1:13" ht="15">
      <c r="A77" s="1">
        <v>76</v>
      </c>
      <c r="B77" s="24" t="s">
        <v>168</v>
      </c>
      <c r="C77" s="15">
        <v>1310</v>
      </c>
      <c r="D77" s="15">
        <v>1363</v>
      </c>
      <c r="E77" s="3">
        <v>1430</v>
      </c>
      <c r="F77" s="42">
        <f t="shared" si="12"/>
        <v>0.0009378377527571118</v>
      </c>
      <c r="G77" s="42">
        <f t="shared" si="13"/>
        <v>0.0916030534351145</v>
      </c>
      <c r="H77" s="26">
        <f t="shared" si="14"/>
        <v>120</v>
      </c>
      <c r="I77" s="36">
        <f t="shared" si="15"/>
        <v>0.0010799330441512627</v>
      </c>
      <c r="J77" s="15">
        <v>1389.686</v>
      </c>
      <c r="K77" s="3">
        <v>1421.284</v>
      </c>
      <c r="L77" s="36">
        <f t="shared" si="16"/>
        <v>0.02273751048798087</v>
      </c>
      <c r="M77" s="15">
        <f t="shared" si="17"/>
        <v>31.598000000000184</v>
      </c>
    </row>
    <row r="78" spans="1:13" ht="15">
      <c r="A78" s="1">
        <v>77</v>
      </c>
      <c r="B78" s="24" t="s">
        <v>169</v>
      </c>
      <c r="C78" s="15">
        <v>4993</v>
      </c>
      <c r="D78" s="15">
        <v>5302</v>
      </c>
      <c r="E78" s="3">
        <v>5416</v>
      </c>
      <c r="F78" s="42">
        <f t="shared" si="12"/>
        <v>0.0035519785097430194</v>
      </c>
      <c r="G78" s="42">
        <f t="shared" si="13"/>
        <v>0.08471860604846786</v>
      </c>
      <c r="H78" s="26">
        <f t="shared" si="14"/>
        <v>423</v>
      </c>
      <c r="I78" s="36">
        <f t="shared" si="15"/>
        <v>0.003806763980633201</v>
      </c>
      <c r="J78" s="15">
        <v>5348.396</v>
      </c>
      <c r="K78" s="3">
        <v>5394.484</v>
      </c>
      <c r="L78" s="36">
        <f t="shared" si="16"/>
        <v>0.008617162977461028</v>
      </c>
      <c r="M78" s="15">
        <f t="shared" si="17"/>
        <v>46.08800000000065</v>
      </c>
    </row>
    <row r="79" spans="1:13" ht="15">
      <c r="A79" s="1">
        <v>78</v>
      </c>
      <c r="B79" s="24" t="s">
        <v>170</v>
      </c>
      <c r="C79" s="15">
        <v>4215</v>
      </c>
      <c r="D79" s="15">
        <v>4396</v>
      </c>
      <c r="E79" s="3">
        <v>4588</v>
      </c>
      <c r="F79" s="42">
        <f t="shared" si="12"/>
        <v>0.0030089507759787615</v>
      </c>
      <c r="G79" s="42">
        <f t="shared" si="13"/>
        <v>0.08849347568208778</v>
      </c>
      <c r="H79" s="26">
        <f t="shared" si="14"/>
        <v>373</v>
      </c>
      <c r="I79" s="36">
        <f t="shared" si="15"/>
        <v>0.003356791878903508</v>
      </c>
      <c r="J79" s="15">
        <v>4528.742</v>
      </c>
      <c r="K79" s="3">
        <v>4647.466</v>
      </c>
      <c r="L79" s="36">
        <f t="shared" si="16"/>
        <v>0.026215668722130814</v>
      </c>
      <c r="M79" s="15">
        <f t="shared" si="17"/>
        <v>118.72400000000016</v>
      </c>
    </row>
    <row r="80" spans="1:13" ht="15">
      <c r="A80" s="1">
        <v>79</v>
      </c>
      <c r="B80" s="24" t="s">
        <v>171</v>
      </c>
      <c r="C80" s="15">
        <v>984</v>
      </c>
      <c r="D80" s="15">
        <v>1058</v>
      </c>
      <c r="E80" s="3">
        <v>1145</v>
      </c>
      <c r="F80" s="42">
        <f t="shared" si="12"/>
        <v>0.0007509260328020231</v>
      </c>
      <c r="G80" s="42">
        <f t="shared" si="13"/>
        <v>0.16361788617886178</v>
      </c>
      <c r="H80" s="26">
        <f t="shared" si="14"/>
        <v>161</v>
      </c>
      <c r="I80" s="36">
        <f t="shared" si="15"/>
        <v>0.0014489101675696106</v>
      </c>
      <c r="J80" s="15">
        <v>1129.252</v>
      </c>
      <c r="K80" s="3">
        <v>1157.093</v>
      </c>
      <c r="L80" s="36">
        <f t="shared" si="16"/>
        <v>0.024654372983178355</v>
      </c>
      <c r="M80" s="15">
        <f t="shared" si="17"/>
        <v>27.841000000000122</v>
      </c>
    </row>
    <row r="81" spans="1:13" ht="15">
      <c r="A81" s="1">
        <v>80</v>
      </c>
      <c r="B81" s="24" t="s">
        <v>172</v>
      </c>
      <c r="C81" s="15">
        <v>4806</v>
      </c>
      <c r="D81" s="15">
        <v>5201</v>
      </c>
      <c r="E81" s="3">
        <v>5371</v>
      </c>
      <c r="F81" s="42">
        <f t="shared" si="12"/>
        <v>0.0035224661329080055</v>
      </c>
      <c r="G81" s="42">
        <f t="shared" si="13"/>
        <v>0.11756138160632543</v>
      </c>
      <c r="H81" s="26">
        <f t="shared" si="14"/>
        <v>565</v>
      </c>
      <c r="I81" s="36">
        <f t="shared" si="15"/>
        <v>0.005084684749545528</v>
      </c>
      <c r="J81" s="15">
        <v>5311.017</v>
      </c>
      <c r="K81" s="3">
        <v>5415.907</v>
      </c>
      <c r="L81" s="36">
        <f t="shared" si="16"/>
        <v>0.01974951313467841</v>
      </c>
      <c r="M81" s="15">
        <f t="shared" si="17"/>
        <v>104.89000000000033</v>
      </c>
    </row>
    <row r="82" spans="1:13" ht="15.75" thickBot="1">
      <c r="A82" s="2">
        <v>81</v>
      </c>
      <c r="B82" s="25" t="s">
        <v>173</v>
      </c>
      <c r="C82" s="15">
        <v>5308</v>
      </c>
      <c r="D82" s="15">
        <v>5685</v>
      </c>
      <c r="E82" s="3">
        <v>5832</v>
      </c>
      <c r="F82" s="42">
        <f t="shared" si="12"/>
        <v>0.0038248040378178155</v>
      </c>
      <c r="G82" s="42">
        <f t="shared" si="13"/>
        <v>0.0987189148455162</v>
      </c>
      <c r="H82" s="70">
        <f t="shared" si="14"/>
        <v>524</v>
      </c>
      <c r="I82" s="67">
        <f t="shared" si="15"/>
        <v>0.00471570762612718</v>
      </c>
      <c r="J82" s="15">
        <v>5719.691</v>
      </c>
      <c r="K82" s="3">
        <v>5805.917</v>
      </c>
      <c r="L82" s="36">
        <f t="shared" si="16"/>
        <v>0.015075289906395393</v>
      </c>
      <c r="M82" s="15">
        <f t="shared" si="17"/>
        <v>86.22600000000057</v>
      </c>
    </row>
    <row r="83" spans="1:13" ht="15.75" thickBot="1">
      <c r="A83" s="121" t="s">
        <v>174</v>
      </c>
      <c r="B83" s="122"/>
      <c r="C83" s="59">
        <f>SUM(C2:C82)</f>
        <v>1413666</v>
      </c>
      <c r="D83" s="59">
        <f>SUM(D2:D82)</f>
        <v>1495306</v>
      </c>
      <c r="E83" s="59">
        <f>SUM(E2:E82)</f>
        <v>1524784</v>
      </c>
      <c r="F83" s="27">
        <f t="shared" si="12"/>
        <v>1</v>
      </c>
      <c r="G83" s="44">
        <f t="shared" si="13"/>
        <v>0.07860272511328702</v>
      </c>
      <c r="H83" s="58">
        <f t="shared" si="14"/>
        <v>111118</v>
      </c>
      <c r="I83" s="68">
        <f t="shared" si="15"/>
        <v>1</v>
      </c>
      <c r="J83" s="56">
        <v>1516747</v>
      </c>
      <c r="K83" s="56">
        <v>1530757</v>
      </c>
      <c r="L83" s="38">
        <f t="shared" si="16"/>
        <v>0.009236873387585404</v>
      </c>
      <c r="M83" s="56">
        <f t="shared" si="17"/>
        <v>14010</v>
      </c>
    </row>
    <row r="84" spans="5:13" ht="15">
      <c r="E84" s="3"/>
      <c r="I84" s="64"/>
      <c r="J84" s="3"/>
      <c r="K84" s="65"/>
      <c r="L84" s="64"/>
      <c r="M84" s="65"/>
    </row>
    <row r="85" spans="5:13" ht="15">
      <c r="E85" s="3"/>
      <c r="I85" s="64"/>
      <c r="J85" s="3"/>
      <c r="K85" s="65"/>
      <c r="L85" s="64"/>
      <c r="M85" s="65"/>
    </row>
    <row r="86" spans="5:13" ht="15">
      <c r="E86" s="3"/>
      <c r="I86" s="64"/>
      <c r="J86" s="3"/>
      <c r="K86" s="65"/>
      <c r="L86" s="64"/>
      <c r="M86" s="65"/>
    </row>
    <row r="87" spans="5:13" ht="15">
      <c r="E87" s="3"/>
      <c r="I87" s="64"/>
      <c r="J87" s="3"/>
      <c r="K87" s="65"/>
      <c r="L87" s="64"/>
      <c r="M87" s="65"/>
    </row>
    <row r="88" spans="5:13" ht="15">
      <c r="E88" s="3"/>
      <c r="I88" s="64"/>
      <c r="J88" s="3"/>
      <c r="K88" s="65"/>
      <c r="L88" s="64"/>
      <c r="M88" s="65"/>
    </row>
    <row r="89" spans="5:13" ht="15">
      <c r="E89" s="3"/>
      <c r="I89" s="64"/>
      <c r="J89" s="3"/>
      <c r="K89" s="65"/>
      <c r="L89" s="64"/>
      <c r="M89" s="65"/>
    </row>
    <row r="90" spans="5:10" ht="15">
      <c r="E90" s="3"/>
      <c r="J90" s="3"/>
    </row>
    <row r="91" spans="5:10" ht="15">
      <c r="E91" s="3"/>
      <c r="J91" s="3"/>
    </row>
    <row r="92" spans="5:10" ht="15">
      <c r="E92" s="3"/>
      <c r="J92" s="3"/>
    </row>
    <row r="93" spans="5:10" ht="15">
      <c r="E93" s="3"/>
      <c r="J93" s="3"/>
    </row>
    <row r="94" spans="5:10" ht="15">
      <c r="E94" s="3"/>
      <c r="J94" s="3"/>
    </row>
    <row r="95" spans="5:10" ht="15">
      <c r="E95" s="3"/>
      <c r="J95" s="3"/>
    </row>
    <row r="96" spans="5:10" ht="15">
      <c r="E96" s="3"/>
      <c r="J96" s="3"/>
    </row>
    <row r="97" spans="5:10" ht="15">
      <c r="E97" s="3"/>
      <c r="J97" s="3"/>
    </row>
    <row r="98" spans="5:10" ht="15">
      <c r="E98" s="3"/>
      <c r="J98" s="3"/>
    </row>
    <row r="99" spans="5:10" ht="15">
      <c r="E99" s="3"/>
      <c r="J99" s="3"/>
    </row>
    <row r="100" spans="5:10" ht="15">
      <c r="E100" s="3"/>
      <c r="J100" s="3"/>
    </row>
    <row r="101" spans="5:10" ht="15">
      <c r="E101" s="3"/>
      <c r="F101" s="83"/>
      <c r="J101" s="3"/>
    </row>
    <row r="102" spans="5:10" ht="15">
      <c r="E102" s="3"/>
      <c r="J102" s="3"/>
    </row>
    <row r="103" spans="5:10" ht="15">
      <c r="E103" s="3"/>
      <c r="J103" s="3"/>
    </row>
    <row r="104" spans="5:10" ht="15">
      <c r="E104" s="3"/>
      <c r="J104" s="3"/>
    </row>
    <row r="105" spans="5:10" ht="15">
      <c r="E105" s="3"/>
      <c r="J105" s="3"/>
    </row>
    <row r="106" spans="5:10" ht="15">
      <c r="E106" s="3"/>
      <c r="J106" s="3"/>
    </row>
    <row r="107" spans="5:10" ht="15">
      <c r="E107" s="3"/>
      <c r="J107" s="3"/>
    </row>
    <row r="108" spans="5:10" ht="15">
      <c r="E108" s="3"/>
      <c r="J108" s="3"/>
    </row>
    <row r="109" spans="5:10" ht="15">
      <c r="E109" s="3"/>
      <c r="J109" s="3"/>
    </row>
    <row r="110" spans="5:10" ht="15">
      <c r="E110" s="3"/>
      <c r="J110" s="3"/>
    </row>
    <row r="111" spans="5:10" ht="15">
      <c r="E111" s="3"/>
      <c r="J111" s="3"/>
    </row>
    <row r="112" spans="5:10" ht="15">
      <c r="E112" s="3"/>
      <c r="J112" s="3"/>
    </row>
    <row r="113" spans="5:10" ht="15">
      <c r="E113" s="3"/>
      <c r="J113" s="3"/>
    </row>
    <row r="114" spans="5:10" ht="15">
      <c r="E114" s="3"/>
      <c r="J114" s="3"/>
    </row>
    <row r="115" spans="5:10" ht="15">
      <c r="E115" s="3"/>
      <c r="J115" s="3"/>
    </row>
    <row r="116" spans="5:10" ht="15">
      <c r="E116" s="3"/>
      <c r="J116" s="3"/>
    </row>
    <row r="117" spans="5:10" ht="15">
      <c r="E117" s="3"/>
      <c r="J117" s="3"/>
    </row>
    <row r="118" spans="5:10" ht="15">
      <c r="E118" s="3"/>
      <c r="J118" s="3"/>
    </row>
    <row r="119" spans="5:10" ht="15">
      <c r="E119" s="3"/>
      <c r="J119" s="3"/>
    </row>
    <row r="120" spans="5:10" ht="15">
      <c r="E120" s="3"/>
      <c r="J120" s="3"/>
    </row>
    <row r="121" spans="5:10" ht="15">
      <c r="E121" s="3"/>
      <c r="J121" s="3"/>
    </row>
    <row r="122" spans="5:10" ht="15">
      <c r="E122" s="3"/>
      <c r="J122" s="3"/>
    </row>
    <row r="123" spans="5:10" ht="15">
      <c r="E123" s="3"/>
      <c r="J123" s="3"/>
    </row>
    <row r="124" spans="5:10" ht="15">
      <c r="E124" s="3"/>
      <c r="J124" s="3"/>
    </row>
    <row r="125" spans="5:10" ht="15">
      <c r="E125" s="3"/>
      <c r="J125" s="3"/>
    </row>
    <row r="126" spans="5:10" ht="15">
      <c r="E126" s="3"/>
      <c r="J126" s="3"/>
    </row>
    <row r="127" spans="5:10" ht="15">
      <c r="E127" s="3"/>
      <c r="J127" s="3"/>
    </row>
    <row r="128" spans="5:10" ht="15">
      <c r="E128" s="3"/>
      <c r="J128" s="3"/>
    </row>
    <row r="129" spans="5:10" ht="15">
      <c r="E129" s="3"/>
      <c r="J129" s="3"/>
    </row>
    <row r="130" spans="5:10" ht="15">
      <c r="E130" s="3"/>
      <c r="J130" s="3"/>
    </row>
    <row r="131" spans="5:10" ht="15">
      <c r="E131" s="3"/>
      <c r="J131" s="3"/>
    </row>
    <row r="132" spans="5:10" ht="15">
      <c r="E132" s="3"/>
      <c r="J132" s="3"/>
    </row>
    <row r="133" spans="5:10" ht="15">
      <c r="E133" s="3"/>
      <c r="J133" s="3"/>
    </row>
    <row r="134" spans="5:10" ht="15">
      <c r="E134" s="3"/>
      <c r="J134" s="3"/>
    </row>
    <row r="135" spans="5:10" ht="15">
      <c r="E135" s="3"/>
      <c r="J135" s="3"/>
    </row>
    <row r="136" spans="5:10" ht="15">
      <c r="E136" s="3"/>
      <c r="J136" s="3"/>
    </row>
    <row r="137" spans="5:10" ht="15">
      <c r="E137" s="3"/>
      <c r="J137" s="3"/>
    </row>
    <row r="138" spans="5:10" ht="15">
      <c r="E138" s="3"/>
      <c r="J138" s="3"/>
    </row>
    <row r="139" spans="5:10" ht="15">
      <c r="E139" s="3"/>
      <c r="J139" s="3"/>
    </row>
    <row r="140" spans="5:10" ht="15">
      <c r="E140" s="3"/>
      <c r="J140" s="3"/>
    </row>
    <row r="141" spans="5:10" ht="15">
      <c r="E141" s="3"/>
      <c r="J141" s="3"/>
    </row>
    <row r="142" spans="5:10" ht="15">
      <c r="E142" s="3"/>
      <c r="J142" s="3"/>
    </row>
    <row r="143" spans="5:10" ht="15">
      <c r="E143" s="95"/>
      <c r="J143" s="3"/>
    </row>
  </sheetData>
  <sheetProtection/>
  <autoFilter ref="A1:M90">
    <sortState ref="A2:M143">
      <sortCondition sortBy="value" ref="A2:A143"/>
    </sortState>
  </autoFilter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92"/>
  <sheetViews>
    <sheetView zoomScalePageLayoutView="0" workbookViewId="0" topLeftCell="G1">
      <pane ySplit="1" topLeftCell="A74" activePane="bottomLeft" state="frozen"/>
      <selection pane="topLeft" activeCell="W1" sqref="W1"/>
      <selection pane="bottomLeft" activeCell="A1" sqref="A1"/>
    </sheetView>
  </sheetViews>
  <sheetFormatPr defaultColWidth="9.140625" defaultRowHeight="15"/>
  <cols>
    <col min="1" max="1" width="13.7109375" style="0" bestFit="1" customWidth="1"/>
    <col min="2" max="2" width="34.57421875" style="0" bestFit="1" customWidth="1"/>
    <col min="3" max="3" width="12.00390625" style="0" bestFit="1" customWidth="1"/>
    <col min="4" max="4" width="12.00390625" style="0" customWidth="1"/>
    <col min="5" max="5" width="12.00390625" style="0" bestFit="1" customWidth="1"/>
    <col min="6" max="6" width="33.140625" style="0" customWidth="1"/>
    <col min="7" max="7" width="28.57421875" style="0" customWidth="1"/>
    <col min="8" max="8" width="26.7109375" style="0" customWidth="1"/>
    <col min="9" max="9" width="20.28125" style="0" customWidth="1"/>
    <col min="10" max="11" width="21.28125" style="0" bestFit="1" customWidth="1"/>
    <col min="12" max="13" width="36.421875" style="0" customWidth="1"/>
  </cols>
  <sheetData>
    <row r="1" spans="1:13" ht="45.75" thickBot="1">
      <c r="A1" s="40" t="s">
        <v>1</v>
      </c>
      <c r="B1" s="19" t="s">
        <v>91</v>
      </c>
      <c r="C1" s="79">
        <v>40787</v>
      </c>
      <c r="D1" s="78">
        <v>41122</v>
      </c>
      <c r="E1" s="79">
        <v>41153</v>
      </c>
      <c r="F1" s="16" t="s">
        <v>298</v>
      </c>
      <c r="G1" s="16" t="s">
        <v>286</v>
      </c>
      <c r="H1" s="16" t="s">
        <v>287</v>
      </c>
      <c r="I1" s="16" t="s">
        <v>288</v>
      </c>
      <c r="J1" s="77" t="s">
        <v>284</v>
      </c>
      <c r="K1" s="75" t="s">
        <v>289</v>
      </c>
      <c r="L1" s="54" t="s">
        <v>314</v>
      </c>
      <c r="M1" s="43" t="s">
        <v>315</v>
      </c>
    </row>
    <row r="2" spans="1:13" ht="15">
      <c r="A2" s="118">
        <v>1</v>
      </c>
      <c r="B2" s="29" t="s">
        <v>2</v>
      </c>
      <c r="C2" s="14">
        <v>17875</v>
      </c>
      <c r="D2" s="14">
        <v>19913</v>
      </c>
      <c r="E2" s="3">
        <v>20655</v>
      </c>
      <c r="F2" s="41">
        <f aca="true" t="shared" si="0" ref="F2:F33">E2/$E$90</f>
        <v>0.007055122521057773</v>
      </c>
      <c r="G2" s="17">
        <f aca="true" t="shared" si="1" ref="G2:G33">(E2-C2)/C2</f>
        <v>0.15552447552447551</v>
      </c>
      <c r="H2" s="14">
        <f aca="true" t="shared" si="2" ref="H2:H33">E2-C2</f>
        <v>2780</v>
      </c>
      <c r="I2" s="46">
        <f aca="true" t="shared" si="3" ref="I2:I33">H2/$H$90</f>
        <v>0.009010206165184952</v>
      </c>
      <c r="J2" s="3">
        <v>19729.33</v>
      </c>
      <c r="K2" s="14">
        <v>20060.61</v>
      </c>
      <c r="L2" s="46">
        <f aca="true" t="shared" si="4" ref="L2:L33">(K2-J2)/J2</f>
        <v>0.016791244304798936</v>
      </c>
      <c r="M2" s="14">
        <f aca="true" t="shared" si="5" ref="M2:M33">K2-J2</f>
        <v>331.27999999999884</v>
      </c>
    </row>
    <row r="3" spans="1:13" ht="15">
      <c r="A3" s="117">
        <v>2</v>
      </c>
      <c r="B3" s="30" t="s">
        <v>3</v>
      </c>
      <c r="C3" s="15">
        <v>3250</v>
      </c>
      <c r="D3" s="15">
        <v>3640</v>
      </c>
      <c r="E3" s="3">
        <v>3897</v>
      </c>
      <c r="F3" s="42">
        <f t="shared" si="0"/>
        <v>0.0013310971902475014</v>
      </c>
      <c r="G3" s="18">
        <f t="shared" si="1"/>
        <v>0.19907692307692307</v>
      </c>
      <c r="H3" s="15">
        <f t="shared" si="2"/>
        <v>647</v>
      </c>
      <c r="I3" s="36">
        <f t="shared" si="3"/>
        <v>0.0020969796362858505</v>
      </c>
      <c r="J3" s="3">
        <v>3763.326</v>
      </c>
      <c r="K3" s="15">
        <v>3908.092</v>
      </c>
      <c r="L3" s="36">
        <f t="shared" si="4"/>
        <v>0.03846756831589931</v>
      </c>
      <c r="M3" s="15">
        <f t="shared" si="5"/>
        <v>144.76600000000008</v>
      </c>
    </row>
    <row r="4" spans="1:13" ht="15">
      <c r="A4" s="117">
        <v>3</v>
      </c>
      <c r="B4" s="30" t="s">
        <v>4</v>
      </c>
      <c r="C4" s="15">
        <v>1410</v>
      </c>
      <c r="D4" s="15">
        <v>1762</v>
      </c>
      <c r="E4" s="3">
        <v>1686</v>
      </c>
      <c r="F4" s="42">
        <f t="shared" si="0"/>
        <v>0.0005758865442025372</v>
      </c>
      <c r="G4" s="18">
        <f t="shared" si="1"/>
        <v>0.19574468085106383</v>
      </c>
      <c r="H4" s="15">
        <f t="shared" si="2"/>
        <v>276</v>
      </c>
      <c r="I4" s="36">
        <f t="shared" si="3"/>
        <v>0.0008945384538097291</v>
      </c>
      <c r="J4" s="3">
        <v>1745.66</v>
      </c>
      <c r="K4" s="15">
        <v>1767.113</v>
      </c>
      <c r="L4" s="36">
        <f t="shared" si="4"/>
        <v>0.012289334692895509</v>
      </c>
      <c r="M4" s="15">
        <f t="shared" si="5"/>
        <v>21.452999999999975</v>
      </c>
    </row>
    <row r="5" spans="1:13" ht="15">
      <c r="A5" s="117">
        <v>5</v>
      </c>
      <c r="B5" s="30" t="s">
        <v>5</v>
      </c>
      <c r="C5" s="15">
        <v>387</v>
      </c>
      <c r="D5" s="15">
        <v>399</v>
      </c>
      <c r="E5" s="3">
        <v>444</v>
      </c>
      <c r="F5" s="42">
        <f t="shared" si="0"/>
        <v>0.00015165695470102403</v>
      </c>
      <c r="G5" s="18">
        <f t="shared" si="1"/>
        <v>0.14728682170542637</v>
      </c>
      <c r="H5" s="15">
        <f t="shared" si="2"/>
        <v>57</v>
      </c>
      <c r="I5" s="36">
        <f t="shared" si="3"/>
        <v>0.00018474163719983536</v>
      </c>
      <c r="J5" s="3">
        <v>437.6824</v>
      </c>
      <c r="K5" s="15">
        <v>447.2925</v>
      </c>
      <c r="L5" s="36">
        <f t="shared" si="4"/>
        <v>0.021956788758241242</v>
      </c>
      <c r="M5" s="15">
        <f t="shared" si="5"/>
        <v>9.610100000000045</v>
      </c>
    </row>
    <row r="6" spans="1:13" ht="15">
      <c r="A6" s="117">
        <v>6</v>
      </c>
      <c r="B6" s="30" t="s">
        <v>6</v>
      </c>
      <c r="C6" s="15">
        <v>95</v>
      </c>
      <c r="D6" s="15">
        <v>68</v>
      </c>
      <c r="E6" s="3">
        <v>82</v>
      </c>
      <c r="F6" s="42">
        <f t="shared" si="0"/>
        <v>2.800871685919813E-05</v>
      </c>
      <c r="G6" s="18">
        <f t="shared" si="1"/>
        <v>-0.1368421052631579</v>
      </c>
      <c r="H6" s="15">
        <f t="shared" si="2"/>
        <v>-13</v>
      </c>
      <c r="I6" s="36">
        <f t="shared" si="3"/>
        <v>-4.213405760697999E-05</v>
      </c>
      <c r="J6" s="3">
        <v>67.16572</v>
      </c>
      <c r="K6" s="15">
        <v>80.78138</v>
      </c>
      <c r="L6" s="36">
        <f t="shared" si="4"/>
        <v>0.20271739810129344</v>
      </c>
      <c r="M6" s="15">
        <f t="shared" si="5"/>
        <v>13.615660000000005</v>
      </c>
    </row>
    <row r="7" spans="1:13" ht="15">
      <c r="A7" s="117">
        <v>7</v>
      </c>
      <c r="B7" s="30" t="s">
        <v>7</v>
      </c>
      <c r="C7" s="15">
        <v>602</v>
      </c>
      <c r="D7" s="15">
        <v>671</v>
      </c>
      <c r="E7" s="3">
        <v>684</v>
      </c>
      <c r="F7" s="42">
        <f t="shared" si="0"/>
        <v>0.00023363368697184783</v>
      </c>
      <c r="G7" s="18">
        <f t="shared" si="1"/>
        <v>0.1362126245847176</v>
      </c>
      <c r="H7" s="15">
        <f t="shared" si="2"/>
        <v>82</v>
      </c>
      <c r="I7" s="36">
        <f t="shared" si="3"/>
        <v>0.00026576867105941224</v>
      </c>
      <c r="J7" s="3">
        <v>653.342</v>
      </c>
      <c r="K7" s="15">
        <v>665.9442</v>
      </c>
      <c r="L7" s="36">
        <f t="shared" si="4"/>
        <v>0.019288825760474665</v>
      </c>
      <c r="M7" s="15">
        <f t="shared" si="5"/>
        <v>12.602200000000039</v>
      </c>
    </row>
    <row r="8" spans="1:13" ht="15">
      <c r="A8" s="117">
        <v>8</v>
      </c>
      <c r="B8" s="30" t="s">
        <v>8</v>
      </c>
      <c r="C8" s="15">
        <v>2549</v>
      </c>
      <c r="D8" s="15">
        <v>2775</v>
      </c>
      <c r="E8" s="3">
        <v>2736</v>
      </c>
      <c r="F8" s="42">
        <f t="shared" si="0"/>
        <v>0.0009345347478873913</v>
      </c>
      <c r="G8" s="18">
        <f t="shared" si="1"/>
        <v>0.07336210278540604</v>
      </c>
      <c r="H8" s="15">
        <f t="shared" si="2"/>
        <v>187</v>
      </c>
      <c r="I8" s="36">
        <f t="shared" si="3"/>
        <v>0.0006060822132696353</v>
      </c>
      <c r="J8" s="3">
        <v>2588.585</v>
      </c>
      <c r="K8" s="15">
        <v>2582.835</v>
      </c>
      <c r="L8" s="36">
        <f t="shared" si="4"/>
        <v>-0.002221290782415876</v>
      </c>
      <c r="M8" s="15">
        <f t="shared" si="5"/>
        <v>-5.75</v>
      </c>
    </row>
    <row r="9" spans="1:13" ht="15">
      <c r="A9" s="117">
        <v>9</v>
      </c>
      <c r="B9" s="30" t="s">
        <v>9</v>
      </c>
      <c r="C9" s="15">
        <v>189</v>
      </c>
      <c r="D9" s="15">
        <v>279</v>
      </c>
      <c r="E9" s="3">
        <v>169</v>
      </c>
      <c r="F9" s="42">
        <f t="shared" si="0"/>
        <v>5.7725282307371755E-05</v>
      </c>
      <c r="G9" s="18">
        <f t="shared" si="1"/>
        <v>-0.10582010582010581</v>
      </c>
      <c r="H9" s="15">
        <f t="shared" si="2"/>
        <v>-20</v>
      </c>
      <c r="I9" s="36">
        <f t="shared" si="3"/>
        <v>-6.482162708766152E-05</v>
      </c>
      <c r="J9" s="3">
        <v>221.4554</v>
      </c>
      <c r="K9" s="15">
        <v>210.3524</v>
      </c>
      <c r="L9" s="36">
        <f t="shared" si="4"/>
        <v>-0.05013650604139709</v>
      </c>
      <c r="M9" s="15">
        <f t="shared" si="5"/>
        <v>-11.103000000000009</v>
      </c>
    </row>
    <row r="10" spans="1:13" ht="15">
      <c r="A10" s="4">
        <v>10</v>
      </c>
      <c r="B10" s="30" t="s">
        <v>10</v>
      </c>
      <c r="C10" s="15">
        <v>98237</v>
      </c>
      <c r="D10" s="15">
        <v>101698</v>
      </c>
      <c r="E10" s="3">
        <v>110388</v>
      </c>
      <c r="F10" s="42">
        <f t="shared" si="0"/>
        <v>0.03770519800796541</v>
      </c>
      <c r="G10" s="18">
        <f t="shared" si="1"/>
        <v>0.12369066644950477</v>
      </c>
      <c r="H10" s="15">
        <f t="shared" si="2"/>
        <v>12151</v>
      </c>
      <c r="I10" s="36">
        <f t="shared" si="3"/>
        <v>0.03938237953710876</v>
      </c>
      <c r="J10" s="3">
        <v>99731.63</v>
      </c>
      <c r="K10" s="15">
        <v>100415.5</v>
      </c>
      <c r="L10" s="36">
        <f t="shared" si="4"/>
        <v>0.0068571024057262</v>
      </c>
      <c r="M10" s="15">
        <f t="shared" si="5"/>
        <v>683.8699999999953</v>
      </c>
    </row>
    <row r="11" spans="1:13" ht="15">
      <c r="A11" s="4">
        <v>11</v>
      </c>
      <c r="B11" s="30" t="s">
        <v>11</v>
      </c>
      <c r="C11" s="15">
        <v>1825</v>
      </c>
      <c r="D11" s="15">
        <v>1831</v>
      </c>
      <c r="E11" s="3">
        <v>1796</v>
      </c>
      <c r="F11" s="42">
        <f t="shared" si="0"/>
        <v>0.0006134592131599981</v>
      </c>
      <c r="G11" s="18">
        <f t="shared" si="1"/>
        <v>-0.01589041095890411</v>
      </c>
      <c r="H11" s="15">
        <f t="shared" si="2"/>
        <v>-29</v>
      </c>
      <c r="I11" s="36">
        <f t="shared" si="3"/>
        <v>-9.399135927710922E-05</v>
      </c>
      <c r="J11" s="3">
        <v>1779.009</v>
      </c>
      <c r="K11" s="15">
        <v>1751.166</v>
      </c>
      <c r="L11" s="36">
        <f t="shared" si="4"/>
        <v>-0.015650848309367787</v>
      </c>
      <c r="M11" s="15">
        <f t="shared" si="5"/>
        <v>-27.843000000000075</v>
      </c>
    </row>
    <row r="12" spans="1:13" ht="15">
      <c r="A12" s="4">
        <v>12</v>
      </c>
      <c r="B12" s="30" t="s">
        <v>12</v>
      </c>
      <c r="C12" s="15">
        <v>1389</v>
      </c>
      <c r="D12" s="15">
        <v>662</v>
      </c>
      <c r="E12" s="3">
        <v>787</v>
      </c>
      <c r="F12" s="42">
        <f t="shared" si="0"/>
        <v>0.000268815367904743</v>
      </c>
      <c r="G12" s="18">
        <f t="shared" si="1"/>
        <v>-0.4334053275737941</v>
      </c>
      <c r="H12" s="15">
        <f t="shared" si="2"/>
        <v>-602</v>
      </c>
      <c r="I12" s="36">
        <f t="shared" si="3"/>
        <v>-0.0019511309753386119</v>
      </c>
      <c r="J12" s="3">
        <v>1491.994</v>
      </c>
      <c r="K12" s="15">
        <v>1300.353</v>
      </c>
      <c r="L12" s="36">
        <f t="shared" si="4"/>
        <v>-0.12844622699555083</v>
      </c>
      <c r="M12" s="15">
        <f t="shared" si="5"/>
        <v>-191.64099999999985</v>
      </c>
    </row>
    <row r="13" spans="1:13" ht="15">
      <c r="A13" s="4">
        <v>13</v>
      </c>
      <c r="B13" s="30" t="s">
        <v>13</v>
      </c>
      <c r="C13" s="15">
        <v>109478</v>
      </c>
      <c r="D13" s="15">
        <v>120091</v>
      </c>
      <c r="E13" s="3">
        <v>122636</v>
      </c>
      <c r="F13" s="42">
        <f t="shared" si="0"/>
        <v>0.04188874391151978</v>
      </c>
      <c r="G13" s="18">
        <f t="shared" si="1"/>
        <v>0.1201885310290652</v>
      </c>
      <c r="H13" s="15">
        <f t="shared" si="2"/>
        <v>13158</v>
      </c>
      <c r="I13" s="36">
        <f t="shared" si="3"/>
        <v>0.04264614846097252</v>
      </c>
      <c r="J13" s="3">
        <v>122135</v>
      </c>
      <c r="K13" s="15">
        <v>123673.3</v>
      </c>
      <c r="L13" s="36">
        <f t="shared" si="4"/>
        <v>0.012595079215622081</v>
      </c>
      <c r="M13" s="15">
        <f t="shared" si="5"/>
        <v>1538.300000000003</v>
      </c>
    </row>
    <row r="14" spans="1:13" ht="15">
      <c r="A14" s="4">
        <v>14</v>
      </c>
      <c r="B14" s="30" t="s">
        <v>14</v>
      </c>
      <c r="C14" s="15">
        <v>180971</v>
      </c>
      <c r="D14" s="15">
        <v>199579</v>
      </c>
      <c r="E14" s="3">
        <v>204647</v>
      </c>
      <c r="F14" s="42">
        <f t="shared" si="0"/>
        <v>0.06990121803761366</v>
      </c>
      <c r="G14" s="18">
        <f t="shared" si="1"/>
        <v>0.13082759116101475</v>
      </c>
      <c r="H14" s="15">
        <f t="shared" si="2"/>
        <v>23676</v>
      </c>
      <c r="I14" s="36">
        <f t="shared" si="3"/>
        <v>0.07673584214637372</v>
      </c>
      <c r="J14" s="3">
        <v>207734</v>
      </c>
      <c r="K14" s="15">
        <v>211512.1</v>
      </c>
      <c r="L14" s="36">
        <f t="shared" si="4"/>
        <v>0.01818720093966325</v>
      </c>
      <c r="M14" s="15">
        <f t="shared" si="5"/>
        <v>3778.100000000006</v>
      </c>
    </row>
    <row r="15" spans="1:13" ht="15">
      <c r="A15" s="4">
        <v>15</v>
      </c>
      <c r="B15" s="30" t="s">
        <v>15</v>
      </c>
      <c r="C15" s="15">
        <v>9399</v>
      </c>
      <c r="D15" s="15">
        <v>10802</v>
      </c>
      <c r="E15" s="3">
        <v>10943</v>
      </c>
      <c r="F15" s="42">
        <f t="shared" si="0"/>
        <v>0.00373779742183177</v>
      </c>
      <c r="G15" s="18">
        <f t="shared" si="1"/>
        <v>0.16427279497818917</v>
      </c>
      <c r="H15" s="15">
        <f t="shared" si="2"/>
        <v>1544</v>
      </c>
      <c r="I15" s="36">
        <f t="shared" si="3"/>
        <v>0.00500422961116747</v>
      </c>
      <c r="J15" s="3">
        <v>10811.19</v>
      </c>
      <c r="K15" s="15">
        <v>10971.16</v>
      </c>
      <c r="L15" s="36">
        <f t="shared" si="4"/>
        <v>0.014796706005536795</v>
      </c>
      <c r="M15" s="15">
        <f t="shared" si="5"/>
        <v>159.96999999999935</v>
      </c>
    </row>
    <row r="16" spans="1:13" ht="15">
      <c r="A16" s="4">
        <v>16</v>
      </c>
      <c r="B16" s="30" t="s">
        <v>16</v>
      </c>
      <c r="C16" s="15">
        <v>6047</v>
      </c>
      <c r="D16" s="15">
        <v>6440</v>
      </c>
      <c r="E16" s="3">
        <v>6552</v>
      </c>
      <c r="F16" s="42">
        <f t="shared" si="0"/>
        <v>0.0022379647909934897</v>
      </c>
      <c r="G16" s="18">
        <f t="shared" si="1"/>
        <v>0.08351248553001488</v>
      </c>
      <c r="H16" s="15">
        <f t="shared" si="2"/>
        <v>505</v>
      </c>
      <c r="I16" s="36">
        <f t="shared" si="3"/>
        <v>0.0016367460839634535</v>
      </c>
      <c r="J16" s="3">
        <v>6428.336</v>
      </c>
      <c r="K16" s="15">
        <v>6466.107</v>
      </c>
      <c r="L16" s="36">
        <f t="shared" si="4"/>
        <v>0.005875704070229019</v>
      </c>
      <c r="M16" s="15">
        <f t="shared" si="5"/>
        <v>37.77099999999973</v>
      </c>
    </row>
    <row r="17" spans="1:13" ht="15">
      <c r="A17" s="4">
        <v>17</v>
      </c>
      <c r="B17" s="30" t="s">
        <v>17</v>
      </c>
      <c r="C17" s="15">
        <v>7294</v>
      </c>
      <c r="D17" s="15">
        <v>7357</v>
      </c>
      <c r="E17" s="3">
        <v>7614</v>
      </c>
      <c r="F17" s="42">
        <f t="shared" si="0"/>
        <v>0.002600711831291885</v>
      </c>
      <c r="G17" s="18">
        <f t="shared" si="1"/>
        <v>0.043871675349602415</v>
      </c>
      <c r="H17" s="15">
        <f t="shared" si="2"/>
        <v>320</v>
      </c>
      <c r="I17" s="36">
        <f t="shared" si="3"/>
        <v>0.0010371460334025844</v>
      </c>
      <c r="J17" s="3">
        <v>7434.539</v>
      </c>
      <c r="K17" s="15">
        <v>7627.022</v>
      </c>
      <c r="L17" s="36">
        <f t="shared" si="4"/>
        <v>0.025890374641924695</v>
      </c>
      <c r="M17" s="15">
        <f t="shared" si="5"/>
        <v>192.48300000000017</v>
      </c>
    </row>
    <row r="18" spans="1:13" ht="15">
      <c r="A18" s="4">
        <v>18</v>
      </c>
      <c r="B18" s="30" t="s">
        <v>18</v>
      </c>
      <c r="C18" s="15">
        <v>15581</v>
      </c>
      <c r="D18" s="15">
        <v>16574</v>
      </c>
      <c r="E18" s="3">
        <v>16438</v>
      </c>
      <c r="F18" s="42">
        <f t="shared" si="0"/>
        <v>0.00561472302111584</v>
      </c>
      <c r="G18" s="18">
        <f t="shared" si="1"/>
        <v>0.05500288813298248</v>
      </c>
      <c r="H18" s="15">
        <f t="shared" si="2"/>
        <v>857</v>
      </c>
      <c r="I18" s="36">
        <f t="shared" si="3"/>
        <v>0.0027776067207062965</v>
      </c>
      <c r="J18" s="3">
        <v>16608.42</v>
      </c>
      <c r="K18" s="15">
        <v>16662.98</v>
      </c>
      <c r="L18" s="36">
        <f t="shared" si="4"/>
        <v>0.003285080700030546</v>
      </c>
      <c r="M18" s="15">
        <f t="shared" si="5"/>
        <v>54.56000000000131</v>
      </c>
    </row>
    <row r="19" spans="1:13" ht="15">
      <c r="A19" s="4">
        <v>19</v>
      </c>
      <c r="B19" s="30" t="s">
        <v>19</v>
      </c>
      <c r="C19" s="15">
        <v>951</v>
      </c>
      <c r="D19" s="15">
        <v>1167</v>
      </c>
      <c r="E19" s="3">
        <v>1143</v>
      </c>
      <c r="F19" s="42">
        <f t="shared" si="0"/>
        <v>0.00039041418743979834</v>
      </c>
      <c r="G19" s="18">
        <f t="shared" si="1"/>
        <v>0.20189274447949526</v>
      </c>
      <c r="H19" s="15">
        <f t="shared" si="2"/>
        <v>192</v>
      </c>
      <c r="I19" s="36">
        <f t="shared" si="3"/>
        <v>0.0006222876200415507</v>
      </c>
      <c r="J19" s="3">
        <v>1131.458</v>
      </c>
      <c r="K19" s="15">
        <v>1147.092</v>
      </c>
      <c r="L19" s="36">
        <f t="shared" si="4"/>
        <v>0.013817569896540581</v>
      </c>
      <c r="M19" s="15">
        <f t="shared" si="5"/>
        <v>15.634000000000015</v>
      </c>
    </row>
    <row r="20" spans="1:13" ht="15">
      <c r="A20" s="4">
        <v>20</v>
      </c>
      <c r="B20" s="30" t="s">
        <v>20</v>
      </c>
      <c r="C20" s="15">
        <v>17010</v>
      </c>
      <c r="D20" s="15">
        <v>17085</v>
      </c>
      <c r="E20" s="3">
        <v>17347</v>
      </c>
      <c r="F20" s="42">
        <f t="shared" si="0"/>
        <v>0.005925209894591585</v>
      </c>
      <c r="G20" s="18">
        <f t="shared" si="1"/>
        <v>0.019811875367430922</v>
      </c>
      <c r="H20" s="15">
        <f t="shared" si="2"/>
        <v>337</v>
      </c>
      <c r="I20" s="36">
        <f t="shared" si="3"/>
        <v>0.0010922444164270968</v>
      </c>
      <c r="J20" s="3">
        <v>17002.49</v>
      </c>
      <c r="K20" s="15">
        <v>17198.93</v>
      </c>
      <c r="L20" s="36">
        <f t="shared" si="4"/>
        <v>0.011553601854787073</v>
      </c>
      <c r="M20" s="15">
        <f t="shared" si="5"/>
        <v>196.4399999999987</v>
      </c>
    </row>
    <row r="21" spans="1:13" ht="15">
      <c r="A21" s="4">
        <v>21</v>
      </c>
      <c r="B21" s="30" t="s">
        <v>21</v>
      </c>
      <c r="C21" s="15">
        <v>3401</v>
      </c>
      <c r="D21" s="15">
        <v>3931</v>
      </c>
      <c r="E21" s="3">
        <v>4109</v>
      </c>
      <c r="F21" s="42">
        <f t="shared" si="0"/>
        <v>0.0014035099704200625</v>
      </c>
      <c r="G21" s="18">
        <f t="shared" si="1"/>
        <v>0.2081740664510438</v>
      </c>
      <c r="H21" s="15">
        <f t="shared" si="2"/>
        <v>708</v>
      </c>
      <c r="I21" s="36">
        <f t="shared" si="3"/>
        <v>0.002294685598903218</v>
      </c>
      <c r="J21" s="3">
        <v>3841.839</v>
      </c>
      <c r="K21" s="15">
        <v>3980.478</v>
      </c>
      <c r="L21" s="36">
        <f t="shared" si="4"/>
        <v>0.03608662414015791</v>
      </c>
      <c r="M21" s="15">
        <f t="shared" si="5"/>
        <v>138.63900000000012</v>
      </c>
    </row>
    <row r="22" spans="1:13" ht="15">
      <c r="A22" s="4">
        <v>22</v>
      </c>
      <c r="B22" s="30" t="s">
        <v>22</v>
      </c>
      <c r="C22" s="15">
        <v>25550</v>
      </c>
      <c r="D22" s="15">
        <v>28631</v>
      </c>
      <c r="E22" s="3">
        <v>29472</v>
      </c>
      <c r="F22" s="42">
        <f t="shared" si="0"/>
        <v>0.010066742722857163</v>
      </c>
      <c r="G22" s="18">
        <f t="shared" si="1"/>
        <v>0.15350293542074364</v>
      </c>
      <c r="H22" s="15">
        <f t="shared" si="2"/>
        <v>3922</v>
      </c>
      <c r="I22" s="36">
        <f t="shared" si="3"/>
        <v>0.012711521071890426</v>
      </c>
      <c r="J22" s="3">
        <v>29094.89</v>
      </c>
      <c r="K22" s="15">
        <v>29493.29</v>
      </c>
      <c r="L22" s="36">
        <f t="shared" si="4"/>
        <v>0.013693126181264182</v>
      </c>
      <c r="M22" s="15">
        <f t="shared" si="5"/>
        <v>398.40000000000146</v>
      </c>
    </row>
    <row r="23" spans="1:13" ht="15">
      <c r="A23" s="4">
        <v>23</v>
      </c>
      <c r="B23" s="30" t="s">
        <v>23</v>
      </c>
      <c r="C23" s="15">
        <v>20699</v>
      </c>
      <c r="D23" s="15">
        <v>22504</v>
      </c>
      <c r="E23" s="3">
        <v>22577</v>
      </c>
      <c r="F23" s="42">
        <f t="shared" si="0"/>
        <v>0.007711619518659954</v>
      </c>
      <c r="G23" s="18">
        <f t="shared" si="1"/>
        <v>0.09072902072563892</v>
      </c>
      <c r="H23" s="15">
        <f t="shared" si="2"/>
        <v>1878</v>
      </c>
      <c r="I23" s="36">
        <f t="shared" si="3"/>
        <v>0.006086750783531418</v>
      </c>
      <c r="J23" s="3">
        <v>22288.03</v>
      </c>
      <c r="K23" s="15">
        <v>22462.04</v>
      </c>
      <c r="L23" s="36">
        <f t="shared" si="4"/>
        <v>0.00780732976400346</v>
      </c>
      <c r="M23" s="15">
        <f t="shared" si="5"/>
        <v>174.01000000000204</v>
      </c>
    </row>
    <row r="24" spans="1:13" ht="15">
      <c r="A24" s="4">
        <v>24</v>
      </c>
      <c r="B24" s="30" t="s">
        <v>24</v>
      </c>
      <c r="C24" s="15">
        <v>11336</v>
      </c>
      <c r="D24" s="15">
        <v>12532</v>
      </c>
      <c r="E24" s="3">
        <v>12280</v>
      </c>
      <c r="F24" s="42">
        <f t="shared" si="0"/>
        <v>0.004194476134523817</v>
      </c>
      <c r="G24" s="18">
        <f t="shared" si="1"/>
        <v>0.08327452364149612</v>
      </c>
      <c r="H24" s="15">
        <f t="shared" si="2"/>
        <v>944</v>
      </c>
      <c r="I24" s="36">
        <f t="shared" si="3"/>
        <v>0.003059580798537624</v>
      </c>
      <c r="J24" s="3">
        <v>12476.44</v>
      </c>
      <c r="K24" s="15">
        <v>12535.88</v>
      </c>
      <c r="L24" s="36">
        <f t="shared" si="4"/>
        <v>0.004764179525569689</v>
      </c>
      <c r="M24" s="15">
        <f t="shared" si="5"/>
        <v>59.43999999999869</v>
      </c>
    </row>
    <row r="25" spans="1:13" ht="15">
      <c r="A25" s="4">
        <v>25</v>
      </c>
      <c r="B25" s="30" t="s">
        <v>25</v>
      </c>
      <c r="C25" s="15">
        <v>38101</v>
      </c>
      <c r="D25" s="15">
        <v>41770</v>
      </c>
      <c r="E25" s="3">
        <v>42263</v>
      </c>
      <c r="F25" s="42">
        <f t="shared" si="0"/>
        <v>0.014435760983174275</v>
      </c>
      <c r="G25" s="18">
        <f t="shared" si="1"/>
        <v>0.10923597805831868</v>
      </c>
      <c r="H25" s="15">
        <f t="shared" si="2"/>
        <v>4162</v>
      </c>
      <c r="I25" s="36">
        <f t="shared" si="3"/>
        <v>0.013489380596942364</v>
      </c>
      <c r="J25" s="3">
        <v>41779.3</v>
      </c>
      <c r="K25" s="15">
        <v>42249.94</v>
      </c>
      <c r="L25" s="36">
        <f t="shared" si="4"/>
        <v>0.011264908698805375</v>
      </c>
      <c r="M25" s="15">
        <f t="shared" si="5"/>
        <v>470.6399999999994</v>
      </c>
    </row>
    <row r="26" spans="1:13" ht="15">
      <c r="A26" s="4">
        <v>26</v>
      </c>
      <c r="B26" s="30" t="s">
        <v>26</v>
      </c>
      <c r="C26" s="15">
        <v>11237</v>
      </c>
      <c r="D26" s="15">
        <v>12084</v>
      </c>
      <c r="E26" s="3">
        <v>11006</v>
      </c>
      <c r="F26" s="42">
        <f t="shared" si="0"/>
        <v>0.0037593163140528614</v>
      </c>
      <c r="G26" s="18">
        <f t="shared" si="1"/>
        <v>-0.020557088190798257</v>
      </c>
      <c r="H26" s="15">
        <f t="shared" si="2"/>
        <v>-231</v>
      </c>
      <c r="I26" s="36">
        <f t="shared" si="3"/>
        <v>-0.0007486897928624906</v>
      </c>
      <c r="J26" s="3">
        <v>12193.85</v>
      </c>
      <c r="K26" s="15">
        <v>10855.08</v>
      </c>
      <c r="L26" s="36">
        <f t="shared" si="4"/>
        <v>-0.10979059115865789</v>
      </c>
      <c r="M26" s="15">
        <f t="shared" si="5"/>
        <v>-1338.7700000000004</v>
      </c>
    </row>
    <row r="27" spans="1:13" ht="15">
      <c r="A27" s="4">
        <v>27</v>
      </c>
      <c r="B27" s="30" t="s">
        <v>27</v>
      </c>
      <c r="C27" s="15">
        <v>14996</v>
      </c>
      <c r="D27" s="15">
        <v>17039</v>
      </c>
      <c r="E27" s="3">
        <v>18612</v>
      </c>
      <c r="F27" s="42">
        <f t="shared" si="0"/>
        <v>0.006357295587602386</v>
      </c>
      <c r="G27" s="18">
        <f t="shared" si="1"/>
        <v>0.24113096825820218</v>
      </c>
      <c r="H27" s="15">
        <f t="shared" si="2"/>
        <v>3616</v>
      </c>
      <c r="I27" s="36">
        <f t="shared" si="3"/>
        <v>0.011719750177449204</v>
      </c>
      <c r="J27" s="3">
        <v>17473.09</v>
      </c>
      <c r="K27" s="15">
        <v>18411.22</v>
      </c>
      <c r="L27" s="36">
        <f t="shared" si="4"/>
        <v>0.05368998843364288</v>
      </c>
      <c r="M27" s="15">
        <f t="shared" si="5"/>
        <v>938.130000000001</v>
      </c>
    </row>
    <row r="28" spans="1:13" ht="15">
      <c r="A28" s="4">
        <v>28</v>
      </c>
      <c r="B28" s="30" t="s">
        <v>28</v>
      </c>
      <c r="C28" s="15">
        <v>21800</v>
      </c>
      <c r="D28" s="15">
        <v>23380</v>
      </c>
      <c r="E28" s="3">
        <v>23180</v>
      </c>
      <c r="F28" s="42">
        <f t="shared" si="0"/>
        <v>0.007917586058490399</v>
      </c>
      <c r="G28" s="18">
        <f t="shared" si="1"/>
        <v>0.06330275229357799</v>
      </c>
      <c r="H28" s="15">
        <f t="shared" si="2"/>
        <v>1380</v>
      </c>
      <c r="I28" s="36">
        <f t="shared" si="3"/>
        <v>0.004472692269048646</v>
      </c>
      <c r="J28" s="3">
        <v>23300.11</v>
      </c>
      <c r="K28" s="15">
        <v>23318.94</v>
      </c>
      <c r="L28" s="36">
        <f t="shared" si="4"/>
        <v>0.000808150691133995</v>
      </c>
      <c r="M28" s="15">
        <f t="shared" si="5"/>
        <v>18.82999999999811</v>
      </c>
    </row>
    <row r="29" spans="1:13" ht="15">
      <c r="A29" s="4">
        <v>29</v>
      </c>
      <c r="B29" s="30" t="s">
        <v>29</v>
      </c>
      <c r="C29" s="15">
        <v>11566</v>
      </c>
      <c r="D29" s="15">
        <v>13874</v>
      </c>
      <c r="E29" s="3">
        <v>14504</v>
      </c>
      <c r="F29" s="42">
        <f t="shared" si="0"/>
        <v>0.004954127186900118</v>
      </c>
      <c r="G29" s="18">
        <f t="shared" si="1"/>
        <v>0.2540204046342729</v>
      </c>
      <c r="H29" s="15">
        <f t="shared" si="2"/>
        <v>2938</v>
      </c>
      <c r="I29" s="36">
        <f t="shared" si="3"/>
        <v>0.009522297019177478</v>
      </c>
      <c r="J29" s="3">
        <v>14005.47</v>
      </c>
      <c r="K29" s="15">
        <v>14293.72</v>
      </c>
      <c r="L29" s="36">
        <f t="shared" si="4"/>
        <v>0.02058124432810895</v>
      </c>
      <c r="M29" s="15">
        <f t="shared" si="5"/>
        <v>288.25</v>
      </c>
    </row>
    <row r="30" spans="1:13" ht="15">
      <c r="A30" s="4">
        <v>30</v>
      </c>
      <c r="B30" s="30" t="s">
        <v>30</v>
      </c>
      <c r="C30" s="15">
        <v>2140</v>
      </c>
      <c r="D30" s="15">
        <v>2162</v>
      </c>
      <c r="E30" s="3">
        <v>2208</v>
      </c>
      <c r="F30" s="42">
        <f t="shared" si="0"/>
        <v>0.000754185936891579</v>
      </c>
      <c r="G30" s="18">
        <f t="shared" si="1"/>
        <v>0.03177570093457944</v>
      </c>
      <c r="H30" s="15">
        <f t="shared" si="2"/>
        <v>68</v>
      </c>
      <c r="I30" s="36">
        <f t="shared" si="3"/>
        <v>0.0002203935320980492</v>
      </c>
      <c r="J30" s="3">
        <v>2219.27</v>
      </c>
      <c r="K30" s="15">
        <v>2231.581</v>
      </c>
      <c r="L30" s="36">
        <f t="shared" si="4"/>
        <v>0.005547319614107409</v>
      </c>
      <c r="M30" s="15">
        <f t="shared" si="5"/>
        <v>12.31100000000015</v>
      </c>
    </row>
    <row r="31" spans="1:13" ht="15">
      <c r="A31" s="4">
        <v>31</v>
      </c>
      <c r="B31" s="30" t="s">
        <v>31</v>
      </c>
      <c r="C31" s="15">
        <v>11711</v>
      </c>
      <c r="D31" s="15">
        <v>13936</v>
      </c>
      <c r="E31" s="3">
        <v>14345</v>
      </c>
      <c r="F31" s="42">
        <f t="shared" si="0"/>
        <v>0.004899817601770697</v>
      </c>
      <c r="G31" s="18">
        <f t="shared" si="1"/>
        <v>0.22491674494065408</v>
      </c>
      <c r="H31" s="15">
        <f t="shared" si="2"/>
        <v>2634</v>
      </c>
      <c r="I31" s="36">
        <f t="shared" si="3"/>
        <v>0.008537008287445023</v>
      </c>
      <c r="J31" s="3">
        <v>13742.02</v>
      </c>
      <c r="K31" s="15">
        <v>14224.82</v>
      </c>
      <c r="L31" s="36">
        <f t="shared" si="4"/>
        <v>0.03513311725641494</v>
      </c>
      <c r="M31" s="15">
        <f t="shared" si="5"/>
        <v>482.7999999999993</v>
      </c>
    </row>
    <row r="32" spans="1:13" ht="15">
      <c r="A32" s="4">
        <v>32</v>
      </c>
      <c r="B32" s="30" t="s">
        <v>32</v>
      </c>
      <c r="C32" s="15">
        <v>7792</v>
      </c>
      <c r="D32" s="15">
        <v>9127</v>
      </c>
      <c r="E32" s="3">
        <v>9391</v>
      </c>
      <c r="F32" s="42">
        <f t="shared" si="0"/>
        <v>0.003207681219813776</v>
      </c>
      <c r="G32" s="18">
        <f t="shared" si="1"/>
        <v>0.20521047227926079</v>
      </c>
      <c r="H32" s="15">
        <f t="shared" si="2"/>
        <v>1599</v>
      </c>
      <c r="I32" s="36">
        <f t="shared" si="3"/>
        <v>0.0051824890856585395</v>
      </c>
      <c r="J32" s="3">
        <v>9231.963</v>
      </c>
      <c r="K32" s="15">
        <v>9427.889</v>
      </c>
      <c r="L32" s="36">
        <f t="shared" si="4"/>
        <v>0.02122257205753527</v>
      </c>
      <c r="M32" s="15">
        <f t="shared" si="5"/>
        <v>195.92599999999948</v>
      </c>
    </row>
    <row r="33" spans="1:13" ht="15">
      <c r="A33" s="4">
        <v>33</v>
      </c>
      <c r="B33" s="30" t="s">
        <v>33</v>
      </c>
      <c r="C33" s="15">
        <v>18869</v>
      </c>
      <c r="D33" s="15">
        <v>19184</v>
      </c>
      <c r="E33" s="3">
        <v>19762</v>
      </c>
      <c r="F33" s="42">
        <f t="shared" si="0"/>
        <v>0.00675010076306675</v>
      </c>
      <c r="G33" s="18">
        <f t="shared" si="1"/>
        <v>0.04732630240076316</v>
      </c>
      <c r="H33" s="15">
        <f t="shared" si="2"/>
        <v>893</v>
      </c>
      <c r="I33" s="36">
        <f t="shared" si="3"/>
        <v>0.002894285649464087</v>
      </c>
      <c r="J33" s="3">
        <v>19318.29</v>
      </c>
      <c r="K33" s="15">
        <v>19818.99</v>
      </c>
      <c r="L33" s="36">
        <f t="shared" si="4"/>
        <v>0.025918443092012838</v>
      </c>
      <c r="M33" s="15">
        <f t="shared" si="5"/>
        <v>500.7000000000007</v>
      </c>
    </row>
    <row r="34" spans="1:13" ht="15">
      <c r="A34" s="4">
        <v>35</v>
      </c>
      <c r="B34" s="30" t="s">
        <v>34</v>
      </c>
      <c r="C34" s="15">
        <v>11494</v>
      </c>
      <c r="D34" s="15">
        <v>8947</v>
      </c>
      <c r="E34" s="3">
        <v>10022</v>
      </c>
      <c r="F34" s="42">
        <f aca="true" t="shared" si="6" ref="F34:F65">E34/$E$90</f>
        <v>0.0034232117117424837</v>
      </c>
      <c r="G34" s="18">
        <f aca="true" t="shared" si="7" ref="G34:G65">(E34-C34)/C34</f>
        <v>-0.12806681746998433</v>
      </c>
      <c r="H34" s="15">
        <f aca="true" t="shared" si="8" ref="H34:H65">E34-C34</f>
        <v>-1472</v>
      </c>
      <c r="I34" s="36">
        <f aca="true" t="shared" si="9" ref="I34:I65">H34/$H$90</f>
        <v>-0.004770871753651889</v>
      </c>
      <c r="J34" s="3">
        <v>10373.58</v>
      </c>
      <c r="K34" s="15">
        <v>10258.99</v>
      </c>
      <c r="L34" s="36">
        <f aca="true" t="shared" si="10" ref="L34:L65">(K34-J34)/J34</f>
        <v>-0.011046331160505837</v>
      </c>
      <c r="M34" s="15">
        <f aca="true" t="shared" si="11" ref="M34:M65">K34-J34</f>
        <v>-114.59000000000015</v>
      </c>
    </row>
    <row r="35" spans="1:13" ht="15">
      <c r="A35" s="4">
        <v>36</v>
      </c>
      <c r="B35" s="30" t="s">
        <v>35</v>
      </c>
      <c r="C35" s="15">
        <v>1166</v>
      </c>
      <c r="D35" s="15">
        <v>1067</v>
      </c>
      <c r="E35" s="3">
        <v>1344</v>
      </c>
      <c r="F35" s="42">
        <f t="shared" si="6"/>
        <v>0.00045906970071661325</v>
      </c>
      <c r="G35" s="18">
        <f t="shared" si="7"/>
        <v>0.15265866209262435</v>
      </c>
      <c r="H35" s="15">
        <f t="shared" si="8"/>
        <v>178</v>
      </c>
      <c r="I35" s="36">
        <f t="shared" si="9"/>
        <v>0.0005769124810801876</v>
      </c>
      <c r="J35" s="3">
        <v>1289.28</v>
      </c>
      <c r="K35" s="15">
        <v>1307.76</v>
      </c>
      <c r="L35" s="36">
        <f t="shared" si="10"/>
        <v>0.014333581533879388</v>
      </c>
      <c r="M35" s="15">
        <f t="shared" si="11"/>
        <v>18.480000000000018</v>
      </c>
    </row>
    <row r="36" spans="1:13" ht="15">
      <c r="A36" s="4">
        <v>37</v>
      </c>
      <c r="B36" s="30" t="s">
        <v>36</v>
      </c>
      <c r="C36" s="15">
        <v>175</v>
      </c>
      <c r="D36" s="15">
        <v>200</v>
      </c>
      <c r="E36" s="3">
        <v>213</v>
      </c>
      <c r="F36" s="42">
        <f t="shared" si="6"/>
        <v>7.275434989035612E-05</v>
      </c>
      <c r="G36" s="18">
        <f t="shared" si="7"/>
        <v>0.21714285714285714</v>
      </c>
      <c r="H36" s="15">
        <f t="shared" si="8"/>
        <v>38</v>
      </c>
      <c r="I36" s="36">
        <f t="shared" si="9"/>
        <v>0.0001231610914665569</v>
      </c>
      <c r="J36" s="3">
        <v>198.1627</v>
      </c>
      <c r="K36" s="15">
        <v>199.5166</v>
      </c>
      <c r="L36" s="36">
        <f t="shared" si="10"/>
        <v>0.006832264598736342</v>
      </c>
      <c r="M36" s="15">
        <f t="shared" si="11"/>
        <v>1.35390000000001</v>
      </c>
    </row>
    <row r="37" spans="1:13" ht="15">
      <c r="A37" s="4">
        <v>38</v>
      </c>
      <c r="B37" s="30" t="s">
        <v>37</v>
      </c>
      <c r="C37" s="15">
        <v>5003</v>
      </c>
      <c r="D37" s="15">
        <v>4733</v>
      </c>
      <c r="E37" s="3">
        <v>5306</v>
      </c>
      <c r="F37" s="42">
        <f t="shared" si="6"/>
        <v>0.0018123689226207961</v>
      </c>
      <c r="G37" s="18">
        <f t="shared" si="7"/>
        <v>0.06056366180291825</v>
      </c>
      <c r="H37" s="15">
        <f t="shared" si="8"/>
        <v>303</v>
      </c>
      <c r="I37" s="36">
        <f t="shared" si="9"/>
        <v>0.0009820476503780721</v>
      </c>
      <c r="J37" s="3">
        <v>5240.821</v>
      </c>
      <c r="K37" s="15">
        <v>5312.888</v>
      </c>
      <c r="L37" s="36">
        <f t="shared" si="10"/>
        <v>0.013751089762462792</v>
      </c>
      <c r="M37" s="15">
        <f t="shared" si="11"/>
        <v>72.06700000000001</v>
      </c>
    </row>
    <row r="38" spans="1:13" ht="15">
      <c r="A38" s="4">
        <v>39</v>
      </c>
      <c r="B38" s="30" t="s">
        <v>38</v>
      </c>
      <c r="C38" s="15">
        <v>367</v>
      </c>
      <c r="D38" s="15">
        <v>359</v>
      </c>
      <c r="E38" s="3">
        <v>436</v>
      </c>
      <c r="F38" s="42">
        <f t="shared" si="6"/>
        <v>0.00014892439695866325</v>
      </c>
      <c r="G38" s="18">
        <f t="shared" si="7"/>
        <v>0.1880108991825613</v>
      </c>
      <c r="H38" s="15">
        <f t="shared" si="8"/>
        <v>69</v>
      </c>
      <c r="I38" s="36">
        <f t="shared" si="9"/>
        <v>0.00022363461345243228</v>
      </c>
      <c r="J38" s="3">
        <v>361.0195</v>
      </c>
      <c r="K38" s="15">
        <v>442.8758</v>
      </c>
      <c r="L38" s="36">
        <f t="shared" si="10"/>
        <v>0.22673650592281036</v>
      </c>
      <c r="M38" s="15">
        <f t="shared" si="11"/>
        <v>81.85630000000003</v>
      </c>
    </row>
    <row r="39" spans="1:13" ht="15">
      <c r="A39" s="4">
        <v>41</v>
      </c>
      <c r="B39" s="30" t="s">
        <v>39</v>
      </c>
      <c r="C39" s="15">
        <v>27808</v>
      </c>
      <c r="D39" s="15">
        <v>26924</v>
      </c>
      <c r="E39" s="3">
        <v>27284</v>
      </c>
      <c r="F39" s="42">
        <f t="shared" si="6"/>
        <v>0.009319388180321485</v>
      </c>
      <c r="G39" s="18">
        <f t="shared" si="7"/>
        <v>-0.01884349827387802</v>
      </c>
      <c r="H39" s="15">
        <f t="shared" si="8"/>
        <v>-524</v>
      </c>
      <c r="I39" s="36">
        <f t="shared" si="9"/>
        <v>-0.001698326629696732</v>
      </c>
      <c r="J39" s="3">
        <v>26396.23</v>
      </c>
      <c r="K39" s="15">
        <v>26957.59</v>
      </c>
      <c r="L39" s="36">
        <f t="shared" si="10"/>
        <v>0.02126667330902938</v>
      </c>
      <c r="M39" s="15">
        <f t="shared" si="11"/>
        <v>561.3600000000006</v>
      </c>
    </row>
    <row r="40" spans="1:13" ht="15">
      <c r="A40" s="4">
        <v>42</v>
      </c>
      <c r="B40" s="30" t="s">
        <v>40</v>
      </c>
      <c r="C40" s="15">
        <v>13320</v>
      </c>
      <c r="D40" s="15">
        <v>12967</v>
      </c>
      <c r="E40" s="3">
        <v>14256</v>
      </c>
      <c r="F40" s="42">
        <f t="shared" si="6"/>
        <v>0.004869417896886934</v>
      </c>
      <c r="G40" s="18">
        <f t="shared" si="7"/>
        <v>0.07027027027027027</v>
      </c>
      <c r="H40" s="15">
        <f t="shared" si="8"/>
        <v>936</v>
      </c>
      <c r="I40" s="36">
        <f t="shared" si="9"/>
        <v>0.0030336521477025593</v>
      </c>
      <c r="J40" s="3">
        <v>12596.19</v>
      </c>
      <c r="K40" s="15">
        <v>13825.57</v>
      </c>
      <c r="L40" s="36">
        <f t="shared" si="10"/>
        <v>0.09759935345529078</v>
      </c>
      <c r="M40" s="15">
        <f t="shared" si="11"/>
        <v>1229.3799999999992</v>
      </c>
    </row>
    <row r="41" spans="1:13" ht="15">
      <c r="A41" s="4">
        <v>43</v>
      </c>
      <c r="B41" s="30" t="s">
        <v>41</v>
      </c>
      <c r="C41" s="15">
        <v>40729</v>
      </c>
      <c r="D41" s="15">
        <v>45695</v>
      </c>
      <c r="E41" s="3">
        <v>48624</v>
      </c>
      <c r="F41" s="42">
        <f t="shared" si="6"/>
        <v>0.0166084859580689</v>
      </c>
      <c r="G41" s="18">
        <f t="shared" si="7"/>
        <v>0.19384222544133173</v>
      </c>
      <c r="H41" s="15">
        <f t="shared" si="8"/>
        <v>7895</v>
      </c>
      <c r="I41" s="36">
        <f t="shared" si="9"/>
        <v>0.02558833729285439</v>
      </c>
      <c r="J41" s="3">
        <v>44795.94</v>
      </c>
      <c r="K41" s="15">
        <v>48115.49</v>
      </c>
      <c r="L41" s="36">
        <f t="shared" si="10"/>
        <v>0.0741038138724178</v>
      </c>
      <c r="M41" s="15">
        <f t="shared" si="11"/>
        <v>3319.5499999999956</v>
      </c>
    </row>
    <row r="42" spans="1:13" ht="15">
      <c r="A42" s="4">
        <v>45</v>
      </c>
      <c r="B42" s="30" t="s">
        <v>42</v>
      </c>
      <c r="C42" s="15">
        <v>18073</v>
      </c>
      <c r="D42" s="15">
        <v>20919</v>
      </c>
      <c r="E42" s="3">
        <v>21291</v>
      </c>
      <c r="F42" s="42">
        <f t="shared" si="6"/>
        <v>0.007272360861575456</v>
      </c>
      <c r="G42" s="18">
        <f t="shared" si="7"/>
        <v>0.17805566314391633</v>
      </c>
      <c r="H42" s="15">
        <f t="shared" si="8"/>
        <v>3218</v>
      </c>
      <c r="I42" s="36">
        <f t="shared" si="9"/>
        <v>0.01042979979840474</v>
      </c>
      <c r="J42" s="3">
        <v>20946.14</v>
      </c>
      <c r="K42" s="15">
        <v>21338.12</v>
      </c>
      <c r="L42" s="36">
        <f t="shared" si="10"/>
        <v>0.018713710497494984</v>
      </c>
      <c r="M42" s="15">
        <f t="shared" si="11"/>
        <v>391.97999999999956</v>
      </c>
    </row>
    <row r="43" spans="1:13" ht="15">
      <c r="A43" s="4">
        <v>46</v>
      </c>
      <c r="B43" s="30" t="s">
        <v>43</v>
      </c>
      <c r="C43" s="15">
        <v>125969</v>
      </c>
      <c r="D43" s="15">
        <v>136716</v>
      </c>
      <c r="E43" s="3">
        <v>138862</v>
      </c>
      <c r="F43" s="42">
        <f t="shared" si="6"/>
        <v>0.047431054152463056</v>
      </c>
      <c r="G43" s="18">
        <f t="shared" si="7"/>
        <v>0.10235057831688749</v>
      </c>
      <c r="H43" s="15">
        <f t="shared" si="8"/>
        <v>12893</v>
      </c>
      <c r="I43" s="36">
        <f t="shared" si="9"/>
        <v>0.041787261902061</v>
      </c>
      <c r="J43" s="3">
        <v>138093</v>
      </c>
      <c r="K43" s="15">
        <v>140336.5</v>
      </c>
      <c r="L43" s="36">
        <f t="shared" si="10"/>
        <v>0.01624629778482617</v>
      </c>
      <c r="M43" s="15">
        <f t="shared" si="11"/>
        <v>2243.5</v>
      </c>
    </row>
    <row r="44" spans="1:13" ht="15">
      <c r="A44" s="4">
        <v>47</v>
      </c>
      <c r="B44" s="30" t="s">
        <v>44</v>
      </c>
      <c r="C44" s="15">
        <v>349652</v>
      </c>
      <c r="D44" s="15">
        <v>384806</v>
      </c>
      <c r="E44" s="3">
        <v>386527</v>
      </c>
      <c r="F44" s="42">
        <f t="shared" si="6"/>
        <v>0.13202591831018629</v>
      </c>
      <c r="G44" s="18">
        <f t="shared" si="7"/>
        <v>0.10546200221934952</v>
      </c>
      <c r="H44" s="15">
        <f t="shared" si="8"/>
        <v>36875</v>
      </c>
      <c r="I44" s="36">
        <f t="shared" si="9"/>
        <v>0.11951487494287594</v>
      </c>
      <c r="J44" s="3">
        <v>384098.9</v>
      </c>
      <c r="K44" s="15">
        <v>387438.1</v>
      </c>
      <c r="L44" s="36">
        <f t="shared" si="10"/>
        <v>0.00869359428001474</v>
      </c>
      <c r="M44" s="15">
        <f t="shared" si="11"/>
        <v>3339.1999999999534</v>
      </c>
    </row>
    <row r="45" spans="1:13" ht="15">
      <c r="A45" s="4">
        <v>49</v>
      </c>
      <c r="B45" s="30" t="s">
        <v>45</v>
      </c>
      <c r="C45" s="15">
        <v>57035</v>
      </c>
      <c r="D45" s="15">
        <v>57938</v>
      </c>
      <c r="E45" s="3">
        <v>60825</v>
      </c>
      <c r="F45" s="42">
        <f t="shared" si="6"/>
        <v>0.020775978084886907</v>
      </c>
      <c r="G45" s="18">
        <f t="shared" si="7"/>
        <v>0.06645042517752257</v>
      </c>
      <c r="H45" s="15">
        <f t="shared" si="8"/>
        <v>3790</v>
      </c>
      <c r="I45" s="36">
        <f t="shared" si="9"/>
        <v>0.01228369833311186</v>
      </c>
      <c r="J45" s="3">
        <v>60652.57</v>
      </c>
      <c r="K45" s="15">
        <v>61374.39</v>
      </c>
      <c r="L45" s="36">
        <f t="shared" si="10"/>
        <v>0.011900897191990376</v>
      </c>
      <c r="M45" s="15">
        <f t="shared" si="11"/>
        <v>721.8199999999997</v>
      </c>
    </row>
    <row r="46" spans="1:13" ht="15">
      <c r="A46" s="4">
        <v>50</v>
      </c>
      <c r="B46" s="30" t="s">
        <v>46</v>
      </c>
      <c r="C46" s="15">
        <v>1199</v>
      </c>
      <c r="D46" s="15">
        <v>1333</v>
      </c>
      <c r="E46" s="3">
        <v>1309</v>
      </c>
      <c r="F46" s="42">
        <f t="shared" si="6"/>
        <v>0.0004471147605937848</v>
      </c>
      <c r="G46" s="18">
        <f t="shared" si="7"/>
        <v>0.09174311926605505</v>
      </c>
      <c r="H46" s="15">
        <f t="shared" si="8"/>
        <v>110</v>
      </c>
      <c r="I46" s="36">
        <f t="shared" si="9"/>
        <v>0.0003565189489821384</v>
      </c>
      <c r="J46" s="3">
        <v>1166.803</v>
      </c>
      <c r="K46" s="15">
        <v>1207.887</v>
      </c>
      <c r="L46" s="36">
        <f t="shared" si="10"/>
        <v>0.03521074251608869</v>
      </c>
      <c r="M46" s="15">
        <f t="shared" si="11"/>
        <v>41.08399999999983</v>
      </c>
    </row>
    <row r="47" spans="1:13" ht="15">
      <c r="A47" s="4">
        <v>51</v>
      </c>
      <c r="B47" s="30" t="s">
        <v>47</v>
      </c>
      <c r="C47" s="15">
        <v>1763</v>
      </c>
      <c r="D47" s="15">
        <v>2333</v>
      </c>
      <c r="E47" s="3">
        <v>2315</v>
      </c>
      <c r="F47" s="42">
        <f t="shared" si="6"/>
        <v>0.0007907338966956545</v>
      </c>
      <c r="G47" s="18">
        <f t="shared" si="7"/>
        <v>0.31310266591038005</v>
      </c>
      <c r="H47" s="15">
        <f t="shared" si="8"/>
        <v>552</v>
      </c>
      <c r="I47" s="36">
        <f t="shared" si="9"/>
        <v>0.0017890769076194582</v>
      </c>
      <c r="J47" s="3">
        <v>2306.804</v>
      </c>
      <c r="K47" s="15">
        <v>2301.395</v>
      </c>
      <c r="L47" s="36">
        <f t="shared" si="10"/>
        <v>-0.0023448025926780538</v>
      </c>
      <c r="M47" s="15">
        <f t="shared" si="11"/>
        <v>-5.4090000000001055</v>
      </c>
    </row>
    <row r="48" spans="1:13" ht="15">
      <c r="A48" s="4">
        <v>52</v>
      </c>
      <c r="B48" s="30" t="s">
        <v>48</v>
      </c>
      <c r="C48" s="15">
        <v>41786</v>
      </c>
      <c r="D48" s="15">
        <v>43710</v>
      </c>
      <c r="E48" s="3">
        <v>46028</v>
      </c>
      <c r="F48" s="42">
        <f t="shared" si="6"/>
        <v>0.015721770970672823</v>
      </c>
      <c r="G48" s="18">
        <f t="shared" si="7"/>
        <v>0.10151725458287465</v>
      </c>
      <c r="H48" s="15">
        <f t="shared" si="8"/>
        <v>4242</v>
      </c>
      <c r="I48" s="36">
        <f t="shared" si="9"/>
        <v>0.01374866710529301</v>
      </c>
      <c r="J48" s="3">
        <v>43032.46</v>
      </c>
      <c r="K48" s="15">
        <v>44008.48</v>
      </c>
      <c r="L48" s="36">
        <f t="shared" si="10"/>
        <v>0.02268101800361876</v>
      </c>
      <c r="M48" s="15">
        <f t="shared" si="11"/>
        <v>976.0200000000041</v>
      </c>
    </row>
    <row r="49" spans="1:13" ht="15">
      <c r="A49" s="4">
        <v>53</v>
      </c>
      <c r="B49" s="30" t="s">
        <v>49</v>
      </c>
      <c r="C49" s="15">
        <v>2889</v>
      </c>
      <c r="D49" s="15">
        <v>3243</v>
      </c>
      <c r="E49" s="3">
        <v>3389</v>
      </c>
      <c r="F49" s="42">
        <f t="shared" si="6"/>
        <v>0.0011575797736075911</v>
      </c>
      <c r="G49" s="18">
        <f t="shared" si="7"/>
        <v>0.17307026652821045</v>
      </c>
      <c r="H49" s="15">
        <f t="shared" si="8"/>
        <v>500</v>
      </c>
      <c r="I49" s="36">
        <f t="shared" si="9"/>
        <v>0.0016205406771915383</v>
      </c>
      <c r="J49" s="3">
        <v>3217.285</v>
      </c>
      <c r="K49" s="15">
        <v>3318.118</v>
      </c>
      <c r="L49" s="36">
        <f t="shared" si="10"/>
        <v>0.03134102201079484</v>
      </c>
      <c r="M49" s="15">
        <f t="shared" si="11"/>
        <v>100.83300000000008</v>
      </c>
    </row>
    <row r="50" spans="1:13" ht="15">
      <c r="A50" s="4">
        <v>55</v>
      </c>
      <c r="B50" s="30" t="s">
        <v>50</v>
      </c>
      <c r="C50" s="15">
        <v>68196</v>
      </c>
      <c r="D50" s="15">
        <v>81252</v>
      </c>
      <c r="E50" s="3">
        <v>81065</v>
      </c>
      <c r="F50" s="42">
        <f t="shared" si="6"/>
        <v>0.027689349173059714</v>
      </c>
      <c r="G50" s="18">
        <f t="shared" si="7"/>
        <v>0.18870608246817996</v>
      </c>
      <c r="H50" s="15">
        <f t="shared" si="8"/>
        <v>12869</v>
      </c>
      <c r="I50" s="36">
        <f t="shared" si="9"/>
        <v>0.04170947594955581</v>
      </c>
      <c r="J50" s="3">
        <v>61865.36</v>
      </c>
      <c r="K50" s="15">
        <v>64995.61</v>
      </c>
      <c r="L50" s="36">
        <f t="shared" si="10"/>
        <v>0.05059778202212029</v>
      </c>
      <c r="M50" s="15">
        <f t="shared" si="11"/>
        <v>3130.25</v>
      </c>
    </row>
    <row r="51" spans="1:13" ht="15">
      <c r="A51" s="4">
        <v>56</v>
      </c>
      <c r="B51" s="30" t="s">
        <v>51</v>
      </c>
      <c r="C51" s="15">
        <v>84061</v>
      </c>
      <c r="D51" s="15">
        <v>93375</v>
      </c>
      <c r="E51" s="3">
        <v>104295</v>
      </c>
      <c r="F51" s="42">
        <f t="shared" si="6"/>
        <v>0.03562401371743987</v>
      </c>
      <c r="G51" s="18">
        <f t="shared" si="7"/>
        <v>0.24070615386445557</v>
      </c>
      <c r="H51" s="15">
        <f t="shared" si="8"/>
        <v>20234</v>
      </c>
      <c r="I51" s="36">
        <f t="shared" si="9"/>
        <v>0.06558004012458717</v>
      </c>
      <c r="J51" s="3">
        <v>101001.8</v>
      </c>
      <c r="K51" s="15">
        <v>102428</v>
      </c>
      <c r="L51" s="36">
        <f t="shared" si="10"/>
        <v>0.014120540426012181</v>
      </c>
      <c r="M51" s="15">
        <f t="shared" si="11"/>
        <v>1426.199999999997</v>
      </c>
    </row>
    <row r="52" spans="1:13" ht="15">
      <c r="A52" s="4">
        <v>58</v>
      </c>
      <c r="B52" s="30" t="s">
        <v>52</v>
      </c>
      <c r="C52" s="15">
        <v>4919</v>
      </c>
      <c r="D52" s="15">
        <v>4806</v>
      </c>
      <c r="E52" s="3">
        <v>5075</v>
      </c>
      <c r="F52" s="42">
        <f t="shared" si="6"/>
        <v>0.0017334663178101282</v>
      </c>
      <c r="G52" s="18">
        <f t="shared" si="7"/>
        <v>0.03171376295995121</v>
      </c>
      <c r="H52" s="15">
        <f t="shared" si="8"/>
        <v>156</v>
      </c>
      <c r="I52" s="36">
        <f t="shared" si="9"/>
        <v>0.0005056086912837599</v>
      </c>
      <c r="J52" s="3">
        <v>4706.746</v>
      </c>
      <c r="K52" s="15">
        <v>5095.471</v>
      </c>
      <c r="L52" s="36">
        <f t="shared" si="10"/>
        <v>0.08258890537114165</v>
      </c>
      <c r="M52" s="15">
        <f t="shared" si="11"/>
        <v>388.72499999999945</v>
      </c>
    </row>
    <row r="53" spans="1:13" ht="15">
      <c r="A53" s="4">
        <v>59</v>
      </c>
      <c r="B53" s="30" t="s">
        <v>53</v>
      </c>
      <c r="C53" s="15">
        <v>4747</v>
      </c>
      <c r="D53" s="15">
        <v>6262</v>
      </c>
      <c r="E53" s="3">
        <v>6823</v>
      </c>
      <c r="F53" s="42">
        <f t="shared" si="6"/>
        <v>0.0023305301845159615</v>
      </c>
      <c r="G53" s="18">
        <f t="shared" si="7"/>
        <v>0.4373288392669054</v>
      </c>
      <c r="H53" s="15">
        <f t="shared" si="8"/>
        <v>2076</v>
      </c>
      <c r="I53" s="36">
        <f t="shared" si="9"/>
        <v>0.006728484891699266</v>
      </c>
      <c r="J53" s="3">
        <v>6494.041</v>
      </c>
      <c r="K53" s="15">
        <v>6728.133</v>
      </c>
      <c r="L53" s="36">
        <f t="shared" si="10"/>
        <v>0.03604720081071241</v>
      </c>
      <c r="M53" s="15">
        <f t="shared" si="11"/>
        <v>234.09199999999964</v>
      </c>
    </row>
    <row r="54" spans="1:13" ht="15">
      <c r="A54" s="4">
        <v>60</v>
      </c>
      <c r="B54" s="30" t="s">
        <v>54</v>
      </c>
      <c r="C54" s="15">
        <v>1912</v>
      </c>
      <c r="D54" s="15">
        <v>1938</v>
      </c>
      <c r="E54" s="3">
        <v>2071</v>
      </c>
      <c r="F54" s="42">
        <f t="shared" si="6"/>
        <v>0.0007073908855536504</v>
      </c>
      <c r="G54" s="18">
        <f t="shared" si="7"/>
        <v>0.08315899581589958</v>
      </c>
      <c r="H54" s="15">
        <f t="shared" si="8"/>
        <v>159</v>
      </c>
      <c r="I54" s="36">
        <f t="shared" si="9"/>
        <v>0.0005153319353469091</v>
      </c>
      <c r="J54" s="3">
        <v>1978.632</v>
      </c>
      <c r="K54" s="15">
        <v>2056.13</v>
      </c>
      <c r="L54" s="36">
        <f t="shared" si="10"/>
        <v>0.03916746519817735</v>
      </c>
      <c r="M54" s="15">
        <f t="shared" si="11"/>
        <v>77.49800000000005</v>
      </c>
    </row>
    <row r="55" spans="1:13" ht="15">
      <c r="A55" s="4">
        <v>61</v>
      </c>
      <c r="B55" s="30" t="s">
        <v>55</v>
      </c>
      <c r="C55" s="15">
        <v>4118</v>
      </c>
      <c r="D55" s="15">
        <v>4820</v>
      </c>
      <c r="E55" s="3">
        <v>5027</v>
      </c>
      <c r="F55" s="42">
        <f t="shared" si="6"/>
        <v>0.0017170709713559636</v>
      </c>
      <c r="G55" s="18">
        <f t="shared" si="7"/>
        <v>0.22073822243807673</v>
      </c>
      <c r="H55" s="15">
        <f t="shared" si="8"/>
        <v>909</v>
      </c>
      <c r="I55" s="36">
        <f t="shared" si="9"/>
        <v>0.002946142951134216</v>
      </c>
      <c r="J55" s="3">
        <v>5056.658</v>
      </c>
      <c r="K55" s="15">
        <v>5111.294</v>
      </c>
      <c r="L55" s="36">
        <f t="shared" si="10"/>
        <v>0.010804764728008006</v>
      </c>
      <c r="M55" s="15">
        <f t="shared" si="11"/>
        <v>54.63599999999951</v>
      </c>
    </row>
    <row r="56" spans="1:13" ht="15">
      <c r="A56" s="4">
        <v>62</v>
      </c>
      <c r="B56" s="30" t="s">
        <v>56</v>
      </c>
      <c r="C56" s="15">
        <v>14578</v>
      </c>
      <c r="D56" s="15">
        <v>15133</v>
      </c>
      <c r="E56" s="3">
        <v>15416</v>
      </c>
      <c r="F56" s="42">
        <f t="shared" si="6"/>
        <v>0.005265638769529249</v>
      </c>
      <c r="G56" s="18">
        <f t="shared" si="7"/>
        <v>0.0574838798189052</v>
      </c>
      <c r="H56" s="15">
        <f t="shared" si="8"/>
        <v>838</v>
      </c>
      <c r="I56" s="36">
        <f t="shared" si="9"/>
        <v>0.002716026174973018</v>
      </c>
      <c r="J56" s="3">
        <v>14997.43</v>
      </c>
      <c r="K56" s="15">
        <v>15261.52</v>
      </c>
      <c r="L56" s="36">
        <f t="shared" si="10"/>
        <v>0.017609017011581327</v>
      </c>
      <c r="M56" s="15">
        <f t="shared" si="11"/>
        <v>264.09000000000015</v>
      </c>
    </row>
    <row r="57" spans="1:13" ht="15">
      <c r="A57" s="4">
        <v>63</v>
      </c>
      <c r="B57" s="30" t="s">
        <v>57</v>
      </c>
      <c r="C57" s="15">
        <v>25133</v>
      </c>
      <c r="D57" s="15">
        <v>28035</v>
      </c>
      <c r="E57" s="3">
        <v>28052</v>
      </c>
      <c r="F57" s="42">
        <f t="shared" si="6"/>
        <v>0.009581713723588122</v>
      </c>
      <c r="G57" s="18">
        <f t="shared" si="7"/>
        <v>0.1161421239008475</v>
      </c>
      <c r="H57" s="15">
        <f t="shared" si="8"/>
        <v>2919</v>
      </c>
      <c r="I57" s="36">
        <f t="shared" si="9"/>
        <v>0.0094607164734442</v>
      </c>
      <c r="J57" s="3">
        <v>27976.34</v>
      </c>
      <c r="K57" s="15">
        <v>28198.38</v>
      </c>
      <c r="L57" s="36">
        <f t="shared" si="10"/>
        <v>0.007936706517006903</v>
      </c>
      <c r="M57" s="15">
        <f t="shared" si="11"/>
        <v>222.04000000000087</v>
      </c>
    </row>
    <row r="58" spans="1:13" ht="15">
      <c r="A58" s="4">
        <v>64</v>
      </c>
      <c r="B58" s="30" t="s">
        <v>58</v>
      </c>
      <c r="C58" s="15">
        <v>37279</v>
      </c>
      <c r="D58" s="15">
        <v>37921</v>
      </c>
      <c r="E58" s="3">
        <v>38437</v>
      </c>
      <c r="F58" s="42">
        <f t="shared" si="6"/>
        <v>0.013128915242890227</v>
      </c>
      <c r="G58" s="18">
        <f t="shared" si="7"/>
        <v>0.031063064996378658</v>
      </c>
      <c r="H58" s="15">
        <f t="shared" si="8"/>
        <v>1158</v>
      </c>
      <c r="I58" s="36">
        <f t="shared" si="9"/>
        <v>0.0037531722083756023</v>
      </c>
      <c r="J58" s="3">
        <v>37897.58</v>
      </c>
      <c r="K58" s="15">
        <v>38436.36</v>
      </c>
      <c r="L58" s="36">
        <f t="shared" si="10"/>
        <v>0.014216738905228218</v>
      </c>
      <c r="M58" s="15">
        <f t="shared" si="11"/>
        <v>538.7799999999988</v>
      </c>
    </row>
    <row r="59" spans="1:13" ht="15">
      <c r="A59" s="4">
        <v>65</v>
      </c>
      <c r="B59" s="30" t="s">
        <v>59</v>
      </c>
      <c r="C59" s="15">
        <v>12244</v>
      </c>
      <c r="D59" s="15">
        <v>13122</v>
      </c>
      <c r="E59" s="3">
        <v>12962</v>
      </c>
      <c r="F59" s="42">
        <f t="shared" si="6"/>
        <v>0.004427426682060075</v>
      </c>
      <c r="G59" s="18">
        <f t="shared" si="7"/>
        <v>0.05864096700424698</v>
      </c>
      <c r="H59" s="15">
        <f t="shared" si="8"/>
        <v>718</v>
      </c>
      <c r="I59" s="36">
        <f t="shared" si="9"/>
        <v>0.002327096412447049</v>
      </c>
      <c r="J59" s="3">
        <v>13782.51</v>
      </c>
      <c r="K59" s="15">
        <v>13634.56</v>
      </c>
      <c r="L59" s="36">
        <f t="shared" si="10"/>
        <v>-0.01073461945610783</v>
      </c>
      <c r="M59" s="15">
        <f t="shared" si="11"/>
        <v>-147.95000000000073</v>
      </c>
    </row>
    <row r="60" spans="1:13" ht="15">
      <c r="A60" s="4">
        <v>66</v>
      </c>
      <c r="B60" s="30" t="s">
        <v>60</v>
      </c>
      <c r="C60" s="15">
        <v>16142</v>
      </c>
      <c r="D60" s="15">
        <v>17601</v>
      </c>
      <c r="E60" s="3">
        <v>18186</v>
      </c>
      <c r="F60" s="42">
        <f t="shared" si="6"/>
        <v>0.006211786887821673</v>
      </c>
      <c r="G60" s="18">
        <f t="shared" si="7"/>
        <v>0.1266261925411969</v>
      </c>
      <c r="H60" s="15">
        <f t="shared" si="8"/>
        <v>2044</v>
      </c>
      <c r="I60" s="36">
        <f t="shared" si="9"/>
        <v>0.006624770288359008</v>
      </c>
      <c r="J60" s="3">
        <v>17445.95</v>
      </c>
      <c r="K60" s="15">
        <v>18097.74</v>
      </c>
      <c r="L60" s="36">
        <f t="shared" si="10"/>
        <v>0.037360533533570876</v>
      </c>
      <c r="M60" s="15">
        <f t="shared" si="11"/>
        <v>651.7900000000009</v>
      </c>
    </row>
    <row r="61" spans="1:13" ht="15">
      <c r="A61" s="4">
        <v>68</v>
      </c>
      <c r="B61" s="30" t="s">
        <v>61</v>
      </c>
      <c r="C61" s="15">
        <v>6533</v>
      </c>
      <c r="D61" s="15">
        <v>8287</v>
      </c>
      <c r="E61" s="3">
        <v>8844</v>
      </c>
      <c r="F61" s="42">
        <f t="shared" si="6"/>
        <v>0.003020842584179857</v>
      </c>
      <c r="G61" s="18">
        <f t="shared" si="7"/>
        <v>0.35374253788458593</v>
      </c>
      <c r="H61" s="15">
        <f t="shared" si="8"/>
        <v>2311</v>
      </c>
      <c r="I61" s="36">
        <f t="shared" si="9"/>
        <v>0.00749013900997929</v>
      </c>
      <c r="J61" s="3">
        <v>8216.956</v>
      </c>
      <c r="K61" s="15">
        <v>8794.277</v>
      </c>
      <c r="L61" s="36">
        <f t="shared" si="10"/>
        <v>0.07025971661525264</v>
      </c>
      <c r="M61" s="15">
        <f t="shared" si="11"/>
        <v>577.3209999999999</v>
      </c>
    </row>
    <row r="62" spans="1:13" ht="15">
      <c r="A62" s="4">
        <v>69</v>
      </c>
      <c r="B62" s="30" t="s">
        <v>62</v>
      </c>
      <c r="C62" s="15">
        <v>55180</v>
      </c>
      <c r="D62" s="15">
        <v>61364</v>
      </c>
      <c r="E62" s="3">
        <v>61964</v>
      </c>
      <c r="F62" s="42">
        <f t="shared" si="6"/>
        <v>0.021165025993455523</v>
      </c>
      <c r="G62" s="18">
        <f t="shared" si="7"/>
        <v>0.12294309532439289</v>
      </c>
      <c r="H62" s="15">
        <f t="shared" si="8"/>
        <v>6784</v>
      </c>
      <c r="I62" s="36">
        <f t="shared" si="9"/>
        <v>0.02198749590813479</v>
      </c>
      <c r="J62" s="3">
        <v>60642.24</v>
      </c>
      <c r="K62" s="15">
        <v>61859.04</v>
      </c>
      <c r="L62" s="36">
        <f t="shared" si="10"/>
        <v>0.020065221865155424</v>
      </c>
      <c r="M62" s="15">
        <f t="shared" si="11"/>
        <v>1216.800000000003</v>
      </c>
    </row>
    <row r="63" spans="1:13" ht="15">
      <c r="A63" s="4">
        <v>70</v>
      </c>
      <c r="B63" s="30" t="s">
        <v>63</v>
      </c>
      <c r="C63" s="15">
        <v>108505</v>
      </c>
      <c r="D63" s="15">
        <v>113609</v>
      </c>
      <c r="E63" s="3">
        <v>110057</v>
      </c>
      <c r="F63" s="42">
        <f t="shared" si="6"/>
        <v>0.03759213843137523</v>
      </c>
      <c r="G63" s="18">
        <f t="shared" si="7"/>
        <v>0.014303488318510667</v>
      </c>
      <c r="H63" s="15">
        <f t="shared" si="8"/>
        <v>1552</v>
      </c>
      <c r="I63" s="36">
        <f t="shared" si="9"/>
        <v>0.005030158262002534</v>
      </c>
      <c r="J63" s="3">
        <v>115763.3</v>
      </c>
      <c r="K63" s="15">
        <v>110441.5</v>
      </c>
      <c r="L63" s="36">
        <f t="shared" si="10"/>
        <v>-0.04597139162411579</v>
      </c>
      <c r="M63" s="15">
        <f t="shared" si="11"/>
        <v>-5321.800000000003</v>
      </c>
    </row>
    <row r="64" spans="1:13" ht="15">
      <c r="A64" s="4">
        <v>71</v>
      </c>
      <c r="B64" s="30" t="s">
        <v>64</v>
      </c>
      <c r="C64" s="15">
        <v>32728</v>
      </c>
      <c r="D64" s="15">
        <v>34409</v>
      </c>
      <c r="E64" s="3">
        <v>35249</v>
      </c>
      <c r="F64" s="42">
        <f t="shared" si="6"/>
        <v>0.012039990982559451</v>
      </c>
      <c r="G64" s="18">
        <f t="shared" si="7"/>
        <v>0.07702884380347104</v>
      </c>
      <c r="H64" s="15">
        <f t="shared" si="8"/>
        <v>2521</v>
      </c>
      <c r="I64" s="36">
        <f t="shared" si="9"/>
        <v>0.008170766094399736</v>
      </c>
      <c r="J64" s="3">
        <v>35554.79</v>
      </c>
      <c r="K64" s="15">
        <v>36322.44</v>
      </c>
      <c r="L64" s="36">
        <f t="shared" si="10"/>
        <v>0.021590621123061097</v>
      </c>
      <c r="M64" s="15">
        <f t="shared" si="11"/>
        <v>767.6500000000015</v>
      </c>
    </row>
    <row r="65" spans="1:13" ht="15">
      <c r="A65" s="4">
        <v>72</v>
      </c>
      <c r="B65" s="30" t="s">
        <v>65</v>
      </c>
      <c r="C65" s="15">
        <v>2272</v>
      </c>
      <c r="D65" s="15">
        <v>2209</v>
      </c>
      <c r="E65" s="3">
        <v>2643</v>
      </c>
      <c r="F65" s="42">
        <f t="shared" si="6"/>
        <v>0.0009027687641324471</v>
      </c>
      <c r="G65" s="18">
        <f t="shared" si="7"/>
        <v>0.16329225352112675</v>
      </c>
      <c r="H65" s="15">
        <f t="shared" si="8"/>
        <v>371</v>
      </c>
      <c r="I65" s="36">
        <f t="shared" si="9"/>
        <v>0.0012024411824761213</v>
      </c>
      <c r="J65" s="3">
        <v>2176.328</v>
      </c>
      <c r="K65" s="15">
        <v>2660.929</v>
      </c>
      <c r="L65" s="36">
        <f t="shared" si="10"/>
        <v>0.2226691013486938</v>
      </c>
      <c r="M65" s="15">
        <f t="shared" si="11"/>
        <v>484.6010000000001</v>
      </c>
    </row>
    <row r="66" spans="1:13" ht="15">
      <c r="A66" s="4">
        <v>73</v>
      </c>
      <c r="B66" s="30" t="s">
        <v>66</v>
      </c>
      <c r="C66" s="15">
        <v>25751</v>
      </c>
      <c r="D66" s="15">
        <v>25119</v>
      </c>
      <c r="E66" s="3">
        <v>24136</v>
      </c>
      <c r="F66" s="42">
        <f aca="true" t="shared" si="12" ref="F66:F90">E66/$E$90</f>
        <v>0.008244126708702513</v>
      </c>
      <c r="G66" s="18">
        <f aca="true" t="shared" si="13" ref="G66:G90">(E66-C66)/C66</f>
        <v>-0.06271601102869792</v>
      </c>
      <c r="H66" s="15">
        <f aca="true" t="shared" si="14" ref="H66:H90">E66-C66</f>
        <v>-1615</v>
      </c>
      <c r="I66" s="36">
        <f aca="true" t="shared" si="15" ref="I66:I90">H66/$H$90</f>
        <v>-0.005234346387328668</v>
      </c>
      <c r="J66" s="3">
        <v>24350.91</v>
      </c>
      <c r="K66" s="15">
        <v>23004.2</v>
      </c>
      <c r="L66" s="36">
        <f aca="true" t="shared" si="16" ref="L66:L90">(K66-J66)/J66</f>
        <v>-0.05530429868945346</v>
      </c>
      <c r="M66" s="15">
        <f aca="true" t="shared" si="17" ref="M66:M90">K66-J66</f>
        <v>-1346.7099999999991</v>
      </c>
    </row>
    <row r="67" spans="1:13" ht="15">
      <c r="A67" s="4">
        <v>74</v>
      </c>
      <c r="B67" s="30" t="s">
        <v>67</v>
      </c>
      <c r="C67" s="15">
        <v>3570</v>
      </c>
      <c r="D67" s="15">
        <v>5377</v>
      </c>
      <c r="E67" s="3">
        <v>5050</v>
      </c>
      <c r="F67" s="42">
        <f t="shared" si="12"/>
        <v>0.0017249270748652507</v>
      </c>
      <c r="G67" s="18">
        <f t="shared" si="13"/>
        <v>0.41456582633053224</v>
      </c>
      <c r="H67" s="15">
        <f t="shared" si="14"/>
        <v>1480</v>
      </c>
      <c r="I67" s="36">
        <f t="shared" si="15"/>
        <v>0.004796800404486953</v>
      </c>
      <c r="J67" s="3">
        <v>5126.61</v>
      </c>
      <c r="K67" s="15">
        <v>5313.997</v>
      </c>
      <c r="L67" s="36">
        <f t="shared" si="16"/>
        <v>0.036551834448105204</v>
      </c>
      <c r="M67" s="15">
        <f t="shared" si="17"/>
        <v>187.38700000000063</v>
      </c>
    </row>
    <row r="68" spans="1:13" ht="15">
      <c r="A68" s="4">
        <v>75</v>
      </c>
      <c r="B68" s="30" t="s">
        <v>68</v>
      </c>
      <c r="C68" s="15">
        <v>8890</v>
      </c>
      <c r="D68" s="15">
        <v>7176</v>
      </c>
      <c r="E68" s="3">
        <v>6387</v>
      </c>
      <c r="F68" s="42">
        <f t="shared" si="12"/>
        <v>0.002181605787557298</v>
      </c>
      <c r="G68" s="18">
        <f t="shared" si="13"/>
        <v>-0.2815523059617548</v>
      </c>
      <c r="H68" s="15">
        <f t="shared" si="14"/>
        <v>-2503</v>
      </c>
      <c r="I68" s="36">
        <f t="shared" si="15"/>
        <v>-0.00811242663002084</v>
      </c>
      <c r="J68" s="3">
        <v>8262.734</v>
      </c>
      <c r="K68" s="15">
        <v>7408.798</v>
      </c>
      <c r="L68" s="36">
        <f t="shared" si="16"/>
        <v>-0.10334787492856487</v>
      </c>
      <c r="M68" s="15">
        <f t="shared" si="17"/>
        <v>-853.9360000000006</v>
      </c>
    </row>
    <row r="69" spans="1:13" ht="15">
      <c r="A69" s="4">
        <v>77</v>
      </c>
      <c r="B69" s="30" t="s">
        <v>69</v>
      </c>
      <c r="C69" s="15">
        <v>6227</v>
      </c>
      <c r="D69" s="15">
        <v>6783</v>
      </c>
      <c r="E69" s="3">
        <v>6580</v>
      </c>
      <c r="F69" s="42">
        <f t="shared" si="12"/>
        <v>0.0022475287430917526</v>
      </c>
      <c r="G69" s="18">
        <f t="shared" si="13"/>
        <v>0.05668861409988759</v>
      </c>
      <c r="H69" s="15">
        <f t="shared" si="14"/>
        <v>353</v>
      </c>
      <c r="I69" s="36">
        <f t="shared" si="15"/>
        <v>0.001144101718097226</v>
      </c>
      <c r="J69" s="3">
        <v>7222.725</v>
      </c>
      <c r="K69" s="15">
        <v>6950.503</v>
      </c>
      <c r="L69" s="36">
        <f t="shared" si="16"/>
        <v>-0.03768965314337742</v>
      </c>
      <c r="M69" s="15">
        <f t="shared" si="17"/>
        <v>-272.22200000000066</v>
      </c>
    </row>
    <row r="70" spans="1:13" ht="15">
      <c r="A70" s="4">
        <v>78</v>
      </c>
      <c r="B70" s="30" t="s">
        <v>70</v>
      </c>
      <c r="C70" s="15">
        <v>2548</v>
      </c>
      <c r="D70" s="15">
        <v>2543</v>
      </c>
      <c r="E70" s="3">
        <v>3724</v>
      </c>
      <c r="F70" s="42">
        <f t="shared" si="12"/>
        <v>0.0012720056290689492</v>
      </c>
      <c r="G70" s="18">
        <f t="shared" si="13"/>
        <v>0.46153846153846156</v>
      </c>
      <c r="H70" s="15">
        <f t="shared" si="14"/>
        <v>1176</v>
      </c>
      <c r="I70" s="36">
        <f t="shared" si="15"/>
        <v>0.003811511672754498</v>
      </c>
      <c r="J70" s="3">
        <v>3216.181</v>
      </c>
      <c r="K70" s="15">
        <v>3569.659</v>
      </c>
      <c r="L70" s="36">
        <f t="shared" si="16"/>
        <v>0.10990612779566823</v>
      </c>
      <c r="M70" s="15">
        <f t="shared" si="17"/>
        <v>353.47800000000007</v>
      </c>
    </row>
    <row r="71" spans="1:13" ht="15">
      <c r="A71" s="4">
        <v>79</v>
      </c>
      <c r="B71" s="30" t="s">
        <v>71</v>
      </c>
      <c r="C71" s="15">
        <v>18903</v>
      </c>
      <c r="D71" s="15">
        <v>20506</v>
      </c>
      <c r="E71" s="3">
        <v>20509</v>
      </c>
      <c r="F71" s="42">
        <f t="shared" si="12"/>
        <v>0.007005253342259689</v>
      </c>
      <c r="G71" s="18">
        <f t="shared" si="13"/>
        <v>0.08496005924985452</v>
      </c>
      <c r="H71" s="15">
        <f t="shared" si="14"/>
        <v>1606</v>
      </c>
      <c r="I71" s="36">
        <f t="shared" si="15"/>
        <v>0.00520517665513922</v>
      </c>
      <c r="J71" s="3">
        <v>19026.07</v>
      </c>
      <c r="K71" s="15">
        <v>19292.35</v>
      </c>
      <c r="L71" s="36">
        <f t="shared" si="16"/>
        <v>0.013995533496933357</v>
      </c>
      <c r="M71" s="15">
        <f t="shared" si="17"/>
        <v>266.27999999999884</v>
      </c>
    </row>
    <row r="72" spans="1:13" ht="15">
      <c r="A72" s="4">
        <v>80</v>
      </c>
      <c r="B72" s="30" t="s">
        <v>72</v>
      </c>
      <c r="C72" s="15">
        <v>19503</v>
      </c>
      <c r="D72" s="15">
        <v>21137</v>
      </c>
      <c r="E72" s="3">
        <v>22528</v>
      </c>
      <c r="F72" s="42">
        <f t="shared" si="12"/>
        <v>0.007694882602487994</v>
      </c>
      <c r="G72" s="18">
        <f t="shared" si="13"/>
        <v>0.1551043429216018</v>
      </c>
      <c r="H72" s="15">
        <f t="shared" si="14"/>
        <v>3025</v>
      </c>
      <c r="I72" s="36">
        <f t="shared" si="15"/>
        <v>0.009804271097008805</v>
      </c>
      <c r="J72" s="3">
        <v>21135.76</v>
      </c>
      <c r="K72" s="15">
        <v>21932.72</v>
      </c>
      <c r="L72" s="36">
        <f t="shared" si="16"/>
        <v>0.03770671127984056</v>
      </c>
      <c r="M72" s="15">
        <f t="shared" si="17"/>
        <v>796.9600000000028</v>
      </c>
    </row>
    <row r="73" spans="1:13" ht="15">
      <c r="A73" s="4">
        <v>81</v>
      </c>
      <c r="B73" s="30" t="s">
        <v>73</v>
      </c>
      <c r="C73" s="15">
        <v>67995</v>
      </c>
      <c r="D73" s="15">
        <v>67335</v>
      </c>
      <c r="E73" s="3">
        <v>78790</v>
      </c>
      <c r="F73" s="42">
        <f t="shared" si="12"/>
        <v>0.026912278065075863</v>
      </c>
      <c r="G73" s="18">
        <f t="shared" si="13"/>
        <v>0.15876167365247446</v>
      </c>
      <c r="H73" s="15">
        <f t="shared" si="14"/>
        <v>10795</v>
      </c>
      <c r="I73" s="36">
        <f t="shared" si="15"/>
        <v>0.03498747322056531</v>
      </c>
      <c r="J73" s="3">
        <v>80197.39</v>
      </c>
      <c r="K73" s="15">
        <v>81294.72</v>
      </c>
      <c r="L73" s="36">
        <f t="shared" si="16"/>
        <v>0.013682864242838847</v>
      </c>
      <c r="M73" s="15">
        <f t="shared" si="17"/>
        <v>1097.3300000000017</v>
      </c>
    </row>
    <row r="74" spans="1:13" ht="15">
      <c r="A74" s="4">
        <v>82</v>
      </c>
      <c r="B74" s="30" t="s">
        <v>74</v>
      </c>
      <c r="C74" s="15">
        <v>94682</v>
      </c>
      <c r="D74" s="15">
        <v>110438</v>
      </c>
      <c r="E74" s="3">
        <v>113216</v>
      </c>
      <c r="F74" s="42">
        <f t="shared" si="12"/>
        <v>0.03867115716988995</v>
      </c>
      <c r="G74" s="18">
        <f t="shared" si="13"/>
        <v>0.19574998415749562</v>
      </c>
      <c r="H74" s="15">
        <f t="shared" si="14"/>
        <v>18534</v>
      </c>
      <c r="I74" s="36">
        <f t="shared" si="15"/>
        <v>0.06007020182213594</v>
      </c>
      <c r="J74" s="3">
        <v>108909.1</v>
      </c>
      <c r="K74" s="15">
        <v>111559</v>
      </c>
      <c r="L74" s="36">
        <f t="shared" si="16"/>
        <v>0.024331300139290416</v>
      </c>
      <c r="M74" s="15">
        <f t="shared" si="17"/>
        <v>2649.899999999994</v>
      </c>
    </row>
    <row r="75" spans="1:13" ht="15">
      <c r="A75" s="4">
        <v>84</v>
      </c>
      <c r="B75" s="30" t="s">
        <v>75</v>
      </c>
      <c r="C75" s="15">
        <v>773</v>
      </c>
      <c r="D75" s="15">
        <v>682</v>
      </c>
      <c r="E75" s="3">
        <v>694</v>
      </c>
      <c r="F75" s="42">
        <f t="shared" si="12"/>
        <v>0.0002370493841497988</v>
      </c>
      <c r="G75" s="18">
        <f t="shared" si="13"/>
        <v>-0.10219922380336352</v>
      </c>
      <c r="H75" s="15">
        <f t="shared" si="14"/>
        <v>-79</v>
      </c>
      <c r="I75" s="36">
        <f t="shared" si="15"/>
        <v>-0.00025604542699626305</v>
      </c>
      <c r="J75" s="3">
        <v>646.0626</v>
      </c>
      <c r="K75" s="15">
        <v>655.6851</v>
      </c>
      <c r="L75" s="36">
        <f t="shared" si="16"/>
        <v>0.014894067540823536</v>
      </c>
      <c r="M75" s="15">
        <f t="shared" si="17"/>
        <v>9.62250000000006</v>
      </c>
    </row>
    <row r="76" spans="1:13" ht="15">
      <c r="A76" s="4">
        <v>85</v>
      </c>
      <c r="B76" s="30" t="s">
        <v>76</v>
      </c>
      <c r="C76" s="15">
        <v>215784</v>
      </c>
      <c r="D76" s="15">
        <v>222786</v>
      </c>
      <c r="E76" s="3">
        <v>240610</v>
      </c>
      <c r="F76" s="42">
        <f t="shared" si="12"/>
        <v>0.0821850897986788</v>
      </c>
      <c r="G76" s="18">
        <f t="shared" si="13"/>
        <v>0.11505023542060579</v>
      </c>
      <c r="H76" s="15">
        <f t="shared" si="14"/>
        <v>24826</v>
      </c>
      <c r="I76" s="36">
        <f t="shared" si="15"/>
        <v>0.08046308570391425</v>
      </c>
      <c r="J76" s="3">
        <v>253884.5</v>
      </c>
      <c r="K76" s="15">
        <v>257627.3</v>
      </c>
      <c r="L76" s="36">
        <f t="shared" si="16"/>
        <v>0.014742136680262042</v>
      </c>
      <c r="M76" s="15">
        <f t="shared" si="17"/>
        <v>3742.7999999999884</v>
      </c>
    </row>
    <row r="77" spans="1:13" ht="15">
      <c r="A77" s="4">
        <v>86</v>
      </c>
      <c r="B77" s="30" t="s">
        <v>77</v>
      </c>
      <c r="C77" s="15">
        <v>127594</v>
      </c>
      <c r="D77" s="15">
        <v>143865</v>
      </c>
      <c r="E77" s="3">
        <v>148629</v>
      </c>
      <c r="F77" s="42">
        <f t="shared" si="12"/>
        <v>0.05076716558616779</v>
      </c>
      <c r="G77" s="18">
        <f t="shared" si="13"/>
        <v>0.16485884916218632</v>
      </c>
      <c r="H77" s="15">
        <f t="shared" si="14"/>
        <v>21035</v>
      </c>
      <c r="I77" s="36">
        <f t="shared" si="15"/>
        <v>0.06817614628944801</v>
      </c>
      <c r="J77" s="3">
        <v>143332.5</v>
      </c>
      <c r="K77" s="15">
        <v>148502.1</v>
      </c>
      <c r="L77" s="36">
        <f t="shared" si="16"/>
        <v>0.036067186437130486</v>
      </c>
      <c r="M77" s="15">
        <f t="shared" si="17"/>
        <v>5169.600000000006</v>
      </c>
    </row>
    <row r="78" spans="1:13" ht="15">
      <c r="A78" s="4">
        <v>87</v>
      </c>
      <c r="B78" s="30" t="s">
        <v>78</v>
      </c>
      <c r="C78" s="15">
        <v>9078</v>
      </c>
      <c r="D78" s="15">
        <v>9824</v>
      </c>
      <c r="E78" s="3">
        <v>9899</v>
      </c>
      <c r="F78" s="42">
        <f t="shared" si="12"/>
        <v>0.0033811986364536864</v>
      </c>
      <c r="G78" s="18">
        <f t="shared" si="13"/>
        <v>0.09043842256003524</v>
      </c>
      <c r="H78" s="15">
        <f t="shared" si="14"/>
        <v>821</v>
      </c>
      <c r="I78" s="36">
        <f t="shared" si="15"/>
        <v>0.002660927791948506</v>
      </c>
      <c r="J78" s="3">
        <v>9935.87</v>
      </c>
      <c r="K78" s="15">
        <v>9960.907</v>
      </c>
      <c r="L78" s="36">
        <f t="shared" si="16"/>
        <v>0.002519859861290299</v>
      </c>
      <c r="M78" s="15">
        <f t="shared" si="17"/>
        <v>25.036999999998443</v>
      </c>
    </row>
    <row r="79" spans="1:13" ht="15">
      <c r="A79" s="4">
        <v>88</v>
      </c>
      <c r="B79" s="30" t="s">
        <v>79</v>
      </c>
      <c r="C79" s="15">
        <v>15975</v>
      </c>
      <c r="D79" s="15">
        <v>17202</v>
      </c>
      <c r="E79" s="3">
        <v>18939</v>
      </c>
      <c r="F79" s="42">
        <f t="shared" si="12"/>
        <v>0.006468988885321383</v>
      </c>
      <c r="G79" s="18">
        <f t="shared" si="13"/>
        <v>0.18553990610328638</v>
      </c>
      <c r="H79" s="15">
        <f t="shared" si="14"/>
        <v>2964</v>
      </c>
      <c r="I79" s="36">
        <f t="shared" si="15"/>
        <v>0.009606565134391438</v>
      </c>
      <c r="J79" s="3">
        <v>18121.66</v>
      </c>
      <c r="K79" s="15">
        <v>19193.57</v>
      </c>
      <c r="L79" s="36">
        <f t="shared" si="16"/>
        <v>0.05915076212664844</v>
      </c>
      <c r="M79" s="15">
        <f t="shared" si="17"/>
        <v>1071.9099999999999</v>
      </c>
    </row>
    <row r="80" spans="1:13" ht="15">
      <c r="A80" s="4">
        <v>90</v>
      </c>
      <c r="B80" s="30" t="s">
        <v>80</v>
      </c>
      <c r="C80" s="15">
        <v>3897</v>
      </c>
      <c r="D80" s="15">
        <v>4492</v>
      </c>
      <c r="E80" s="3">
        <v>4690</v>
      </c>
      <c r="F80" s="42">
        <f t="shared" si="12"/>
        <v>0.001601961976459015</v>
      </c>
      <c r="G80" s="18">
        <f t="shared" si="13"/>
        <v>0.20348986399794713</v>
      </c>
      <c r="H80" s="15">
        <f t="shared" si="14"/>
        <v>793</v>
      </c>
      <c r="I80" s="36">
        <f t="shared" si="15"/>
        <v>0.0025701775140257797</v>
      </c>
      <c r="J80" s="3">
        <v>4507.458</v>
      </c>
      <c r="K80" s="15">
        <v>4495.56</v>
      </c>
      <c r="L80" s="36">
        <f t="shared" si="16"/>
        <v>-0.0026396252610671536</v>
      </c>
      <c r="M80" s="15">
        <f t="shared" si="17"/>
        <v>-11.897999999999229</v>
      </c>
    </row>
    <row r="81" spans="1:13" ht="15">
      <c r="A81" s="4">
        <v>91</v>
      </c>
      <c r="B81" s="30" t="s">
        <v>81</v>
      </c>
      <c r="C81" s="15">
        <v>463</v>
      </c>
      <c r="D81" s="15">
        <v>553</v>
      </c>
      <c r="E81" s="3">
        <v>469</v>
      </c>
      <c r="F81" s="42">
        <f t="shared" si="12"/>
        <v>0.0001601961976459015</v>
      </c>
      <c r="G81" s="18">
        <f t="shared" si="13"/>
        <v>0.012958963282937365</v>
      </c>
      <c r="H81" s="15">
        <f t="shared" si="14"/>
        <v>6</v>
      </c>
      <c r="I81" s="36">
        <f t="shared" si="15"/>
        <v>1.944648812629846E-05</v>
      </c>
      <c r="J81" s="3">
        <v>701.3463</v>
      </c>
      <c r="K81" s="15">
        <v>630.6751</v>
      </c>
      <c r="L81" s="36">
        <f t="shared" si="16"/>
        <v>-0.10076505714794531</v>
      </c>
      <c r="M81" s="15">
        <f t="shared" si="17"/>
        <v>-70.6712</v>
      </c>
    </row>
    <row r="82" spans="1:13" ht="15">
      <c r="A82" s="4">
        <v>92</v>
      </c>
      <c r="B82" s="30" t="s">
        <v>82</v>
      </c>
      <c r="C82" s="15">
        <v>5124</v>
      </c>
      <c r="D82" s="15">
        <v>4701</v>
      </c>
      <c r="E82" s="3">
        <v>4275</v>
      </c>
      <c r="F82" s="42">
        <f t="shared" si="12"/>
        <v>0.0014602105435740488</v>
      </c>
      <c r="G82" s="18">
        <f t="shared" si="13"/>
        <v>-0.16569086651053863</v>
      </c>
      <c r="H82" s="15">
        <f t="shared" si="14"/>
        <v>-849</v>
      </c>
      <c r="I82" s="36">
        <f t="shared" si="15"/>
        <v>-0.0027516780698712317</v>
      </c>
      <c r="J82" s="3">
        <v>5341.874</v>
      </c>
      <c r="K82" s="15">
        <v>4725.489</v>
      </c>
      <c r="L82" s="36">
        <f t="shared" si="16"/>
        <v>-0.115387408987932</v>
      </c>
      <c r="M82" s="15">
        <f t="shared" si="17"/>
        <v>-616.3850000000002</v>
      </c>
    </row>
    <row r="83" spans="1:13" ht="15">
      <c r="A83" s="4">
        <v>93</v>
      </c>
      <c r="B83" s="30" t="s">
        <v>83</v>
      </c>
      <c r="C83" s="15">
        <v>11396</v>
      </c>
      <c r="D83" s="15">
        <v>13625</v>
      </c>
      <c r="E83" s="3">
        <v>14251</v>
      </c>
      <c r="F83" s="42">
        <f t="shared" si="12"/>
        <v>0.004867710048297958</v>
      </c>
      <c r="G83" s="18">
        <f t="shared" si="13"/>
        <v>0.25052650052650055</v>
      </c>
      <c r="H83" s="15">
        <f t="shared" si="14"/>
        <v>2855</v>
      </c>
      <c r="I83" s="36">
        <f t="shared" si="15"/>
        <v>0.009253287266763683</v>
      </c>
      <c r="J83" s="3">
        <v>13523.72</v>
      </c>
      <c r="K83" s="15">
        <v>13769.47</v>
      </c>
      <c r="L83" s="36">
        <f t="shared" si="16"/>
        <v>0.018171775221610623</v>
      </c>
      <c r="M83" s="15">
        <f t="shared" si="17"/>
        <v>245.75</v>
      </c>
    </row>
    <row r="84" spans="1:13" ht="15">
      <c r="A84" s="4">
        <v>94</v>
      </c>
      <c r="B84" s="30" t="s">
        <v>84</v>
      </c>
      <c r="C84" s="15">
        <v>11790</v>
      </c>
      <c r="D84" s="15">
        <v>12540</v>
      </c>
      <c r="E84" s="3">
        <v>11958</v>
      </c>
      <c r="F84" s="42">
        <f t="shared" si="12"/>
        <v>0.004084490685393796</v>
      </c>
      <c r="G84" s="18">
        <f t="shared" si="13"/>
        <v>0.014249363867684479</v>
      </c>
      <c r="H84" s="15">
        <f t="shared" si="14"/>
        <v>168</v>
      </c>
      <c r="I84" s="36">
        <f t="shared" si="15"/>
        <v>0.0005445016675363568</v>
      </c>
      <c r="J84" s="3">
        <v>12783.56</v>
      </c>
      <c r="K84" s="15">
        <v>12471.64</v>
      </c>
      <c r="L84" s="36">
        <f t="shared" si="16"/>
        <v>-0.02440008886413488</v>
      </c>
      <c r="M84" s="15">
        <f t="shared" si="17"/>
        <v>-311.9200000000001</v>
      </c>
    </row>
    <row r="85" spans="1:13" ht="15">
      <c r="A85" s="4">
        <v>95</v>
      </c>
      <c r="B85" s="30" t="s">
        <v>85</v>
      </c>
      <c r="C85" s="15">
        <v>14248</v>
      </c>
      <c r="D85" s="15">
        <v>15435</v>
      </c>
      <c r="E85" s="3">
        <v>15270</v>
      </c>
      <c r="F85" s="42">
        <f t="shared" si="12"/>
        <v>0.005215769590731164</v>
      </c>
      <c r="G85" s="18">
        <f t="shared" si="13"/>
        <v>0.07172936552498596</v>
      </c>
      <c r="H85" s="15">
        <f t="shared" si="14"/>
        <v>1022</v>
      </c>
      <c r="I85" s="36">
        <f t="shared" si="15"/>
        <v>0.003312385144179504</v>
      </c>
      <c r="J85" s="3">
        <v>15834.71</v>
      </c>
      <c r="K85" s="15">
        <v>15888.09</v>
      </c>
      <c r="L85" s="36">
        <f t="shared" si="16"/>
        <v>0.003371075314925314</v>
      </c>
      <c r="M85" s="15">
        <f t="shared" si="17"/>
        <v>53.38000000000102</v>
      </c>
    </row>
    <row r="86" spans="1:13" ht="15">
      <c r="A86" s="4">
        <v>96</v>
      </c>
      <c r="B86" s="30" t="s">
        <v>86</v>
      </c>
      <c r="C86" s="15">
        <v>99685</v>
      </c>
      <c r="D86" s="15">
        <v>96080</v>
      </c>
      <c r="E86" s="3">
        <v>110358</v>
      </c>
      <c r="F86" s="42">
        <f t="shared" si="12"/>
        <v>0.037694950916431554</v>
      </c>
      <c r="G86" s="18">
        <f t="shared" si="13"/>
        <v>0.10706726187490595</v>
      </c>
      <c r="H86" s="15">
        <f t="shared" si="14"/>
        <v>10673</v>
      </c>
      <c r="I86" s="36">
        <f t="shared" si="15"/>
        <v>0.03459206129533057</v>
      </c>
      <c r="J86" s="3">
        <v>107848.1</v>
      </c>
      <c r="K86" s="15">
        <v>109476.8</v>
      </c>
      <c r="L86" s="36">
        <f t="shared" si="16"/>
        <v>0.015101795951898986</v>
      </c>
      <c r="M86" s="15">
        <f t="shared" si="17"/>
        <v>1628.699999999997</v>
      </c>
    </row>
    <row r="87" spans="1:13" ht="15">
      <c r="A87" s="4">
        <v>97</v>
      </c>
      <c r="B87" s="30" t="s">
        <v>87</v>
      </c>
      <c r="C87" s="15">
        <v>2220</v>
      </c>
      <c r="D87" s="15">
        <v>4915</v>
      </c>
      <c r="E87" s="3">
        <v>5561</v>
      </c>
      <c r="F87" s="42">
        <f t="shared" si="12"/>
        <v>0.0018994692006585464</v>
      </c>
      <c r="G87" s="18">
        <f t="shared" si="13"/>
        <v>1.504954954954955</v>
      </c>
      <c r="H87" s="15">
        <f t="shared" si="14"/>
        <v>3341</v>
      </c>
      <c r="I87" s="36">
        <f t="shared" si="15"/>
        <v>0.010828452804993859</v>
      </c>
      <c r="J87" s="3">
        <v>4860.413</v>
      </c>
      <c r="K87" s="15">
        <v>5457.546</v>
      </c>
      <c r="L87" s="36">
        <f t="shared" si="16"/>
        <v>0.1228564321591603</v>
      </c>
      <c r="M87" s="15">
        <f t="shared" si="17"/>
        <v>597.1330000000007</v>
      </c>
    </row>
    <row r="88" spans="1:13" ht="15">
      <c r="A88" s="4">
        <v>98</v>
      </c>
      <c r="B88" s="30" t="s">
        <v>88</v>
      </c>
      <c r="C88" s="15">
        <v>970</v>
      </c>
      <c r="D88" s="15">
        <v>1027</v>
      </c>
      <c r="E88" s="3">
        <v>1142</v>
      </c>
      <c r="F88" s="42">
        <f t="shared" si="12"/>
        <v>0.00039007261772200326</v>
      </c>
      <c r="G88" s="18">
        <f t="shared" si="13"/>
        <v>0.177319587628866</v>
      </c>
      <c r="H88" s="15">
        <f t="shared" si="14"/>
        <v>172</v>
      </c>
      <c r="I88" s="36">
        <f t="shared" si="15"/>
        <v>0.0005574659929538892</v>
      </c>
      <c r="J88" s="3">
        <v>1109.207</v>
      </c>
      <c r="K88" s="15">
        <v>1133.868</v>
      </c>
      <c r="L88" s="36">
        <f t="shared" si="16"/>
        <v>0.022233000693287933</v>
      </c>
      <c r="M88" s="15">
        <f t="shared" si="17"/>
        <v>24.66099999999983</v>
      </c>
    </row>
    <row r="89" spans="1:13" ht="15.75" thickBot="1">
      <c r="A89" s="5">
        <v>99</v>
      </c>
      <c r="B89" s="31" t="s">
        <v>89</v>
      </c>
      <c r="C89" s="15">
        <v>1343</v>
      </c>
      <c r="D89" s="15">
        <v>1414</v>
      </c>
      <c r="E89" s="3">
        <v>1445</v>
      </c>
      <c r="F89" s="42">
        <f t="shared" si="12"/>
        <v>0.0004935682422139183</v>
      </c>
      <c r="G89" s="18">
        <f t="shared" si="13"/>
        <v>0.0759493670886076</v>
      </c>
      <c r="H89" s="20">
        <f t="shared" si="14"/>
        <v>102</v>
      </c>
      <c r="I89" s="67">
        <f t="shared" si="15"/>
        <v>0.0003305902981470738</v>
      </c>
      <c r="J89" s="3">
        <v>1582.631</v>
      </c>
      <c r="K89" s="15">
        <v>1573.1</v>
      </c>
      <c r="L89" s="36">
        <f t="shared" si="16"/>
        <v>-0.00602225029081332</v>
      </c>
      <c r="M89" s="15">
        <f t="shared" si="17"/>
        <v>-9.531000000000176</v>
      </c>
    </row>
    <row r="90" spans="1:13" ht="15.75" thickBot="1">
      <c r="A90" s="119" t="s">
        <v>90</v>
      </c>
      <c r="B90" s="120"/>
      <c r="C90" s="56">
        <v>2619121</v>
      </c>
      <c r="D90" s="56">
        <v>2824535</v>
      </c>
      <c r="E90" s="56">
        <v>2927660</v>
      </c>
      <c r="F90" s="44">
        <f t="shared" si="12"/>
        <v>1</v>
      </c>
      <c r="G90" s="27">
        <f t="shared" si="13"/>
        <v>0.1178024993881535</v>
      </c>
      <c r="H90" s="56">
        <f t="shared" si="14"/>
        <v>308539</v>
      </c>
      <c r="I90" s="38">
        <f t="shared" si="15"/>
        <v>1</v>
      </c>
      <c r="J90" s="56">
        <v>2896342</v>
      </c>
      <c r="K90" s="56">
        <v>2926759</v>
      </c>
      <c r="L90" s="38">
        <f t="shared" si="16"/>
        <v>0.010501867528075068</v>
      </c>
      <c r="M90" s="56">
        <f t="shared" si="17"/>
        <v>30417</v>
      </c>
    </row>
    <row r="91" spans="3:11" s="65" customFormat="1" ht="15">
      <c r="C91"/>
      <c r="D91"/>
      <c r="E91" s="104"/>
      <c r="H91" s="104"/>
      <c r="I91" s="105"/>
      <c r="J91" s="11"/>
      <c r="K91" s="11"/>
    </row>
    <row r="92" spans="3:4" ht="15">
      <c r="C92" s="3"/>
      <c r="D92" s="3"/>
    </row>
  </sheetData>
  <sheetProtection/>
  <autoFilter ref="A1:M90">
    <sortState ref="A2:M92">
      <sortCondition sortBy="value" ref="A2:A92"/>
    </sortState>
  </autoFilter>
  <mergeCells count="1">
    <mergeCell ref="A90:B90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3.7109375" style="0" bestFit="1" customWidth="1"/>
    <col min="2" max="2" width="34.57421875" style="0" bestFit="1" customWidth="1"/>
    <col min="3" max="3" width="12.00390625" style="0" bestFit="1" customWidth="1"/>
    <col min="4" max="4" width="12.00390625" style="0" customWidth="1"/>
    <col min="5" max="5" width="12.00390625" style="0" bestFit="1" customWidth="1"/>
    <col min="6" max="6" width="33.140625" style="0" customWidth="1"/>
    <col min="7" max="7" width="28.57421875" style="0" customWidth="1"/>
    <col min="8" max="8" width="26.7109375" style="0" customWidth="1"/>
    <col min="9" max="9" width="20.28125" style="0" customWidth="1"/>
    <col min="10" max="11" width="21.28125" style="0" bestFit="1" customWidth="1"/>
    <col min="12" max="13" width="36.421875" style="0" customWidth="1"/>
  </cols>
  <sheetData>
    <row r="1" spans="1:13" ht="45.75" thickBot="1">
      <c r="A1" s="40" t="s">
        <v>1</v>
      </c>
      <c r="B1" s="19" t="s">
        <v>91</v>
      </c>
      <c r="C1" s="79">
        <v>40787</v>
      </c>
      <c r="D1" s="78">
        <v>41122</v>
      </c>
      <c r="E1" s="79">
        <v>41153</v>
      </c>
      <c r="F1" s="16" t="s">
        <v>298</v>
      </c>
      <c r="G1" s="16" t="s">
        <v>286</v>
      </c>
      <c r="H1" s="16" t="s">
        <v>287</v>
      </c>
      <c r="I1" s="16" t="s">
        <v>288</v>
      </c>
      <c r="J1" s="77" t="s">
        <v>284</v>
      </c>
      <c r="K1" s="75" t="s">
        <v>289</v>
      </c>
      <c r="L1" s="54" t="s">
        <v>314</v>
      </c>
      <c r="M1" s="43" t="s">
        <v>315</v>
      </c>
    </row>
    <row r="2" spans="1:13" ht="15">
      <c r="A2" s="4">
        <v>10</v>
      </c>
      <c r="B2" s="30" t="s">
        <v>10</v>
      </c>
      <c r="C2" s="14">
        <v>98237</v>
      </c>
      <c r="D2" s="14">
        <v>101698</v>
      </c>
      <c r="E2" s="3">
        <v>110388</v>
      </c>
      <c r="F2" s="42">
        <f aca="true" t="shared" si="0" ref="F2:F25">E2/$E$26</f>
        <v>0.1524696132596685</v>
      </c>
      <c r="G2" s="18">
        <f aca="true" t="shared" si="1" ref="G2:G25">(E2-C2)/C2</f>
        <v>0.12369066644950477</v>
      </c>
      <c r="H2" s="15">
        <f aca="true" t="shared" si="2" ref="H2:H25">E2-C2</f>
        <v>12151</v>
      </c>
      <c r="I2" s="98">
        <f aca="true" t="shared" si="3" ref="I2:I25">H2/$H$26</f>
        <v>0.15858783607413207</v>
      </c>
      <c r="J2" s="14">
        <v>99731.63</v>
      </c>
      <c r="K2" s="3">
        <v>100415.5</v>
      </c>
      <c r="L2" s="36">
        <f aca="true" t="shared" si="4" ref="L2:L25">(K2-J2)/J2</f>
        <v>0.0068571024057262</v>
      </c>
      <c r="M2" s="15">
        <f aca="true" t="shared" si="5" ref="M2:M25">K2-J2</f>
        <v>683.8699999999953</v>
      </c>
    </row>
    <row r="3" spans="1:13" ht="15">
      <c r="A3" s="4">
        <v>11</v>
      </c>
      <c r="B3" s="30" t="s">
        <v>11</v>
      </c>
      <c r="C3" s="15">
        <v>1825</v>
      </c>
      <c r="D3" s="15">
        <v>1831</v>
      </c>
      <c r="E3" s="3">
        <v>1796</v>
      </c>
      <c r="F3" s="42">
        <f t="shared" si="0"/>
        <v>0.0024806629834254143</v>
      </c>
      <c r="G3" s="18">
        <f t="shared" si="1"/>
        <v>-0.01589041095890411</v>
      </c>
      <c r="H3" s="15">
        <f t="shared" si="2"/>
        <v>-29</v>
      </c>
      <c r="I3" s="98">
        <f t="shared" si="3"/>
        <v>-0.0003784912555468546</v>
      </c>
      <c r="J3" s="15">
        <v>1779.009</v>
      </c>
      <c r="K3" s="3">
        <v>1751.166</v>
      </c>
      <c r="L3" s="36">
        <f t="shared" si="4"/>
        <v>-0.015650848309367787</v>
      </c>
      <c r="M3" s="15">
        <f t="shared" si="5"/>
        <v>-27.843000000000075</v>
      </c>
    </row>
    <row r="4" spans="1:13" ht="15">
      <c r="A4" s="4">
        <v>12</v>
      </c>
      <c r="B4" s="30" t="s">
        <v>12</v>
      </c>
      <c r="C4" s="15">
        <v>1389</v>
      </c>
      <c r="D4" s="15">
        <v>662</v>
      </c>
      <c r="E4" s="3">
        <v>787</v>
      </c>
      <c r="F4" s="42">
        <f t="shared" si="0"/>
        <v>0.0010870165745856353</v>
      </c>
      <c r="G4" s="18">
        <f t="shared" si="1"/>
        <v>-0.4334053275737941</v>
      </c>
      <c r="H4" s="15">
        <f t="shared" si="2"/>
        <v>-602</v>
      </c>
      <c r="I4" s="98">
        <f t="shared" si="3"/>
        <v>-0.0078569564082485</v>
      </c>
      <c r="J4" s="15">
        <v>1491.994</v>
      </c>
      <c r="K4" s="3">
        <v>1300.353</v>
      </c>
      <c r="L4" s="36">
        <f t="shared" si="4"/>
        <v>-0.12844622699555083</v>
      </c>
      <c r="M4" s="15">
        <f t="shared" si="5"/>
        <v>-191.64099999999985</v>
      </c>
    </row>
    <row r="5" spans="1:13" ht="15">
      <c r="A5" s="4">
        <v>13</v>
      </c>
      <c r="B5" s="30" t="s">
        <v>13</v>
      </c>
      <c r="C5" s="15">
        <v>109478</v>
      </c>
      <c r="D5" s="15">
        <v>120091</v>
      </c>
      <c r="E5" s="3">
        <v>122636</v>
      </c>
      <c r="F5" s="42">
        <f t="shared" si="0"/>
        <v>0.1693867403314917</v>
      </c>
      <c r="G5" s="18">
        <f t="shared" si="1"/>
        <v>0.1201885310290652</v>
      </c>
      <c r="H5" s="15">
        <f t="shared" si="2"/>
        <v>13158</v>
      </c>
      <c r="I5" s="98">
        <f t="shared" si="3"/>
        <v>0.17173061863743147</v>
      </c>
      <c r="J5" s="15">
        <v>122135</v>
      </c>
      <c r="K5" s="3">
        <v>123673.3</v>
      </c>
      <c r="L5" s="36">
        <f t="shared" si="4"/>
        <v>0.012595079215622081</v>
      </c>
      <c r="M5" s="15">
        <f t="shared" si="5"/>
        <v>1538.300000000003</v>
      </c>
    </row>
    <row r="6" spans="1:13" ht="15">
      <c r="A6" s="4">
        <v>14</v>
      </c>
      <c r="B6" s="30" t="s">
        <v>14</v>
      </c>
      <c r="C6" s="15">
        <v>180971</v>
      </c>
      <c r="D6" s="15">
        <v>199579</v>
      </c>
      <c r="E6" s="3">
        <v>204647</v>
      </c>
      <c r="F6" s="42">
        <f t="shared" si="0"/>
        <v>0.28266160220994474</v>
      </c>
      <c r="G6" s="18">
        <f t="shared" si="1"/>
        <v>0.13082759116101475</v>
      </c>
      <c r="H6" s="15">
        <f t="shared" si="2"/>
        <v>23676</v>
      </c>
      <c r="I6" s="98">
        <f t="shared" si="3"/>
        <v>0.30900548159749414</v>
      </c>
      <c r="J6" s="15">
        <v>207734</v>
      </c>
      <c r="K6" s="3">
        <v>211512.1</v>
      </c>
      <c r="L6" s="36">
        <f t="shared" si="4"/>
        <v>0.01818720093966325</v>
      </c>
      <c r="M6" s="15">
        <f t="shared" si="5"/>
        <v>3778.100000000006</v>
      </c>
    </row>
    <row r="7" spans="1:13" ht="15">
      <c r="A7" s="4">
        <v>15</v>
      </c>
      <c r="B7" s="30" t="s">
        <v>15</v>
      </c>
      <c r="C7" s="15">
        <v>9399</v>
      </c>
      <c r="D7" s="15">
        <v>10802</v>
      </c>
      <c r="E7" s="3">
        <v>10943</v>
      </c>
      <c r="F7" s="42">
        <f t="shared" si="0"/>
        <v>0.0151146408839779</v>
      </c>
      <c r="G7" s="18">
        <f t="shared" si="1"/>
        <v>0.16427279497818917</v>
      </c>
      <c r="H7" s="15">
        <f t="shared" si="2"/>
        <v>1544</v>
      </c>
      <c r="I7" s="98">
        <f t="shared" si="3"/>
        <v>0.02015139650221874</v>
      </c>
      <c r="J7" s="15">
        <v>10811.19</v>
      </c>
      <c r="K7" s="3">
        <v>10971.16</v>
      </c>
      <c r="L7" s="36">
        <f t="shared" si="4"/>
        <v>0.014796706005536795</v>
      </c>
      <c r="M7" s="15">
        <f t="shared" si="5"/>
        <v>159.96999999999935</v>
      </c>
    </row>
    <row r="8" spans="1:13" ht="15">
      <c r="A8" s="4">
        <v>16</v>
      </c>
      <c r="B8" s="30" t="s">
        <v>16</v>
      </c>
      <c r="C8" s="15">
        <v>6047</v>
      </c>
      <c r="D8" s="15">
        <v>6440</v>
      </c>
      <c r="E8" s="3">
        <v>6552</v>
      </c>
      <c r="F8" s="42">
        <f t="shared" si="0"/>
        <v>0.009049723756906077</v>
      </c>
      <c r="G8" s="18">
        <f t="shared" si="1"/>
        <v>0.08351248553001488</v>
      </c>
      <c r="H8" s="15">
        <f t="shared" si="2"/>
        <v>505</v>
      </c>
      <c r="I8" s="98">
        <f t="shared" si="3"/>
        <v>0.006590968415557296</v>
      </c>
      <c r="J8" s="15">
        <v>6428.336</v>
      </c>
      <c r="K8" s="3">
        <v>6466.107</v>
      </c>
      <c r="L8" s="36">
        <f t="shared" si="4"/>
        <v>0.005875704070229019</v>
      </c>
      <c r="M8" s="15">
        <f t="shared" si="5"/>
        <v>37.77099999999973</v>
      </c>
    </row>
    <row r="9" spans="1:13" ht="15">
      <c r="A9" s="4">
        <v>17</v>
      </c>
      <c r="B9" s="30" t="s">
        <v>17</v>
      </c>
      <c r="C9" s="15">
        <v>7294</v>
      </c>
      <c r="D9" s="15">
        <v>7357</v>
      </c>
      <c r="E9" s="3">
        <v>7614</v>
      </c>
      <c r="F9" s="42">
        <f t="shared" si="0"/>
        <v>0.010516574585635359</v>
      </c>
      <c r="G9" s="18">
        <f t="shared" si="1"/>
        <v>0.043871675349602415</v>
      </c>
      <c r="H9" s="15">
        <f t="shared" si="2"/>
        <v>320</v>
      </c>
      <c r="I9" s="98">
        <f t="shared" si="3"/>
        <v>0.004176455233620465</v>
      </c>
      <c r="J9" s="15">
        <v>7434.539</v>
      </c>
      <c r="K9" s="3">
        <v>7627.022</v>
      </c>
      <c r="L9" s="36">
        <f t="shared" si="4"/>
        <v>0.025890374641924695</v>
      </c>
      <c r="M9" s="15">
        <f t="shared" si="5"/>
        <v>192.48300000000017</v>
      </c>
    </row>
    <row r="10" spans="1:13" ht="15">
      <c r="A10" s="4">
        <v>18</v>
      </c>
      <c r="B10" s="30" t="s">
        <v>18</v>
      </c>
      <c r="C10" s="15">
        <v>15581</v>
      </c>
      <c r="D10" s="15">
        <v>16574</v>
      </c>
      <c r="E10" s="3">
        <v>16438</v>
      </c>
      <c r="F10" s="42">
        <f t="shared" si="0"/>
        <v>0.022704419889502763</v>
      </c>
      <c r="G10" s="18">
        <f t="shared" si="1"/>
        <v>0.05500288813298248</v>
      </c>
      <c r="H10" s="15">
        <f t="shared" si="2"/>
        <v>857</v>
      </c>
      <c r="I10" s="98">
        <f t="shared" si="3"/>
        <v>0.011185069172539808</v>
      </c>
      <c r="J10" s="15">
        <v>16608.42</v>
      </c>
      <c r="K10" s="3">
        <v>16662.98</v>
      </c>
      <c r="L10" s="36">
        <f t="shared" si="4"/>
        <v>0.003285080700030546</v>
      </c>
      <c r="M10" s="15">
        <f t="shared" si="5"/>
        <v>54.56000000000131</v>
      </c>
    </row>
    <row r="11" spans="1:13" ht="15">
      <c r="A11" s="4">
        <v>19</v>
      </c>
      <c r="B11" s="30" t="s">
        <v>19</v>
      </c>
      <c r="C11" s="15">
        <v>951</v>
      </c>
      <c r="D11" s="15">
        <v>1167</v>
      </c>
      <c r="E11" s="3">
        <v>1143</v>
      </c>
      <c r="F11" s="42">
        <f t="shared" si="0"/>
        <v>0.0015787292817679558</v>
      </c>
      <c r="G11" s="18">
        <f t="shared" si="1"/>
        <v>0.20189274447949526</v>
      </c>
      <c r="H11" s="15">
        <f t="shared" si="2"/>
        <v>192</v>
      </c>
      <c r="I11" s="98">
        <f t="shared" si="3"/>
        <v>0.0025058731401722788</v>
      </c>
      <c r="J11" s="15">
        <v>1131.458</v>
      </c>
      <c r="K11" s="3">
        <v>1147.092</v>
      </c>
      <c r="L11" s="36">
        <f t="shared" si="4"/>
        <v>0.013817569896540581</v>
      </c>
      <c r="M11" s="15">
        <f t="shared" si="5"/>
        <v>15.634000000000015</v>
      </c>
    </row>
    <row r="12" spans="1:13" ht="15">
      <c r="A12" s="4">
        <v>20</v>
      </c>
      <c r="B12" s="30" t="s">
        <v>20</v>
      </c>
      <c r="C12" s="15">
        <v>17010</v>
      </c>
      <c r="D12" s="15">
        <v>17085</v>
      </c>
      <c r="E12" s="3">
        <v>17347</v>
      </c>
      <c r="F12" s="42">
        <f t="shared" si="0"/>
        <v>0.023959944751381215</v>
      </c>
      <c r="G12" s="18">
        <f t="shared" si="1"/>
        <v>0.019811875367430922</v>
      </c>
      <c r="H12" s="15">
        <f t="shared" si="2"/>
        <v>337</v>
      </c>
      <c r="I12" s="98">
        <f t="shared" si="3"/>
        <v>0.004398329417906552</v>
      </c>
      <c r="J12" s="15">
        <v>17002.49</v>
      </c>
      <c r="K12" s="3">
        <v>17198.93</v>
      </c>
      <c r="L12" s="36">
        <f t="shared" si="4"/>
        <v>0.011553601854787073</v>
      </c>
      <c r="M12" s="15">
        <f t="shared" si="5"/>
        <v>196.4399999999987</v>
      </c>
    </row>
    <row r="13" spans="1:13" ht="15">
      <c r="A13" s="4">
        <v>21</v>
      </c>
      <c r="B13" s="30" t="s">
        <v>21</v>
      </c>
      <c r="C13" s="15">
        <v>3401</v>
      </c>
      <c r="D13" s="15">
        <v>3931</v>
      </c>
      <c r="E13" s="3">
        <v>4109</v>
      </c>
      <c r="F13" s="42">
        <f t="shared" si="0"/>
        <v>0.005675414364640884</v>
      </c>
      <c r="G13" s="18">
        <f t="shared" si="1"/>
        <v>0.2081740664510438</v>
      </c>
      <c r="H13" s="15">
        <f t="shared" si="2"/>
        <v>708</v>
      </c>
      <c r="I13" s="98">
        <f t="shared" si="3"/>
        <v>0.009240407204385279</v>
      </c>
      <c r="J13" s="15">
        <v>3841.839</v>
      </c>
      <c r="K13" s="3">
        <v>3980.478</v>
      </c>
      <c r="L13" s="36">
        <f t="shared" si="4"/>
        <v>0.03608662414015791</v>
      </c>
      <c r="M13" s="15">
        <f t="shared" si="5"/>
        <v>138.63900000000012</v>
      </c>
    </row>
    <row r="14" spans="1:13" ht="15">
      <c r="A14" s="4">
        <v>22</v>
      </c>
      <c r="B14" s="30" t="s">
        <v>22</v>
      </c>
      <c r="C14" s="15">
        <v>25550</v>
      </c>
      <c r="D14" s="15">
        <v>28631</v>
      </c>
      <c r="E14" s="3">
        <v>29472</v>
      </c>
      <c r="F14" s="42">
        <f t="shared" si="0"/>
        <v>0.04070718232044199</v>
      </c>
      <c r="G14" s="18">
        <f t="shared" si="1"/>
        <v>0.15350293542074364</v>
      </c>
      <c r="H14" s="15">
        <f t="shared" si="2"/>
        <v>3922</v>
      </c>
      <c r="I14" s="98">
        <f t="shared" si="3"/>
        <v>0.05118767945706082</v>
      </c>
      <c r="J14" s="15">
        <v>29094.89</v>
      </c>
      <c r="K14" s="3">
        <v>29493.29</v>
      </c>
      <c r="L14" s="36">
        <f t="shared" si="4"/>
        <v>0.013693126181264182</v>
      </c>
      <c r="M14" s="15">
        <f t="shared" si="5"/>
        <v>398.40000000000146</v>
      </c>
    </row>
    <row r="15" spans="1:13" ht="15">
      <c r="A15" s="4">
        <v>23</v>
      </c>
      <c r="B15" s="30" t="s">
        <v>23</v>
      </c>
      <c r="C15" s="15">
        <v>20699</v>
      </c>
      <c r="D15" s="15">
        <v>22504</v>
      </c>
      <c r="E15" s="3">
        <v>22577</v>
      </c>
      <c r="F15" s="42">
        <f t="shared" si="0"/>
        <v>0.031183701657458564</v>
      </c>
      <c r="G15" s="18">
        <f t="shared" si="1"/>
        <v>0.09072902072563892</v>
      </c>
      <c r="H15" s="15">
        <f t="shared" si="2"/>
        <v>1878</v>
      </c>
      <c r="I15" s="98">
        <f t="shared" si="3"/>
        <v>0.0245105716523101</v>
      </c>
      <c r="J15" s="15">
        <v>22288.03</v>
      </c>
      <c r="K15" s="3">
        <v>22462.04</v>
      </c>
      <c r="L15" s="36">
        <f t="shared" si="4"/>
        <v>0.00780732976400346</v>
      </c>
      <c r="M15" s="15">
        <f t="shared" si="5"/>
        <v>174.01000000000204</v>
      </c>
    </row>
    <row r="16" spans="1:13" ht="15">
      <c r="A16" s="4">
        <v>24</v>
      </c>
      <c r="B16" s="30" t="s">
        <v>24</v>
      </c>
      <c r="C16" s="15">
        <v>11336</v>
      </c>
      <c r="D16" s="15">
        <v>12532</v>
      </c>
      <c r="E16" s="3">
        <v>12280</v>
      </c>
      <c r="F16" s="42">
        <f t="shared" si="0"/>
        <v>0.016961325966850828</v>
      </c>
      <c r="G16" s="18">
        <f t="shared" si="1"/>
        <v>0.08327452364149612</v>
      </c>
      <c r="H16" s="15">
        <f t="shared" si="2"/>
        <v>944</v>
      </c>
      <c r="I16" s="98">
        <f t="shared" si="3"/>
        <v>0.012320542939180371</v>
      </c>
      <c r="J16" s="15">
        <v>12476.44</v>
      </c>
      <c r="K16" s="3">
        <v>12535.88</v>
      </c>
      <c r="L16" s="36">
        <f t="shared" si="4"/>
        <v>0.004764179525569689</v>
      </c>
      <c r="M16" s="15">
        <f t="shared" si="5"/>
        <v>59.43999999999869</v>
      </c>
    </row>
    <row r="17" spans="1:13" ht="15">
      <c r="A17" s="4">
        <v>25</v>
      </c>
      <c r="B17" s="30" t="s">
        <v>25</v>
      </c>
      <c r="C17" s="15">
        <v>38101</v>
      </c>
      <c r="D17" s="15">
        <v>41770</v>
      </c>
      <c r="E17" s="3">
        <v>42263</v>
      </c>
      <c r="F17" s="42">
        <f t="shared" si="0"/>
        <v>0.05837430939226519</v>
      </c>
      <c r="G17" s="18">
        <f t="shared" si="1"/>
        <v>0.10923597805831868</v>
      </c>
      <c r="H17" s="15">
        <f t="shared" si="2"/>
        <v>4162</v>
      </c>
      <c r="I17" s="98">
        <f t="shared" si="3"/>
        <v>0.054320020882276165</v>
      </c>
      <c r="J17" s="15">
        <v>41779.3</v>
      </c>
      <c r="K17" s="3">
        <v>42249.94</v>
      </c>
      <c r="L17" s="36">
        <f t="shared" si="4"/>
        <v>0.011264908698805375</v>
      </c>
      <c r="M17" s="15">
        <f t="shared" si="5"/>
        <v>470.6399999999994</v>
      </c>
    </row>
    <row r="18" spans="1:13" ht="15">
      <c r="A18" s="4">
        <v>26</v>
      </c>
      <c r="B18" s="30" t="s">
        <v>26</v>
      </c>
      <c r="C18" s="15">
        <v>11237</v>
      </c>
      <c r="D18" s="15">
        <v>12084</v>
      </c>
      <c r="E18" s="3">
        <v>11006</v>
      </c>
      <c r="F18" s="42">
        <f t="shared" si="0"/>
        <v>0.015201657458563536</v>
      </c>
      <c r="G18" s="18">
        <f t="shared" si="1"/>
        <v>-0.020557088190798257</v>
      </c>
      <c r="H18" s="15">
        <f t="shared" si="2"/>
        <v>-231</v>
      </c>
      <c r="I18" s="98">
        <f t="shared" si="3"/>
        <v>-0.0030148786217697727</v>
      </c>
      <c r="J18" s="15">
        <v>12193.85</v>
      </c>
      <c r="K18" s="3">
        <v>10855.08</v>
      </c>
      <c r="L18" s="36">
        <f t="shared" si="4"/>
        <v>-0.10979059115865789</v>
      </c>
      <c r="M18" s="15">
        <f t="shared" si="5"/>
        <v>-1338.7700000000004</v>
      </c>
    </row>
    <row r="19" spans="1:13" ht="15">
      <c r="A19" s="4">
        <v>27</v>
      </c>
      <c r="B19" s="30" t="s">
        <v>27</v>
      </c>
      <c r="C19" s="15">
        <v>14996</v>
      </c>
      <c r="D19" s="15">
        <v>17039</v>
      </c>
      <c r="E19" s="3">
        <v>18612</v>
      </c>
      <c r="F19" s="42">
        <f t="shared" si="0"/>
        <v>0.025707182320441987</v>
      </c>
      <c r="G19" s="18">
        <f t="shared" si="1"/>
        <v>0.24113096825820218</v>
      </c>
      <c r="H19" s="15">
        <f t="shared" si="2"/>
        <v>3616</v>
      </c>
      <c r="I19" s="98">
        <f t="shared" si="3"/>
        <v>0.04719394413991125</v>
      </c>
      <c r="J19" s="15">
        <v>17473.09</v>
      </c>
      <c r="K19" s="3">
        <v>18411.22</v>
      </c>
      <c r="L19" s="36">
        <f t="shared" si="4"/>
        <v>0.05368998843364288</v>
      </c>
      <c r="M19" s="15">
        <f t="shared" si="5"/>
        <v>938.130000000001</v>
      </c>
    </row>
    <row r="20" spans="1:13" ht="15">
      <c r="A20" s="4">
        <v>28</v>
      </c>
      <c r="B20" s="30" t="s">
        <v>28</v>
      </c>
      <c r="C20" s="15">
        <v>21800</v>
      </c>
      <c r="D20" s="15">
        <v>23380</v>
      </c>
      <c r="E20" s="3">
        <v>23180</v>
      </c>
      <c r="F20" s="42">
        <f t="shared" si="0"/>
        <v>0.03201657458563536</v>
      </c>
      <c r="G20" s="18">
        <f t="shared" si="1"/>
        <v>0.06330275229357799</v>
      </c>
      <c r="H20" s="15">
        <f t="shared" si="2"/>
        <v>1380</v>
      </c>
      <c r="I20" s="98">
        <f t="shared" si="3"/>
        <v>0.018010963194988253</v>
      </c>
      <c r="J20" s="15">
        <v>23300.11</v>
      </c>
      <c r="K20" s="3">
        <v>23318.94</v>
      </c>
      <c r="L20" s="36">
        <f t="shared" si="4"/>
        <v>0.000808150691133995</v>
      </c>
      <c r="M20" s="15">
        <f t="shared" si="5"/>
        <v>18.82999999999811</v>
      </c>
    </row>
    <row r="21" spans="1:13" ht="15">
      <c r="A21" s="4">
        <v>29</v>
      </c>
      <c r="B21" s="30" t="s">
        <v>29</v>
      </c>
      <c r="C21" s="15">
        <v>11566</v>
      </c>
      <c r="D21" s="15">
        <v>13874</v>
      </c>
      <c r="E21" s="3">
        <v>14504</v>
      </c>
      <c r="F21" s="42">
        <f t="shared" si="0"/>
        <v>0.02003314917127072</v>
      </c>
      <c r="G21" s="18">
        <f t="shared" si="1"/>
        <v>0.2540204046342729</v>
      </c>
      <c r="H21" s="15">
        <f t="shared" si="2"/>
        <v>2938</v>
      </c>
      <c r="I21" s="98">
        <f t="shared" si="3"/>
        <v>0.03834507961367789</v>
      </c>
      <c r="J21" s="15">
        <v>14005.47</v>
      </c>
      <c r="K21" s="3">
        <v>14293.72</v>
      </c>
      <c r="L21" s="36">
        <f t="shared" si="4"/>
        <v>0.02058124432810895</v>
      </c>
      <c r="M21" s="15">
        <f t="shared" si="5"/>
        <v>288.25</v>
      </c>
    </row>
    <row r="22" spans="1:13" ht="15">
      <c r="A22" s="4">
        <v>30</v>
      </c>
      <c r="B22" s="30" t="s">
        <v>30</v>
      </c>
      <c r="C22" s="15">
        <v>2140</v>
      </c>
      <c r="D22" s="15">
        <v>2162</v>
      </c>
      <c r="E22" s="3">
        <v>2208</v>
      </c>
      <c r="F22" s="42">
        <f t="shared" si="0"/>
        <v>0.003049723756906077</v>
      </c>
      <c r="G22" s="18">
        <f t="shared" si="1"/>
        <v>0.03177570093457944</v>
      </c>
      <c r="H22" s="15">
        <f t="shared" si="2"/>
        <v>68</v>
      </c>
      <c r="I22" s="98">
        <f t="shared" si="3"/>
        <v>0.0008874967371443487</v>
      </c>
      <c r="J22" s="15">
        <v>2219.27</v>
      </c>
      <c r="K22" s="3">
        <v>2231.581</v>
      </c>
      <c r="L22" s="36">
        <f t="shared" si="4"/>
        <v>0.005547319614107409</v>
      </c>
      <c r="M22" s="15">
        <f t="shared" si="5"/>
        <v>12.31100000000015</v>
      </c>
    </row>
    <row r="23" spans="1:13" ht="15">
      <c r="A23" s="4">
        <v>31</v>
      </c>
      <c r="B23" s="30" t="s">
        <v>31</v>
      </c>
      <c r="C23" s="15">
        <v>11711</v>
      </c>
      <c r="D23" s="15">
        <v>13936</v>
      </c>
      <c r="E23" s="3">
        <v>14345</v>
      </c>
      <c r="F23" s="42">
        <f t="shared" si="0"/>
        <v>0.01981353591160221</v>
      </c>
      <c r="G23" s="18">
        <f t="shared" si="1"/>
        <v>0.22491674494065408</v>
      </c>
      <c r="H23" s="15">
        <f t="shared" si="2"/>
        <v>2634</v>
      </c>
      <c r="I23" s="98">
        <f t="shared" si="3"/>
        <v>0.03437744714173845</v>
      </c>
      <c r="J23" s="15">
        <v>13742.02</v>
      </c>
      <c r="K23" s="3">
        <v>14224.82</v>
      </c>
      <c r="L23" s="36">
        <f t="shared" si="4"/>
        <v>0.03513311725641494</v>
      </c>
      <c r="M23" s="15">
        <f t="shared" si="5"/>
        <v>482.7999999999993</v>
      </c>
    </row>
    <row r="24" spans="1:13" ht="15">
      <c r="A24" s="4">
        <v>32</v>
      </c>
      <c r="B24" s="30" t="s">
        <v>32</v>
      </c>
      <c r="C24" s="15">
        <v>7792</v>
      </c>
      <c r="D24" s="15">
        <v>9127</v>
      </c>
      <c r="E24" s="3">
        <v>9391</v>
      </c>
      <c r="F24" s="42">
        <f t="shared" si="0"/>
        <v>0.012970994475138121</v>
      </c>
      <c r="G24" s="18">
        <f t="shared" si="1"/>
        <v>0.20521047227926079</v>
      </c>
      <c r="H24" s="15">
        <f t="shared" si="2"/>
        <v>1599</v>
      </c>
      <c r="I24" s="98">
        <f t="shared" si="3"/>
        <v>0.02086922474549726</v>
      </c>
      <c r="J24" s="15">
        <v>9231.963</v>
      </c>
      <c r="K24" s="3">
        <v>9427.889</v>
      </c>
      <c r="L24" s="36">
        <f t="shared" si="4"/>
        <v>0.02122257205753527</v>
      </c>
      <c r="M24" s="15">
        <f t="shared" si="5"/>
        <v>195.92599999999948</v>
      </c>
    </row>
    <row r="25" spans="1:13" ht="15.75" thickBot="1">
      <c r="A25" s="4">
        <v>33</v>
      </c>
      <c r="B25" s="30" t="s">
        <v>33</v>
      </c>
      <c r="C25" s="20">
        <v>18869</v>
      </c>
      <c r="D25" s="20">
        <v>19184</v>
      </c>
      <c r="E25" s="3">
        <v>19762</v>
      </c>
      <c r="F25" s="42">
        <f t="shared" si="0"/>
        <v>0.027295580110497236</v>
      </c>
      <c r="G25" s="18">
        <f t="shared" si="1"/>
        <v>0.04732630240076316</v>
      </c>
      <c r="H25" s="15">
        <f t="shared" si="2"/>
        <v>893</v>
      </c>
      <c r="I25" s="98">
        <f t="shared" si="3"/>
        <v>0.011654920386322109</v>
      </c>
      <c r="J25" s="15">
        <v>19318.29</v>
      </c>
      <c r="K25" s="3">
        <v>19818.99</v>
      </c>
      <c r="L25" s="36">
        <f t="shared" si="4"/>
        <v>0.025918443092012838</v>
      </c>
      <c r="M25" s="15">
        <f t="shared" si="5"/>
        <v>500.7000000000007</v>
      </c>
    </row>
    <row r="26" spans="1:13" ht="15.75" thickBot="1">
      <c r="A26" s="119" t="s">
        <v>261</v>
      </c>
      <c r="B26" s="123"/>
      <c r="C26" s="56">
        <v>647380</v>
      </c>
      <c r="D26" s="56">
        <v>703440</v>
      </c>
      <c r="E26" s="56">
        <v>724000</v>
      </c>
      <c r="F26" s="44">
        <f>E26/$E$26</f>
        <v>1</v>
      </c>
      <c r="G26" s="27">
        <f>(E26-C26)/C26</f>
        <v>0.1183539806605085</v>
      </c>
      <c r="H26" s="56">
        <f>E26-C26</f>
        <v>76620</v>
      </c>
      <c r="I26" s="99">
        <f>H26/$H$26</f>
        <v>1</v>
      </c>
      <c r="J26" s="56">
        <v>717046.9</v>
      </c>
      <c r="K26" s="56">
        <v>725402.7</v>
      </c>
      <c r="L26" s="38">
        <f>(K26-J26)/J26</f>
        <v>0.011653073181126548</v>
      </c>
      <c r="M26" s="56">
        <f>K26-J26</f>
        <v>8355.79999999993</v>
      </c>
    </row>
  </sheetData>
  <sheetProtection/>
  <autoFilter ref="A1:M25">
    <sortState ref="A2:M26">
      <sortCondition sortBy="value" ref="A2:A26"/>
    </sortState>
  </autoFilter>
  <mergeCells count="1">
    <mergeCell ref="A26:B2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89"/>
  <sheetViews>
    <sheetView tabSelected="1" zoomScalePageLayoutView="0" workbookViewId="0" topLeftCell="G1">
      <pane ySplit="1" topLeftCell="A71" activePane="bottomLeft" state="frozen"/>
      <selection pane="topLeft" activeCell="A1" sqref="A1"/>
      <selection pane="bottomLeft" activeCell="M91" sqref="M91"/>
    </sheetView>
  </sheetViews>
  <sheetFormatPr defaultColWidth="9.140625" defaultRowHeight="15"/>
  <cols>
    <col min="1" max="1" width="11.8515625" style="0" customWidth="1"/>
    <col min="2" max="2" width="16.421875" style="0" bestFit="1" customWidth="1"/>
    <col min="3" max="5" width="12.00390625" style="0" bestFit="1" customWidth="1"/>
    <col min="6" max="6" width="19.28125" style="0" customWidth="1"/>
    <col min="7" max="7" width="18.140625" style="0" customWidth="1"/>
    <col min="8" max="8" width="30.57421875" style="0" customWidth="1"/>
    <col min="9" max="9" width="27.421875" style="0" customWidth="1"/>
    <col min="10" max="10" width="22.28125" style="0" customWidth="1"/>
    <col min="11" max="12" width="28.28125" style="0" customWidth="1"/>
    <col min="13" max="13" width="29.8515625" style="0" customWidth="1"/>
    <col min="14" max="14" width="30.57421875" style="0" customWidth="1"/>
  </cols>
  <sheetData>
    <row r="1" spans="1:14" s="73" customFormat="1" ht="60.75" thickBot="1">
      <c r="A1" s="12" t="s">
        <v>92</v>
      </c>
      <c r="B1" s="28" t="s">
        <v>175</v>
      </c>
      <c r="C1" s="79">
        <v>40787</v>
      </c>
      <c r="D1" s="78">
        <v>41122</v>
      </c>
      <c r="E1" s="79">
        <v>41153</v>
      </c>
      <c r="F1" s="16" t="s">
        <v>299</v>
      </c>
      <c r="G1" s="16" t="s">
        <v>290</v>
      </c>
      <c r="H1" s="74" t="s">
        <v>300</v>
      </c>
      <c r="I1" s="75" t="s">
        <v>301</v>
      </c>
      <c r="J1" s="76" t="s">
        <v>291</v>
      </c>
      <c r="K1" s="77" t="s">
        <v>284</v>
      </c>
      <c r="L1" s="75" t="s">
        <v>289</v>
      </c>
      <c r="M1" s="74" t="s">
        <v>316</v>
      </c>
      <c r="N1" s="75" t="s">
        <v>317</v>
      </c>
    </row>
    <row r="2" spans="1:14" ht="15">
      <c r="A2" s="22">
        <v>1</v>
      </c>
      <c r="B2" s="23" t="s">
        <v>93</v>
      </c>
      <c r="C2" s="14">
        <v>48434</v>
      </c>
      <c r="D2" s="14">
        <v>50841</v>
      </c>
      <c r="E2" s="3">
        <v>53984</v>
      </c>
      <c r="F2" s="96">
        <v>0.210363061767651</v>
      </c>
      <c r="G2" s="84">
        <f aca="true" t="shared" si="0" ref="G2:G33">E2/$E$83</f>
        <v>0.018439299645450633</v>
      </c>
      <c r="H2" s="41">
        <f aca="true" t="shared" si="1" ref="H2:H33">(E2-C2)/C2</f>
        <v>0.11458892513523558</v>
      </c>
      <c r="I2" s="10">
        <f aca="true" t="shared" si="2" ref="I2:I33">E2-C2</f>
        <v>5550</v>
      </c>
      <c r="J2" s="46">
        <f aca="true" t="shared" si="3" ref="J2:J33">I2/$I$83</f>
        <v>0.017988001516826075</v>
      </c>
      <c r="K2" s="3">
        <v>53125.23</v>
      </c>
      <c r="L2" s="14">
        <v>53985.07</v>
      </c>
      <c r="M2" s="46">
        <f aca="true" t="shared" si="4" ref="M2:M33">(L2-K2)/K2</f>
        <v>0.016185153457217907</v>
      </c>
      <c r="N2" s="55">
        <f aca="true" t="shared" si="5" ref="N2:N33">L2-K2</f>
        <v>859.8399999999965</v>
      </c>
    </row>
    <row r="3" spans="1:14" ht="15">
      <c r="A3" s="1">
        <v>2</v>
      </c>
      <c r="B3" s="24" t="s">
        <v>94</v>
      </c>
      <c r="C3" s="15">
        <v>6061</v>
      </c>
      <c r="D3" s="15">
        <v>6513</v>
      </c>
      <c r="E3" s="3">
        <v>6527</v>
      </c>
      <c r="F3" s="96">
        <v>0.15307941273042824</v>
      </c>
      <c r="G3" s="85">
        <f t="shared" si="0"/>
        <v>0.0022294255480486123</v>
      </c>
      <c r="H3" s="42">
        <f t="shared" si="1"/>
        <v>0.07688500247483913</v>
      </c>
      <c r="I3" s="10">
        <f t="shared" si="2"/>
        <v>466</v>
      </c>
      <c r="J3" s="36">
        <f t="shared" si="3"/>
        <v>0.0015103439111425136</v>
      </c>
      <c r="K3" s="3">
        <v>7160.997</v>
      </c>
      <c r="L3" s="15">
        <v>6944.172</v>
      </c>
      <c r="M3" s="36">
        <f t="shared" si="4"/>
        <v>-0.030278605060161414</v>
      </c>
      <c r="N3" s="55">
        <f t="shared" si="5"/>
        <v>-216.82500000000073</v>
      </c>
    </row>
    <row r="4" spans="1:14" ht="15">
      <c r="A4" s="1">
        <v>3</v>
      </c>
      <c r="B4" s="24" t="s">
        <v>95</v>
      </c>
      <c r="C4" s="15">
        <v>12014</v>
      </c>
      <c r="D4" s="15">
        <v>13141</v>
      </c>
      <c r="E4" s="3">
        <v>12866</v>
      </c>
      <c r="F4" s="96">
        <v>0.16566020730058584</v>
      </c>
      <c r="G4" s="85">
        <f t="shared" si="0"/>
        <v>0.004394635989151746</v>
      </c>
      <c r="H4" s="42">
        <f t="shared" si="1"/>
        <v>0.07091726319294157</v>
      </c>
      <c r="I4" s="10">
        <f t="shared" si="2"/>
        <v>852</v>
      </c>
      <c r="J4" s="36">
        <f t="shared" si="3"/>
        <v>0.0027614013139343812</v>
      </c>
      <c r="K4" s="3">
        <v>12681.22</v>
      </c>
      <c r="L4" s="15">
        <v>12605.34</v>
      </c>
      <c r="M4" s="36">
        <f t="shared" si="4"/>
        <v>-0.005983651415242319</v>
      </c>
      <c r="N4" s="55">
        <f t="shared" si="5"/>
        <v>-75.8799999999992</v>
      </c>
    </row>
    <row r="5" spans="1:14" ht="15">
      <c r="A5" s="1">
        <v>4</v>
      </c>
      <c r="B5" s="24" t="s">
        <v>96</v>
      </c>
      <c r="C5" s="15">
        <v>1474</v>
      </c>
      <c r="D5" s="15">
        <v>1826</v>
      </c>
      <c r="E5" s="3">
        <v>2175</v>
      </c>
      <c r="F5" s="96">
        <v>0.0930839681588633</v>
      </c>
      <c r="G5" s="85">
        <f t="shared" si="0"/>
        <v>0.0007429141362043407</v>
      </c>
      <c r="H5" s="42">
        <f t="shared" si="1"/>
        <v>0.4755766621438263</v>
      </c>
      <c r="I5" s="10">
        <f t="shared" si="2"/>
        <v>701</v>
      </c>
      <c r="J5" s="36">
        <f t="shared" si="3"/>
        <v>0.0022719980294225364</v>
      </c>
      <c r="K5" s="3">
        <v>2317.686</v>
      </c>
      <c r="L5" s="15">
        <v>2350.542</v>
      </c>
      <c r="M5" s="36">
        <f t="shared" si="4"/>
        <v>0.014176208511420341</v>
      </c>
      <c r="N5" s="55">
        <f t="shared" si="5"/>
        <v>32.85599999999977</v>
      </c>
    </row>
    <row r="6" spans="1:14" ht="15">
      <c r="A6" s="1">
        <v>5</v>
      </c>
      <c r="B6" s="24" t="s">
        <v>97</v>
      </c>
      <c r="C6" s="15">
        <v>5569</v>
      </c>
      <c r="D6" s="15">
        <v>5774</v>
      </c>
      <c r="E6" s="3">
        <v>6129</v>
      </c>
      <c r="F6" s="96">
        <v>0.17575705437026842</v>
      </c>
      <c r="G6" s="85">
        <f t="shared" si="0"/>
        <v>0.0020934808003661627</v>
      </c>
      <c r="H6" s="42">
        <f t="shared" si="1"/>
        <v>0.10055665289998204</v>
      </c>
      <c r="I6" s="10">
        <f t="shared" si="2"/>
        <v>560</v>
      </c>
      <c r="J6" s="36">
        <f t="shared" si="3"/>
        <v>0.0018150055584545228</v>
      </c>
      <c r="K6" s="3">
        <v>6314.569</v>
      </c>
      <c r="L6" s="15">
        <v>6403.167</v>
      </c>
      <c r="M6" s="36">
        <f t="shared" si="4"/>
        <v>0.014030727987927592</v>
      </c>
      <c r="N6" s="55">
        <f t="shared" si="5"/>
        <v>88.59799999999996</v>
      </c>
    </row>
    <row r="7" spans="1:14" ht="15">
      <c r="A7" s="1">
        <v>6</v>
      </c>
      <c r="B7" s="24" t="s">
        <v>98</v>
      </c>
      <c r="C7" s="15">
        <v>237331</v>
      </c>
      <c r="D7" s="15">
        <v>251738</v>
      </c>
      <c r="E7" s="3">
        <v>263965</v>
      </c>
      <c r="F7" s="96">
        <v>0.2638446868228088</v>
      </c>
      <c r="G7" s="85">
        <f t="shared" si="0"/>
        <v>0.09016245055778335</v>
      </c>
      <c r="H7" s="42">
        <f t="shared" si="1"/>
        <v>0.11222301342850281</v>
      </c>
      <c r="I7" s="10">
        <f t="shared" si="2"/>
        <v>26634</v>
      </c>
      <c r="J7" s="36">
        <f t="shared" si="3"/>
        <v>0.08632296079263886</v>
      </c>
      <c r="K7" s="3">
        <v>261300.2</v>
      </c>
      <c r="L7" s="15">
        <v>268703.4</v>
      </c>
      <c r="M7" s="36">
        <f t="shared" si="4"/>
        <v>0.028332163542163426</v>
      </c>
      <c r="N7" s="55">
        <f t="shared" si="5"/>
        <v>7403.200000000012</v>
      </c>
    </row>
    <row r="8" spans="1:14" ht="15">
      <c r="A8" s="1">
        <v>7</v>
      </c>
      <c r="B8" s="24" t="s">
        <v>99</v>
      </c>
      <c r="C8" s="15">
        <v>118077</v>
      </c>
      <c r="D8" s="15">
        <v>130261</v>
      </c>
      <c r="E8" s="3">
        <v>132657</v>
      </c>
      <c r="F8" s="96">
        <v>0.2713710007364373</v>
      </c>
      <c r="G8" s="85">
        <f t="shared" si="0"/>
        <v>0.04531161405354447</v>
      </c>
      <c r="H8" s="42">
        <f t="shared" si="1"/>
        <v>0.12347874691938311</v>
      </c>
      <c r="I8" s="10">
        <f t="shared" si="2"/>
        <v>14580</v>
      </c>
      <c r="J8" s="36">
        <f t="shared" si="3"/>
        <v>0.047254966146905254</v>
      </c>
      <c r="K8" s="3">
        <v>119494.5</v>
      </c>
      <c r="L8" s="15">
        <v>120974.5</v>
      </c>
      <c r="M8" s="36">
        <f t="shared" si="4"/>
        <v>0.012385507282761969</v>
      </c>
      <c r="N8" s="55">
        <f t="shared" si="5"/>
        <v>1480</v>
      </c>
    </row>
    <row r="9" spans="1:14" ht="15">
      <c r="A9" s="1">
        <v>8</v>
      </c>
      <c r="B9" s="24" t="s">
        <v>100</v>
      </c>
      <c r="C9" s="15">
        <v>2730</v>
      </c>
      <c r="D9" s="15">
        <v>3090</v>
      </c>
      <c r="E9" s="3">
        <v>3832</v>
      </c>
      <c r="F9" s="96">
        <v>0.15170830199136942</v>
      </c>
      <c r="G9" s="85">
        <f t="shared" si="0"/>
        <v>0.00130889515859082</v>
      </c>
      <c r="H9" s="42">
        <f t="shared" si="1"/>
        <v>0.40366300366300367</v>
      </c>
      <c r="I9" s="10">
        <f t="shared" si="2"/>
        <v>1102</v>
      </c>
      <c r="J9" s="36">
        <f t="shared" si="3"/>
        <v>0.0035716716525301504</v>
      </c>
      <c r="K9" s="3">
        <v>3687.665</v>
      </c>
      <c r="L9" s="15">
        <v>3789.896</v>
      </c>
      <c r="M9" s="36">
        <f t="shared" si="4"/>
        <v>0.02772242055609721</v>
      </c>
      <c r="N9" s="55">
        <f t="shared" si="5"/>
        <v>102.23100000000022</v>
      </c>
    </row>
    <row r="10" spans="1:14" ht="15">
      <c r="A10" s="1">
        <v>9</v>
      </c>
      <c r="B10" s="24" t="s">
        <v>101</v>
      </c>
      <c r="C10" s="15">
        <v>31500</v>
      </c>
      <c r="D10" s="15">
        <v>34446</v>
      </c>
      <c r="E10" s="3">
        <v>35498</v>
      </c>
      <c r="F10" s="96">
        <v>0.2724642130713436</v>
      </c>
      <c r="G10" s="85">
        <f t="shared" si="0"/>
        <v>0.01212504184229043</v>
      </c>
      <c r="H10" s="42">
        <f t="shared" si="1"/>
        <v>0.12692063492063493</v>
      </c>
      <c r="I10" s="10">
        <f t="shared" si="2"/>
        <v>3998</v>
      </c>
      <c r="J10" s="36">
        <f t="shared" si="3"/>
        <v>0.01295784325482354</v>
      </c>
      <c r="K10" s="3">
        <v>33568.21</v>
      </c>
      <c r="L10" s="15">
        <v>33942.99</v>
      </c>
      <c r="M10" s="36">
        <f t="shared" si="4"/>
        <v>0.011164729963259847</v>
      </c>
      <c r="N10" s="55">
        <f t="shared" si="5"/>
        <v>374.77999999999884</v>
      </c>
    </row>
    <row r="11" spans="1:14" ht="15">
      <c r="A11" s="1">
        <v>10</v>
      </c>
      <c r="B11" s="24" t="s">
        <v>102</v>
      </c>
      <c r="C11" s="15">
        <v>31369</v>
      </c>
      <c r="D11" s="15">
        <v>33457</v>
      </c>
      <c r="E11" s="3">
        <v>34211</v>
      </c>
      <c r="F11" s="96">
        <v>0.2391842384920857</v>
      </c>
      <c r="G11" s="85">
        <f t="shared" si="0"/>
        <v>0.011685441615488137</v>
      </c>
      <c r="H11" s="42">
        <f t="shared" si="1"/>
        <v>0.0905989990117632</v>
      </c>
      <c r="I11" s="10">
        <f t="shared" si="2"/>
        <v>2842</v>
      </c>
      <c r="J11" s="36">
        <f t="shared" si="3"/>
        <v>0.009211153209156704</v>
      </c>
      <c r="K11" s="3">
        <v>32840.55</v>
      </c>
      <c r="L11" s="15">
        <v>33175.14</v>
      </c>
      <c r="M11" s="36">
        <f t="shared" si="4"/>
        <v>0.010188319014145514</v>
      </c>
      <c r="N11" s="55">
        <f t="shared" si="5"/>
        <v>334.5899999999965</v>
      </c>
    </row>
    <row r="12" spans="1:14" ht="15">
      <c r="A12" s="1">
        <v>11</v>
      </c>
      <c r="B12" s="24" t="s">
        <v>103</v>
      </c>
      <c r="C12" s="15">
        <v>7011</v>
      </c>
      <c r="D12" s="15">
        <v>7870</v>
      </c>
      <c r="E12" s="3">
        <v>8128</v>
      </c>
      <c r="F12" s="96">
        <v>0.20404167189657338</v>
      </c>
      <c r="G12" s="85">
        <f t="shared" si="0"/>
        <v>0.002776278666238566</v>
      </c>
      <c r="H12" s="42">
        <f t="shared" si="1"/>
        <v>0.1593210668948795</v>
      </c>
      <c r="I12" s="10">
        <f t="shared" si="2"/>
        <v>1117</v>
      </c>
      <c r="J12" s="36">
        <f t="shared" si="3"/>
        <v>0.0036202878728458965</v>
      </c>
      <c r="K12" s="3">
        <v>8199.508</v>
      </c>
      <c r="L12" s="15">
        <v>8256.704</v>
      </c>
      <c r="M12" s="36">
        <f t="shared" si="4"/>
        <v>0.00697554048364852</v>
      </c>
      <c r="N12" s="55">
        <f t="shared" si="5"/>
        <v>57.19599999999991</v>
      </c>
    </row>
    <row r="13" spans="1:14" ht="15">
      <c r="A13" s="1">
        <v>12</v>
      </c>
      <c r="B13" s="24" t="s">
        <v>104</v>
      </c>
      <c r="C13" s="15">
        <v>1770</v>
      </c>
      <c r="D13" s="15">
        <v>2020</v>
      </c>
      <c r="E13" s="3">
        <v>1982</v>
      </c>
      <c r="F13" s="96">
        <v>0.10406930953006038</v>
      </c>
      <c r="G13" s="85">
        <f t="shared" si="0"/>
        <v>0.0006769911806698865</v>
      </c>
      <c r="H13" s="42">
        <f t="shared" si="1"/>
        <v>0.11977401129943503</v>
      </c>
      <c r="I13" s="10">
        <f t="shared" si="2"/>
        <v>212</v>
      </c>
      <c r="J13" s="36">
        <f t="shared" si="3"/>
        <v>0.0006871092471292122</v>
      </c>
      <c r="K13" s="3">
        <v>2166.097</v>
      </c>
      <c r="L13" s="15">
        <v>2196.035</v>
      </c>
      <c r="M13" s="36">
        <f t="shared" si="4"/>
        <v>0.013821172366703636</v>
      </c>
      <c r="N13" s="55">
        <f t="shared" si="5"/>
        <v>29.937999999999647</v>
      </c>
    </row>
    <row r="14" spans="1:14" ht="15">
      <c r="A14" s="1">
        <v>13</v>
      </c>
      <c r="B14" s="24" t="s">
        <v>105</v>
      </c>
      <c r="C14" s="15">
        <v>1302</v>
      </c>
      <c r="D14" s="15">
        <v>1416</v>
      </c>
      <c r="E14" s="3">
        <v>1542</v>
      </c>
      <c r="F14" s="96">
        <v>0.07930466982102448</v>
      </c>
      <c r="G14" s="85">
        <f t="shared" si="0"/>
        <v>0.0005267005048400429</v>
      </c>
      <c r="H14" s="42">
        <f t="shared" si="1"/>
        <v>0.18433179723502305</v>
      </c>
      <c r="I14" s="10">
        <f t="shared" si="2"/>
        <v>240</v>
      </c>
      <c r="J14" s="36">
        <f t="shared" si="3"/>
        <v>0.0007778595250519383</v>
      </c>
      <c r="K14" s="3">
        <v>1639.938</v>
      </c>
      <c r="L14" s="15">
        <v>1570.306</v>
      </c>
      <c r="M14" s="36">
        <f t="shared" si="4"/>
        <v>-0.04246014178584804</v>
      </c>
      <c r="N14" s="55">
        <f t="shared" si="5"/>
        <v>-69.63200000000006</v>
      </c>
    </row>
    <row r="15" spans="1:14" ht="15">
      <c r="A15" s="1">
        <v>14</v>
      </c>
      <c r="B15" s="24" t="s">
        <v>106</v>
      </c>
      <c r="C15" s="15">
        <v>11669</v>
      </c>
      <c r="D15" s="15">
        <v>13050</v>
      </c>
      <c r="E15" s="3">
        <v>13554</v>
      </c>
      <c r="F15" s="96">
        <v>0.2650112425457034</v>
      </c>
      <c r="G15" s="85">
        <f t="shared" si="0"/>
        <v>0.004629635954994774</v>
      </c>
      <c r="H15" s="42">
        <f t="shared" si="1"/>
        <v>0.1615391207472791</v>
      </c>
      <c r="I15" s="10">
        <f t="shared" si="2"/>
        <v>1885</v>
      </c>
      <c r="J15" s="36">
        <f t="shared" si="3"/>
        <v>0.006109438353012099</v>
      </c>
      <c r="K15" s="3">
        <v>13264.76</v>
      </c>
      <c r="L15" s="15">
        <v>13450.62</v>
      </c>
      <c r="M15" s="36">
        <f t="shared" si="4"/>
        <v>0.014011561460591867</v>
      </c>
      <c r="N15" s="55">
        <f t="shared" si="5"/>
        <v>185.86000000000058</v>
      </c>
    </row>
    <row r="16" spans="1:14" ht="15">
      <c r="A16" s="1">
        <v>15</v>
      </c>
      <c r="B16" s="24" t="s">
        <v>107</v>
      </c>
      <c r="C16" s="15">
        <v>5789</v>
      </c>
      <c r="D16" s="15">
        <v>6031</v>
      </c>
      <c r="E16" s="3">
        <v>6328</v>
      </c>
      <c r="F16" s="96">
        <v>0.19532672778343674</v>
      </c>
      <c r="G16" s="85">
        <f t="shared" si="0"/>
        <v>0.0021614531742073875</v>
      </c>
      <c r="H16" s="42">
        <f t="shared" si="1"/>
        <v>0.09310761789600967</v>
      </c>
      <c r="I16" s="10">
        <f t="shared" si="2"/>
        <v>539</v>
      </c>
      <c r="J16" s="36">
        <f t="shared" si="3"/>
        <v>0.0017469428500124782</v>
      </c>
      <c r="K16" s="3">
        <v>6246.196</v>
      </c>
      <c r="L16" s="15">
        <v>6380.303</v>
      </c>
      <c r="M16" s="36">
        <f t="shared" si="4"/>
        <v>0.021470187614989984</v>
      </c>
      <c r="N16" s="55">
        <f t="shared" si="5"/>
        <v>134.10699999999997</v>
      </c>
    </row>
    <row r="17" spans="1:14" ht="15">
      <c r="A17" s="1">
        <v>16</v>
      </c>
      <c r="B17" s="24" t="s">
        <v>108</v>
      </c>
      <c r="C17" s="15">
        <v>142152</v>
      </c>
      <c r="D17" s="15">
        <v>150519</v>
      </c>
      <c r="E17" s="3">
        <v>157034</v>
      </c>
      <c r="F17" s="96">
        <v>0.276519427006753</v>
      </c>
      <c r="G17" s="85">
        <f t="shared" si="0"/>
        <v>0.0536380590642356</v>
      </c>
      <c r="H17" s="42">
        <f t="shared" si="1"/>
        <v>0.10469075355957004</v>
      </c>
      <c r="I17" s="10">
        <f t="shared" si="2"/>
        <v>14882</v>
      </c>
      <c r="J17" s="36">
        <f t="shared" si="3"/>
        <v>0.04823377271592894</v>
      </c>
      <c r="K17" s="3">
        <v>153776.8</v>
      </c>
      <c r="L17" s="15">
        <v>154927.2</v>
      </c>
      <c r="M17" s="36">
        <f t="shared" si="4"/>
        <v>0.007480972422368156</v>
      </c>
      <c r="N17" s="55">
        <f t="shared" si="5"/>
        <v>1150.4000000000233</v>
      </c>
    </row>
    <row r="18" spans="1:14" ht="15">
      <c r="A18" s="1">
        <v>17</v>
      </c>
      <c r="B18" s="24" t="s">
        <v>109</v>
      </c>
      <c r="C18" s="15">
        <v>14208</v>
      </c>
      <c r="D18" s="15">
        <v>15453</v>
      </c>
      <c r="E18" s="3">
        <v>15438</v>
      </c>
      <c r="F18" s="96">
        <v>0.23550409592238342</v>
      </c>
      <c r="G18" s="85">
        <f t="shared" si="0"/>
        <v>0.005273153303320741</v>
      </c>
      <c r="H18" s="42">
        <f t="shared" si="1"/>
        <v>0.08657094594594594</v>
      </c>
      <c r="I18" s="10">
        <f t="shared" si="2"/>
        <v>1230</v>
      </c>
      <c r="J18" s="36">
        <f t="shared" si="3"/>
        <v>0.003986530065891184</v>
      </c>
      <c r="K18" s="3">
        <v>15611.93</v>
      </c>
      <c r="L18" s="15">
        <v>15499.21</v>
      </c>
      <c r="M18" s="36">
        <f t="shared" si="4"/>
        <v>-0.007220119485547345</v>
      </c>
      <c r="N18" s="55">
        <f t="shared" si="5"/>
        <v>-112.72000000000116</v>
      </c>
    </row>
    <row r="19" spans="1:14" ht="15">
      <c r="A19" s="1">
        <v>18</v>
      </c>
      <c r="B19" s="24" t="s">
        <v>110</v>
      </c>
      <c r="C19" s="15">
        <v>3245</v>
      </c>
      <c r="D19" s="15">
        <v>3784</v>
      </c>
      <c r="E19" s="3">
        <v>3955</v>
      </c>
      <c r="F19" s="96">
        <v>0.1793244162321469</v>
      </c>
      <c r="G19" s="85">
        <f t="shared" si="0"/>
        <v>0.0013509082338796171</v>
      </c>
      <c r="H19" s="42">
        <f t="shared" si="1"/>
        <v>0.21879815100154082</v>
      </c>
      <c r="I19" s="10">
        <f t="shared" si="2"/>
        <v>710</v>
      </c>
      <c r="J19" s="36">
        <f t="shared" si="3"/>
        <v>0.002301167761611984</v>
      </c>
      <c r="K19" s="3">
        <v>3938.461</v>
      </c>
      <c r="L19" s="15">
        <v>3921.504</v>
      </c>
      <c r="M19" s="36">
        <f t="shared" si="4"/>
        <v>-0.004305488869891026</v>
      </c>
      <c r="N19" s="55">
        <f t="shared" si="5"/>
        <v>-16.95699999999988</v>
      </c>
    </row>
    <row r="20" spans="1:14" ht="15">
      <c r="A20" s="1">
        <v>19</v>
      </c>
      <c r="B20" s="24" t="s">
        <v>111</v>
      </c>
      <c r="C20" s="15">
        <v>9903</v>
      </c>
      <c r="D20" s="15">
        <v>10484</v>
      </c>
      <c r="E20" s="3">
        <v>10791</v>
      </c>
      <c r="F20" s="96">
        <v>0.20165947188428548</v>
      </c>
      <c r="G20" s="85">
        <f t="shared" si="0"/>
        <v>0.003685878824726915</v>
      </c>
      <c r="H20" s="42">
        <f t="shared" si="1"/>
        <v>0.08966979703120266</v>
      </c>
      <c r="I20" s="10">
        <f t="shared" si="2"/>
        <v>888</v>
      </c>
      <c r="J20" s="36">
        <f t="shared" si="3"/>
        <v>0.002878080242692172</v>
      </c>
      <c r="K20" s="3">
        <v>10800.06</v>
      </c>
      <c r="L20" s="15">
        <v>10889.02</v>
      </c>
      <c r="M20" s="36">
        <f t="shared" si="4"/>
        <v>0.00823699127597448</v>
      </c>
      <c r="N20" s="55">
        <f t="shared" si="5"/>
        <v>88.96000000000095</v>
      </c>
    </row>
    <row r="21" spans="1:14" ht="15">
      <c r="A21" s="1">
        <v>20</v>
      </c>
      <c r="B21" s="24" t="s">
        <v>112</v>
      </c>
      <c r="C21" s="15">
        <v>46428</v>
      </c>
      <c r="D21" s="15">
        <v>49664</v>
      </c>
      <c r="E21" s="3">
        <v>51302</v>
      </c>
      <c r="F21" s="96">
        <v>0.3060722851313136</v>
      </c>
      <c r="G21" s="85">
        <f t="shared" si="0"/>
        <v>0.017523209662324176</v>
      </c>
      <c r="H21" s="42">
        <f t="shared" si="1"/>
        <v>0.10497975359696735</v>
      </c>
      <c r="I21" s="10">
        <f t="shared" si="2"/>
        <v>4874</v>
      </c>
      <c r="J21" s="36">
        <f t="shared" si="3"/>
        <v>0.015797030521263113</v>
      </c>
      <c r="K21" s="3">
        <v>49874.07</v>
      </c>
      <c r="L21" s="15">
        <v>50644.76</v>
      </c>
      <c r="M21" s="36">
        <f t="shared" si="4"/>
        <v>0.015452719218624074</v>
      </c>
      <c r="N21" s="55">
        <f t="shared" si="5"/>
        <v>770.6900000000023</v>
      </c>
    </row>
    <row r="22" spans="1:14" ht="15">
      <c r="A22" s="1">
        <v>21</v>
      </c>
      <c r="B22" s="24" t="s">
        <v>113</v>
      </c>
      <c r="C22" s="15">
        <v>13606</v>
      </c>
      <c r="D22" s="15">
        <v>15113</v>
      </c>
      <c r="E22" s="3">
        <v>15203</v>
      </c>
      <c r="F22" s="96">
        <v>0.13608858334676047</v>
      </c>
      <c r="G22" s="85">
        <f t="shared" si="0"/>
        <v>0.005192884419638892</v>
      </c>
      <c r="H22" s="42">
        <f t="shared" si="1"/>
        <v>0.11737468763780685</v>
      </c>
      <c r="I22" s="10">
        <f t="shared" si="2"/>
        <v>1597</v>
      </c>
      <c r="J22" s="36">
        <f t="shared" si="3"/>
        <v>0.005176006922949773</v>
      </c>
      <c r="K22" s="3">
        <v>15997.13</v>
      </c>
      <c r="L22" s="15">
        <v>15981.7</v>
      </c>
      <c r="M22" s="36">
        <f t="shared" si="4"/>
        <v>-0.0009645480158002387</v>
      </c>
      <c r="N22" s="55">
        <f t="shared" si="5"/>
        <v>-15.429999999998472</v>
      </c>
    </row>
    <row r="23" spans="1:14" ht="15">
      <c r="A23" s="1">
        <v>22</v>
      </c>
      <c r="B23" s="24" t="s">
        <v>114</v>
      </c>
      <c r="C23" s="15">
        <v>13542</v>
      </c>
      <c r="D23" s="15">
        <v>15700</v>
      </c>
      <c r="E23" s="3">
        <v>15923</v>
      </c>
      <c r="F23" s="96">
        <v>0.3003829538380275</v>
      </c>
      <c r="G23" s="85">
        <f t="shared" si="0"/>
        <v>0.005438814616451364</v>
      </c>
      <c r="H23" s="42">
        <f t="shared" si="1"/>
        <v>0.1758233643479545</v>
      </c>
      <c r="I23" s="10">
        <f t="shared" si="2"/>
        <v>2381</v>
      </c>
      <c r="J23" s="36">
        <f t="shared" si="3"/>
        <v>0.007717014704786105</v>
      </c>
      <c r="K23" s="3">
        <v>15664.23</v>
      </c>
      <c r="L23" s="15">
        <v>16038.39</v>
      </c>
      <c r="M23" s="36">
        <f t="shared" si="4"/>
        <v>0.02388626826853282</v>
      </c>
      <c r="N23" s="55">
        <f t="shared" si="5"/>
        <v>374.15999999999985</v>
      </c>
    </row>
    <row r="24" spans="1:14" ht="15">
      <c r="A24" s="1">
        <v>23</v>
      </c>
      <c r="B24" s="24" t="s">
        <v>115</v>
      </c>
      <c r="C24" s="15">
        <v>7398</v>
      </c>
      <c r="D24" s="15">
        <v>7621</v>
      </c>
      <c r="E24" s="3">
        <v>7689</v>
      </c>
      <c r="F24" s="96">
        <v>0.13241372184335606</v>
      </c>
      <c r="G24" s="85">
        <f t="shared" si="0"/>
        <v>0.0026263295601265174</v>
      </c>
      <c r="H24" s="42">
        <f t="shared" si="1"/>
        <v>0.03933495539334955</v>
      </c>
      <c r="I24" s="10">
        <f t="shared" si="2"/>
        <v>291</v>
      </c>
      <c r="J24" s="36">
        <f t="shared" si="3"/>
        <v>0.0009431546741254753</v>
      </c>
      <c r="K24" s="3">
        <v>8264.92</v>
      </c>
      <c r="L24" s="15">
        <v>8087.614</v>
      </c>
      <c r="M24" s="36">
        <f t="shared" si="4"/>
        <v>-0.021452839228933915</v>
      </c>
      <c r="N24" s="55">
        <f t="shared" si="5"/>
        <v>-177.3060000000005</v>
      </c>
    </row>
    <row r="25" spans="1:14" ht="15">
      <c r="A25" s="1">
        <v>24</v>
      </c>
      <c r="B25" s="24" t="s">
        <v>116</v>
      </c>
      <c r="C25" s="15">
        <v>4107</v>
      </c>
      <c r="D25" s="15">
        <v>4075</v>
      </c>
      <c r="E25" s="3">
        <v>4345</v>
      </c>
      <c r="F25" s="96">
        <v>0.15696120222527274</v>
      </c>
      <c r="G25" s="85">
        <f t="shared" si="0"/>
        <v>0.001484120423819706</v>
      </c>
      <c r="H25" s="42">
        <f t="shared" si="1"/>
        <v>0.057949841733625516</v>
      </c>
      <c r="I25" s="10">
        <f t="shared" si="2"/>
        <v>238</v>
      </c>
      <c r="J25" s="36">
        <f t="shared" si="3"/>
        <v>0.0007713773623431721</v>
      </c>
      <c r="K25" s="3">
        <v>4226.933</v>
      </c>
      <c r="L25" s="15">
        <v>4319.46</v>
      </c>
      <c r="M25" s="36">
        <f t="shared" si="4"/>
        <v>0.02188986671896622</v>
      </c>
      <c r="N25" s="55">
        <f t="shared" si="5"/>
        <v>92.52700000000004</v>
      </c>
    </row>
    <row r="26" spans="1:14" ht="15">
      <c r="A26" s="1">
        <v>25</v>
      </c>
      <c r="B26" s="24" t="s">
        <v>117</v>
      </c>
      <c r="C26" s="15">
        <v>8339</v>
      </c>
      <c r="D26" s="15">
        <v>9793</v>
      </c>
      <c r="E26" s="3">
        <v>10142</v>
      </c>
      <c r="F26" s="96">
        <v>0.13683770255137148</v>
      </c>
      <c r="G26" s="85">
        <f t="shared" si="0"/>
        <v>0.0034642000778778957</v>
      </c>
      <c r="H26" s="42">
        <f t="shared" si="1"/>
        <v>0.21621297517687973</v>
      </c>
      <c r="I26" s="10">
        <f t="shared" si="2"/>
        <v>1803</v>
      </c>
      <c r="J26" s="36">
        <f t="shared" si="3"/>
        <v>0.005843669681952686</v>
      </c>
      <c r="K26" s="3">
        <v>9935.254</v>
      </c>
      <c r="L26" s="15">
        <v>10178.05</v>
      </c>
      <c r="M26" s="36">
        <f t="shared" si="4"/>
        <v>0.024437825142668564</v>
      </c>
      <c r="N26" s="55">
        <f t="shared" si="5"/>
        <v>242.79599999999846</v>
      </c>
    </row>
    <row r="27" spans="1:14" ht="15">
      <c r="A27" s="1">
        <v>26</v>
      </c>
      <c r="B27" s="24" t="s">
        <v>118</v>
      </c>
      <c r="C27" s="15">
        <v>33352</v>
      </c>
      <c r="D27" s="15">
        <v>35624</v>
      </c>
      <c r="E27" s="3">
        <v>37767</v>
      </c>
      <c r="F27" s="96">
        <v>0.2464726228545324</v>
      </c>
      <c r="G27" s="85">
        <f t="shared" si="0"/>
        <v>0.01290006353196751</v>
      </c>
      <c r="H27" s="42">
        <f t="shared" si="1"/>
        <v>0.13237586951307267</v>
      </c>
      <c r="I27" s="10">
        <f t="shared" si="2"/>
        <v>4415</v>
      </c>
      <c r="J27" s="36">
        <f t="shared" si="3"/>
        <v>0.014309374179601281</v>
      </c>
      <c r="K27" s="3">
        <v>36918.29</v>
      </c>
      <c r="L27" s="15">
        <v>37776.51</v>
      </c>
      <c r="M27" s="36">
        <f t="shared" si="4"/>
        <v>0.02324647214158622</v>
      </c>
      <c r="N27" s="55">
        <f t="shared" si="5"/>
        <v>858.2200000000012</v>
      </c>
    </row>
    <row r="28" spans="1:14" ht="15">
      <c r="A28" s="1">
        <v>27</v>
      </c>
      <c r="B28" s="24" t="s">
        <v>119</v>
      </c>
      <c r="C28" s="15">
        <v>25061</v>
      </c>
      <c r="D28" s="15">
        <v>28647</v>
      </c>
      <c r="E28" s="3">
        <v>29800</v>
      </c>
      <c r="F28" s="96">
        <v>0.13168593346767066</v>
      </c>
      <c r="G28" s="85">
        <f t="shared" si="0"/>
        <v>0.010178777590293954</v>
      </c>
      <c r="H28" s="42">
        <f t="shared" si="1"/>
        <v>0.1890985994174215</v>
      </c>
      <c r="I28" s="10">
        <f t="shared" si="2"/>
        <v>4739</v>
      </c>
      <c r="J28" s="36">
        <f t="shared" si="3"/>
        <v>0.015359484538421399</v>
      </c>
      <c r="K28" s="3">
        <v>29853.81</v>
      </c>
      <c r="L28" s="15">
        <v>30088.8</v>
      </c>
      <c r="M28" s="36">
        <f t="shared" si="4"/>
        <v>0.007871357123261586</v>
      </c>
      <c r="N28" s="55">
        <f t="shared" si="5"/>
        <v>234.98999999999796</v>
      </c>
    </row>
    <row r="29" spans="1:14" ht="15">
      <c r="A29" s="1">
        <v>28</v>
      </c>
      <c r="B29" s="24" t="s">
        <v>120</v>
      </c>
      <c r="C29" s="15">
        <v>10039</v>
      </c>
      <c r="D29" s="15">
        <v>10655</v>
      </c>
      <c r="E29" s="3">
        <v>11043</v>
      </c>
      <c r="F29" s="96">
        <v>0.250965865187946</v>
      </c>
      <c r="G29" s="85">
        <f t="shared" si="0"/>
        <v>0.00377195439361128</v>
      </c>
      <c r="H29" s="42">
        <f t="shared" si="1"/>
        <v>0.10000996115150912</v>
      </c>
      <c r="I29" s="10">
        <f t="shared" si="2"/>
        <v>1004</v>
      </c>
      <c r="J29" s="36">
        <f t="shared" si="3"/>
        <v>0.0032540456798006087</v>
      </c>
      <c r="K29" s="3">
        <v>11744.1</v>
      </c>
      <c r="L29" s="15">
        <v>11851.13</v>
      </c>
      <c r="M29" s="36">
        <f t="shared" si="4"/>
        <v>0.009113512316822815</v>
      </c>
      <c r="N29" s="55">
        <f t="shared" si="5"/>
        <v>107.02999999999884</v>
      </c>
    </row>
    <row r="30" spans="1:14" ht="15">
      <c r="A30" s="1">
        <v>29</v>
      </c>
      <c r="B30" s="24" t="s">
        <v>121</v>
      </c>
      <c r="C30" s="15">
        <v>1401</v>
      </c>
      <c r="D30" s="15">
        <v>2018</v>
      </c>
      <c r="E30" s="3">
        <v>2108</v>
      </c>
      <c r="F30" s="96">
        <v>0.1406833956219968</v>
      </c>
      <c r="G30" s="85">
        <f t="shared" si="0"/>
        <v>0.000720028965112069</v>
      </c>
      <c r="H30" s="42">
        <f t="shared" si="1"/>
        <v>0.5046395431834404</v>
      </c>
      <c r="I30" s="10">
        <f t="shared" si="2"/>
        <v>707</v>
      </c>
      <c r="J30" s="36">
        <f t="shared" si="3"/>
        <v>0.002291444517548835</v>
      </c>
      <c r="K30" s="3">
        <v>2020.875</v>
      </c>
      <c r="L30" s="15">
        <v>2122.416</v>
      </c>
      <c r="M30" s="36">
        <f t="shared" si="4"/>
        <v>0.050246056782334465</v>
      </c>
      <c r="N30" s="55">
        <f t="shared" si="5"/>
        <v>101.54100000000017</v>
      </c>
    </row>
    <row r="31" spans="1:14" ht="15">
      <c r="A31" s="1">
        <v>30</v>
      </c>
      <c r="B31" s="24" t="s">
        <v>122</v>
      </c>
      <c r="C31" s="15">
        <v>907</v>
      </c>
      <c r="D31" s="15">
        <v>874</v>
      </c>
      <c r="E31" s="3">
        <v>934</v>
      </c>
      <c r="F31" s="96">
        <v>0.08779020584641414</v>
      </c>
      <c r="G31" s="85">
        <f t="shared" si="0"/>
        <v>0.00031902611642062263</v>
      </c>
      <c r="H31" s="42">
        <f t="shared" si="1"/>
        <v>0.029768467475192944</v>
      </c>
      <c r="I31" s="10">
        <f t="shared" si="2"/>
        <v>27</v>
      </c>
      <c r="J31" s="36">
        <f t="shared" si="3"/>
        <v>8.750919656834306E-05</v>
      </c>
      <c r="K31" s="3">
        <v>1374.546</v>
      </c>
      <c r="L31" s="15">
        <v>1327.948</v>
      </c>
      <c r="M31" s="36">
        <f t="shared" si="4"/>
        <v>-0.033900647923023275</v>
      </c>
      <c r="N31" s="55">
        <f t="shared" si="5"/>
        <v>-46.597999999999956</v>
      </c>
    </row>
    <row r="32" spans="1:14" ht="15">
      <c r="A32" s="1">
        <v>31</v>
      </c>
      <c r="B32" s="24" t="s">
        <v>123</v>
      </c>
      <c r="C32" s="15">
        <v>18659</v>
      </c>
      <c r="D32" s="15">
        <v>20440</v>
      </c>
      <c r="E32" s="3">
        <v>22250</v>
      </c>
      <c r="F32" s="96">
        <v>0.16981103275635742</v>
      </c>
      <c r="G32" s="85">
        <f t="shared" si="0"/>
        <v>0.007599926220940956</v>
      </c>
      <c r="H32" s="42">
        <f t="shared" si="1"/>
        <v>0.1924540436250603</v>
      </c>
      <c r="I32" s="10">
        <f t="shared" si="2"/>
        <v>3591</v>
      </c>
      <c r="J32" s="36">
        <f t="shared" si="3"/>
        <v>0.011638723143589626</v>
      </c>
      <c r="K32" s="3">
        <v>22233.5</v>
      </c>
      <c r="L32" s="15">
        <v>22653.19</v>
      </c>
      <c r="M32" s="36">
        <f t="shared" si="4"/>
        <v>0.018876470191377816</v>
      </c>
      <c r="N32" s="55">
        <f t="shared" si="5"/>
        <v>419.6899999999987</v>
      </c>
    </row>
    <row r="33" spans="1:14" ht="15">
      <c r="A33" s="1">
        <v>32</v>
      </c>
      <c r="B33" s="24" t="s">
        <v>124</v>
      </c>
      <c r="C33" s="15">
        <v>9979</v>
      </c>
      <c r="D33" s="15">
        <v>11548</v>
      </c>
      <c r="E33" s="3">
        <v>11567</v>
      </c>
      <c r="F33" s="96">
        <v>0.23853911035037428</v>
      </c>
      <c r="G33" s="85">
        <f t="shared" si="0"/>
        <v>0.003950936925735912</v>
      </c>
      <c r="H33" s="42">
        <f t="shared" si="1"/>
        <v>0.15913418178174166</v>
      </c>
      <c r="I33" s="10">
        <f t="shared" si="2"/>
        <v>1588</v>
      </c>
      <c r="J33" s="36">
        <f t="shared" si="3"/>
        <v>0.0051468371907603255</v>
      </c>
      <c r="K33" s="3">
        <v>11729.04</v>
      </c>
      <c r="L33" s="15">
        <v>12304.37</v>
      </c>
      <c r="M33" s="36">
        <f t="shared" si="4"/>
        <v>0.04905175530137163</v>
      </c>
      <c r="N33" s="55">
        <f t="shared" si="5"/>
        <v>575.3299999999999</v>
      </c>
    </row>
    <row r="34" spans="1:14" ht="15">
      <c r="A34" s="1">
        <v>33</v>
      </c>
      <c r="B34" s="24" t="s">
        <v>125</v>
      </c>
      <c r="C34" s="15">
        <v>37389</v>
      </c>
      <c r="D34" s="15">
        <v>38436</v>
      </c>
      <c r="E34" s="3">
        <v>39664</v>
      </c>
      <c r="F34" s="96">
        <v>0.20589807878986083</v>
      </c>
      <c r="G34" s="85">
        <f aca="true" t="shared" si="6" ref="G34:G65">E34/$E$83</f>
        <v>0.013548021286624813</v>
      </c>
      <c r="H34" s="42">
        <f aca="true" t="shared" si="7" ref="H34:H65">(E34-C34)/C34</f>
        <v>0.06084677311508733</v>
      </c>
      <c r="I34" s="10">
        <f aca="true" t="shared" si="8" ref="I34:I65">E34-C34</f>
        <v>2275</v>
      </c>
      <c r="J34" s="36">
        <f aca="true" t="shared" si="9" ref="J34:J65">I34/$I$83</f>
        <v>0.007373460081221498</v>
      </c>
      <c r="K34" s="3">
        <v>40197.91</v>
      </c>
      <c r="L34" s="15">
        <v>40745.79</v>
      </c>
      <c r="M34" s="36">
        <f aca="true" t="shared" si="10" ref="M34:M65">(L34-K34)/K34</f>
        <v>0.013629564323120215</v>
      </c>
      <c r="N34" s="55">
        <f aca="true" t="shared" si="11" ref="N34:N65">L34-K34</f>
        <v>547.8799999999974</v>
      </c>
    </row>
    <row r="35" spans="1:14" ht="15">
      <c r="A35" s="1">
        <v>34</v>
      </c>
      <c r="B35" s="24" t="s">
        <v>126</v>
      </c>
      <c r="C35" s="15">
        <v>916475</v>
      </c>
      <c r="D35" s="15">
        <v>983794</v>
      </c>
      <c r="E35" s="3">
        <v>1014392</v>
      </c>
      <c r="F35" s="96">
        <v>0.2898874933878896</v>
      </c>
      <c r="G35" s="85">
        <f t="shared" si="6"/>
        <v>0.3464855891736062</v>
      </c>
      <c r="H35" s="42">
        <f t="shared" si="7"/>
        <v>0.10684088491229984</v>
      </c>
      <c r="I35" s="10">
        <f t="shared" si="8"/>
        <v>97917</v>
      </c>
      <c r="J35" s="36">
        <f t="shared" si="9"/>
        <v>0.3173569629771277</v>
      </c>
      <c r="K35" s="3">
        <v>1002556</v>
      </c>
      <c r="L35" s="15">
        <v>1020018</v>
      </c>
      <c r="M35" s="36">
        <f t="shared" si="10"/>
        <v>0.01741748091877162</v>
      </c>
      <c r="N35" s="55">
        <f t="shared" si="11"/>
        <v>17462</v>
      </c>
    </row>
    <row r="36" spans="1:14" ht="15">
      <c r="A36" s="1">
        <v>35</v>
      </c>
      <c r="B36" s="24" t="s">
        <v>127</v>
      </c>
      <c r="C36" s="15">
        <v>208977</v>
      </c>
      <c r="D36" s="15">
        <v>220227</v>
      </c>
      <c r="E36" s="3">
        <v>226600</v>
      </c>
      <c r="F36" s="96">
        <v>0.295531937925251</v>
      </c>
      <c r="G36" s="85">
        <f t="shared" si="6"/>
        <v>0.07739969805236947</v>
      </c>
      <c r="H36" s="42">
        <f t="shared" si="7"/>
        <v>0.08432985448159366</v>
      </c>
      <c r="I36" s="10">
        <f t="shared" si="8"/>
        <v>17623</v>
      </c>
      <c r="J36" s="36">
        <f t="shared" si="9"/>
        <v>0.057117576708292955</v>
      </c>
      <c r="K36" s="3">
        <v>223193.6</v>
      </c>
      <c r="L36" s="15">
        <v>224619.8</v>
      </c>
      <c r="M36" s="36">
        <f t="shared" si="10"/>
        <v>0.006389968171130277</v>
      </c>
      <c r="N36" s="55">
        <f t="shared" si="11"/>
        <v>1426.1999999999825</v>
      </c>
    </row>
    <row r="37" spans="1:14" ht="15">
      <c r="A37" s="1">
        <v>36</v>
      </c>
      <c r="B37" s="24" t="s">
        <v>128</v>
      </c>
      <c r="C37" s="15">
        <v>2116</v>
      </c>
      <c r="D37" s="15">
        <v>2101</v>
      </c>
      <c r="E37" s="3">
        <v>2841</v>
      </c>
      <c r="F37" s="96">
        <v>0.1357965680416806</v>
      </c>
      <c r="G37" s="85">
        <f t="shared" si="6"/>
        <v>0.0009703995682558768</v>
      </c>
      <c r="H37" s="42">
        <f t="shared" si="7"/>
        <v>0.34262759924385633</v>
      </c>
      <c r="I37" s="10">
        <f t="shared" si="8"/>
        <v>725</v>
      </c>
      <c r="J37" s="36">
        <f t="shared" si="9"/>
        <v>0.0023497839819277304</v>
      </c>
      <c r="K37" s="3">
        <v>2818.879</v>
      </c>
      <c r="L37" s="15">
        <v>3018.488</v>
      </c>
      <c r="M37" s="36">
        <f t="shared" si="10"/>
        <v>0.07081148215301186</v>
      </c>
      <c r="N37" s="55">
        <f t="shared" si="11"/>
        <v>199.60899999999992</v>
      </c>
    </row>
    <row r="38" spans="1:14" ht="15">
      <c r="A38" s="1">
        <v>37</v>
      </c>
      <c r="B38" s="24" t="s">
        <v>129</v>
      </c>
      <c r="C38" s="15">
        <v>7342</v>
      </c>
      <c r="D38" s="15">
        <v>7594</v>
      </c>
      <c r="E38" s="3">
        <v>8118</v>
      </c>
      <c r="F38" s="96">
        <v>0.20071206052514465</v>
      </c>
      <c r="G38" s="85">
        <f t="shared" si="6"/>
        <v>0.002772862969060615</v>
      </c>
      <c r="H38" s="42">
        <f t="shared" si="7"/>
        <v>0.10569327158812312</v>
      </c>
      <c r="I38" s="10">
        <f t="shared" si="8"/>
        <v>776</v>
      </c>
      <c r="J38" s="36">
        <f t="shared" si="9"/>
        <v>0.002515079131001267</v>
      </c>
      <c r="K38" s="3">
        <v>8263.625</v>
      </c>
      <c r="L38" s="15">
        <v>8401.621</v>
      </c>
      <c r="M38" s="36">
        <f t="shared" si="10"/>
        <v>0.016699208882300344</v>
      </c>
      <c r="N38" s="55">
        <f t="shared" si="11"/>
        <v>137.99599999999919</v>
      </c>
    </row>
    <row r="39" spans="1:14" ht="15">
      <c r="A39" s="1">
        <v>38</v>
      </c>
      <c r="B39" s="24" t="s">
        <v>130</v>
      </c>
      <c r="C39" s="15">
        <v>26874</v>
      </c>
      <c r="D39" s="15">
        <v>30034</v>
      </c>
      <c r="E39" s="3">
        <v>31542</v>
      </c>
      <c r="F39" s="96">
        <v>0.16302375943891131</v>
      </c>
      <c r="G39" s="85">
        <f t="shared" si="6"/>
        <v>0.010773792038693018</v>
      </c>
      <c r="H39" s="42">
        <f t="shared" si="7"/>
        <v>0.17369948649252065</v>
      </c>
      <c r="I39" s="10">
        <f t="shared" si="8"/>
        <v>4668</v>
      </c>
      <c r="J39" s="36">
        <f t="shared" si="9"/>
        <v>0.0151293677622602</v>
      </c>
      <c r="K39" s="3">
        <v>31674.99</v>
      </c>
      <c r="L39" s="15">
        <v>32141.28</v>
      </c>
      <c r="M39" s="36">
        <f t="shared" si="10"/>
        <v>0.01472107804927475</v>
      </c>
      <c r="N39" s="55">
        <f t="shared" si="11"/>
        <v>466.28999999999724</v>
      </c>
    </row>
    <row r="40" spans="1:14" ht="15">
      <c r="A40" s="1">
        <v>39</v>
      </c>
      <c r="B40" s="24" t="s">
        <v>131</v>
      </c>
      <c r="C40" s="15">
        <v>14220</v>
      </c>
      <c r="D40" s="15">
        <v>15205</v>
      </c>
      <c r="E40" s="3">
        <v>15291</v>
      </c>
      <c r="F40" s="96">
        <v>0.2834238475653834</v>
      </c>
      <c r="G40" s="85">
        <f t="shared" si="6"/>
        <v>0.005222942554804861</v>
      </c>
      <c r="H40" s="42">
        <f t="shared" si="7"/>
        <v>0.07531645569620253</v>
      </c>
      <c r="I40" s="10">
        <f t="shared" si="8"/>
        <v>1071</v>
      </c>
      <c r="J40" s="36">
        <f t="shared" si="9"/>
        <v>0.0034711981305442746</v>
      </c>
      <c r="K40" s="3">
        <v>15250.31</v>
      </c>
      <c r="L40" s="15">
        <v>15347.8</v>
      </c>
      <c r="M40" s="36">
        <f t="shared" si="10"/>
        <v>0.006392656936154071</v>
      </c>
      <c r="N40" s="55">
        <f t="shared" si="11"/>
        <v>97.48999999999978</v>
      </c>
    </row>
    <row r="41" spans="1:14" ht="15">
      <c r="A41" s="1">
        <v>40</v>
      </c>
      <c r="B41" s="24" t="s">
        <v>132</v>
      </c>
      <c r="C41" s="15">
        <v>3161</v>
      </c>
      <c r="D41" s="15">
        <v>3814</v>
      </c>
      <c r="E41" s="3">
        <v>3499</v>
      </c>
      <c r="F41" s="96">
        <v>0.15445395956563962</v>
      </c>
      <c r="G41" s="85">
        <f t="shared" si="6"/>
        <v>0.001195152442565052</v>
      </c>
      <c r="H41" s="42">
        <f t="shared" si="7"/>
        <v>0.10692818728250554</v>
      </c>
      <c r="I41" s="10">
        <f t="shared" si="8"/>
        <v>338</v>
      </c>
      <c r="J41" s="36">
        <f t="shared" si="9"/>
        <v>0.0010954854977814799</v>
      </c>
      <c r="K41" s="3">
        <v>4201.596</v>
      </c>
      <c r="L41" s="15">
        <v>3718.044</v>
      </c>
      <c r="M41" s="36">
        <f t="shared" si="10"/>
        <v>-0.11508769524723456</v>
      </c>
      <c r="N41" s="55">
        <f t="shared" si="11"/>
        <v>-483.5519999999997</v>
      </c>
    </row>
    <row r="42" spans="1:14" ht="15">
      <c r="A42" s="1">
        <v>41</v>
      </c>
      <c r="B42" s="24" t="s">
        <v>133</v>
      </c>
      <c r="C42" s="15">
        <v>72466</v>
      </c>
      <c r="D42" s="15">
        <v>78466</v>
      </c>
      <c r="E42" s="3">
        <v>83020</v>
      </c>
      <c r="F42" s="96">
        <v>0.20957660577787202</v>
      </c>
      <c r="G42" s="85">
        <f t="shared" si="6"/>
        <v>0.02835711797134913</v>
      </c>
      <c r="H42" s="42">
        <f t="shared" si="7"/>
        <v>0.14564071426600061</v>
      </c>
      <c r="I42" s="10">
        <f t="shared" si="8"/>
        <v>10554</v>
      </c>
      <c r="J42" s="36">
        <f t="shared" si="9"/>
        <v>0.034206372614158986</v>
      </c>
      <c r="K42" s="3">
        <v>80575.17</v>
      </c>
      <c r="L42" s="15">
        <v>84513.88</v>
      </c>
      <c r="M42" s="36">
        <f t="shared" si="10"/>
        <v>0.048882428668782285</v>
      </c>
      <c r="N42" s="55">
        <f t="shared" si="11"/>
        <v>3938.7100000000064</v>
      </c>
    </row>
    <row r="43" spans="1:14" ht="15">
      <c r="A43" s="1">
        <v>42</v>
      </c>
      <c r="B43" s="24" t="s">
        <v>134</v>
      </c>
      <c r="C43" s="15">
        <v>29966</v>
      </c>
      <c r="D43" s="15">
        <v>33289</v>
      </c>
      <c r="E43" s="3">
        <v>35716</v>
      </c>
      <c r="F43" s="96">
        <v>0.14491777470309222</v>
      </c>
      <c r="G43" s="85">
        <f t="shared" si="6"/>
        <v>0.01219950404076976</v>
      </c>
      <c r="H43" s="42">
        <f t="shared" si="7"/>
        <v>0.19188413535340051</v>
      </c>
      <c r="I43" s="10">
        <f t="shared" si="8"/>
        <v>5750</v>
      </c>
      <c r="J43" s="36">
        <f t="shared" si="9"/>
        <v>0.018636217787702688</v>
      </c>
      <c r="K43" s="3">
        <v>36924.81</v>
      </c>
      <c r="L43" s="15">
        <v>37701.1</v>
      </c>
      <c r="M43" s="36">
        <f t="shared" si="10"/>
        <v>0.0210235340412043</v>
      </c>
      <c r="N43" s="55">
        <f t="shared" si="11"/>
        <v>776.2900000000009</v>
      </c>
    </row>
    <row r="44" spans="1:14" ht="15">
      <c r="A44" s="1">
        <v>43</v>
      </c>
      <c r="B44" s="24" t="s">
        <v>135</v>
      </c>
      <c r="C44" s="15">
        <v>11571</v>
      </c>
      <c r="D44" s="15">
        <v>12102</v>
      </c>
      <c r="E44" s="3">
        <v>13147</v>
      </c>
      <c r="F44" s="96">
        <v>0.1634243663530026</v>
      </c>
      <c r="G44" s="85">
        <f t="shared" si="6"/>
        <v>0.004490617079852169</v>
      </c>
      <c r="H44" s="42">
        <f t="shared" si="7"/>
        <v>0.1362025754040273</v>
      </c>
      <c r="I44" s="10">
        <f t="shared" si="8"/>
        <v>1576</v>
      </c>
      <c r="J44" s="36">
        <f t="shared" si="9"/>
        <v>0.005107944214507728</v>
      </c>
      <c r="K44" s="3">
        <v>13029.03</v>
      </c>
      <c r="L44" s="15">
        <v>13215.66</v>
      </c>
      <c r="M44" s="36">
        <f t="shared" si="10"/>
        <v>0.014324166879652529</v>
      </c>
      <c r="N44" s="55">
        <f t="shared" si="11"/>
        <v>186.6299999999992</v>
      </c>
    </row>
    <row r="45" spans="1:14" ht="15">
      <c r="A45" s="1">
        <v>44</v>
      </c>
      <c r="B45" s="24" t="s">
        <v>136</v>
      </c>
      <c r="C45" s="15">
        <v>12895</v>
      </c>
      <c r="D45" s="15">
        <v>13627</v>
      </c>
      <c r="E45" s="3">
        <v>14135</v>
      </c>
      <c r="F45" s="96">
        <v>0.1686452305673209</v>
      </c>
      <c r="G45" s="85">
        <f t="shared" si="6"/>
        <v>0.0048280879610337266</v>
      </c>
      <c r="H45" s="42">
        <f t="shared" si="7"/>
        <v>0.09616130283055448</v>
      </c>
      <c r="I45" s="10">
        <f t="shared" si="8"/>
        <v>1240</v>
      </c>
      <c r="J45" s="36">
        <f t="shared" si="9"/>
        <v>0.004018940879435015</v>
      </c>
      <c r="K45" s="3">
        <v>14362.42</v>
      </c>
      <c r="L45" s="15">
        <v>14452.25</v>
      </c>
      <c r="M45" s="36">
        <f t="shared" si="10"/>
        <v>0.006254516996439314</v>
      </c>
      <c r="N45" s="55">
        <f t="shared" si="11"/>
        <v>89.82999999999993</v>
      </c>
    </row>
    <row r="46" spans="1:14" ht="15">
      <c r="A46" s="1">
        <v>45</v>
      </c>
      <c r="B46" s="24" t="s">
        <v>137</v>
      </c>
      <c r="C46" s="15">
        <v>41869</v>
      </c>
      <c r="D46" s="15">
        <v>45308</v>
      </c>
      <c r="E46" s="3">
        <v>47302</v>
      </c>
      <c r="F46" s="96">
        <v>0.24169063884361283</v>
      </c>
      <c r="G46" s="85">
        <f t="shared" si="6"/>
        <v>0.01615693079114378</v>
      </c>
      <c r="H46" s="42">
        <f t="shared" si="7"/>
        <v>0.12976187632854858</v>
      </c>
      <c r="I46" s="10">
        <f t="shared" si="8"/>
        <v>5433</v>
      </c>
      <c r="J46" s="36">
        <f t="shared" si="9"/>
        <v>0.017608794998363254</v>
      </c>
      <c r="K46" s="3">
        <v>45042.81</v>
      </c>
      <c r="L46" s="15">
        <v>45800.18</v>
      </c>
      <c r="M46" s="36">
        <f t="shared" si="10"/>
        <v>0.016814448299295775</v>
      </c>
      <c r="N46" s="55">
        <f t="shared" si="11"/>
        <v>757.3700000000026</v>
      </c>
    </row>
    <row r="47" spans="1:14" ht="15">
      <c r="A47" s="1">
        <v>46</v>
      </c>
      <c r="B47" s="24" t="s">
        <v>138</v>
      </c>
      <c r="C47" s="15">
        <v>12570</v>
      </c>
      <c r="D47" s="15">
        <v>14101</v>
      </c>
      <c r="E47" s="3">
        <v>14430</v>
      </c>
      <c r="F47" s="96">
        <v>0.12387967446172865</v>
      </c>
      <c r="G47" s="85">
        <f t="shared" si="6"/>
        <v>0.004928851027783281</v>
      </c>
      <c r="H47" s="42">
        <f t="shared" si="7"/>
        <v>0.14797136038186157</v>
      </c>
      <c r="I47" s="10">
        <f t="shared" si="8"/>
        <v>1860</v>
      </c>
      <c r="J47" s="36">
        <f t="shared" si="9"/>
        <v>0.006028411319152522</v>
      </c>
      <c r="K47" s="3">
        <v>15051.32</v>
      </c>
      <c r="L47" s="15">
        <v>15178.5</v>
      </c>
      <c r="M47" s="36">
        <f t="shared" si="10"/>
        <v>0.008449757230595076</v>
      </c>
      <c r="N47" s="55">
        <f t="shared" si="11"/>
        <v>127.18000000000029</v>
      </c>
    </row>
    <row r="48" spans="1:14" ht="15">
      <c r="A48" s="1">
        <v>47</v>
      </c>
      <c r="B48" s="24" t="s">
        <v>139</v>
      </c>
      <c r="C48" s="15">
        <v>3653</v>
      </c>
      <c r="D48" s="15">
        <v>3803</v>
      </c>
      <c r="E48" s="3">
        <v>4314</v>
      </c>
      <c r="F48" s="96">
        <v>0.08788656643442122</v>
      </c>
      <c r="G48" s="85">
        <f t="shared" si="6"/>
        <v>0.0014735317625680577</v>
      </c>
      <c r="H48" s="42">
        <f t="shared" si="7"/>
        <v>0.18094716671229127</v>
      </c>
      <c r="I48" s="10">
        <f t="shared" si="8"/>
        <v>661</v>
      </c>
      <c r="J48" s="36">
        <f t="shared" si="9"/>
        <v>0.0021423547752472136</v>
      </c>
      <c r="K48" s="3">
        <v>4660.006</v>
      </c>
      <c r="L48" s="15">
        <v>4718.683</v>
      </c>
      <c r="M48" s="36">
        <f t="shared" si="10"/>
        <v>0.012591614688908057</v>
      </c>
      <c r="N48" s="55">
        <f t="shared" si="11"/>
        <v>58.67699999999968</v>
      </c>
    </row>
    <row r="49" spans="1:14" ht="15">
      <c r="A49" s="1">
        <v>48</v>
      </c>
      <c r="B49" s="24" t="s">
        <v>140</v>
      </c>
      <c r="C49" s="15">
        <v>39299</v>
      </c>
      <c r="D49" s="15">
        <v>45635</v>
      </c>
      <c r="E49" s="3">
        <v>44515</v>
      </c>
      <c r="F49" s="96">
        <v>0.24431138381831552</v>
      </c>
      <c r="G49" s="85">
        <f t="shared" si="6"/>
        <v>0.015204975987648838</v>
      </c>
      <c r="H49" s="42">
        <f t="shared" si="7"/>
        <v>0.13272602356294053</v>
      </c>
      <c r="I49" s="10">
        <f t="shared" si="8"/>
        <v>5216</v>
      </c>
      <c r="J49" s="36">
        <f t="shared" si="9"/>
        <v>0.016905480344462126</v>
      </c>
      <c r="K49" s="3">
        <v>39145.87</v>
      </c>
      <c r="L49" s="15">
        <v>39469.06</v>
      </c>
      <c r="M49" s="36">
        <f t="shared" si="10"/>
        <v>0.00825604335783047</v>
      </c>
      <c r="N49" s="55">
        <f t="shared" si="11"/>
        <v>323.18999999999505</v>
      </c>
    </row>
    <row r="50" spans="1:14" ht="15">
      <c r="A50" s="1">
        <v>49</v>
      </c>
      <c r="B50" s="24" t="s">
        <v>141</v>
      </c>
      <c r="C50" s="15">
        <v>1636</v>
      </c>
      <c r="D50" s="15">
        <v>2140</v>
      </c>
      <c r="E50" s="3">
        <v>2126</v>
      </c>
      <c r="F50" s="96">
        <v>0.11200674358569096</v>
      </c>
      <c r="G50" s="85">
        <f t="shared" si="6"/>
        <v>0.0007261772200323808</v>
      </c>
      <c r="H50" s="42">
        <f t="shared" si="7"/>
        <v>0.2995110024449878</v>
      </c>
      <c r="I50" s="10">
        <f t="shared" si="8"/>
        <v>490</v>
      </c>
      <c r="J50" s="36">
        <f t="shared" si="9"/>
        <v>0.0015881298636477074</v>
      </c>
      <c r="K50" s="3">
        <v>2478.774</v>
      </c>
      <c r="L50" s="15">
        <v>2416.305</v>
      </c>
      <c r="M50" s="36">
        <f t="shared" si="10"/>
        <v>-0.02520157142200138</v>
      </c>
      <c r="N50" s="55">
        <f t="shared" si="11"/>
        <v>-62.46900000000005</v>
      </c>
    </row>
    <row r="51" spans="1:14" ht="15">
      <c r="A51" s="1">
        <v>50</v>
      </c>
      <c r="B51" s="24" t="s">
        <v>142</v>
      </c>
      <c r="C51" s="15">
        <v>6145</v>
      </c>
      <c r="D51" s="15">
        <v>6402</v>
      </c>
      <c r="E51" s="3">
        <v>7075</v>
      </c>
      <c r="F51" s="96">
        <v>0.19510244601935858</v>
      </c>
      <c r="G51" s="85">
        <f t="shared" si="6"/>
        <v>0.0024166057534003266</v>
      </c>
      <c r="H51" s="42">
        <f t="shared" si="7"/>
        <v>0.15134255492270138</v>
      </c>
      <c r="I51" s="10">
        <f t="shared" si="8"/>
        <v>930</v>
      </c>
      <c r="J51" s="36">
        <f t="shared" si="9"/>
        <v>0.003014205659576261</v>
      </c>
      <c r="K51" s="3">
        <v>6654.527</v>
      </c>
      <c r="L51" s="15">
        <v>6914.085</v>
      </c>
      <c r="M51" s="36">
        <f t="shared" si="10"/>
        <v>0.0390047256551818</v>
      </c>
      <c r="N51" s="55">
        <f t="shared" si="11"/>
        <v>259.558</v>
      </c>
    </row>
    <row r="52" spans="1:14" ht="15">
      <c r="A52" s="1">
        <v>51</v>
      </c>
      <c r="B52" s="24" t="s">
        <v>143</v>
      </c>
      <c r="C52" s="15">
        <v>4827</v>
      </c>
      <c r="D52" s="15">
        <v>4855</v>
      </c>
      <c r="E52" s="3">
        <v>5367</v>
      </c>
      <c r="F52" s="96">
        <v>0.16440999877465998</v>
      </c>
      <c r="G52" s="85">
        <f t="shared" si="6"/>
        <v>0.0018332046754062972</v>
      </c>
      <c r="H52" s="42">
        <f t="shared" si="7"/>
        <v>0.11187072715972654</v>
      </c>
      <c r="I52" s="10">
        <f t="shared" si="8"/>
        <v>540</v>
      </c>
      <c r="J52" s="36">
        <f t="shared" si="9"/>
        <v>0.0017501839313668612</v>
      </c>
      <c r="K52" s="3">
        <v>5140.698</v>
      </c>
      <c r="L52" s="15">
        <v>5243.642</v>
      </c>
      <c r="M52" s="36">
        <f t="shared" si="10"/>
        <v>0.02002529617573324</v>
      </c>
      <c r="N52" s="55">
        <f t="shared" si="11"/>
        <v>102.9439999999995</v>
      </c>
    </row>
    <row r="53" spans="1:14" ht="15">
      <c r="A53" s="1">
        <v>52</v>
      </c>
      <c r="B53" s="24" t="s">
        <v>144</v>
      </c>
      <c r="C53" s="15">
        <v>14912</v>
      </c>
      <c r="D53" s="15">
        <v>16280</v>
      </c>
      <c r="E53" s="3">
        <v>17622</v>
      </c>
      <c r="F53" s="96">
        <v>0.2624195854181558</v>
      </c>
      <c r="G53" s="85">
        <f t="shared" si="6"/>
        <v>0.006019141566985237</v>
      </c>
      <c r="H53" s="42">
        <f t="shared" si="7"/>
        <v>0.18173283261802575</v>
      </c>
      <c r="I53" s="10">
        <f t="shared" si="8"/>
        <v>2710</v>
      </c>
      <c r="J53" s="36">
        <f t="shared" si="9"/>
        <v>0.008783330470378136</v>
      </c>
      <c r="K53" s="3">
        <v>17508.41</v>
      </c>
      <c r="L53" s="15">
        <v>18429.96</v>
      </c>
      <c r="M53" s="36">
        <f t="shared" si="10"/>
        <v>0.052634705264498566</v>
      </c>
      <c r="N53" s="55">
        <f t="shared" si="11"/>
        <v>921.5499999999993</v>
      </c>
    </row>
    <row r="54" spans="1:14" ht="15">
      <c r="A54" s="1">
        <v>53</v>
      </c>
      <c r="B54" s="24" t="s">
        <v>145</v>
      </c>
      <c r="C54" s="15">
        <v>7147</v>
      </c>
      <c r="D54" s="15">
        <v>7940</v>
      </c>
      <c r="E54" s="3">
        <v>8864</v>
      </c>
      <c r="F54" s="96">
        <v>0.17532339095692076</v>
      </c>
      <c r="G54" s="85">
        <f t="shared" si="6"/>
        <v>0.0030276739785357588</v>
      </c>
      <c r="H54" s="42">
        <f t="shared" si="7"/>
        <v>0.24024066041695816</v>
      </c>
      <c r="I54" s="10">
        <f t="shared" si="8"/>
        <v>1717</v>
      </c>
      <c r="J54" s="36">
        <f t="shared" si="9"/>
        <v>0.0055649366854757425</v>
      </c>
      <c r="K54" s="3">
        <v>8972.886</v>
      </c>
      <c r="L54" s="15">
        <v>8992.056</v>
      </c>
      <c r="M54" s="36">
        <f t="shared" si="10"/>
        <v>0.0021364363706392873</v>
      </c>
      <c r="N54" s="55">
        <f t="shared" si="11"/>
        <v>19.170000000000073</v>
      </c>
    </row>
    <row r="55" spans="1:14" ht="15">
      <c r="A55" s="1">
        <v>54</v>
      </c>
      <c r="B55" s="24" t="s">
        <v>146</v>
      </c>
      <c r="C55" s="15">
        <v>26957</v>
      </c>
      <c r="D55" s="15">
        <v>30269</v>
      </c>
      <c r="E55" s="3">
        <v>32022</v>
      </c>
      <c r="F55" s="96">
        <v>0.22796813486441656</v>
      </c>
      <c r="G55" s="85">
        <f t="shared" si="6"/>
        <v>0.010937745503234664</v>
      </c>
      <c r="H55" s="42">
        <f t="shared" si="7"/>
        <v>0.18789182772563712</v>
      </c>
      <c r="I55" s="10">
        <f t="shared" si="8"/>
        <v>5065</v>
      </c>
      <c r="J55" s="36">
        <f t="shared" si="9"/>
        <v>0.016416077059950282</v>
      </c>
      <c r="K55" s="3">
        <v>30607.88</v>
      </c>
      <c r="L55" s="15">
        <v>31961.93</v>
      </c>
      <c r="M55" s="36">
        <f t="shared" si="10"/>
        <v>0.04423860783562923</v>
      </c>
      <c r="N55" s="55">
        <f t="shared" si="11"/>
        <v>1354.0499999999993</v>
      </c>
    </row>
    <row r="56" spans="1:14" ht="15">
      <c r="A56" s="1">
        <v>55</v>
      </c>
      <c r="B56" s="24" t="s">
        <v>147</v>
      </c>
      <c r="C56" s="15">
        <v>26583</v>
      </c>
      <c r="D56" s="15">
        <v>29047</v>
      </c>
      <c r="E56" s="3">
        <v>30821</v>
      </c>
      <c r="F56" s="96">
        <v>0.23116848050282388</v>
      </c>
      <c r="G56" s="85">
        <f t="shared" si="6"/>
        <v>0.010527520272162751</v>
      </c>
      <c r="H56" s="42">
        <f t="shared" si="7"/>
        <v>0.15942519655418877</v>
      </c>
      <c r="I56" s="10">
        <f t="shared" si="8"/>
        <v>4238</v>
      </c>
      <c r="J56" s="36">
        <f t="shared" si="9"/>
        <v>0.013735702779875477</v>
      </c>
      <c r="K56" s="3">
        <v>31060.46</v>
      </c>
      <c r="L56" s="15">
        <v>31922</v>
      </c>
      <c r="M56" s="36">
        <f t="shared" si="10"/>
        <v>0.027737515799830425</v>
      </c>
      <c r="N56" s="55">
        <f t="shared" si="11"/>
        <v>861.5400000000009</v>
      </c>
    </row>
    <row r="57" spans="1:14" ht="15">
      <c r="A57" s="1">
        <v>56</v>
      </c>
      <c r="B57" s="24" t="s">
        <v>148</v>
      </c>
      <c r="C57" s="15">
        <v>1344</v>
      </c>
      <c r="D57" s="15">
        <v>1354</v>
      </c>
      <c r="E57" s="3">
        <v>1442</v>
      </c>
      <c r="F57" s="96">
        <v>0.07700934579439252</v>
      </c>
      <c r="G57" s="85">
        <f t="shared" si="6"/>
        <v>0.000492543533060533</v>
      </c>
      <c r="H57" s="42">
        <f t="shared" si="7"/>
        <v>0.07291666666666667</v>
      </c>
      <c r="I57" s="10">
        <f t="shared" si="8"/>
        <v>98</v>
      </c>
      <c r="J57" s="36">
        <f t="shared" si="9"/>
        <v>0.0003176259727295415</v>
      </c>
      <c r="K57" s="3">
        <v>1496.973</v>
      </c>
      <c r="L57" s="15">
        <v>1504.749</v>
      </c>
      <c r="M57" s="36">
        <f t="shared" si="10"/>
        <v>0.005194482465615657</v>
      </c>
      <c r="N57" s="55">
        <f t="shared" si="11"/>
        <v>7.776000000000067</v>
      </c>
    </row>
    <row r="58" spans="1:14" ht="15">
      <c r="A58" s="1">
        <v>57</v>
      </c>
      <c r="B58" s="24" t="s">
        <v>149</v>
      </c>
      <c r="C58" s="15">
        <v>4870</v>
      </c>
      <c r="D58" s="15">
        <v>5096</v>
      </c>
      <c r="E58" s="3">
        <v>5630</v>
      </c>
      <c r="F58" s="96">
        <v>0.24337526477326762</v>
      </c>
      <c r="G58" s="85">
        <f t="shared" si="6"/>
        <v>0.0019230375111864084</v>
      </c>
      <c r="H58" s="42">
        <f t="shared" si="7"/>
        <v>0.15605749486652978</v>
      </c>
      <c r="I58" s="10">
        <f t="shared" si="8"/>
        <v>760</v>
      </c>
      <c r="J58" s="36">
        <f t="shared" si="9"/>
        <v>0.002463221829331138</v>
      </c>
      <c r="K58" s="3">
        <v>5477.989</v>
      </c>
      <c r="L58" s="15">
        <v>5671.416</v>
      </c>
      <c r="M58" s="36">
        <f t="shared" si="10"/>
        <v>0.03530985549624152</v>
      </c>
      <c r="N58" s="55">
        <f t="shared" si="11"/>
        <v>193.4270000000006</v>
      </c>
    </row>
    <row r="59" spans="1:14" ht="15">
      <c r="A59" s="1">
        <v>58</v>
      </c>
      <c r="B59" s="24" t="s">
        <v>150</v>
      </c>
      <c r="C59" s="15">
        <v>7924</v>
      </c>
      <c r="D59" s="15">
        <v>8847</v>
      </c>
      <c r="E59" s="3">
        <v>9129</v>
      </c>
      <c r="F59" s="96">
        <v>0.13616024818781136</v>
      </c>
      <c r="G59" s="85">
        <f t="shared" si="6"/>
        <v>0.00311818995375146</v>
      </c>
      <c r="H59" s="42">
        <f t="shared" si="7"/>
        <v>0.15206966178697628</v>
      </c>
      <c r="I59" s="10">
        <f t="shared" si="8"/>
        <v>1205</v>
      </c>
      <c r="J59" s="36">
        <f t="shared" si="9"/>
        <v>0.0039055030320316072</v>
      </c>
      <c r="K59" s="3">
        <v>9331.889</v>
      </c>
      <c r="L59" s="15">
        <v>9480.327</v>
      </c>
      <c r="M59" s="36">
        <f t="shared" si="10"/>
        <v>0.015906532964547703</v>
      </c>
      <c r="N59" s="55">
        <f t="shared" si="11"/>
        <v>148.4380000000001</v>
      </c>
    </row>
    <row r="60" spans="1:14" ht="15">
      <c r="A60" s="1">
        <v>59</v>
      </c>
      <c r="B60" s="24" t="s">
        <v>151</v>
      </c>
      <c r="C60" s="15">
        <v>53863</v>
      </c>
      <c r="D60" s="15">
        <v>58479</v>
      </c>
      <c r="E60" s="3">
        <v>59685</v>
      </c>
      <c r="F60" s="96">
        <v>0.28054317784421007</v>
      </c>
      <c r="G60" s="85">
        <f t="shared" si="6"/>
        <v>0.020386588606600493</v>
      </c>
      <c r="H60" s="42">
        <f t="shared" si="7"/>
        <v>0.10808904071440506</v>
      </c>
      <c r="I60" s="10">
        <f t="shared" si="8"/>
        <v>5822</v>
      </c>
      <c r="J60" s="36">
        <f t="shared" si="9"/>
        <v>0.01886957564521827</v>
      </c>
      <c r="K60" s="3">
        <v>58708.24</v>
      </c>
      <c r="L60" s="15">
        <v>59237.63</v>
      </c>
      <c r="M60" s="36">
        <f t="shared" si="10"/>
        <v>0.009017303192873768</v>
      </c>
      <c r="N60" s="55">
        <f t="shared" si="11"/>
        <v>529.3899999999994</v>
      </c>
    </row>
    <row r="61" spans="1:14" ht="15">
      <c r="A61" s="1">
        <v>60</v>
      </c>
      <c r="B61" s="24" t="s">
        <v>152</v>
      </c>
      <c r="C61" s="15">
        <v>7893</v>
      </c>
      <c r="D61" s="15">
        <v>8347</v>
      </c>
      <c r="E61" s="3">
        <v>8760</v>
      </c>
      <c r="F61" s="96">
        <v>0.18331345344968297</v>
      </c>
      <c r="G61" s="85">
        <f t="shared" si="6"/>
        <v>0.0029921507278850685</v>
      </c>
      <c r="H61" s="42">
        <f t="shared" si="7"/>
        <v>0.10984416571645762</v>
      </c>
      <c r="I61" s="10">
        <f t="shared" si="8"/>
        <v>867</v>
      </c>
      <c r="J61" s="36">
        <f t="shared" si="9"/>
        <v>0.0028100175342501274</v>
      </c>
      <c r="K61" s="3">
        <v>8959.469</v>
      </c>
      <c r="L61" s="15">
        <v>9047.523</v>
      </c>
      <c r="M61" s="36">
        <f t="shared" si="10"/>
        <v>0.009828037800008025</v>
      </c>
      <c r="N61" s="55">
        <f t="shared" si="11"/>
        <v>88.05400000000009</v>
      </c>
    </row>
    <row r="62" spans="1:14" ht="15">
      <c r="A62" s="1">
        <v>61</v>
      </c>
      <c r="B62" s="24" t="s">
        <v>153</v>
      </c>
      <c r="C62" s="15">
        <v>20878</v>
      </c>
      <c r="D62" s="15">
        <v>23939</v>
      </c>
      <c r="E62" s="3">
        <v>23836</v>
      </c>
      <c r="F62" s="96">
        <v>0.22470045909180894</v>
      </c>
      <c r="G62" s="85">
        <f t="shared" si="6"/>
        <v>0.008141655793363983</v>
      </c>
      <c r="H62" s="42">
        <f t="shared" si="7"/>
        <v>0.14168023757064854</v>
      </c>
      <c r="I62" s="10">
        <f t="shared" si="8"/>
        <v>2958</v>
      </c>
      <c r="J62" s="36">
        <f t="shared" si="9"/>
        <v>0.00958711864626514</v>
      </c>
      <c r="K62" s="3">
        <v>24622.85</v>
      </c>
      <c r="L62" s="15">
        <v>24622.64</v>
      </c>
      <c r="M62" s="36">
        <f t="shared" si="10"/>
        <v>-8.528663416262816E-06</v>
      </c>
      <c r="N62" s="55">
        <f t="shared" si="11"/>
        <v>-0.20999999999912689</v>
      </c>
    </row>
    <row r="63" spans="1:14" ht="15">
      <c r="A63" s="1">
        <v>62</v>
      </c>
      <c r="B63" s="24" t="s">
        <v>154</v>
      </c>
      <c r="C63" s="15">
        <v>1096</v>
      </c>
      <c r="D63" s="15">
        <v>1590</v>
      </c>
      <c r="E63" s="3">
        <v>2021</v>
      </c>
      <c r="F63" s="96">
        <v>0.1987021925081113</v>
      </c>
      <c r="G63" s="85">
        <f t="shared" si="6"/>
        <v>0.0006903123996638954</v>
      </c>
      <c r="H63" s="42">
        <f t="shared" si="7"/>
        <v>0.843978102189781</v>
      </c>
      <c r="I63" s="10">
        <f t="shared" si="8"/>
        <v>925</v>
      </c>
      <c r="J63" s="36">
        <f t="shared" si="9"/>
        <v>0.002998000252804346</v>
      </c>
      <c r="K63" s="3">
        <v>1673.607</v>
      </c>
      <c r="L63" s="15">
        <v>1836.504</v>
      </c>
      <c r="M63" s="36">
        <f t="shared" si="10"/>
        <v>0.09733288639447608</v>
      </c>
      <c r="N63" s="55">
        <f t="shared" si="11"/>
        <v>162.89699999999993</v>
      </c>
    </row>
    <row r="64" spans="1:14" ht="15">
      <c r="A64" s="1">
        <v>63</v>
      </c>
      <c r="B64" s="24" t="s">
        <v>155</v>
      </c>
      <c r="C64" s="15">
        <v>8471</v>
      </c>
      <c r="D64" s="15">
        <v>8552</v>
      </c>
      <c r="E64" s="3">
        <v>9074</v>
      </c>
      <c r="F64" s="96">
        <v>0.0955348964529748</v>
      </c>
      <c r="G64" s="85">
        <f t="shared" si="6"/>
        <v>0.0030994036192727296</v>
      </c>
      <c r="H64" s="42">
        <f t="shared" si="7"/>
        <v>0.07118403966473852</v>
      </c>
      <c r="I64" s="10">
        <f t="shared" si="8"/>
        <v>603</v>
      </c>
      <c r="J64" s="36">
        <f t="shared" si="9"/>
        <v>0.001954372056692995</v>
      </c>
      <c r="K64" s="3">
        <v>9817.187</v>
      </c>
      <c r="L64" s="15">
        <v>9810.855</v>
      </c>
      <c r="M64" s="36">
        <f t="shared" si="10"/>
        <v>-0.0006449912790700977</v>
      </c>
      <c r="N64" s="55">
        <f t="shared" si="11"/>
        <v>-6.332000000000335</v>
      </c>
    </row>
    <row r="65" spans="1:14" ht="15">
      <c r="A65" s="1">
        <v>64</v>
      </c>
      <c r="B65" s="24" t="s">
        <v>156</v>
      </c>
      <c r="C65" s="15">
        <v>11749</v>
      </c>
      <c r="D65" s="15">
        <v>12696</v>
      </c>
      <c r="E65" s="3">
        <v>12772</v>
      </c>
      <c r="F65" s="96">
        <v>0.25023510971786833</v>
      </c>
      <c r="G65" s="85">
        <f t="shared" si="6"/>
        <v>0.004362528435679007</v>
      </c>
      <c r="H65" s="42">
        <f t="shared" si="7"/>
        <v>0.0870712401055409</v>
      </c>
      <c r="I65" s="10">
        <f t="shared" si="8"/>
        <v>1023</v>
      </c>
      <c r="J65" s="36">
        <f t="shared" si="9"/>
        <v>0.003315626225533887</v>
      </c>
      <c r="K65" s="3">
        <v>12774.29</v>
      </c>
      <c r="L65" s="15">
        <v>12804.51</v>
      </c>
      <c r="M65" s="36">
        <f t="shared" si="10"/>
        <v>0.0023656892085587022</v>
      </c>
      <c r="N65" s="55">
        <f t="shared" si="11"/>
        <v>30.219999999999345</v>
      </c>
    </row>
    <row r="66" spans="1:14" ht="15">
      <c r="A66" s="1">
        <v>65</v>
      </c>
      <c r="B66" s="24" t="s">
        <v>157</v>
      </c>
      <c r="C66" s="15">
        <v>4076</v>
      </c>
      <c r="D66" s="15">
        <v>5182</v>
      </c>
      <c r="E66" s="3">
        <v>4914</v>
      </c>
      <c r="F66" s="96">
        <v>0.06752875537660268</v>
      </c>
      <c r="G66" s="85">
        <f aca="true" t="shared" si="12" ref="G66:G83">E66/$E$83</f>
        <v>0.0016784735932451173</v>
      </c>
      <c r="H66" s="42">
        <f aca="true" t="shared" si="13" ref="H66:H83">(E66-C66)/C66</f>
        <v>0.2055937193326791</v>
      </c>
      <c r="I66" s="10">
        <f aca="true" t="shared" si="14" ref="I66:I83">E66-C66</f>
        <v>838</v>
      </c>
      <c r="J66" s="36">
        <f aca="true" t="shared" si="15" ref="J66:J83">I66/$I$83</f>
        <v>0.002716026174973018</v>
      </c>
      <c r="K66" s="3">
        <v>5890.121</v>
      </c>
      <c r="L66" s="15">
        <v>5614.15</v>
      </c>
      <c r="M66" s="36">
        <f aca="true" t="shared" si="16" ref="M66:M83">(L66-K66)/K66</f>
        <v>-0.04685319707354067</v>
      </c>
      <c r="N66" s="55">
        <f aca="true" t="shared" si="17" ref="N66:N83">L66-K66</f>
        <v>-275.97100000000046</v>
      </c>
    </row>
    <row r="67" spans="1:14" ht="15">
      <c r="A67" s="1">
        <v>66</v>
      </c>
      <c r="B67" s="24" t="s">
        <v>158</v>
      </c>
      <c r="C67" s="15">
        <v>4179</v>
      </c>
      <c r="D67" s="15">
        <v>4198</v>
      </c>
      <c r="E67" s="3">
        <v>4715</v>
      </c>
      <c r="F67" s="96">
        <v>0.12597184001709905</v>
      </c>
      <c r="G67" s="85">
        <f t="shared" si="12"/>
        <v>0.0016105012194038925</v>
      </c>
      <c r="H67" s="42">
        <f t="shared" si="13"/>
        <v>0.128260349365877</v>
      </c>
      <c r="I67" s="10">
        <f t="shared" si="14"/>
        <v>536</v>
      </c>
      <c r="J67" s="36">
        <f t="shared" si="15"/>
        <v>0.001737219605949329</v>
      </c>
      <c r="K67" s="3">
        <v>4774.733</v>
      </c>
      <c r="L67" s="15">
        <v>4817.642</v>
      </c>
      <c r="M67" s="36">
        <f t="shared" si="16"/>
        <v>0.008986680511768857</v>
      </c>
      <c r="N67" s="55">
        <f t="shared" si="17"/>
        <v>42.90899999999965</v>
      </c>
    </row>
    <row r="68" spans="1:14" ht="15">
      <c r="A68" s="1">
        <v>67</v>
      </c>
      <c r="B68" s="24" t="s">
        <v>159</v>
      </c>
      <c r="C68" s="15">
        <v>13007</v>
      </c>
      <c r="D68" s="15">
        <v>13255</v>
      </c>
      <c r="E68" s="3">
        <v>13745</v>
      </c>
      <c r="F68" s="96">
        <v>0.16813044329190724</v>
      </c>
      <c r="G68" s="85">
        <f t="shared" si="12"/>
        <v>0.004694875771093638</v>
      </c>
      <c r="H68" s="42">
        <f t="shared" si="13"/>
        <v>0.05673867917275313</v>
      </c>
      <c r="I68" s="10">
        <f t="shared" si="14"/>
        <v>738</v>
      </c>
      <c r="J68" s="36">
        <f t="shared" si="15"/>
        <v>0.0023919180395347104</v>
      </c>
      <c r="K68" s="3">
        <v>13852.58</v>
      </c>
      <c r="L68" s="15">
        <v>13943.58</v>
      </c>
      <c r="M68" s="36">
        <f t="shared" si="16"/>
        <v>0.006569173395858389</v>
      </c>
      <c r="N68" s="55">
        <f t="shared" si="17"/>
        <v>91</v>
      </c>
    </row>
    <row r="69" spans="1:14" ht="15">
      <c r="A69" s="1">
        <v>68</v>
      </c>
      <c r="B69" s="24" t="s">
        <v>160</v>
      </c>
      <c r="C69" s="15">
        <v>5100</v>
      </c>
      <c r="D69" s="15">
        <v>5693</v>
      </c>
      <c r="E69" s="3">
        <v>5644</v>
      </c>
      <c r="F69" s="96">
        <v>0.14622140469960362</v>
      </c>
      <c r="G69" s="85">
        <f t="shared" si="12"/>
        <v>0.0019278194872355396</v>
      </c>
      <c r="H69" s="42">
        <f t="shared" si="13"/>
        <v>0.10666666666666667</v>
      </c>
      <c r="I69" s="10">
        <f t="shared" si="14"/>
        <v>544</v>
      </c>
      <c r="J69" s="36">
        <f t="shared" si="15"/>
        <v>0.0017631482567843936</v>
      </c>
      <c r="K69" s="3">
        <v>5767.139</v>
      </c>
      <c r="L69" s="15">
        <v>5795.354</v>
      </c>
      <c r="M69" s="36">
        <f t="shared" si="16"/>
        <v>0.004892373844292663</v>
      </c>
      <c r="N69" s="55">
        <f t="shared" si="17"/>
        <v>28.215000000000146</v>
      </c>
    </row>
    <row r="70" spans="1:14" ht="15">
      <c r="A70" s="1">
        <v>69</v>
      </c>
      <c r="B70" s="24" t="s">
        <v>161</v>
      </c>
      <c r="C70" s="15">
        <v>499</v>
      </c>
      <c r="D70" s="15">
        <v>662</v>
      </c>
      <c r="E70" s="3">
        <v>887</v>
      </c>
      <c r="F70" s="96">
        <v>0.11678736010533246</v>
      </c>
      <c r="G70" s="85">
        <f t="shared" si="12"/>
        <v>0.00030297233968425293</v>
      </c>
      <c r="H70" s="42">
        <f t="shared" si="13"/>
        <v>0.7775551102204409</v>
      </c>
      <c r="I70" s="10">
        <f t="shared" si="14"/>
        <v>388</v>
      </c>
      <c r="J70" s="36">
        <f t="shared" si="15"/>
        <v>0.0012575395655006335</v>
      </c>
      <c r="K70" s="3">
        <v>775.5153</v>
      </c>
      <c r="L70" s="15">
        <v>1022.643</v>
      </c>
      <c r="M70" s="36">
        <f t="shared" si="16"/>
        <v>0.3186625718409424</v>
      </c>
      <c r="N70" s="55">
        <f t="shared" si="17"/>
        <v>247.1277</v>
      </c>
    </row>
    <row r="71" spans="1:14" ht="15">
      <c r="A71" s="1">
        <v>70</v>
      </c>
      <c r="B71" s="24" t="s">
        <v>162</v>
      </c>
      <c r="C71" s="15">
        <v>8143</v>
      </c>
      <c r="D71" s="15">
        <v>10168</v>
      </c>
      <c r="E71" s="3">
        <v>10138</v>
      </c>
      <c r="F71" s="96">
        <v>0.28382653489739357</v>
      </c>
      <c r="G71" s="85">
        <f t="shared" si="12"/>
        <v>0.003462833799006715</v>
      </c>
      <c r="H71" s="42">
        <f t="shared" si="13"/>
        <v>0.24499570182979247</v>
      </c>
      <c r="I71" s="10">
        <f t="shared" si="14"/>
        <v>1995</v>
      </c>
      <c r="J71" s="36">
        <f t="shared" si="15"/>
        <v>0.006465957301994237</v>
      </c>
      <c r="K71" s="3">
        <v>10295.46</v>
      </c>
      <c r="L71" s="15">
        <v>10330.37</v>
      </c>
      <c r="M71" s="36">
        <f t="shared" si="16"/>
        <v>0.0033908149805838375</v>
      </c>
      <c r="N71" s="55">
        <f t="shared" si="17"/>
        <v>34.91000000000167</v>
      </c>
    </row>
    <row r="72" spans="1:14" ht="15">
      <c r="A72" s="1">
        <v>71</v>
      </c>
      <c r="B72" s="24" t="s">
        <v>163</v>
      </c>
      <c r="C72" s="15">
        <v>3168</v>
      </c>
      <c r="D72" s="15">
        <v>3476</v>
      </c>
      <c r="E72" s="3">
        <v>3611</v>
      </c>
      <c r="F72" s="96">
        <v>0.13565498328261769</v>
      </c>
      <c r="G72" s="85">
        <f t="shared" si="12"/>
        <v>0.0012334082509581031</v>
      </c>
      <c r="H72" s="42">
        <f t="shared" si="13"/>
        <v>0.1398358585858586</v>
      </c>
      <c r="I72" s="10">
        <f t="shared" si="14"/>
        <v>443</v>
      </c>
      <c r="J72" s="36">
        <f t="shared" si="15"/>
        <v>0.0014357990399917028</v>
      </c>
      <c r="K72" s="3">
        <v>3766.387</v>
      </c>
      <c r="L72" s="15">
        <v>3726.525</v>
      </c>
      <c r="M72" s="36">
        <f t="shared" si="16"/>
        <v>-0.01058361766860391</v>
      </c>
      <c r="N72" s="55">
        <f t="shared" si="17"/>
        <v>-39.86200000000008</v>
      </c>
    </row>
    <row r="73" spans="1:14" ht="15">
      <c r="A73" s="1">
        <v>72</v>
      </c>
      <c r="B73" s="24" t="s">
        <v>164</v>
      </c>
      <c r="C73" s="15">
        <v>3515</v>
      </c>
      <c r="D73" s="15">
        <v>4158</v>
      </c>
      <c r="E73" s="3">
        <v>4775</v>
      </c>
      <c r="F73" s="96">
        <v>0.11450015586408652</v>
      </c>
      <c r="G73" s="85">
        <f t="shared" si="12"/>
        <v>0.0016309954024715985</v>
      </c>
      <c r="H73" s="42">
        <f t="shared" si="13"/>
        <v>0.3584637268847795</v>
      </c>
      <c r="I73" s="10">
        <f t="shared" si="14"/>
        <v>1260</v>
      </c>
      <c r="J73" s="36">
        <f t="shared" si="15"/>
        <v>0.0040837625065226766</v>
      </c>
      <c r="K73" s="3">
        <v>4581.207</v>
      </c>
      <c r="L73" s="15">
        <v>4993.067</v>
      </c>
      <c r="M73" s="36">
        <f t="shared" si="16"/>
        <v>0.08990207165928098</v>
      </c>
      <c r="N73" s="55">
        <f t="shared" si="17"/>
        <v>411.8599999999997</v>
      </c>
    </row>
    <row r="74" spans="1:14" ht="15">
      <c r="A74" s="1">
        <v>73</v>
      </c>
      <c r="B74" s="24" t="s">
        <v>165</v>
      </c>
      <c r="C74" s="15">
        <v>1350</v>
      </c>
      <c r="D74" s="15">
        <v>1470</v>
      </c>
      <c r="E74" s="3">
        <v>1667</v>
      </c>
      <c r="F74" s="96">
        <v>0.07095126622685678</v>
      </c>
      <c r="G74" s="85">
        <f t="shared" si="12"/>
        <v>0.0005693967195644303</v>
      </c>
      <c r="H74" s="42">
        <f t="shared" si="13"/>
        <v>0.2348148148148148</v>
      </c>
      <c r="I74" s="10">
        <f t="shared" si="14"/>
        <v>317</v>
      </c>
      <c r="J74" s="36">
        <f t="shared" si="15"/>
        <v>0.0010274227893394352</v>
      </c>
      <c r="K74" s="3">
        <v>1877.411</v>
      </c>
      <c r="L74" s="15">
        <v>1895.411</v>
      </c>
      <c r="M74" s="36">
        <f t="shared" si="16"/>
        <v>0.009587671532765069</v>
      </c>
      <c r="N74" s="55">
        <f t="shared" si="17"/>
        <v>18</v>
      </c>
    </row>
    <row r="75" spans="1:14" ht="15">
      <c r="A75" s="1">
        <v>74</v>
      </c>
      <c r="B75" s="24" t="s">
        <v>166</v>
      </c>
      <c r="C75" s="15">
        <v>4924</v>
      </c>
      <c r="D75" s="15">
        <v>5771</v>
      </c>
      <c r="E75" s="3">
        <v>5707</v>
      </c>
      <c r="F75" s="96">
        <v>0.23779166666666668</v>
      </c>
      <c r="G75" s="85">
        <f t="shared" si="12"/>
        <v>0.001949338379456631</v>
      </c>
      <c r="H75" s="42">
        <f t="shared" si="13"/>
        <v>0.159017059301381</v>
      </c>
      <c r="I75" s="10">
        <f t="shared" si="14"/>
        <v>783</v>
      </c>
      <c r="J75" s="36">
        <f t="shared" si="15"/>
        <v>0.002537766700481949</v>
      </c>
      <c r="K75" s="3">
        <v>5889.915</v>
      </c>
      <c r="L75" s="15">
        <v>5919.529</v>
      </c>
      <c r="M75" s="36">
        <f t="shared" si="16"/>
        <v>0.005027916362120758</v>
      </c>
      <c r="N75" s="55">
        <f t="shared" si="17"/>
        <v>29.614000000000487</v>
      </c>
    </row>
    <row r="76" spans="1:14" ht="15">
      <c r="A76" s="1">
        <v>75</v>
      </c>
      <c r="B76" s="24" t="s">
        <v>167</v>
      </c>
      <c r="C76" s="15">
        <v>735</v>
      </c>
      <c r="D76" s="15">
        <v>849</v>
      </c>
      <c r="E76" s="3">
        <v>1215</v>
      </c>
      <c r="F76" s="96">
        <v>0.15450152594099695</v>
      </c>
      <c r="G76" s="85">
        <f t="shared" si="12"/>
        <v>0.00041500720712104547</v>
      </c>
      <c r="H76" s="42">
        <f t="shared" si="13"/>
        <v>0.6530612244897959</v>
      </c>
      <c r="I76" s="10">
        <f t="shared" si="14"/>
        <v>480</v>
      </c>
      <c r="J76" s="36">
        <f t="shared" si="15"/>
        <v>0.0015557190501038767</v>
      </c>
      <c r="K76" s="3">
        <v>969.0739</v>
      </c>
      <c r="L76" s="15">
        <v>1383.386</v>
      </c>
      <c r="M76" s="36">
        <f t="shared" si="16"/>
        <v>0.42753406112784587</v>
      </c>
      <c r="N76" s="55">
        <f t="shared" si="17"/>
        <v>414.3121</v>
      </c>
    </row>
    <row r="77" spans="1:14" ht="15">
      <c r="A77" s="1">
        <v>76</v>
      </c>
      <c r="B77" s="24" t="s">
        <v>168</v>
      </c>
      <c r="C77" s="15">
        <v>1548</v>
      </c>
      <c r="D77" s="15">
        <v>1683</v>
      </c>
      <c r="E77" s="3">
        <v>1852</v>
      </c>
      <c r="F77" s="96">
        <v>0.14477798624140087</v>
      </c>
      <c r="G77" s="85">
        <f t="shared" si="12"/>
        <v>0.0006325871173565237</v>
      </c>
      <c r="H77" s="42">
        <f t="shared" si="13"/>
        <v>0.19638242894056848</v>
      </c>
      <c r="I77" s="10">
        <f t="shared" si="14"/>
        <v>304</v>
      </c>
      <c r="J77" s="36">
        <f t="shared" si="15"/>
        <v>0.0009852887317324552</v>
      </c>
      <c r="K77" s="3">
        <v>1957.842</v>
      </c>
      <c r="L77" s="15">
        <v>1985.184</v>
      </c>
      <c r="M77" s="36">
        <f t="shared" si="16"/>
        <v>0.013965376164164356</v>
      </c>
      <c r="N77" s="55">
        <f t="shared" si="17"/>
        <v>27.34199999999987</v>
      </c>
    </row>
    <row r="78" spans="1:14" ht="15">
      <c r="A78" s="1">
        <v>77</v>
      </c>
      <c r="B78" s="24" t="s">
        <v>169</v>
      </c>
      <c r="C78" s="15">
        <v>7723</v>
      </c>
      <c r="D78" s="15">
        <v>8585</v>
      </c>
      <c r="E78" s="3">
        <v>8926</v>
      </c>
      <c r="F78" s="96">
        <v>0.2363751919919496</v>
      </c>
      <c r="G78" s="85">
        <f t="shared" si="12"/>
        <v>0.0030488513010390552</v>
      </c>
      <c r="H78" s="42">
        <f t="shared" si="13"/>
        <v>0.15576848374983815</v>
      </c>
      <c r="I78" s="10">
        <f t="shared" si="14"/>
        <v>1203</v>
      </c>
      <c r="J78" s="36">
        <f t="shared" si="15"/>
        <v>0.0038990208693228407</v>
      </c>
      <c r="K78" s="3">
        <v>8801.038</v>
      </c>
      <c r="L78" s="15">
        <v>8890.045</v>
      </c>
      <c r="M78" s="36">
        <f t="shared" si="16"/>
        <v>0.0101132389156824</v>
      </c>
      <c r="N78" s="55">
        <f t="shared" si="17"/>
        <v>89.0069999999996</v>
      </c>
    </row>
    <row r="79" spans="1:14" ht="15">
      <c r="A79" s="1">
        <v>78</v>
      </c>
      <c r="B79" s="24" t="s">
        <v>170</v>
      </c>
      <c r="C79" s="15">
        <v>5163</v>
      </c>
      <c r="D79" s="15">
        <v>6347</v>
      </c>
      <c r="E79" s="3">
        <v>6181</v>
      </c>
      <c r="F79" s="96">
        <v>0.18366861795382283</v>
      </c>
      <c r="G79" s="85">
        <f t="shared" si="12"/>
        <v>0.002111242425691508</v>
      </c>
      <c r="H79" s="42">
        <f t="shared" si="13"/>
        <v>0.19717218671315126</v>
      </c>
      <c r="I79" s="10">
        <f t="shared" si="14"/>
        <v>1018</v>
      </c>
      <c r="J79" s="36">
        <f t="shared" si="15"/>
        <v>0.003299420818761972</v>
      </c>
      <c r="K79" s="3">
        <v>6358.481</v>
      </c>
      <c r="L79" s="15">
        <v>6422.069</v>
      </c>
      <c r="M79" s="36">
        <f t="shared" si="16"/>
        <v>0.010000501692149532</v>
      </c>
      <c r="N79" s="55">
        <f t="shared" si="17"/>
        <v>63.58800000000065</v>
      </c>
    </row>
    <row r="80" spans="1:14" ht="15">
      <c r="A80" s="1">
        <v>79</v>
      </c>
      <c r="B80" s="24" t="s">
        <v>171</v>
      </c>
      <c r="C80" s="15">
        <v>934</v>
      </c>
      <c r="D80" s="15">
        <v>1242</v>
      </c>
      <c r="E80" s="3">
        <v>1308</v>
      </c>
      <c r="F80" s="96">
        <v>0.1410090556274256</v>
      </c>
      <c r="G80" s="85">
        <f t="shared" si="12"/>
        <v>0.0004467731908759897</v>
      </c>
      <c r="H80" s="42">
        <f t="shared" si="13"/>
        <v>0.4004282655246253</v>
      </c>
      <c r="I80" s="10">
        <f t="shared" si="14"/>
        <v>374</v>
      </c>
      <c r="J80" s="36">
        <f t="shared" si="15"/>
        <v>0.0012121644265392707</v>
      </c>
      <c r="K80" s="3">
        <v>1597.378</v>
      </c>
      <c r="L80" s="15">
        <v>1620.23</v>
      </c>
      <c r="M80" s="36">
        <f t="shared" si="16"/>
        <v>0.01430594386550966</v>
      </c>
      <c r="N80" s="55">
        <f t="shared" si="17"/>
        <v>22.85200000000009</v>
      </c>
    </row>
    <row r="81" spans="1:14" ht="15">
      <c r="A81" s="1">
        <v>80</v>
      </c>
      <c r="B81" s="24" t="s">
        <v>172</v>
      </c>
      <c r="C81" s="15">
        <v>7365</v>
      </c>
      <c r="D81" s="15">
        <v>7513</v>
      </c>
      <c r="E81" s="3">
        <v>8448</v>
      </c>
      <c r="F81" s="96">
        <v>0.1749394297073989</v>
      </c>
      <c r="G81" s="85">
        <f t="shared" si="12"/>
        <v>0.0028855809759329976</v>
      </c>
      <c r="H81" s="42">
        <f t="shared" si="13"/>
        <v>0.1470468431771894</v>
      </c>
      <c r="I81" s="10">
        <f t="shared" si="14"/>
        <v>1083</v>
      </c>
      <c r="J81" s="36">
        <f t="shared" si="15"/>
        <v>0.0035100911067968716</v>
      </c>
      <c r="K81" s="3">
        <v>8569.019</v>
      </c>
      <c r="L81" s="15">
        <v>8748.59</v>
      </c>
      <c r="M81" s="36">
        <f t="shared" si="16"/>
        <v>0.020955841036179278</v>
      </c>
      <c r="N81" s="55">
        <f t="shared" si="17"/>
        <v>179.5709999999999</v>
      </c>
    </row>
    <row r="82" spans="1:14" ht="15.75" thickBot="1">
      <c r="A82" s="49">
        <v>81</v>
      </c>
      <c r="B82" s="50" t="s">
        <v>173</v>
      </c>
      <c r="C82" s="15">
        <v>16128</v>
      </c>
      <c r="D82" s="15">
        <v>17428</v>
      </c>
      <c r="E82" s="3">
        <v>18486</v>
      </c>
      <c r="F82" s="96">
        <v>0.291443976729887</v>
      </c>
      <c r="G82" s="85">
        <f t="shared" si="12"/>
        <v>0.006314257803160203</v>
      </c>
      <c r="H82" s="42">
        <f t="shared" si="13"/>
        <v>0.14620535714285715</v>
      </c>
      <c r="I82" s="69">
        <f t="shared" si="14"/>
        <v>2358</v>
      </c>
      <c r="J82" s="36">
        <f t="shared" si="15"/>
        <v>0.007642469833635294</v>
      </c>
      <c r="K82" s="3">
        <v>18071.75</v>
      </c>
      <c r="L82" s="15">
        <v>18330.31</v>
      </c>
      <c r="M82" s="36">
        <f t="shared" si="16"/>
        <v>0.014307413504502956</v>
      </c>
      <c r="N82" s="55">
        <f t="shared" si="17"/>
        <v>258.5600000000013</v>
      </c>
    </row>
    <row r="83" spans="1:14" ht="15.75" thickBot="1">
      <c r="A83" s="121" t="s">
        <v>174</v>
      </c>
      <c r="B83" s="122"/>
      <c r="C83" s="56">
        <v>2619121</v>
      </c>
      <c r="D83" s="56">
        <v>2824535</v>
      </c>
      <c r="E83" s="56">
        <v>2927660</v>
      </c>
      <c r="F83" s="116">
        <v>0.24257514136324337</v>
      </c>
      <c r="G83" s="86">
        <f t="shared" si="12"/>
        <v>1</v>
      </c>
      <c r="H83" s="44">
        <f t="shared" si="13"/>
        <v>0.1178024993881535</v>
      </c>
      <c r="I83" s="57">
        <f t="shared" si="14"/>
        <v>308539</v>
      </c>
      <c r="J83" s="38">
        <f t="shared" si="15"/>
        <v>1</v>
      </c>
      <c r="K83" s="57">
        <v>2896342</v>
      </c>
      <c r="L83" s="56">
        <v>2926759</v>
      </c>
      <c r="M83" s="38">
        <f t="shared" si="16"/>
        <v>0.010501867528075068</v>
      </c>
      <c r="N83" s="59">
        <f t="shared" si="17"/>
        <v>30417</v>
      </c>
    </row>
    <row r="84" spans="10:14" ht="15">
      <c r="J84" s="64"/>
      <c r="K84" s="65"/>
      <c r="L84" s="65"/>
      <c r="M84" s="64"/>
      <c r="N84" s="65"/>
    </row>
    <row r="85" spans="10:14" ht="15">
      <c r="J85" s="64"/>
      <c r="K85" s="65"/>
      <c r="L85" s="65"/>
      <c r="M85" s="64"/>
      <c r="N85" s="65"/>
    </row>
    <row r="86" spans="10:14" ht="15">
      <c r="J86" s="64"/>
      <c r="K86" s="65"/>
      <c r="L86" s="65"/>
      <c r="M86" s="64"/>
      <c r="N86" s="65"/>
    </row>
    <row r="87" spans="10:14" ht="15">
      <c r="J87" s="64"/>
      <c r="K87" s="65"/>
      <c r="L87" s="65"/>
      <c r="M87" s="64"/>
      <c r="N87" s="65"/>
    </row>
    <row r="88" spans="10:14" ht="15">
      <c r="J88" s="64"/>
      <c r="K88" s="65"/>
      <c r="L88" s="65"/>
      <c r="M88" s="64"/>
      <c r="N88" s="65"/>
    </row>
    <row r="89" spans="10:14" ht="15">
      <c r="J89" s="64"/>
      <c r="K89" s="65"/>
      <c r="L89" s="65"/>
      <c r="M89" s="64"/>
      <c r="N89" s="65"/>
    </row>
  </sheetData>
  <sheetProtection/>
  <autoFilter ref="A1:N89">
    <sortState ref="A2:N89">
      <sortCondition sortBy="value" ref="A2:A89"/>
    </sortState>
  </autoFilter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8.28125" style="0" bestFit="1" customWidth="1"/>
    <col min="2" max="2" width="12.00390625" style="0" bestFit="1" customWidth="1"/>
    <col min="3" max="3" width="12.00390625" style="0" customWidth="1"/>
    <col min="4" max="4" width="12.00390625" style="0" bestFit="1" customWidth="1"/>
    <col min="5" max="5" width="22.57421875" style="0" customWidth="1"/>
    <col min="6" max="6" width="26.421875" style="0" bestFit="1" customWidth="1"/>
    <col min="7" max="7" width="27.421875" style="0" customWidth="1"/>
  </cols>
  <sheetData>
    <row r="1" spans="1:7" ht="30.75" thickBot="1">
      <c r="A1" s="28" t="s">
        <v>175</v>
      </c>
      <c r="B1" s="79">
        <v>40787</v>
      </c>
      <c r="C1" s="78">
        <v>41122</v>
      </c>
      <c r="D1" s="79">
        <v>41153</v>
      </c>
      <c r="E1" s="16" t="s">
        <v>290</v>
      </c>
      <c r="F1" s="16" t="s">
        <v>302</v>
      </c>
      <c r="G1" s="45" t="s">
        <v>303</v>
      </c>
    </row>
    <row r="2" spans="1:7" ht="15">
      <c r="A2" s="33" t="s">
        <v>176</v>
      </c>
      <c r="B2" s="3">
        <v>586</v>
      </c>
      <c r="C2" s="14">
        <v>906</v>
      </c>
      <c r="D2" s="14">
        <v>881</v>
      </c>
      <c r="E2" s="36">
        <f aca="true" t="shared" si="0" ref="E2:E33">D2/$D$83</f>
        <v>0.019440398958471248</v>
      </c>
      <c r="F2" s="37">
        <f aca="true" t="shared" si="1" ref="F2:F33">(D2-B2)/B2</f>
        <v>0.5034129692832765</v>
      </c>
      <c r="G2" s="14">
        <f aca="true" t="shared" si="2" ref="G2:G33">D2-B2</f>
        <v>295</v>
      </c>
    </row>
    <row r="3" spans="1:7" ht="15">
      <c r="A3" s="33" t="s">
        <v>177</v>
      </c>
      <c r="B3" s="3">
        <v>131</v>
      </c>
      <c r="C3" s="15">
        <v>144</v>
      </c>
      <c r="D3" s="15">
        <v>170</v>
      </c>
      <c r="E3" s="36">
        <f t="shared" si="0"/>
        <v>0.0037512688115097755</v>
      </c>
      <c r="F3" s="37">
        <f t="shared" si="1"/>
        <v>0.29770992366412213</v>
      </c>
      <c r="G3" s="15">
        <f t="shared" si="2"/>
        <v>39</v>
      </c>
    </row>
    <row r="4" spans="1:7" ht="15">
      <c r="A4" s="33" t="s">
        <v>178</v>
      </c>
      <c r="B4" s="3">
        <v>157</v>
      </c>
      <c r="C4" s="15">
        <v>197</v>
      </c>
      <c r="D4" s="15">
        <v>205</v>
      </c>
      <c r="E4" s="36">
        <f t="shared" si="0"/>
        <v>0.0045235888609382584</v>
      </c>
      <c r="F4" s="37">
        <f t="shared" si="1"/>
        <v>0.3057324840764331</v>
      </c>
      <c r="G4" s="15">
        <f t="shared" si="2"/>
        <v>48</v>
      </c>
    </row>
    <row r="5" spans="1:7" ht="15">
      <c r="A5" s="33" t="s">
        <v>179</v>
      </c>
      <c r="B5" s="3">
        <v>13</v>
      </c>
      <c r="C5" s="15">
        <v>32</v>
      </c>
      <c r="D5" s="15">
        <v>34</v>
      </c>
      <c r="E5" s="36">
        <f t="shared" si="0"/>
        <v>0.000750253762301955</v>
      </c>
      <c r="F5" s="37">
        <f t="shared" si="1"/>
        <v>1.6153846153846154</v>
      </c>
      <c r="G5" s="15">
        <f t="shared" si="2"/>
        <v>21</v>
      </c>
    </row>
    <row r="6" spans="1:7" ht="15">
      <c r="A6" s="33" t="s">
        <v>180</v>
      </c>
      <c r="B6" s="3">
        <v>75</v>
      </c>
      <c r="C6" s="15">
        <v>102</v>
      </c>
      <c r="D6" s="15">
        <v>76</v>
      </c>
      <c r="E6" s="36">
        <f t="shared" si="0"/>
        <v>0.0016770378216161349</v>
      </c>
      <c r="F6" s="37">
        <f t="shared" si="1"/>
        <v>0.013333333333333334</v>
      </c>
      <c r="G6" s="15">
        <f t="shared" si="2"/>
        <v>1</v>
      </c>
    </row>
    <row r="7" spans="1:7" ht="15">
      <c r="A7" s="33" t="s">
        <v>181</v>
      </c>
      <c r="B7" s="3">
        <v>104</v>
      </c>
      <c r="C7" s="15">
        <v>120</v>
      </c>
      <c r="D7" s="15">
        <v>99</v>
      </c>
      <c r="E7" s="36">
        <f t="shared" si="0"/>
        <v>0.002184562425526281</v>
      </c>
      <c r="F7" s="37">
        <f t="shared" si="1"/>
        <v>-0.04807692307692308</v>
      </c>
      <c r="G7" s="15">
        <f t="shared" si="2"/>
        <v>-5</v>
      </c>
    </row>
    <row r="8" spans="1:7" ht="15">
      <c r="A8" s="33" t="s">
        <v>182</v>
      </c>
      <c r="B8" s="3">
        <v>2534</v>
      </c>
      <c r="C8" s="15">
        <v>2977</v>
      </c>
      <c r="D8" s="15">
        <v>3249</v>
      </c>
      <c r="E8" s="36">
        <f t="shared" si="0"/>
        <v>0.07169336687408977</v>
      </c>
      <c r="F8" s="37">
        <f t="shared" si="1"/>
        <v>0.28216258879242306</v>
      </c>
      <c r="G8" s="15">
        <f t="shared" si="2"/>
        <v>715</v>
      </c>
    </row>
    <row r="9" spans="1:7" ht="15">
      <c r="A9" s="33" t="s">
        <v>183</v>
      </c>
      <c r="B9" s="3">
        <v>1188</v>
      </c>
      <c r="C9" s="15">
        <v>1479</v>
      </c>
      <c r="D9" s="15">
        <v>1711</v>
      </c>
      <c r="E9" s="36">
        <f t="shared" si="0"/>
        <v>0.037755417273489564</v>
      </c>
      <c r="F9" s="37">
        <f t="shared" si="1"/>
        <v>0.44023569023569026</v>
      </c>
      <c r="G9" s="15">
        <f t="shared" si="2"/>
        <v>523</v>
      </c>
    </row>
    <row r="10" spans="1:7" ht="15">
      <c r="A10" s="33" t="s">
        <v>184</v>
      </c>
      <c r="B10" s="3">
        <v>9</v>
      </c>
      <c r="C10" s="15">
        <v>15</v>
      </c>
      <c r="D10" s="15">
        <v>15</v>
      </c>
      <c r="E10" s="36">
        <f t="shared" si="0"/>
        <v>0.00033099430689792134</v>
      </c>
      <c r="F10" s="37">
        <f t="shared" si="1"/>
        <v>0.6666666666666666</v>
      </c>
      <c r="G10" s="15">
        <f t="shared" si="2"/>
        <v>6</v>
      </c>
    </row>
    <row r="11" spans="1:7" ht="15">
      <c r="A11" s="33" t="s">
        <v>185</v>
      </c>
      <c r="B11" s="3">
        <v>56</v>
      </c>
      <c r="C11" s="15">
        <v>138</v>
      </c>
      <c r="D11" s="15">
        <v>93</v>
      </c>
      <c r="E11" s="36">
        <f t="shared" si="0"/>
        <v>0.0020521647027671123</v>
      </c>
      <c r="F11" s="37">
        <f t="shared" si="1"/>
        <v>0.6607142857142857</v>
      </c>
      <c r="G11" s="15">
        <f t="shared" si="2"/>
        <v>37</v>
      </c>
    </row>
    <row r="12" spans="1:7" ht="15">
      <c r="A12" s="33" t="s">
        <v>186</v>
      </c>
      <c r="B12" s="3">
        <v>351</v>
      </c>
      <c r="C12" s="15">
        <v>354</v>
      </c>
      <c r="D12" s="15">
        <v>432</v>
      </c>
      <c r="E12" s="36">
        <f t="shared" si="0"/>
        <v>0.009532636038660135</v>
      </c>
      <c r="F12" s="37">
        <f t="shared" si="1"/>
        <v>0.23076923076923078</v>
      </c>
      <c r="G12" s="15">
        <f t="shared" si="2"/>
        <v>81</v>
      </c>
    </row>
    <row r="13" spans="1:7" ht="15">
      <c r="A13" s="33" t="s">
        <v>187</v>
      </c>
      <c r="B13" s="3">
        <v>378</v>
      </c>
      <c r="C13" s="15">
        <v>378</v>
      </c>
      <c r="D13" s="15">
        <v>432</v>
      </c>
      <c r="E13" s="36">
        <f t="shared" si="0"/>
        <v>0.009532636038660135</v>
      </c>
      <c r="F13" s="37">
        <f t="shared" si="1"/>
        <v>0.14285714285714285</v>
      </c>
      <c r="G13" s="15">
        <f t="shared" si="2"/>
        <v>54</v>
      </c>
    </row>
    <row r="14" spans="1:7" ht="15">
      <c r="A14" s="33" t="s">
        <v>188</v>
      </c>
      <c r="B14" s="3">
        <v>81</v>
      </c>
      <c r="C14" s="15">
        <v>89</v>
      </c>
      <c r="D14" s="15">
        <v>104</v>
      </c>
      <c r="E14" s="36">
        <f t="shared" si="0"/>
        <v>0.002294893861158921</v>
      </c>
      <c r="F14" s="37">
        <f t="shared" si="1"/>
        <v>0.2839506172839506</v>
      </c>
      <c r="G14" s="15">
        <f t="shared" si="2"/>
        <v>23</v>
      </c>
    </row>
    <row r="15" spans="1:7" ht="15">
      <c r="A15" s="33" t="s">
        <v>189</v>
      </c>
      <c r="B15" s="3">
        <v>93</v>
      </c>
      <c r="C15" s="15">
        <v>113</v>
      </c>
      <c r="D15" s="15">
        <v>85</v>
      </c>
      <c r="E15" s="36">
        <f t="shared" si="0"/>
        <v>0.0018756344057548877</v>
      </c>
      <c r="F15" s="37">
        <f t="shared" si="1"/>
        <v>-0.08602150537634409</v>
      </c>
      <c r="G15" s="15">
        <f t="shared" si="2"/>
        <v>-8</v>
      </c>
    </row>
    <row r="16" spans="1:7" ht="15">
      <c r="A16" s="33" t="s">
        <v>190</v>
      </c>
      <c r="B16" s="3">
        <v>5</v>
      </c>
      <c r="C16" s="15">
        <v>6</v>
      </c>
      <c r="D16" s="15">
        <v>11</v>
      </c>
      <c r="E16" s="36">
        <f t="shared" si="0"/>
        <v>0.000242729158391809</v>
      </c>
      <c r="F16" s="37">
        <f t="shared" si="1"/>
        <v>1.2</v>
      </c>
      <c r="G16" s="15">
        <f t="shared" si="2"/>
        <v>6</v>
      </c>
    </row>
    <row r="17" spans="1:7" ht="15">
      <c r="A17" s="33" t="s">
        <v>191</v>
      </c>
      <c r="B17" s="3">
        <v>85</v>
      </c>
      <c r="C17" s="15">
        <v>255</v>
      </c>
      <c r="D17" s="15">
        <v>200</v>
      </c>
      <c r="E17" s="36">
        <f t="shared" si="0"/>
        <v>0.004413257425305618</v>
      </c>
      <c r="F17" s="37">
        <f t="shared" si="1"/>
        <v>1.3529411764705883</v>
      </c>
      <c r="G17" s="15">
        <f t="shared" si="2"/>
        <v>115</v>
      </c>
    </row>
    <row r="18" spans="1:7" ht="15">
      <c r="A18" s="33" t="s">
        <v>192</v>
      </c>
      <c r="B18" s="3">
        <v>43</v>
      </c>
      <c r="C18" s="15">
        <v>49</v>
      </c>
      <c r="D18" s="15">
        <v>35</v>
      </c>
      <c r="E18" s="36">
        <f t="shared" si="0"/>
        <v>0.0007723200494284832</v>
      </c>
      <c r="F18" s="37">
        <f t="shared" si="1"/>
        <v>-0.18604651162790697</v>
      </c>
      <c r="G18" s="15">
        <f t="shared" si="2"/>
        <v>-8</v>
      </c>
    </row>
    <row r="19" spans="1:7" ht="15">
      <c r="A19" s="33" t="s">
        <v>193</v>
      </c>
      <c r="B19" s="3">
        <v>11</v>
      </c>
      <c r="C19" s="15">
        <v>34</v>
      </c>
      <c r="D19" s="15">
        <v>38</v>
      </c>
      <c r="E19" s="36">
        <f t="shared" si="0"/>
        <v>0.0008385189108080674</v>
      </c>
      <c r="F19" s="37">
        <f t="shared" si="1"/>
        <v>2.4545454545454546</v>
      </c>
      <c r="G19" s="15">
        <f t="shared" si="2"/>
        <v>27</v>
      </c>
    </row>
    <row r="20" spans="1:7" ht="15">
      <c r="A20" s="33" t="s">
        <v>194</v>
      </c>
      <c r="B20" s="3">
        <v>124</v>
      </c>
      <c r="C20" s="15">
        <v>183</v>
      </c>
      <c r="D20" s="15">
        <v>225</v>
      </c>
      <c r="E20" s="36">
        <f t="shared" si="0"/>
        <v>0.00496491460346882</v>
      </c>
      <c r="F20" s="37">
        <f t="shared" si="1"/>
        <v>0.8145161290322581</v>
      </c>
      <c r="G20" s="15">
        <f t="shared" si="2"/>
        <v>101</v>
      </c>
    </row>
    <row r="21" spans="1:7" ht="15">
      <c r="A21" s="33" t="s">
        <v>195</v>
      </c>
      <c r="B21" s="3">
        <v>52</v>
      </c>
      <c r="C21" s="15">
        <v>77</v>
      </c>
      <c r="D21" s="15">
        <v>61</v>
      </c>
      <c r="E21" s="36">
        <f t="shared" si="0"/>
        <v>0.0013460435147182135</v>
      </c>
      <c r="F21" s="37">
        <f t="shared" si="1"/>
        <v>0.17307692307692307</v>
      </c>
      <c r="G21" s="15">
        <f t="shared" si="2"/>
        <v>9</v>
      </c>
    </row>
    <row r="22" spans="1:7" ht="15">
      <c r="A22" s="33" t="s">
        <v>196</v>
      </c>
      <c r="B22" s="3">
        <v>1992</v>
      </c>
      <c r="C22" s="15">
        <v>2555</v>
      </c>
      <c r="D22" s="15">
        <v>2865</v>
      </c>
      <c r="E22" s="36">
        <f t="shared" si="0"/>
        <v>0.06321991261750298</v>
      </c>
      <c r="F22" s="37">
        <f t="shared" si="1"/>
        <v>0.4382530120481928</v>
      </c>
      <c r="G22" s="15">
        <f t="shared" si="2"/>
        <v>873</v>
      </c>
    </row>
    <row r="23" spans="1:7" ht="15">
      <c r="A23" s="33" t="s">
        <v>197</v>
      </c>
      <c r="B23" s="3">
        <v>184</v>
      </c>
      <c r="C23" s="15">
        <v>233</v>
      </c>
      <c r="D23" s="15">
        <v>199</v>
      </c>
      <c r="E23" s="36">
        <f t="shared" si="0"/>
        <v>0.00439119113817909</v>
      </c>
      <c r="F23" s="37">
        <f t="shared" si="1"/>
        <v>0.08152173913043478</v>
      </c>
      <c r="G23" s="15">
        <f t="shared" si="2"/>
        <v>15</v>
      </c>
    </row>
    <row r="24" spans="1:7" ht="15">
      <c r="A24" s="33" t="s">
        <v>198</v>
      </c>
      <c r="B24" s="3">
        <v>33</v>
      </c>
      <c r="C24" s="15">
        <v>62</v>
      </c>
      <c r="D24" s="15">
        <v>78</v>
      </c>
      <c r="E24" s="36">
        <f t="shared" si="0"/>
        <v>0.0017211703958691911</v>
      </c>
      <c r="F24" s="37">
        <f t="shared" si="1"/>
        <v>1.3636363636363635</v>
      </c>
      <c r="G24" s="15">
        <f t="shared" si="2"/>
        <v>45</v>
      </c>
    </row>
    <row r="25" spans="1:7" ht="15">
      <c r="A25" s="33" t="s">
        <v>199</v>
      </c>
      <c r="B25" s="3">
        <v>131</v>
      </c>
      <c r="C25" s="15">
        <v>213</v>
      </c>
      <c r="D25" s="15">
        <v>229</v>
      </c>
      <c r="E25" s="36">
        <f t="shared" si="0"/>
        <v>0.0050531797519749325</v>
      </c>
      <c r="F25" s="37">
        <f t="shared" si="1"/>
        <v>0.7480916030534351</v>
      </c>
      <c r="G25" s="15">
        <f t="shared" si="2"/>
        <v>98</v>
      </c>
    </row>
    <row r="26" spans="1:7" ht="15">
      <c r="A26" s="33" t="s">
        <v>200</v>
      </c>
      <c r="B26" s="3">
        <v>662</v>
      </c>
      <c r="C26" s="15">
        <v>628</v>
      </c>
      <c r="D26" s="15">
        <v>787</v>
      </c>
      <c r="E26" s="36">
        <f t="shared" si="0"/>
        <v>0.01736616796857761</v>
      </c>
      <c r="F26" s="37">
        <f t="shared" si="1"/>
        <v>0.18882175226586104</v>
      </c>
      <c r="G26" s="15">
        <f t="shared" si="2"/>
        <v>125</v>
      </c>
    </row>
    <row r="27" spans="1:7" ht="15">
      <c r="A27" s="33" t="s">
        <v>113</v>
      </c>
      <c r="B27" s="3">
        <v>242</v>
      </c>
      <c r="C27" s="15">
        <v>276</v>
      </c>
      <c r="D27" s="15">
        <v>263</v>
      </c>
      <c r="E27" s="36">
        <f t="shared" si="0"/>
        <v>0.005803433514276888</v>
      </c>
      <c r="F27" s="37">
        <f t="shared" si="1"/>
        <v>0.08677685950413223</v>
      </c>
      <c r="G27" s="15">
        <f t="shared" si="2"/>
        <v>21</v>
      </c>
    </row>
    <row r="28" spans="1:7" ht="15">
      <c r="A28" s="33" t="s">
        <v>201</v>
      </c>
      <c r="B28" s="3">
        <v>191</v>
      </c>
      <c r="C28" s="15">
        <v>280</v>
      </c>
      <c r="D28" s="15">
        <v>334</v>
      </c>
      <c r="E28" s="36">
        <f t="shared" si="0"/>
        <v>0.007370139900260382</v>
      </c>
      <c r="F28" s="37">
        <f t="shared" si="1"/>
        <v>0.7486910994764397</v>
      </c>
      <c r="G28" s="15">
        <f t="shared" si="2"/>
        <v>143</v>
      </c>
    </row>
    <row r="29" spans="1:7" ht="15">
      <c r="A29" s="33" t="s">
        <v>202</v>
      </c>
      <c r="B29" s="3">
        <v>146</v>
      </c>
      <c r="C29" s="15">
        <v>222</v>
      </c>
      <c r="D29" s="15">
        <v>166</v>
      </c>
      <c r="E29" s="36">
        <f t="shared" si="0"/>
        <v>0.003663003663003663</v>
      </c>
      <c r="F29" s="37">
        <f t="shared" si="1"/>
        <v>0.136986301369863</v>
      </c>
      <c r="G29" s="15">
        <f t="shared" si="2"/>
        <v>20</v>
      </c>
    </row>
    <row r="30" spans="1:7" ht="15">
      <c r="A30" s="33" t="s">
        <v>203</v>
      </c>
      <c r="B30" s="3">
        <v>150</v>
      </c>
      <c r="C30" s="15">
        <v>183</v>
      </c>
      <c r="D30" s="15">
        <v>233</v>
      </c>
      <c r="E30" s="36">
        <f t="shared" si="0"/>
        <v>0.005141444900481045</v>
      </c>
      <c r="F30" s="37">
        <f t="shared" si="1"/>
        <v>0.5533333333333333</v>
      </c>
      <c r="G30" s="15">
        <f t="shared" si="2"/>
        <v>83</v>
      </c>
    </row>
    <row r="31" spans="1:7" ht="15">
      <c r="A31" s="33" t="s">
        <v>204</v>
      </c>
      <c r="B31" s="3">
        <v>52</v>
      </c>
      <c r="C31" s="15">
        <v>76</v>
      </c>
      <c r="D31" s="15">
        <v>69</v>
      </c>
      <c r="E31" s="36">
        <f t="shared" si="0"/>
        <v>0.0015225738117304382</v>
      </c>
      <c r="F31" s="37">
        <f t="shared" si="1"/>
        <v>0.3269230769230769</v>
      </c>
      <c r="G31" s="15">
        <f t="shared" si="2"/>
        <v>17</v>
      </c>
    </row>
    <row r="32" spans="1:7" ht="15">
      <c r="A32" s="33" t="s">
        <v>205</v>
      </c>
      <c r="B32" s="3">
        <v>142</v>
      </c>
      <c r="C32" s="15">
        <v>393</v>
      </c>
      <c r="D32" s="15">
        <v>218</v>
      </c>
      <c r="E32" s="36">
        <f t="shared" si="0"/>
        <v>0.004810450593583124</v>
      </c>
      <c r="F32" s="37">
        <f t="shared" si="1"/>
        <v>0.5352112676056338</v>
      </c>
      <c r="G32" s="15">
        <f t="shared" si="2"/>
        <v>76</v>
      </c>
    </row>
    <row r="33" spans="1:7" ht="15">
      <c r="A33" s="33" t="s">
        <v>206</v>
      </c>
      <c r="B33" s="3">
        <v>287</v>
      </c>
      <c r="C33" s="15">
        <v>343</v>
      </c>
      <c r="D33" s="15">
        <v>381</v>
      </c>
      <c r="E33" s="36">
        <f t="shared" si="0"/>
        <v>0.008407255395207203</v>
      </c>
      <c r="F33" s="37">
        <f t="shared" si="1"/>
        <v>0.32752613240418116</v>
      </c>
      <c r="G33" s="15">
        <f t="shared" si="2"/>
        <v>94</v>
      </c>
    </row>
    <row r="34" spans="1:7" ht="15">
      <c r="A34" s="33" t="s">
        <v>207</v>
      </c>
      <c r="B34" s="3">
        <v>509</v>
      </c>
      <c r="C34" s="15">
        <v>611</v>
      </c>
      <c r="D34" s="15">
        <v>717</v>
      </c>
      <c r="E34" s="36">
        <f aca="true" t="shared" si="3" ref="E34:E65">D34/$D$83</f>
        <v>0.01582152786972064</v>
      </c>
      <c r="F34" s="37">
        <f aca="true" t="shared" si="4" ref="F34:F65">(D34-B34)/B34</f>
        <v>0.4086444007858546</v>
      </c>
      <c r="G34" s="15">
        <f aca="true" t="shared" si="5" ref="G34:G65">D34-B34</f>
        <v>208</v>
      </c>
    </row>
    <row r="35" spans="1:7" ht="15">
      <c r="A35" s="33" t="s">
        <v>208</v>
      </c>
      <c r="B35" s="3">
        <v>110</v>
      </c>
      <c r="C35" s="15">
        <v>183</v>
      </c>
      <c r="D35" s="15">
        <v>177</v>
      </c>
      <c r="E35" s="36">
        <f t="shared" si="3"/>
        <v>0.003905732821395472</v>
      </c>
      <c r="F35" s="37">
        <f t="shared" si="4"/>
        <v>0.6090909090909091</v>
      </c>
      <c r="G35" s="15">
        <f t="shared" si="5"/>
        <v>67</v>
      </c>
    </row>
    <row r="36" spans="1:7" ht="15">
      <c r="A36" s="33" t="s">
        <v>209</v>
      </c>
      <c r="B36" s="3">
        <v>33</v>
      </c>
      <c r="C36" s="15">
        <v>41</v>
      </c>
      <c r="D36" s="15">
        <v>40</v>
      </c>
      <c r="E36" s="36">
        <f t="shared" si="3"/>
        <v>0.0008826514850611236</v>
      </c>
      <c r="F36" s="37">
        <f t="shared" si="4"/>
        <v>0.21212121212121213</v>
      </c>
      <c r="G36" s="15">
        <f t="shared" si="5"/>
        <v>7</v>
      </c>
    </row>
    <row r="37" spans="1:7" ht="15">
      <c r="A37" s="33" t="s">
        <v>210</v>
      </c>
      <c r="B37" s="3">
        <v>9</v>
      </c>
      <c r="C37" s="15">
        <v>37</v>
      </c>
      <c r="D37" s="15">
        <v>28</v>
      </c>
      <c r="E37" s="36">
        <f t="shared" si="3"/>
        <v>0.0006178560395427865</v>
      </c>
      <c r="F37" s="37">
        <f t="shared" si="4"/>
        <v>2.111111111111111</v>
      </c>
      <c r="G37" s="15">
        <f t="shared" si="5"/>
        <v>19</v>
      </c>
    </row>
    <row r="38" spans="1:7" ht="15">
      <c r="A38" s="33" t="s">
        <v>211</v>
      </c>
      <c r="B38" s="3">
        <v>298</v>
      </c>
      <c r="C38" s="15">
        <v>414</v>
      </c>
      <c r="D38" s="15">
        <v>425</v>
      </c>
      <c r="E38" s="36">
        <f t="shared" si="3"/>
        <v>0.009378172028774438</v>
      </c>
      <c r="F38" s="37">
        <f t="shared" si="4"/>
        <v>0.4261744966442953</v>
      </c>
      <c r="G38" s="15">
        <f t="shared" si="5"/>
        <v>127</v>
      </c>
    </row>
    <row r="39" spans="1:7" ht="15">
      <c r="A39" s="33" t="s">
        <v>212</v>
      </c>
      <c r="B39" s="3">
        <v>13</v>
      </c>
      <c r="C39" s="15">
        <v>25</v>
      </c>
      <c r="D39" s="15">
        <v>24</v>
      </c>
      <c r="E39" s="36">
        <f t="shared" si="3"/>
        <v>0.0005295908910366742</v>
      </c>
      <c r="F39" s="37">
        <f t="shared" si="4"/>
        <v>0.8461538461538461</v>
      </c>
      <c r="G39" s="15">
        <f t="shared" si="5"/>
        <v>11</v>
      </c>
    </row>
    <row r="40" spans="1:7" ht="15">
      <c r="A40" s="33" t="s">
        <v>213</v>
      </c>
      <c r="B40" s="3">
        <v>76</v>
      </c>
      <c r="C40" s="15">
        <v>142</v>
      </c>
      <c r="D40" s="15">
        <v>152</v>
      </c>
      <c r="E40" s="36">
        <f t="shared" si="3"/>
        <v>0.0033540756432322697</v>
      </c>
      <c r="F40" s="37">
        <f t="shared" si="4"/>
        <v>1</v>
      </c>
      <c r="G40" s="15">
        <f t="shared" si="5"/>
        <v>76</v>
      </c>
    </row>
    <row r="41" spans="1:7" ht="15">
      <c r="A41" s="33" t="s">
        <v>214</v>
      </c>
      <c r="B41" s="3">
        <v>12619</v>
      </c>
      <c r="C41" s="15">
        <v>13993</v>
      </c>
      <c r="D41" s="15">
        <v>14982</v>
      </c>
      <c r="E41" s="36">
        <f t="shared" si="3"/>
        <v>0.33059711372964384</v>
      </c>
      <c r="F41" s="37">
        <f t="shared" si="4"/>
        <v>0.18725731040494492</v>
      </c>
      <c r="G41" s="15">
        <f t="shared" si="5"/>
        <v>2363</v>
      </c>
    </row>
    <row r="42" spans="1:7" ht="15">
      <c r="A42" s="33" t="s">
        <v>215</v>
      </c>
      <c r="B42" s="3">
        <v>2726</v>
      </c>
      <c r="C42" s="15">
        <v>3365</v>
      </c>
      <c r="D42" s="15">
        <v>3597</v>
      </c>
      <c r="E42" s="36">
        <f t="shared" si="3"/>
        <v>0.07937243479412154</v>
      </c>
      <c r="F42" s="37">
        <f t="shared" si="4"/>
        <v>0.3195157740278797</v>
      </c>
      <c r="G42" s="15">
        <f t="shared" si="5"/>
        <v>871</v>
      </c>
    </row>
    <row r="43" spans="1:7" ht="15">
      <c r="A43" s="33" t="s">
        <v>216</v>
      </c>
      <c r="B43" s="3">
        <v>427</v>
      </c>
      <c r="C43" s="15">
        <v>314</v>
      </c>
      <c r="D43" s="15">
        <v>334</v>
      </c>
      <c r="E43" s="36">
        <f t="shared" si="3"/>
        <v>0.007370139900260382</v>
      </c>
      <c r="F43" s="37">
        <f t="shared" si="4"/>
        <v>-0.21779859484777517</v>
      </c>
      <c r="G43" s="15">
        <f t="shared" si="5"/>
        <v>-93</v>
      </c>
    </row>
    <row r="44" spans="1:7" ht="15">
      <c r="A44" s="33" t="s">
        <v>217</v>
      </c>
      <c r="B44" s="3">
        <v>91</v>
      </c>
      <c r="C44" s="15">
        <v>153</v>
      </c>
      <c r="D44" s="15">
        <v>128</v>
      </c>
      <c r="E44" s="36">
        <f t="shared" si="3"/>
        <v>0.0028244847521955957</v>
      </c>
      <c r="F44" s="37">
        <f t="shared" si="4"/>
        <v>0.4065934065934066</v>
      </c>
      <c r="G44" s="15">
        <f t="shared" si="5"/>
        <v>37</v>
      </c>
    </row>
    <row r="45" spans="1:7" ht="15">
      <c r="A45" s="33" t="s">
        <v>218</v>
      </c>
      <c r="B45" s="3">
        <v>104</v>
      </c>
      <c r="C45" s="15">
        <v>111</v>
      </c>
      <c r="D45" s="15">
        <v>96</v>
      </c>
      <c r="E45" s="36">
        <f t="shared" si="3"/>
        <v>0.0021183635641466966</v>
      </c>
      <c r="F45" s="37">
        <f t="shared" si="4"/>
        <v>-0.07692307692307693</v>
      </c>
      <c r="G45" s="15">
        <f t="shared" si="5"/>
        <v>-8</v>
      </c>
    </row>
    <row r="46" spans="1:7" ht="15">
      <c r="A46" s="33" t="s">
        <v>219</v>
      </c>
      <c r="B46" s="3">
        <v>47</v>
      </c>
      <c r="C46" s="15">
        <v>37</v>
      </c>
      <c r="D46" s="15">
        <v>27</v>
      </c>
      <c r="E46" s="36">
        <f t="shared" si="3"/>
        <v>0.0005957897524162584</v>
      </c>
      <c r="F46" s="37">
        <f t="shared" si="4"/>
        <v>-0.425531914893617</v>
      </c>
      <c r="G46" s="15">
        <f t="shared" si="5"/>
        <v>-20</v>
      </c>
    </row>
    <row r="47" spans="1:7" ht="15">
      <c r="A47" s="33" t="s">
        <v>220</v>
      </c>
      <c r="B47" s="3">
        <v>127</v>
      </c>
      <c r="C47" s="15">
        <v>105</v>
      </c>
      <c r="D47" s="15">
        <v>111</v>
      </c>
      <c r="E47" s="36">
        <f t="shared" si="3"/>
        <v>0.002449357871044618</v>
      </c>
      <c r="F47" s="37">
        <f t="shared" si="4"/>
        <v>-0.12598425196850394</v>
      </c>
      <c r="G47" s="15">
        <f t="shared" si="5"/>
        <v>-16</v>
      </c>
    </row>
    <row r="48" spans="1:7" ht="15">
      <c r="A48" s="33" t="s">
        <v>221</v>
      </c>
      <c r="B48" s="3">
        <v>580</v>
      </c>
      <c r="C48" s="15">
        <v>591</v>
      </c>
      <c r="D48" s="15">
        <v>667</v>
      </c>
      <c r="E48" s="36">
        <f t="shared" si="3"/>
        <v>0.014718213513394236</v>
      </c>
      <c r="F48" s="37">
        <f t="shared" si="4"/>
        <v>0.15</v>
      </c>
      <c r="G48" s="15">
        <f t="shared" si="5"/>
        <v>87</v>
      </c>
    </row>
    <row r="49" spans="1:7" ht="15">
      <c r="A49" s="33" t="s">
        <v>223</v>
      </c>
      <c r="B49" s="3">
        <v>63</v>
      </c>
      <c r="C49" s="15">
        <v>72</v>
      </c>
      <c r="D49" s="15">
        <v>74</v>
      </c>
      <c r="E49" s="36">
        <f t="shared" si="3"/>
        <v>0.0016329052473630786</v>
      </c>
      <c r="F49" s="37">
        <f t="shared" si="4"/>
        <v>0.1746031746031746</v>
      </c>
      <c r="G49" s="15">
        <f t="shared" si="5"/>
        <v>11</v>
      </c>
    </row>
    <row r="50" spans="1:7" ht="15">
      <c r="A50" s="33" t="s">
        <v>131</v>
      </c>
      <c r="B50" s="3">
        <v>170</v>
      </c>
      <c r="C50" s="15">
        <v>208</v>
      </c>
      <c r="D50" s="15">
        <v>214</v>
      </c>
      <c r="E50" s="36">
        <f t="shared" si="3"/>
        <v>0.004722185445077011</v>
      </c>
      <c r="F50" s="37">
        <f t="shared" si="4"/>
        <v>0.25882352941176473</v>
      </c>
      <c r="G50" s="15">
        <f t="shared" si="5"/>
        <v>44</v>
      </c>
    </row>
    <row r="51" spans="1:7" ht="15">
      <c r="A51" s="33" t="s">
        <v>224</v>
      </c>
      <c r="B51" s="3">
        <v>47</v>
      </c>
      <c r="C51" s="15">
        <v>130</v>
      </c>
      <c r="D51" s="15">
        <v>66</v>
      </c>
      <c r="E51" s="36">
        <f t="shared" si="3"/>
        <v>0.0014563749503508539</v>
      </c>
      <c r="F51" s="37">
        <f t="shared" si="4"/>
        <v>0.40425531914893614</v>
      </c>
      <c r="G51" s="15">
        <f t="shared" si="5"/>
        <v>19</v>
      </c>
    </row>
    <row r="52" spans="1:7" ht="15">
      <c r="A52" s="33" t="s">
        <v>222</v>
      </c>
      <c r="B52" s="3">
        <v>27</v>
      </c>
      <c r="C52" s="15">
        <v>21</v>
      </c>
      <c r="D52" s="15">
        <v>20</v>
      </c>
      <c r="E52" s="36">
        <f t="shared" si="3"/>
        <v>0.0004413257425305618</v>
      </c>
      <c r="F52" s="37">
        <f t="shared" si="4"/>
        <v>-0.25925925925925924</v>
      </c>
      <c r="G52" s="15">
        <f t="shared" si="5"/>
        <v>-7</v>
      </c>
    </row>
    <row r="53" spans="1:7" ht="15">
      <c r="A53" s="33" t="s">
        <v>225</v>
      </c>
      <c r="B53" s="3">
        <v>1325</v>
      </c>
      <c r="C53" s="15">
        <v>1449</v>
      </c>
      <c r="D53" s="15">
        <v>1357</v>
      </c>
      <c r="E53" s="36">
        <f t="shared" si="3"/>
        <v>0.029943951630698618</v>
      </c>
      <c r="F53" s="37">
        <f t="shared" si="4"/>
        <v>0.024150943396226414</v>
      </c>
      <c r="G53" s="15">
        <f t="shared" si="5"/>
        <v>32</v>
      </c>
    </row>
    <row r="54" spans="1:7" ht="15">
      <c r="A54" s="33" t="s">
        <v>226</v>
      </c>
      <c r="B54" s="3">
        <v>436</v>
      </c>
      <c r="C54" s="15">
        <v>674</v>
      </c>
      <c r="D54" s="15">
        <v>729</v>
      </c>
      <c r="E54" s="36">
        <f t="shared" si="3"/>
        <v>0.016086323315238977</v>
      </c>
      <c r="F54" s="37">
        <f t="shared" si="4"/>
        <v>0.6720183486238532</v>
      </c>
      <c r="G54" s="15">
        <f t="shared" si="5"/>
        <v>293</v>
      </c>
    </row>
    <row r="55" spans="1:7" ht="15">
      <c r="A55" s="33" t="s">
        <v>227</v>
      </c>
      <c r="B55" s="3">
        <v>176</v>
      </c>
      <c r="C55" s="15">
        <v>226</v>
      </c>
      <c r="D55" s="15">
        <v>263</v>
      </c>
      <c r="E55" s="36">
        <f t="shared" si="3"/>
        <v>0.005803433514276888</v>
      </c>
      <c r="F55" s="37">
        <f t="shared" si="4"/>
        <v>0.4943181818181818</v>
      </c>
      <c r="G55" s="15">
        <f t="shared" si="5"/>
        <v>87</v>
      </c>
    </row>
    <row r="56" spans="1:7" ht="15">
      <c r="A56" s="33" t="s">
        <v>228</v>
      </c>
      <c r="B56" s="3">
        <v>211</v>
      </c>
      <c r="C56" s="15">
        <v>203</v>
      </c>
      <c r="D56" s="15">
        <v>248</v>
      </c>
      <c r="E56" s="36">
        <f t="shared" si="3"/>
        <v>0.005472439207378966</v>
      </c>
      <c r="F56" s="37">
        <f t="shared" si="4"/>
        <v>0.17535545023696683</v>
      </c>
      <c r="G56" s="15">
        <f t="shared" si="5"/>
        <v>37</v>
      </c>
    </row>
    <row r="57" spans="1:7" ht="15">
      <c r="A57" s="33" t="s">
        <v>229</v>
      </c>
      <c r="B57" s="3">
        <v>596</v>
      </c>
      <c r="C57" s="15">
        <v>827</v>
      </c>
      <c r="D57" s="15">
        <v>765</v>
      </c>
      <c r="E57" s="36">
        <f t="shared" si="3"/>
        <v>0.016880709651793988</v>
      </c>
      <c r="F57" s="37">
        <f t="shared" si="4"/>
        <v>0.2835570469798658</v>
      </c>
      <c r="G57" s="15">
        <f t="shared" si="5"/>
        <v>169</v>
      </c>
    </row>
    <row r="58" spans="1:7" ht="15">
      <c r="A58" s="33" t="s">
        <v>230</v>
      </c>
      <c r="B58" s="3">
        <v>48</v>
      </c>
      <c r="C58" s="15">
        <v>108</v>
      </c>
      <c r="D58" s="15">
        <v>112</v>
      </c>
      <c r="E58" s="36">
        <f t="shared" si="3"/>
        <v>0.002471424158171146</v>
      </c>
      <c r="F58" s="37">
        <f t="shared" si="4"/>
        <v>1.3333333333333333</v>
      </c>
      <c r="G58" s="15">
        <f t="shared" si="5"/>
        <v>64</v>
      </c>
    </row>
    <row r="59" spans="1:7" ht="15">
      <c r="A59" s="33" t="s">
        <v>231</v>
      </c>
      <c r="B59" s="3">
        <v>522</v>
      </c>
      <c r="C59" s="15">
        <v>611</v>
      </c>
      <c r="D59" s="15">
        <v>631</v>
      </c>
      <c r="E59" s="36">
        <f t="shared" si="3"/>
        <v>0.013923827176839225</v>
      </c>
      <c r="F59" s="37">
        <f t="shared" si="4"/>
        <v>0.20881226053639848</v>
      </c>
      <c r="G59" s="15">
        <f t="shared" si="5"/>
        <v>109</v>
      </c>
    </row>
    <row r="60" spans="1:7" ht="15">
      <c r="A60" s="33" t="s">
        <v>232</v>
      </c>
      <c r="B60" s="3">
        <v>331</v>
      </c>
      <c r="C60" s="15">
        <v>444</v>
      </c>
      <c r="D60" s="15">
        <v>516</v>
      </c>
      <c r="E60" s="36">
        <f t="shared" si="3"/>
        <v>0.011386204157288495</v>
      </c>
      <c r="F60" s="37">
        <f t="shared" si="4"/>
        <v>0.5589123867069486</v>
      </c>
      <c r="G60" s="15">
        <f t="shared" si="5"/>
        <v>185</v>
      </c>
    </row>
    <row r="61" spans="1:7" ht="15">
      <c r="A61" s="33" t="s">
        <v>233</v>
      </c>
      <c r="B61" s="3">
        <v>31</v>
      </c>
      <c r="C61" s="15">
        <v>53</v>
      </c>
      <c r="D61" s="15">
        <v>37</v>
      </c>
      <c r="E61" s="36">
        <f t="shared" si="3"/>
        <v>0.0008164526236815393</v>
      </c>
      <c r="F61" s="37">
        <f t="shared" si="4"/>
        <v>0.1935483870967742</v>
      </c>
      <c r="G61" s="15">
        <f t="shared" si="5"/>
        <v>6</v>
      </c>
    </row>
    <row r="62" spans="1:7" ht="15">
      <c r="A62" s="33" t="s">
        <v>234</v>
      </c>
      <c r="B62" s="3">
        <v>64</v>
      </c>
      <c r="C62" s="15">
        <v>104</v>
      </c>
      <c r="D62" s="15">
        <v>94</v>
      </c>
      <c r="E62" s="36">
        <f t="shared" si="3"/>
        <v>0.0020742309898936404</v>
      </c>
      <c r="F62" s="37">
        <f t="shared" si="4"/>
        <v>0.46875</v>
      </c>
      <c r="G62" s="15">
        <f t="shared" si="5"/>
        <v>30</v>
      </c>
    </row>
    <row r="63" spans="1:7" ht="15">
      <c r="A63" s="33" t="s">
        <v>235</v>
      </c>
      <c r="B63" s="3">
        <v>58</v>
      </c>
      <c r="C63" s="15">
        <v>68</v>
      </c>
      <c r="D63" s="15">
        <v>77</v>
      </c>
      <c r="E63" s="36">
        <f t="shared" si="3"/>
        <v>0.001699104108742663</v>
      </c>
      <c r="F63" s="37">
        <f t="shared" si="4"/>
        <v>0.3275862068965517</v>
      </c>
      <c r="G63" s="15">
        <f t="shared" si="5"/>
        <v>19</v>
      </c>
    </row>
    <row r="64" spans="1:7" ht="15">
      <c r="A64" s="33" t="s">
        <v>236</v>
      </c>
      <c r="B64" s="3">
        <v>113</v>
      </c>
      <c r="C64" s="15">
        <v>212</v>
      </c>
      <c r="D64" s="15">
        <v>211</v>
      </c>
      <c r="E64" s="36">
        <f t="shared" si="3"/>
        <v>0.004655986583697427</v>
      </c>
      <c r="F64" s="37">
        <f t="shared" si="4"/>
        <v>0.8672566371681416</v>
      </c>
      <c r="G64" s="15">
        <f t="shared" si="5"/>
        <v>98</v>
      </c>
    </row>
    <row r="65" spans="1:7" ht="15">
      <c r="A65" s="33" t="s">
        <v>237</v>
      </c>
      <c r="B65" s="3">
        <v>113</v>
      </c>
      <c r="C65" s="15">
        <v>296</v>
      </c>
      <c r="D65" s="15">
        <v>267</v>
      </c>
      <c r="E65" s="36">
        <f t="shared" si="3"/>
        <v>0.005891698662783</v>
      </c>
      <c r="F65" s="37">
        <f t="shared" si="4"/>
        <v>1.3628318584070795</v>
      </c>
      <c r="G65" s="15">
        <f t="shared" si="5"/>
        <v>154</v>
      </c>
    </row>
    <row r="66" spans="1:7" ht="15">
      <c r="A66" s="33" t="s">
        <v>238</v>
      </c>
      <c r="B66" s="3">
        <v>96</v>
      </c>
      <c r="C66" s="15">
        <v>118</v>
      </c>
      <c r="D66" s="15">
        <v>107</v>
      </c>
      <c r="E66" s="36">
        <f aca="true" t="shared" si="6" ref="E66:E82">D66/$D$83</f>
        <v>0.0023610927225385056</v>
      </c>
      <c r="F66" s="37">
        <f aca="true" t="shared" si="7" ref="F66:F82">(D66-B66)/B66</f>
        <v>0.11458333333333333</v>
      </c>
      <c r="G66" s="15">
        <f aca="true" t="shared" si="8" ref="G66:G82">D66-B66</f>
        <v>11</v>
      </c>
    </row>
    <row r="67" spans="1:7" ht="15">
      <c r="A67" s="33" t="s">
        <v>239</v>
      </c>
      <c r="B67" s="3">
        <v>450</v>
      </c>
      <c r="C67" s="15">
        <v>504</v>
      </c>
      <c r="D67" s="15">
        <v>531</v>
      </c>
      <c r="E67" s="36">
        <f t="shared" si="6"/>
        <v>0.011717198464186417</v>
      </c>
      <c r="F67" s="37">
        <f t="shared" si="7"/>
        <v>0.18</v>
      </c>
      <c r="G67" s="15">
        <f t="shared" si="8"/>
        <v>81</v>
      </c>
    </row>
    <row r="68" spans="1:7" ht="15">
      <c r="A68" s="33" t="s">
        <v>240</v>
      </c>
      <c r="B68" s="3">
        <v>321</v>
      </c>
      <c r="C68" s="15">
        <v>387</v>
      </c>
      <c r="D68" s="15">
        <v>400</v>
      </c>
      <c r="E68" s="36">
        <f t="shared" si="6"/>
        <v>0.008826514850611237</v>
      </c>
      <c r="F68" s="37">
        <f t="shared" si="7"/>
        <v>0.24610591900311526</v>
      </c>
      <c r="G68" s="15">
        <f t="shared" si="8"/>
        <v>79</v>
      </c>
    </row>
    <row r="69" spans="1:7" ht="15">
      <c r="A69" s="33" t="s">
        <v>241</v>
      </c>
      <c r="B69" s="3">
        <v>40</v>
      </c>
      <c r="C69" s="15">
        <v>55</v>
      </c>
      <c r="D69" s="15">
        <v>35</v>
      </c>
      <c r="E69" s="36">
        <f t="shared" si="6"/>
        <v>0.0007723200494284832</v>
      </c>
      <c r="F69" s="37">
        <f t="shared" si="7"/>
        <v>-0.125</v>
      </c>
      <c r="G69" s="15">
        <f t="shared" si="8"/>
        <v>-5</v>
      </c>
    </row>
    <row r="70" spans="1:7" ht="15">
      <c r="A70" s="33" t="s">
        <v>242</v>
      </c>
      <c r="B70" s="3">
        <v>43</v>
      </c>
      <c r="C70" s="15">
        <v>77</v>
      </c>
      <c r="D70" s="15">
        <v>87</v>
      </c>
      <c r="E70" s="36">
        <f t="shared" si="6"/>
        <v>0.0019197669800079438</v>
      </c>
      <c r="F70" s="37">
        <f t="shared" si="7"/>
        <v>1.0232558139534884</v>
      </c>
      <c r="G70" s="15">
        <f t="shared" si="8"/>
        <v>44</v>
      </c>
    </row>
    <row r="71" spans="1:7" ht="15">
      <c r="A71" s="33" t="s">
        <v>243</v>
      </c>
      <c r="B71" s="3">
        <v>101</v>
      </c>
      <c r="C71" s="15">
        <v>134</v>
      </c>
      <c r="D71" s="15">
        <v>160</v>
      </c>
      <c r="E71" s="36">
        <f t="shared" si="6"/>
        <v>0.0035306059402444943</v>
      </c>
      <c r="F71" s="37">
        <f t="shared" si="7"/>
        <v>0.5841584158415841</v>
      </c>
      <c r="G71" s="15">
        <f t="shared" si="8"/>
        <v>59</v>
      </c>
    </row>
    <row r="72" spans="1:7" ht="15">
      <c r="A72" s="33" t="s">
        <v>244</v>
      </c>
      <c r="B72" s="3">
        <v>155</v>
      </c>
      <c r="C72" s="15">
        <v>340</v>
      </c>
      <c r="D72" s="15">
        <v>247</v>
      </c>
      <c r="E72" s="36">
        <f t="shared" si="6"/>
        <v>0.005450372920252439</v>
      </c>
      <c r="F72" s="37">
        <f t="shared" si="7"/>
        <v>0.5935483870967742</v>
      </c>
      <c r="G72" s="15">
        <f t="shared" si="8"/>
        <v>92</v>
      </c>
    </row>
    <row r="73" spans="1:7" ht="15">
      <c r="A73" s="33" t="s">
        <v>245</v>
      </c>
      <c r="B73" s="3">
        <v>27</v>
      </c>
      <c r="C73" s="15">
        <v>38</v>
      </c>
      <c r="D73" s="15">
        <v>34</v>
      </c>
      <c r="E73" s="36">
        <f t="shared" si="6"/>
        <v>0.000750253762301955</v>
      </c>
      <c r="F73" s="37">
        <f t="shared" si="7"/>
        <v>0.25925925925925924</v>
      </c>
      <c r="G73" s="15">
        <f t="shared" si="8"/>
        <v>7</v>
      </c>
    </row>
    <row r="74" spans="1:7" ht="15">
      <c r="A74" s="33" t="s">
        <v>246</v>
      </c>
      <c r="B74" s="3">
        <v>718</v>
      </c>
      <c r="C74" s="15">
        <v>1000</v>
      </c>
      <c r="D74" s="15">
        <v>1059</v>
      </c>
      <c r="E74" s="36">
        <f t="shared" si="6"/>
        <v>0.023368198066993248</v>
      </c>
      <c r="F74" s="37">
        <f t="shared" si="7"/>
        <v>0.47493036211699163</v>
      </c>
      <c r="G74" s="15">
        <f t="shared" si="8"/>
        <v>341</v>
      </c>
    </row>
    <row r="75" spans="1:7" ht="15">
      <c r="A75" s="33" t="s">
        <v>247</v>
      </c>
      <c r="B75" s="3">
        <v>92</v>
      </c>
      <c r="C75" s="15">
        <v>118</v>
      </c>
      <c r="D75" s="15">
        <v>157</v>
      </c>
      <c r="E75" s="36">
        <f t="shared" si="6"/>
        <v>0.0034644070788649103</v>
      </c>
      <c r="F75" s="37">
        <f t="shared" si="7"/>
        <v>0.7065217391304348</v>
      </c>
      <c r="G75" s="15">
        <f t="shared" si="8"/>
        <v>65</v>
      </c>
    </row>
    <row r="76" spans="1:7" ht="15">
      <c r="A76" s="33" t="s">
        <v>248</v>
      </c>
      <c r="B76" s="3">
        <v>315</v>
      </c>
      <c r="C76" s="15">
        <v>471</v>
      </c>
      <c r="D76" s="15">
        <v>422</v>
      </c>
      <c r="E76" s="36">
        <f t="shared" si="6"/>
        <v>0.009311973167394854</v>
      </c>
      <c r="F76" s="37">
        <f t="shared" si="7"/>
        <v>0.3396825396825397</v>
      </c>
      <c r="G76" s="15">
        <f t="shared" si="8"/>
        <v>107</v>
      </c>
    </row>
    <row r="77" spans="1:7" ht="15">
      <c r="A77" s="33" t="s">
        <v>249</v>
      </c>
      <c r="B77" s="3">
        <v>19</v>
      </c>
      <c r="C77" s="15">
        <v>12</v>
      </c>
      <c r="D77" s="15">
        <v>16</v>
      </c>
      <c r="E77" s="36">
        <f t="shared" si="6"/>
        <v>0.00035306059402444946</v>
      </c>
      <c r="F77" s="37">
        <f t="shared" si="7"/>
        <v>-0.15789473684210525</v>
      </c>
      <c r="G77" s="15">
        <f t="shared" si="8"/>
        <v>-3</v>
      </c>
    </row>
    <row r="78" spans="1:7" ht="15">
      <c r="A78" s="33" t="s">
        <v>250</v>
      </c>
      <c r="B78" s="3">
        <v>210</v>
      </c>
      <c r="C78" s="15">
        <v>226</v>
      </c>
      <c r="D78" s="15">
        <v>208</v>
      </c>
      <c r="E78" s="36">
        <f t="shared" si="6"/>
        <v>0.004589787722317842</v>
      </c>
      <c r="F78" s="37">
        <f t="shared" si="7"/>
        <v>-0.009523809523809525</v>
      </c>
      <c r="G78" s="15">
        <f t="shared" si="8"/>
        <v>-2</v>
      </c>
    </row>
    <row r="79" spans="1:7" ht="15">
      <c r="A79" s="33" t="s">
        <v>251</v>
      </c>
      <c r="B79" s="3">
        <v>68</v>
      </c>
      <c r="C79" s="15">
        <v>260</v>
      </c>
      <c r="D79" s="15">
        <v>218</v>
      </c>
      <c r="E79" s="36">
        <f t="shared" si="6"/>
        <v>0.004810450593583124</v>
      </c>
      <c r="F79" s="37">
        <f t="shared" si="7"/>
        <v>2.2058823529411766</v>
      </c>
      <c r="G79" s="15">
        <f t="shared" si="8"/>
        <v>150</v>
      </c>
    </row>
    <row r="80" spans="1:7" ht="15">
      <c r="A80" s="33" t="s">
        <v>252</v>
      </c>
      <c r="B80" s="3">
        <v>157</v>
      </c>
      <c r="C80" s="15">
        <v>128</v>
      </c>
      <c r="D80" s="15">
        <v>127</v>
      </c>
      <c r="E80" s="36">
        <f t="shared" si="6"/>
        <v>0.0028024184650690676</v>
      </c>
      <c r="F80" s="37">
        <f t="shared" si="7"/>
        <v>-0.1910828025477707</v>
      </c>
      <c r="G80" s="15">
        <f t="shared" si="8"/>
        <v>-30</v>
      </c>
    </row>
    <row r="81" spans="1:7" ht="15">
      <c r="A81" s="33" t="s">
        <v>253</v>
      </c>
      <c r="B81" s="3">
        <v>68</v>
      </c>
      <c r="C81" s="15">
        <v>114</v>
      </c>
      <c r="D81" s="15">
        <v>116</v>
      </c>
      <c r="E81" s="36">
        <f t="shared" si="6"/>
        <v>0.0025596893066772586</v>
      </c>
      <c r="F81" s="37">
        <f t="shared" si="7"/>
        <v>0.7058823529411765</v>
      </c>
      <c r="G81" s="15">
        <f t="shared" si="8"/>
        <v>48</v>
      </c>
    </row>
    <row r="82" spans="1:7" ht="15.75" thickBot="1">
      <c r="A82" s="33" t="s">
        <v>254</v>
      </c>
      <c r="B82" s="3">
        <v>210</v>
      </c>
      <c r="C82" s="15">
        <v>227</v>
      </c>
      <c r="D82" s="15">
        <v>230</v>
      </c>
      <c r="E82" s="36">
        <f t="shared" si="6"/>
        <v>0.005075246039101461</v>
      </c>
      <c r="F82" s="37">
        <f t="shared" si="7"/>
        <v>0.09523809523809523</v>
      </c>
      <c r="G82" s="15">
        <f t="shared" si="8"/>
        <v>20</v>
      </c>
    </row>
    <row r="83" spans="1:7" ht="15.75" thickBot="1">
      <c r="A83" s="35" t="s">
        <v>174</v>
      </c>
      <c r="B83" s="57">
        <v>35478</v>
      </c>
      <c r="C83" s="56">
        <v>43149</v>
      </c>
      <c r="D83" s="56">
        <v>45318</v>
      </c>
      <c r="E83" s="38">
        <f>D83/$D$83</f>
        <v>1</v>
      </c>
      <c r="F83" s="39">
        <f>(D83-B83)/B83</f>
        <v>0.27735498055132757</v>
      </c>
      <c r="G83" s="56">
        <f>D83-B83</f>
        <v>9840</v>
      </c>
    </row>
  </sheetData>
  <sheetProtection/>
  <autoFilter ref="A1:F83"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8.28125" style="0" bestFit="1" customWidth="1"/>
    <col min="2" max="2" width="12.00390625" style="0" bestFit="1" customWidth="1"/>
    <col min="3" max="3" width="12.00390625" style="0" customWidth="1"/>
    <col min="4" max="4" width="12.00390625" style="0" bestFit="1" customWidth="1"/>
    <col min="5" max="5" width="21.421875" style="0" bestFit="1" customWidth="1"/>
    <col min="6" max="6" width="31.140625" style="0" customWidth="1"/>
    <col min="7" max="7" width="36.7109375" style="0" customWidth="1"/>
  </cols>
  <sheetData>
    <row r="1" spans="1:7" ht="30.75" thickBot="1">
      <c r="A1" s="12" t="s">
        <v>175</v>
      </c>
      <c r="B1" s="79">
        <v>40787</v>
      </c>
      <c r="C1" s="78">
        <v>41122</v>
      </c>
      <c r="D1" s="79">
        <v>41153</v>
      </c>
      <c r="E1" s="16" t="s">
        <v>290</v>
      </c>
      <c r="F1" s="16" t="s">
        <v>304</v>
      </c>
      <c r="G1" s="13" t="s">
        <v>305</v>
      </c>
    </row>
    <row r="2" spans="1:7" ht="15">
      <c r="A2" s="32" t="s">
        <v>176</v>
      </c>
      <c r="B2" s="3">
        <v>475</v>
      </c>
      <c r="C2" s="3">
        <v>515</v>
      </c>
      <c r="D2" s="14">
        <v>457</v>
      </c>
      <c r="E2" s="36">
        <f aca="true" t="shared" si="0" ref="E2:E33">D2/$D$83</f>
        <v>0.020423668215945656</v>
      </c>
      <c r="F2" s="37">
        <f aca="true" t="shared" si="1" ref="F2:F33">(D2-B2)/B2</f>
        <v>-0.037894736842105266</v>
      </c>
      <c r="G2" s="14">
        <f aca="true" t="shared" si="2" ref="G2:G33">D2-B2</f>
        <v>-18</v>
      </c>
    </row>
    <row r="3" spans="1:7" ht="15">
      <c r="A3" s="32" t="s">
        <v>177</v>
      </c>
      <c r="B3" s="3">
        <v>70</v>
      </c>
      <c r="C3" s="3">
        <v>85</v>
      </c>
      <c r="D3" s="15">
        <v>80</v>
      </c>
      <c r="E3" s="36">
        <f t="shared" si="0"/>
        <v>0.003575259206292456</v>
      </c>
      <c r="F3" s="37">
        <f t="shared" si="1"/>
        <v>0.14285714285714285</v>
      </c>
      <c r="G3" s="15">
        <f t="shared" si="2"/>
        <v>10</v>
      </c>
    </row>
    <row r="4" spans="1:7" ht="15">
      <c r="A4" s="32" t="s">
        <v>178</v>
      </c>
      <c r="B4" s="3">
        <v>123</v>
      </c>
      <c r="C4" s="3">
        <v>124</v>
      </c>
      <c r="D4" s="15">
        <v>119</v>
      </c>
      <c r="E4" s="36">
        <f t="shared" si="0"/>
        <v>0.005318198069360029</v>
      </c>
      <c r="F4" s="37">
        <f t="shared" si="1"/>
        <v>-0.032520325203252036</v>
      </c>
      <c r="G4" s="15">
        <f t="shared" si="2"/>
        <v>-4</v>
      </c>
    </row>
    <row r="5" spans="1:7" ht="15">
      <c r="A5" s="32" t="s">
        <v>179</v>
      </c>
      <c r="B5" s="3">
        <v>5</v>
      </c>
      <c r="C5" s="3">
        <v>9</v>
      </c>
      <c r="D5" s="15">
        <v>11</v>
      </c>
      <c r="E5" s="36">
        <f t="shared" si="0"/>
        <v>0.0004915981408652127</v>
      </c>
      <c r="F5" s="37">
        <f t="shared" si="1"/>
        <v>1.2</v>
      </c>
      <c r="G5" s="15">
        <f t="shared" si="2"/>
        <v>6</v>
      </c>
    </row>
    <row r="6" spans="1:7" ht="15">
      <c r="A6" s="32" t="s">
        <v>180</v>
      </c>
      <c r="B6" s="3">
        <v>57</v>
      </c>
      <c r="C6" s="3">
        <v>64</v>
      </c>
      <c r="D6" s="15">
        <v>41</v>
      </c>
      <c r="E6" s="36">
        <f t="shared" si="0"/>
        <v>0.0018323203432248838</v>
      </c>
      <c r="F6" s="37">
        <f t="shared" si="1"/>
        <v>-0.2807017543859649</v>
      </c>
      <c r="G6" s="15">
        <f t="shared" si="2"/>
        <v>-16</v>
      </c>
    </row>
    <row r="7" spans="1:7" ht="15">
      <c r="A7" s="32" t="s">
        <v>181</v>
      </c>
      <c r="B7" s="3">
        <v>83</v>
      </c>
      <c r="C7" s="3">
        <v>42</v>
      </c>
      <c r="D7" s="15">
        <v>50</v>
      </c>
      <c r="E7" s="36">
        <f t="shared" si="0"/>
        <v>0.002234537003932785</v>
      </c>
      <c r="F7" s="37">
        <f t="shared" si="1"/>
        <v>-0.39759036144578314</v>
      </c>
      <c r="G7" s="15">
        <f t="shared" si="2"/>
        <v>-33</v>
      </c>
    </row>
    <row r="8" spans="1:7" ht="15">
      <c r="A8" s="32" t="s">
        <v>182</v>
      </c>
      <c r="B8" s="3">
        <v>1574</v>
      </c>
      <c r="C8" s="3">
        <v>1357</v>
      </c>
      <c r="D8" s="15">
        <v>1577</v>
      </c>
      <c r="E8" s="36">
        <f t="shared" si="0"/>
        <v>0.07047729710404005</v>
      </c>
      <c r="F8" s="37">
        <f t="shared" si="1"/>
        <v>0.0019059720457433292</v>
      </c>
      <c r="G8" s="15">
        <f t="shared" si="2"/>
        <v>3</v>
      </c>
    </row>
    <row r="9" spans="1:7" ht="15">
      <c r="A9" s="32" t="s">
        <v>183</v>
      </c>
      <c r="B9" s="3">
        <v>629</v>
      </c>
      <c r="C9" s="3">
        <v>544</v>
      </c>
      <c r="D9" s="15">
        <v>720</v>
      </c>
      <c r="E9" s="36">
        <f t="shared" si="0"/>
        <v>0.03217733285663211</v>
      </c>
      <c r="F9" s="37">
        <f t="shared" si="1"/>
        <v>0.14467408585055644</v>
      </c>
      <c r="G9" s="15">
        <f t="shared" si="2"/>
        <v>91</v>
      </c>
    </row>
    <row r="10" spans="1:7" ht="15">
      <c r="A10" s="32" t="s">
        <v>184</v>
      </c>
      <c r="B10" s="3">
        <v>3</v>
      </c>
      <c r="C10" s="3">
        <v>2</v>
      </c>
      <c r="D10" s="15">
        <v>4</v>
      </c>
      <c r="E10" s="36">
        <f t="shared" si="0"/>
        <v>0.0001787629603146228</v>
      </c>
      <c r="F10" s="37">
        <f t="shared" si="1"/>
        <v>0.3333333333333333</v>
      </c>
      <c r="G10" s="15">
        <f t="shared" si="2"/>
        <v>1</v>
      </c>
    </row>
    <row r="11" spans="1:7" ht="15">
      <c r="A11" s="32" t="s">
        <v>185</v>
      </c>
      <c r="B11" s="3">
        <v>45</v>
      </c>
      <c r="C11" s="3">
        <v>78</v>
      </c>
      <c r="D11" s="15">
        <v>32</v>
      </c>
      <c r="E11" s="36">
        <f t="shared" si="0"/>
        <v>0.0014301036825169824</v>
      </c>
      <c r="F11" s="37">
        <f t="shared" si="1"/>
        <v>-0.28888888888888886</v>
      </c>
      <c r="G11" s="15">
        <f t="shared" si="2"/>
        <v>-13</v>
      </c>
    </row>
    <row r="12" spans="1:7" ht="15">
      <c r="A12" s="32" t="s">
        <v>186</v>
      </c>
      <c r="B12" s="3">
        <v>208</v>
      </c>
      <c r="C12" s="3">
        <v>173</v>
      </c>
      <c r="D12" s="15">
        <v>207</v>
      </c>
      <c r="E12" s="36">
        <f t="shared" si="0"/>
        <v>0.009250983196281731</v>
      </c>
      <c r="F12" s="37">
        <f t="shared" si="1"/>
        <v>-0.004807692307692308</v>
      </c>
      <c r="G12" s="15">
        <f t="shared" si="2"/>
        <v>-1</v>
      </c>
    </row>
    <row r="13" spans="1:7" ht="15">
      <c r="A13" s="32" t="s">
        <v>187</v>
      </c>
      <c r="B13" s="3">
        <v>269</v>
      </c>
      <c r="C13" s="3">
        <v>193</v>
      </c>
      <c r="D13" s="15">
        <v>244</v>
      </c>
      <c r="E13" s="36">
        <f t="shared" si="0"/>
        <v>0.010904540579191992</v>
      </c>
      <c r="F13" s="37">
        <f t="shared" si="1"/>
        <v>-0.09293680297397769</v>
      </c>
      <c r="G13" s="15">
        <f t="shared" si="2"/>
        <v>-25</v>
      </c>
    </row>
    <row r="14" spans="1:7" ht="15">
      <c r="A14" s="32" t="s">
        <v>188</v>
      </c>
      <c r="B14" s="3">
        <v>60</v>
      </c>
      <c r="C14" s="3">
        <v>38</v>
      </c>
      <c r="D14" s="15">
        <v>67</v>
      </c>
      <c r="E14" s="36">
        <f t="shared" si="0"/>
        <v>0.002994279585269932</v>
      </c>
      <c r="F14" s="37">
        <f t="shared" si="1"/>
        <v>0.11666666666666667</v>
      </c>
      <c r="G14" s="15">
        <f t="shared" si="2"/>
        <v>7</v>
      </c>
    </row>
    <row r="15" spans="1:7" ht="15">
      <c r="A15" s="32" t="s">
        <v>189</v>
      </c>
      <c r="B15" s="3">
        <v>67</v>
      </c>
      <c r="C15" s="3">
        <v>68</v>
      </c>
      <c r="D15" s="15">
        <v>51</v>
      </c>
      <c r="E15" s="36">
        <f t="shared" si="0"/>
        <v>0.002279227744011441</v>
      </c>
      <c r="F15" s="37">
        <f t="shared" si="1"/>
        <v>-0.23880597014925373</v>
      </c>
      <c r="G15" s="15">
        <f t="shared" si="2"/>
        <v>-16</v>
      </c>
    </row>
    <row r="16" spans="1:7" ht="15">
      <c r="A16" s="32" t="s">
        <v>190</v>
      </c>
      <c r="B16" s="3">
        <v>4</v>
      </c>
      <c r="C16" s="3">
        <v>5</v>
      </c>
      <c r="D16" s="15">
        <v>6</v>
      </c>
      <c r="E16" s="36">
        <f t="shared" si="0"/>
        <v>0.0002681444404719342</v>
      </c>
      <c r="F16" s="37">
        <f t="shared" si="1"/>
        <v>0.5</v>
      </c>
      <c r="G16" s="15">
        <f t="shared" si="2"/>
        <v>2</v>
      </c>
    </row>
    <row r="17" spans="1:7" ht="15">
      <c r="A17" s="32" t="s">
        <v>191</v>
      </c>
      <c r="B17" s="3">
        <v>53</v>
      </c>
      <c r="C17" s="3">
        <v>134</v>
      </c>
      <c r="D17" s="15">
        <v>96</v>
      </c>
      <c r="E17" s="36">
        <f t="shared" si="0"/>
        <v>0.004290311047550947</v>
      </c>
      <c r="F17" s="37">
        <f t="shared" si="1"/>
        <v>0.8113207547169812</v>
      </c>
      <c r="G17" s="15">
        <f t="shared" si="2"/>
        <v>43</v>
      </c>
    </row>
    <row r="18" spans="1:7" ht="15">
      <c r="A18" s="32" t="s">
        <v>192</v>
      </c>
      <c r="B18" s="3">
        <v>37</v>
      </c>
      <c r="C18" s="3">
        <v>28</v>
      </c>
      <c r="D18" s="15">
        <v>17</v>
      </c>
      <c r="E18" s="36">
        <f t="shared" si="0"/>
        <v>0.0007597425813371469</v>
      </c>
      <c r="F18" s="37">
        <f t="shared" si="1"/>
        <v>-0.5405405405405406</v>
      </c>
      <c r="G18" s="15">
        <f t="shared" si="2"/>
        <v>-20</v>
      </c>
    </row>
    <row r="19" spans="1:7" ht="15">
      <c r="A19" s="32" t="s">
        <v>193</v>
      </c>
      <c r="B19" s="3">
        <v>9</v>
      </c>
      <c r="C19" s="3">
        <v>12</v>
      </c>
      <c r="D19" s="15">
        <v>14</v>
      </c>
      <c r="E19" s="36">
        <f t="shared" si="0"/>
        <v>0.0006256703611011798</v>
      </c>
      <c r="F19" s="37">
        <f t="shared" si="1"/>
        <v>0.5555555555555556</v>
      </c>
      <c r="G19" s="15">
        <f t="shared" si="2"/>
        <v>5</v>
      </c>
    </row>
    <row r="20" spans="1:7" ht="15">
      <c r="A20" s="32" t="s">
        <v>194</v>
      </c>
      <c r="B20" s="3">
        <v>65</v>
      </c>
      <c r="C20" s="3">
        <v>89</v>
      </c>
      <c r="D20" s="15">
        <v>90</v>
      </c>
      <c r="E20" s="36">
        <f t="shared" si="0"/>
        <v>0.0040221666070790136</v>
      </c>
      <c r="F20" s="37">
        <f t="shared" si="1"/>
        <v>0.38461538461538464</v>
      </c>
      <c r="G20" s="15">
        <f t="shared" si="2"/>
        <v>25</v>
      </c>
    </row>
    <row r="21" spans="1:7" ht="15">
      <c r="A21" s="32" t="s">
        <v>195</v>
      </c>
      <c r="B21" s="3">
        <v>36</v>
      </c>
      <c r="C21" s="3">
        <v>48</v>
      </c>
      <c r="D21" s="15">
        <v>32</v>
      </c>
      <c r="E21" s="36">
        <f t="shared" si="0"/>
        <v>0.0014301036825169824</v>
      </c>
      <c r="F21" s="37">
        <f t="shared" si="1"/>
        <v>-0.1111111111111111</v>
      </c>
      <c r="G21" s="15">
        <f t="shared" si="2"/>
        <v>-4</v>
      </c>
    </row>
    <row r="22" spans="1:7" ht="15">
      <c r="A22" s="32" t="s">
        <v>196</v>
      </c>
      <c r="B22" s="3">
        <v>1268</v>
      </c>
      <c r="C22" s="3">
        <v>1310</v>
      </c>
      <c r="D22" s="15">
        <v>1433</v>
      </c>
      <c r="E22" s="36">
        <f t="shared" si="0"/>
        <v>0.06404183053271362</v>
      </c>
      <c r="F22" s="37">
        <f t="shared" si="1"/>
        <v>0.13012618296529968</v>
      </c>
      <c r="G22" s="15">
        <f t="shared" si="2"/>
        <v>165</v>
      </c>
    </row>
    <row r="23" spans="1:7" ht="15">
      <c r="A23" s="32" t="s">
        <v>197</v>
      </c>
      <c r="B23" s="3">
        <v>118</v>
      </c>
      <c r="C23" s="3">
        <v>88</v>
      </c>
      <c r="D23" s="15">
        <v>117</v>
      </c>
      <c r="E23" s="36">
        <f t="shared" si="0"/>
        <v>0.005228816589202717</v>
      </c>
      <c r="F23" s="37">
        <f t="shared" si="1"/>
        <v>-0.00847457627118644</v>
      </c>
      <c r="G23" s="15">
        <f t="shared" si="2"/>
        <v>-1</v>
      </c>
    </row>
    <row r="24" spans="1:7" ht="15">
      <c r="A24" s="32" t="s">
        <v>198</v>
      </c>
      <c r="B24" s="3">
        <v>19</v>
      </c>
      <c r="C24" s="3">
        <v>30</v>
      </c>
      <c r="D24" s="15">
        <v>43</v>
      </c>
      <c r="E24" s="36">
        <f t="shared" si="0"/>
        <v>0.0019217018233821952</v>
      </c>
      <c r="F24" s="37">
        <f t="shared" si="1"/>
        <v>1.263157894736842</v>
      </c>
      <c r="G24" s="15">
        <f t="shared" si="2"/>
        <v>24</v>
      </c>
    </row>
    <row r="25" spans="1:7" ht="15">
      <c r="A25" s="32" t="s">
        <v>199</v>
      </c>
      <c r="B25" s="3">
        <v>64</v>
      </c>
      <c r="C25" s="3">
        <v>79</v>
      </c>
      <c r="D25" s="15">
        <v>80</v>
      </c>
      <c r="E25" s="36">
        <f t="shared" si="0"/>
        <v>0.003575259206292456</v>
      </c>
      <c r="F25" s="37">
        <f t="shared" si="1"/>
        <v>0.25</v>
      </c>
      <c r="G25" s="15">
        <f t="shared" si="2"/>
        <v>16</v>
      </c>
    </row>
    <row r="26" spans="1:7" ht="15">
      <c r="A26" s="32" t="s">
        <v>200</v>
      </c>
      <c r="B26" s="3">
        <v>443</v>
      </c>
      <c r="C26" s="3">
        <v>354</v>
      </c>
      <c r="D26" s="15">
        <v>414</v>
      </c>
      <c r="E26" s="36">
        <f t="shared" si="0"/>
        <v>0.018501966392563463</v>
      </c>
      <c r="F26" s="37">
        <f t="shared" si="1"/>
        <v>-0.0654627539503386</v>
      </c>
      <c r="G26" s="15">
        <f t="shared" si="2"/>
        <v>-29</v>
      </c>
    </row>
    <row r="27" spans="1:7" ht="15">
      <c r="A27" s="32" t="s">
        <v>113</v>
      </c>
      <c r="B27" s="3">
        <v>205</v>
      </c>
      <c r="C27" s="3">
        <v>175</v>
      </c>
      <c r="D27" s="15">
        <v>145</v>
      </c>
      <c r="E27" s="36">
        <f t="shared" si="0"/>
        <v>0.0064801573114050765</v>
      </c>
      <c r="F27" s="37">
        <f t="shared" si="1"/>
        <v>-0.2926829268292683</v>
      </c>
      <c r="G27" s="15">
        <f t="shared" si="2"/>
        <v>-60</v>
      </c>
    </row>
    <row r="28" spans="1:7" ht="15">
      <c r="A28" s="32" t="s">
        <v>201</v>
      </c>
      <c r="B28" s="3">
        <v>121</v>
      </c>
      <c r="C28" s="3">
        <v>123</v>
      </c>
      <c r="D28" s="15">
        <v>171</v>
      </c>
      <c r="E28" s="36">
        <f t="shared" si="0"/>
        <v>0.007642116553450125</v>
      </c>
      <c r="F28" s="37">
        <f t="shared" si="1"/>
        <v>0.4132231404958678</v>
      </c>
      <c r="G28" s="15">
        <f t="shared" si="2"/>
        <v>50</v>
      </c>
    </row>
    <row r="29" spans="1:7" ht="15">
      <c r="A29" s="32" t="s">
        <v>202</v>
      </c>
      <c r="B29" s="3">
        <v>96</v>
      </c>
      <c r="C29" s="3">
        <v>137</v>
      </c>
      <c r="D29" s="15">
        <v>95</v>
      </c>
      <c r="E29" s="36">
        <f t="shared" si="0"/>
        <v>0.004245620307472292</v>
      </c>
      <c r="F29" s="37">
        <f t="shared" si="1"/>
        <v>-0.010416666666666666</v>
      </c>
      <c r="G29" s="15">
        <f t="shared" si="2"/>
        <v>-1</v>
      </c>
    </row>
    <row r="30" spans="1:7" ht="15">
      <c r="A30" s="32" t="s">
        <v>203</v>
      </c>
      <c r="B30" s="3">
        <v>77</v>
      </c>
      <c r="C30" s="3">
        <v>76</v>
      </c>
      <c r="D30" s="15">
        <v>88</v>
      </c>
      <c r="E30" s="36">
        <f t="shared" si="0"/>
        <v>0.003932785126921702</v>
      </c>
      <c r="F30" s="37">
        <f t="shared" si="1"/>
        <v>0.14285714285714285</v>
      </c>
      <c r="G30" s="15">
        <f t="shared" si="2"/>
        <v>11</v>
      </c>
    </row>
    <row r="31" spans="1:7" ht="15">
      <c r="A31" s="32" t="s">
        <v>204</v>
      </c>
      <c r="B31" s="3">
        <v>37</v>
      </c>
      <c r="C31" s="3">
        <v>26</v>
      </c>
      <c r="D31" s="15">
        <v>33</v>
      </c>
      <c r="E31" s="36">
        <f t="shared" si="0"/>
        <v>0.0014747944225956381</v>
      </c>
      <c r="F31" s="37">
        <f t="shared" si="1"/>
        <v>-0.10810810810810811</v>
      </c>
      <c r="G31" s="15">
        <f t="shared" si="2"/>
        <v>-4</v>
      </c>
    </row>
    <row r="32" spans="1:7" ht="15">
      <c r="A32" s="32" t="s">
        <v>205</v>
      </c>
      <c r="B32" s="3">
        <v>72</v>
      </c>
      <c r="C32" s="3">
        <v>194</v>
      </c>
      <c r="D32" s="15">
        <v>87</v>
      </c>
      <c r="E32" s="36">
        <f t="shared" si="0"/>
        <v>0.0038880943868430462</v>
      </c>
      <c r="F32" s="37">
        <f t="shared" si="1"/>
        <v>0.20833333333333334</v>
      </c>
      <c r="G32" s="15">
        <f t="shared" si="2"/>
        <v>15</v>
      </c>
    </row>
    <row r="33" spans="1:7" ht="15">
      <c r="A33" s="32" t="s">
        <v>206</v>
      </c>
      <c r="B33" s="3">
        <v>188</v>
      </c>
      <c r="C33" s="3">
        <v>158</v>
      </c>
      <c r="D33" s="15">
        <v>211</v>
      </c>
      <c r="E33" s="36">
        <f t="shared" si="0"/>
        <v>0.009429746156596353</v>
      </c>
      <c r="F33" s="37">
        <f t="shared" si="1"/>
        <v>0.12234042553191489</v>
      </c>
      <c r="G33" s="15">
        <f t="shared" si="2"/>
        <v>23</v>
      </c>
    </row>
    <row r="34" spans="1:7" ht="15">
      <c r="A34" s="32" t="s">
        <v>207</v>
      </c>
      <c r="B34" s="3">
        <v>411</v>
      </c>
      <c r="C34" s="3">
        <v>307</v>
      </c>
      <c r="D34" s="15">
        <v>387</v>
      </c>
      <c r="E34" s="36">
        <f aca="true" t="shared" si="3" ref="E34:E65">D34/$D$83</f>
        <v>0.017295316410439757</v>
      </c>
      <c r="F34" s="37">
        <f aca="true" t="shared" si="4" ref="F34:F65">(D34-B34)/B34</f>
        <v>-0.058394160583941604</v>
      </c>
      <c r="G34" s="15">
        <f aca="true" t="shared" si="5" ref="G34:G65">D34-B34</f>
        <v>-24</v>
      </c>
    </row>
    <row r="35" spans="1:7" ht="15">
      <c r="A35" s="32" t="s">
        <v>208</v>
      </c>
      <c r="B35" s="3">
        <v>87</v>
      </c>
      <c r="C35" s="3">
        <v>80</v>
      </c>
      <c r="D35" s="15">
        <v>86</v>
      </c>
      <c r="E35" s="36">
        <f t="shared" si="3"/>
        <v>0.0038434036467643903</v>
      </c>
      <c r="F35" s="37">
        <f t="shared" si="4"/>
        <v>-0.011494252873563218</v>
      </c>
      <c r="G35" s="15">
        <f t="shared" si="5"/>
        <v>-1</v>
      </c>
    </row>
    <row r="36" spans="1:7" ht="15">
      <c r="A36" s="32" t="s">
        <v>209</v>
      </c>
      <c r="B36" s="3">
        <v>18</v>
      </c>
      <c r="C36" s="3">
        <v>23</v>
      </c>
      <c r="D36" s="15">
        <v>16</v>
      </c>
      <c r="E36" s="36">
        <f t="shared" si="3"/>
        <v>0.0007150518412584912</v>
      </c>
      <c r="F36" s="37">
        <f t="shared" si="4"/>
        <v>-0.1111111111111111</v>
      </c>
      <c r="G36" s="15">
        <f t="shared" si="5"/>
        <v>-2</v>
      </c>
    </row>
    <row r="37" spans="1:7" ht="15">
      <c r="A37" s="32" t="s">
        <v>210</v>
      </c>
      <c r="B37" s="3">
        <v>4</v>
      </c>
      <c r="C37" s="3">
        <v>5</v>
      </c>
      <c r="D37" s="15">
        <v>9</v>
      </c>
      <c r="E37" s="36">
        <f t="shared" si="3"/>
        <v>0.0004022166607079013</v>
      </c>
      <c r="F37" s="37">
        <f t="shared" si="4"/>
        <v>1.25</v>
      </c>
      <c r="G37" s="15">
        <f t="shared" si="5"/>
        <v>5</v>
      </c>
    </row>
    <row r="38" spans="1:7" ht="15">
      <c r="A38" s="32" t="s">
        <v>211</v>
      </c>
      <c r="B38" s="3">
        <v>202</v>
      </c>
      <c r="C38" s="3">
        <v>205</v>
      </c>
      <c r="D38" s="15">
        <v>199</v>
      </c>
      <c r="E38" s="36">
        <f t="shared" si="3"/>
        <v>0.008893457275652486</v>
      </c>
      <c r="F38" s="37">
        <f t="shared" si="4"/>
        <v>-0.01485148514851485</v>
      </c>
      <c r="G38" s="15">
        <f t="shared" si="5"/>
        <v>-3</v>
      </c>
    </row>
    <row r="39" spans="1:7" ht="15">
      <c r="A39" s="32" t="s">
        <v>212</v>
      </c>
      <c r="B39" s="3">
        <v>8</v>
      </c>
      <c r="C39" s="3">
        <v>7</v>
      </c>
      <c r="D39" s="15">
        <v>7</v>
      </c>
      <c r="E39" s="36">
        <f t="shared" si="3"/>
        <v>0.0003128351805505899</v>
      </c>
      <c r="F39" s="37">
        <f t="shared" si="4"/>
        <v>-0.125</v>
      </c>
      <c r="G39" s="15">
        <f t="shared" si="5"/>
        <v>-1</v>
      </c>
    </row>
    <row r="40" spans="1:7" ht="15">
      <c r="A40" s="32" t="s">
        <v>213</v>
      </c>
      <c r="B40" s="3">
        <v>59</v>
      </c>
      <c r="C40" s="3">
        <v>69</v>
      </c>
      <c r="D40" s="15">
        <v>83</v>
      </c>
      <c r="E40" s="36">
        <f t="shared" si="3"/>
        <v>0.0037093314265284234</v>
      </c>
      <c r="F40" s="37">
        <f t="shared" si="4"/>
        <v>0.4067796610169492</v>
      </c>
      <c r="G40" s="15">
        <f t="shared" si="5"/>
        <v>24</v>
      </c>
    </row>
    <row r="41" spans="1:7" ht="15">
      <c r="A41" s="32" t="s">
        <v>214</v>
      </c>
      <c r="B41" s="3">
        <v>7307</v>
      </c>
      <c r="C41" s="3">
        <v>6840</v>
      </c>
      <c r="D41" s="15">
        <v>7173</v>
      </c>
      <c r="E41" s="36">
        <f t="shared" si="3"/>
        <v>0.32056667858419735</v>
      </c>
      <c r="F41" s="37">
        <f t="shared" si="4"/>
        <v>-0.018338579444368414</v>
      </c>
      <c r="G41" s="15">
        <f t="shared" si="5"/>
        <v>-134</v>
      </c>
    </row>
    <row r="42" spans="1:7" ht="15">
      <c r="A42" s="32" t="s">
        <v>215</v>
      </c>
      <c r="B42" s="3">
        <v>1745</v>
      </c>
      <c r="C42" s="3">
        <v>1603</v>
      </c>
      <c r="D42" s="15">
        <v>1833</v>
      </c>
      <c r="E42" s="36">
        <f t="shared" si="3"/>
        <v>0.08191812656417591</v>
      </c>
      <c r="F42" s="37">
        <f t="shared" si="4"/>
        <v>0.0504297994269341</v>
      </c>
      <c r="G42" s="15">
        <f t="shared" si="5"/>
        <v>88</v>
      </c>
    </row>
    <row r="43" spans="1:7" ht="15">
      <c r="A43" s="32" t="s">
        <v>216</v>
      </c>
      <c r="B43" s="3">
        <v>290</v>
      </c>
      <c r="C43" s="3">
        <v>142</v>
      </c>
      <c r="D43" s="15">
        <v>181</v>
      </c>
      <c r="E43" s="36">
        <f t="shared" si="3"/>
        <v>0.008089023954236682</v>
      </c>
      <c r="F43" s="37">
        <f t="shared" si="4"/>
        <v>-0.3758620689655172</v>
      </c>
      <c r="G43" s="15">
        <f t="shared" si="5"/>
        <v>-109</v>
      </c>
    </row>
    <row r="44" spans="1:7" ht="15">
      <c r="A44" s="32" t="s">
        <v>217</v>
      </c>
      <c r="B44" s="3">
        <v>62</v>
      </c>
      <c r="C44" s="3">
        <v>61</v>
      </c>
      <c r="D44" s="15">
        <v>44</v>
      </c>
      <c r="E44" s="36">
        <f t="shared" si="3"/>
        <v>0.001966392563460851</v>
      </c>
      <c r="F44" s="37">
        <f t="shared" si="4"/>
        <v>-0.2903225806451613</v>
      </c>
      <c r="G44" s="15">
        <f t="shared" si="5"/>
        <v>-18</v>
      </c>
    </row>
    <row r="45" spans="1:7" ht="15">
      <c r="A45" s="32" t="s">
        <v>218</v>
      </c>
      <c r="B45" s="3">
        <v>76</v>
      </c>
      <c r="C45" s="3">
        <v>65</v>
      </c>
      <c r="D45" s="15">
        <v>59</v>
      </c>
      <c r="E45" s="36">
        <f t="shared" si="3"/>
        <v>0.0026367536646406866</v>
      </c>
      <c r="F45" s="37">
        <f t="shared" si="4"/>
        <v>-0.2236842105263158</v>
      </c>
      <c r="G45" s="15">
        <f t="shared" si="5"/>
        <v>-17</v>
      </c>
    </row>
    <row r="46" spans="1:7" ht="15">
      <c r="A46" s="32" t="s">
        <v>219</v>
      </c>
      <c r="B46" s="3">
        <v>35</v>
      </c>
      <c r="C46" s="3">
        <v>12</v>
      </c>
      <c r="D46" s="15">
        <v>9</v>
      </c>
      <c r="E46" s="36">
        <f t="shared" si="3"/>
        <v>0.0004022166607079013</v>
      </c>
      <c r="F46" s="37">
        <f t="shared" si="4"/>
        <v>-0.7428571428571429</v>
      </c>
      <c r="G46" s="15">
        <f t="shared" si="5"/>
        <v>-26</v>
      </c>
    </row>
    <row r="47" spans="1:7" ht="15">
      <c r="A47" s="32" t="s">
        <v>220</v>
      </c>
      <c r="B47" s="3">
        <v>62</v>
      </c>
      <c r="C47" s="3">
        <v>41</v>
      </c>
      <c r="D47" s="15">
        <v>47</v>
      </c>
      <c r="E47" s="36">
        <f t="shared" si="3"/>
        <v>0.002100464783696818</v>
      </c>
      <c r="F47" s="37">
        <f t="shared" si="4"/>
        <v>-0.24193548387096775</v>
      </c>
      <c r="G47" s="15">
        <f t="shared" si="5"/>
        <v>-15</v>
      </c>
    </row>
    <row r="48" spans="1:7" ht="15">
      <c r="A48" s="32" t="s">
        <v>221</v>
      </c>
      <c r="B48" s="3">
        <v>378</v>
      </c>
      <c r="C48" s="3">
        <v>333</v>
      </c>
      <c r="D48" s="15">
        <v>374</v>
      </c>
      <c r="E48" s="36">
        <f t="shared" si="3"/>
        <v>0.016714336789417233</v>
      </c>
      <c r="F48" s="37">
        <f t="shared" si="4"/>
        <v>-0.010582010582010581</v>
      </c>
      <c r="G48" s="15">
        <f t="shared" si="5"/>
        <v>-4</v>
      </c>
    </row>
    <row r="49" spans="1:7" ht="15">
      <c r="A49" s="32" t="s">
        <v>223</v>
      </c>
      <c r="B49" s="3">
        <v>50</v>
      </c>
      <c r="C49" s="3">
        <v>38</v>
      </c>
      <c r="D49" s="15">
        <v>44</v>
      </c>
      <c r="E49" s="36">
        <f t="shared" si="3"/>
        <v>0.001966392563460851</v>
      </c>
      <c r="F49" s="37">
        <f t="shared" si="4"/>
        <v>-0.12</v>
      </c>
      <c r="G49" s="15">
        <f t="shared" si="5"/>
        <v>-6</v>
      </c>
    </row>
    <row r="50" spans="1:7" ht="15">
      <c r="A50" s="32" t="s">
        <v>131</v>
      </c>
      <c r="B50" s="3">
        <v>116</v>
      </c>
      <c r="C50" s="3">
        <v>121</v>
      </c>
      <c r="D50" s="15">
        <v>106</v>
      </c>
      <c r="E50" s="36">
        <f t="shared" si="3"/>
        <v>0.004737218448337505</v>
      </c>
      <c r="F50" s="37">
        <f t="shared" si="4"/>
        <v>-0.08620689655172414</v>
      </c>
      <c r="G50" s="15">
        <f t="shared" si="5"/>
        <v>-10</v>
      </c>
    </row>
    <row r="51" spans="1:7" ht="15">
      <c r="A51" s="32" t="s">
        <v>224</v>
      </c>
      <c r="B51" s="3">
        <v>37</v>
      </c>
      <c r="C51" s="3">
        <v>83</v>
      </c>
      <c r="D51" s="15">
        <v>36</v>
      </c>
      <c r="E51" s="36">
        <f t="shared" si="3"/>
        <v>0.0016088666428316052</v>
      </c>
      <c r="F51" s="37">
        <f t="shared" si="4"/>
        <v>-0.02702702702702703</v>
      </c>
      <c r="G51" s="15">
        <f t="shared" si="5"/>
        <v>-1</v>
      </c>
    </row>
    <row r="52" spans="1:7" ht="15">
      <c r="A52" s="32" t="s">
        <v>222</v>
      </c>
      <c r="B52" s="3">
        <v>10</v>
      </c>
      <c r="C52" s="3">
        <v>10</v>
      </c>
      <c r="D52" s="15">
        <v>9</v>
      </c>
      <c r="E52" s="36">
        <f t="shared" si="3"/>
        <v>0.0004022166607079013</v>
      </c>
      <c r="F52" s="37">
        <f t="shared" si="4"/>
        <v>-0.1</v>
      </c>
      <c r="G52" s="15">
        <f t="shared" si="5"/>
        <v>-1</v>
      </c>
    </row>
    <row r="53" spans="1:7" ht="15">
      <c r="A53" s="32" t="s">
        <v>225</v>
      </c>
      <c r="B53" s="3">
        <v>857</v>
      </c>
      <c r="C53" s="3">
        <v>776</v>
      </c>
      <c r="D53" s="15">
        <v>736</v>
      </c>
      <c r="E53" s="36">
        <f t="shared" si="3"/>
        <v>0.032892384697890596</v>
      </c>
      <c r="F53" s="37">
        <f t="shared" si="4"/>
        <v>-0.1411901983663944</v>
      </c>
      <c r="G53" s="15">
        <f t="shared" si="5"/>
        <v>-121</v>
      </c>
    </row>
    <row r="54" spans="1:7" ht="15">
      <c r="A54" s="32" t="s">
        <v>226</v>
      </c>
      <c r="B54" s="3">
        <v>283</v>
      </c>
      <c r="C54" s="3">
        <v>225</v>
      </c>
      <c r="D54" s="15">
        <v>327</v>
      </c>
      <c r="E54" s="36">
        <f t="shared" si="3"/>
        <v>0.014613872005720415</v>
      </c>
      <c r="F54" s="37">
        <f t="shared" si="4"/>
        <v>0.15547703180212014</v>
      </c>
      <c r="G54" s="15">
        <f t="shared" si="5"/>
        <v>44</v>
      </c>
    </row>
    <row r="55" spans="1:7" ht="15">
      <c r="A55" s="32" t="s">
        <v>227</v>
      </c>
      <c r="B55" s="3">
        <v>119</v>
      </c>
      <c r="C55" s="3">
        <v>75</v>
      </c>
      <c r="D55" s="15">
        <v>129</v>
      </c>
      <c r="E55" s="36">
        <f t="shared" si="3"/>
        <v>0.005765105470146585</v>
      </c>
      <c r="F55" s="37">
        <f t="shared" si="4"/>
        <v>0.08403361344537816</v>
      </c>
      <c r="G55" s="15">
        <f t="shared" si="5"/>
        <v>10</v>
      </c>
    </row>
    <row r="56" spans="1:7" ht="15">
      <c r="A56" s="32" t="s">
        <v>228</v>
      </c>
      <c r="B56" s="3">
        <v>153</v>
      </c>
      <c r="C56" s="3">
        <v>107</v>
      </c>
      <c r="D56" s="15">
        <v>122</v>
      </c>
      <c r="E56" s="36">
        <f t="shared" si="3"/>
        <v>0.005452270289595996</v>
      </c>
      <c r="F56" s="37">
        <f t="shared" si="4"/>
        <v>-0.20261437908496732</v>
      </c>
      <c r="G56" s="15">
        <f t="shared" si="5"/>
        <v>-31</v>
      </c>
    </row>
    <row r="57" spans="1:7" ht="15">
      <c r="A57" s="32" t="s">
        <v>229</v>
      </c>
      <c r="B57" s="3">
        <v>368</v>
      </c>
      <c r="C57" s="3">
        <v>400</v>
      </c>
      <c r="D57" s="15">
        <v>371</v>
      </c>
      <c r="E57" s="36">
        <f t="shared" si="3"/>
        <v>0.016580264569181265</v>
      </c>
      <c r="F57" s="37">
        <f t="shared" si="4"/>
        <v>0.008152173913043478</v>
      </c>
      <c r="G57" s="15">
        <f t="shared" si="5"/>
        <v>3</v>
      </c>
    </row>
    <row r="58" spans="1:7" ht="15">
      <c r="A58" s="32" t="s">
        <v>230</v>
      </c>
      <c r="B58" s="3">
        <v>36</v>
      </c>
      <c r="C58" s="3">
        <v>43</v>
      </c>
      <c r="D58" s="15">
        <v>55</v>
      </c>
      <c r="E58" s="36">
        <f t="shared" si="3"/>
        <v>0.002457990704326064</v>
      </c>
      <c r="F58" s="37">
        <f t="shared" si="4"/>
        <v>0.5277777777777778</v>
      </c>
      <c r="G58" s="15">
        <f t="shared" si="5"/>
        <v>19</v>
      </c>
    </row>
    <row r="59" spans="1:7" ht="15">
      <c r="A59" s="32" t="s">
        <v>231</v>
      </c>
      <c r="B59" s="3">
        <v>392</v>
      </c>
      <c r="C59" s="3">
        <v>390</v>
      </c>
      <c r="D59" s="15">
        <v>425</v>
      </c>
      <c r="E59" s="36">
        <f t="shared" si="3"/>
        <v>0.018993564533428674</v>
      </c>
      <c r="F59" s="37">
        <f t="shared" si="4"/>
        <v>0.08418367346938775</v>
      </c>
      <c r="G59" s="15">
        <f t="shared" si="5"/>
        <v>33</v>
      </c>
    </row>
    <row r="60" spans="1:7" ht="15">
      <c r="A60" s="32" t="s">
        <v>232</v>
      </c>
      <c r="B60" s="3">
        <v>225</v>
      </c>
      <c r="C60" s="3">
        <v>180</v>
      </c>
      <c r="D60" s="15">
        <v>170</v>
      </c>
      <c r="E60" s="36">
        <f t="shared" si="3"/>
        <v>0.00759742581337147</v>
      </c>
      <c r="F60" s="37">
        <f t="shared" si="4"/>
        <v>-0.24444444444444444</v>
      </c>
      <c r="G60" s="15">
        <f t="shared" si="5"/>
        <v>-55</v>
      </c>
    </row>
    <row r="61" spans="1:7" ht="15">
      <c r="A61" s="32" t="s">
        <v>233</v>
      </c>
      <c r="B61" s="3">
        <v>23</v>
      </c>
      <c r="C61" s="3">
        <v>36</v>
      </c>
      <c r="D61" s="15">
        <v>11</v>
      </c>
      <c r="E61" s="36">
        <f t="shared" si="3"/>
        <v>0.0004915981408652127</v>
      </c>
      <c r="F61" s="37">
        <f t="shared" si="4"/>
        <v>-0.5217391304347826</v>
      </c>
      <c r="G61" s="15">
        <f t="shared" si="5"/>
        <v>-12</v>
      </c>
    </row>
    <row r="62" spans="1:7" ht="15">
      <c r="A62" s="32" t="s">
        <v>234</v>
      </c>
      <c r="B62" s="3">
        <v>36</v>
      </c>
      <c r="C62" s="3">
        <v>52</v>
      </c>
      <c r="D62" s="15">
        <v>52</v>
      </c>
      <c r="E62" s="36">
        <f t="shared" si="3"/>
        <v>0.0023239184840900965</v>
      </c>
      <c r="F62" s="37">
        <f t="shared" si="4"/>
        <v>0.4444444444444444</v>
      </c>
      <c r="G62" s="15">
        <f t="shared" si="5"/>
        <v>16</v>
      </c>
    </row>
    <row r="63" spans="1:7" ht="15">
      <c r="A63" s="32" t="s">
        <v>235</v>
      </c>
      <c r="B63" s="3">
        <v>45</v>
      </c>
      <c r="C63" s="3">
        <v>41</v>
      </c>
      <c r="D63" s="15">
        <v>42</v>
      </c>
      <c r="E63" s="36">
        <f t="shared" si="3"/>
        <v>0.0018770110833035395</v>
      </c>
      <c r="F63" s="37">
        <f t="shared" si="4"/>
        <v>-0.06666666666666667</v>
      </c>
      <c r="G63" s="15">
        <f t="shared" si="5"/>
        <v>-3</v>
      </c>
    </row>
    <row r="64" spans="1:7" ht="15">
      <c r="A64" s="32" t="s">
        <v>236</v>
      </c>
      <c r="B64" s="3">
        <v>95</v>
      </c>
      <c r="C64" s="3">
        <v>135</v>
      </c>
      <c r="D64" s="15">
        <v>122</v>
      </c>
      <c r="E64" s="36">
        <f t="shared" si="3"/>
        <v>0.005452270289595996</v>
      </c>
      <c r="F64" s="37">
        <f t="shared" si="4"/>
        <v>0.28421052631578947</v>
      </c>
      <c r="G64" s="15">
        <f t="shared" si="5"/>
        <v>27</v>
      </c>
    </row>
    <row r="65" spans="1:7" ht="15">
      <c r="A65" s="32" t="s">
        <v>237</v>
      </c>
      <c r="B65" s="3">
        <v>67</v>
      </c>
      <c r="C65" s="3">
        <v>99</v>
      </c>
      <c r="D65" s="15">
        <v>108</v>
      </c>
      <c r="E65" s="36">
        <f t="shared" si="3"/>
        <v>0.004826599928494816</v>
      </c>
      <c r="F65" s="37">
        <f t="shared" si="4"/>
        <v>0.6119402985074627</v>
      </c>
      <c r="G65" s="15">
        <f t="shared" si="5"/>
        <v>41</v>
      </c>
    </row>
    <row r="66" spans="1:7" ht="15">
      <c r="A66" s="32" t="s">
        <v>238</v>
      </c>
      <c r="B66" s="3">
        <v>75</v>
      </c>
      <c r="C66" s="3">
        <v>55</v>
      </c>
      <c r="D66" s="15">
        <v>53</v>
      </c>
      <c r="E66" s="36">
        <f aca="true" t="shared" si="6" ref="E66:E82">D66/$D$83</f>
        <v>0.0023686092241687524</v>
      </c>
      <c r="F66" s="37">
        <f aca="true" t="shared" si="7" ref="F66:F82">(D66-B66)/B66</f>
        <v>-0.29333333333333333</v>
      </c>
      <c r="G66" s="15">
        <f aca="true" t="shared" si="8" ref="G66:G82">D66-B66</f>
        <v>-22</v>
      </c>
    </row>
    <row r="67" spans="1:7" ht="15">
      <c r="A67" s="32" t="s">
        <v>239</v>
      </c>
      <c r="B67" s="3">
        <v>316</v>
      </c>
      <c r="C67" s="3">
        <v>312</v>
      </c>
      <c r="D67" s="15">
        <v>332</v>
      </c>
      <c r="E67" s="36">
        <f t="shared" si="6"/>
        <v>0.014837325706113694</v>
      </c>
      <c r="F67" s="37">
        <f t="shared" si="7"/>
        <v>0.05063291139240506</v>
      </c>
      <c r="G67" s="15">
        <f t="shared" si="8"/>
        <v>16</v>
      </c>
    </row>
    <row r="68" spans="1:7" ht="15">
      <c r="A68" s="32" t="s">
        <v>240</v>
      </c>
      <c r="B68" s="3">
        <v>249</v>
      </c>
      <c r="C68" s="3">
        <v>269</v>
      </c>
      <c r="D68" s="15">
        <v>286</v>
      </c>
      <c r="E68" s="36">
        <f t="shared" si="6"/>
        <v>0.012781551662495531</v>
      </c>
      <c r="F68" s="37">
        <f t="shared" si="7"/>
        <v>0.14859437751004015</v>
      </c>
      <c r="G68" s="15">
        <f t="shared" si="8"/>
        <v>37</v>
      </c>
    </row>
    <row r="69" spans="1:7" ht="15">
      <c r="A69" s="32" t="s">
        <v>241</v>
      </c>
      <c r="B69" s="3">
        <v>30</v>
      </c>
      <c r="C69" s="3">
        <v>26</v>
      </c>
      <c r="D69" s="15">
        <v>15</v>
      </c>
      <c r="E69" s="36">
        <f t="shared" si="6"/>
        <v>0.0006703611011798355</v>
      </c>
      <c r="F69" s="37">
        <f t="shared" si="7"/>
        <v>-0.5</v>
      </c>
      <c r="G69" s="15">
        <f t="shared" si="8"/>
        <v>-15</v>
      </c>
    </row>
    <row r="70" spans="1:7" ht="15">
      <c r="A70" s="32" t="s">
        <v>242</v>
      </c>
      <c r="B70" s="3">
        <v>31</v>
      </c>
      <c r="C70" s="3">
        <v>36</v>
      </c>
      <c r="D70" s="15">
        <v>48</v>
      </c>
      <c r="E70" s="36">
        <f t="shared" si="6"/>
        <v>0.0021451555237754737</v>
      </c>
      <c r="F70" s="37">
        <f t="shared" si="7"/>
        <v>0.5483870967741935</v>
      </c>
      <c r="G70" s="15">
        <f t="shared" si="8"/>
        <v>17</v>
      </c>
    </row>
    <row r="71" spans="1:7" ht="15">
      <c r="A71" s="32" t="s">
        <v>243</v>
      </c>
      <c r="B71" s="3">
        <v>75</v>
      </c>
      <c r="C71" s="3">
        <v>72</v>
      </c>
      <c r="D71" s="15">
        <v>91</v>
      </c>
      <c r="E71" s="36">
        <f t="shared" si="6"/>
        <v>0.004066857347157669</v>
      </c>
      <c r="F71" s="37">
        <f t="shared" si="7"/>
        <v>0.21333333333333335</v>
      </c>
      <c r="G71" s="15">
        <f t="shared" si="8"/>
        <v>16</v>
      </c>
    </row>
    <row r="72" spans="1:7" ht="15">
      <c r="A72" s="32" t="s">
        <v>244</v>
      </c>
      <c r="B72" s="3">
        <v>104</v>
      </c>
      <c r="C72" s="3">
        <v>160</v>
      </c>
      <c r="D72" s="15">
        <v>76</v>
      </c>
      <c r="E72" s="36">
        <f t="shared" si="6"/>
        <v>0.0033964962459778333</v>
      </c>
      <c r="F72" s="37">
        <f t="shared" si="7"/>
        <v>-0.2692307692307692</v>
      </c>
      <c r="G72" s="15">
        <f t="shared" si="8"/>
        <v>-28</v>
      </c>
    </row>
    <row r="73" spans="1:7" ht="15">
      <c r="A73" s="32" t="s">
        <v>245</v>
      </c>
      <c r="B73" s="3">
        <v>13</v>
      </c>
      <c r="C73" s="3">
        <v>6</v>
      </c>
      <c r="D73" s="15">
        <v>8</v>
      </c>
      <c r="E73" s="36">
        <f t="shared" si="6"/>
        <v>0.0003575259206292456</v>
      </c>
      <c r="F73" s="37">
        <f t="shared" si="7"/>
        <v>-0.38461538461538464</v>
      </c>
      <c r="G73" s="15">
        <f t="shared" si="8"/>
        <v>-5</v>
      </c>
    </row>
    <row r="74" spans="1:7" ht="15">
      <c r="A74" s="32" t="s">
        <v>246</v>
      </c>
      <c r="B74" s="3">
        <v>439</v>
      </c>
      <c r="C74" s="3">
        <v>448</v>
      </c>
      <c r="D74" s="15">
        <v>505</v>
      </c>
      <c r="E74" s="36">
        <f t="shared" si="6"/>
        <v>0.02256882373972113</v>
      </c>
      <c r="F74" s="37">
        <f t="shared" si="7"/>
        <v>0.15034168564920272</v>
      </c>
      <c r="G74" s="15">
        <f t="shared" si="8"/>
        <v>66</v>
      </c>
    </row>
    <row r="75" spans="1:7" ht="15">
      <c r="A75" s="32" t="s">
        <v>247</v>
      </c>
      <c r="B75" s="3">
        <v>75</v>
      </c>
      <c r="C75" s="3">
        <v>71</v>
      </c>
      <c r="D75" s="15">
        <v>95</v>
      </c>
      <c r="E75" s="36">
        <f t="shared" si="6"/>
        <v>0.004245620307472292</v>
      </c>
      <c r="F75" s="37">
        <f t="shared" si="7"/>
        <v>0.26666666666666666</v>
      </c>
      <c r="G75" s="15">
        <f t="shared" si="8"/>
        <v>20</v>
      </c>
    </row>
    <row r="76" spans="1:7" ht="15">
      <c r="A76" s="32" t="s">
        <v>248</v>
      </c>
      <c r="B76" s="3">
        <v>187</v>
      </c>
      <c r="C76" s="3">
        <v>194</v>
      </c>
      <c r="D76" s="15">
        <v>187</v>
      </c>
      <c r="E76" s="36">
        <f t="shared" si="6"/>
        <v>0.008357168394708616</v>
      </c>
      <c r="F76" s="37">
        <f t="shared" si="7"/>
        <v>0</v>
      </c>
      <c r="G76" s="15">
        <f t="shared" si="8"/>
        <v>0</v>
      </c>
    </row>
    <row r="77" spans="1:7" ht="15">
      <c r="A77" s="32" t="s">
        <v>249</v>
      </c>
      <c r="B77" s="3">
        <v>13</v>
      </c>
      <c r="C77" s="3">
        <v>7</v>
      </c>
      <c r="D77" s="15">
        <v>12</v>
      </c>
      <c r="E77" s="36">
        <f t="shared" si="6"/>
        <v>0.0005362888809438684</v>
      </c>
      <c r="F77" s="37">
        <f t="shared" si="7"/>
        <v>-0.07692307692307693</v>
      </c>
      <c r="G77" s="15">
        <f t="shared" si="8"/>
        <v>-1</v>
      </c>
    </row>
    <row r="78" spans="1:7" ht="15">
      <c r="A78" s="32" t="s">
        <v>250</v>
      </c>
      <c r="B78" s="3">
        <v>183</v>
      </c>
      <c r="C78" s="3">
        <v>147</v>
      </c>
      <c r="D78" s="15">
        <v>160</v>
      </c>
      <c r="E78" s="36">
        <f t="shared" si="6"/>
        <v>0.007150518412584912</v>
      </c>
      <c r="F78" s="37">
        <f t="shared" si="7"/>
        <v>-0.12568306010928962</v>
      </c>
      <c r="G78" s="15">
        <f t="shared" si="8"/>
        <v>-23</v>
      </c>
    </row>
    <row r="79" spans="1:7" ht="15">
      <c r="A79" s="32" t="s">
        <v>251</v>
      </c>
      <c r="B79" s="3">
        <v>57</v>
      </c>
      <c r="C79" s="3">
        <v>129</v>
      </c>
      <c r="D79" s="15">
        <v>105</v>
      </c>
      <c r="E79" s="36">
        <f t="shared" si="6"/>
        <v>0.004692527708258848</v>
      </c>
      <c r="F79" s="37">
        <f t="shared" si="7"/>
        <v>0.8421052631578947</v>
      </c>
      <c r="G79" s="15">
        <f t="shared" si="8"/>
        <v>48</v>
      </c>
    </row>
    <row r="80" spans="1:7" ht="15">
      <c r="A80" s="32" t="s">
        <v>252</v>
      </c>
      <c r="B80" s="3">
        <v>87</v>
      </c>
      <c r="C80" s="3">
        <v>61</v>
      </c>
      <c r="D80" s="15">
        <v>52</v>
      </c>
      <c r="E80" s="36">
        <f t="shared" si="6"/>
        <v>0.0023239184840900965</v>
      </c>
      <c r="F80" s="37">
        <f t="shared" si="7"/>
        <v>-0.40229885057471265</v>
      </c>
      <c r="G80" s="15">
        <f t="shared" si="8"/>
        <v>-35</v>
      </c>
    </row>
    <row r="81" spans="1:7" ht="15">
      <c r="A81" s="32" t="s">
        <v>253</v>
      </c>
      <c r="B81" s="3">
        <v>47</v>
      </c>
      <c r="C81" s="3">
        <v>55</v>
      </c>
      <c r="D81" s="15">
        <v>49</v>
      </c>
      <c r="E81" s="36">
        <f t="shared" si="6"/>
        <v>0.0021898462638541296</v>
      </c>
      <c r="F81" s="37">
        <f t="shared" si="7"/>
        <v>0.0425531914893617</v>
      </c>
      <c r="G81" s="15">
        <f t="shared" si="8"/>
        <v>2</v>
      </c>
    </row>
    <row r="82" spans="1:7" ht="15.75" thickBot="1">
      <c r="A82" s="32" t="s">
        <v>254</v>
      </c>
      <c r="B82" s="3">
        <v>158</v>
      </c>
      <c r="C82" s="3">
        <v>110</v>
      </c>
      <c r="D82" s="15">
        <v>98</v>
      </c>
      <c r="E82" s="36">
        <f t="shared" si="6"/>
        <v>0.004379692527708259</v>
      </c>
      <c r="F82" s="37">
        <f t="shared" si="7"/>
        <v>-0.379746835443038</v>
      </c>
      <c r="G82" s="15">
        <f t="shared" si="8"/>
        <v>-60</v>
      </c>
    </row>
    <row r="83" spans="1:7" ht="15.75" thickBot="1">
      <c r="A83" s="34" t="s">
        <v>174</v>
      </c>
      <c r="B83" s="56">
        <v>22375</v>
      </c>
      <c r="C83" s="56">
        <v>21120</v>
      </c>
      <c r="D83" s="56">
        <v>22376</v>
      </c>
      <c r="E83" s="38">
        <f>D83/$D$83</f>
        <v>1</v>
      </c>
      <c r="F83" s="38">
        <f>(D83-B83)/B83</f>
        <v>4.46927374301676E-05</v>
      </c>
      <c r="G83" s="56">
        <f>D83-B83</f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2.57421875" style="0" customWidth="1"/>
    <col min="3" max="3" width="18.8515625" style="0" customWidth="1"/>
  </cols>
  <sheetData>
    <row r="1" spans="1:3" ht="75.75" thickBot="1">
      <c r="A1" s="21" t="s">
        <v>0</v>
      </c>
      <c r="B1" s="21" t="s">
        <v>259</v>
      </c>
      <c r="C1" s="21" t="s">
        <v>260</v>
      </c>
    </row>
    <row r="2" spans="1:4" ht="15">
      <c r="A2" s="62">
        <v>39722</v>
      </c>
      <c r="B2" s="106">
        <v>0.22645685232878826</v>
      </c>
      <c r="C2" s="106">
        <v>0.22800373142980793</v>
      </c>
      <c r="D2" s="88"/>
    </row>
    <row r="3" spans="1:4" ht="15">
      <c r="A3" s="62">
        <v>39753</v>
      </c>
      <c r="B3" s="106">
        <v>0.2274872287752957</v>
      </c>
      <c r="C3" s="106">
        <v>0.2286593448907538</v>
      </c>
      <c r="D3" s="88"/>
    </row>
    <row r="4" spans="1:4" ht="15">
      <c r="A4" s="62">
        <v>39783</v>
      </c>
      <c r="B4" s="106">
        <v>0.23042877822521418</v>
      </c>
      <c r="C4" s="106">
        <v>0.2298694153864795</v>
      </c>
      <c r="D4" s="88"/>
    </row>
    <row r="5" spans="1:4" ht="15">
      <c r="A5" s="62">
        <v>39814</v>
      </c>
      <c r="B5" s="106">
        <v>0.23536168034683602</v>
      </c>
      <c r="C5" s="106">
        <v>0.23085699215311528</v>
      </c>
      <c r="D5" s="88"/>
    </row>
    <row r="6" spans="1:4" ht="15">
      <c r="A6" s="62">
        <v>39845</v>
      </c>
      <c r="B6" s="106">
        <v>0.23670968119976704</v>
      </c>
      <c r="C6" s="106">
        <v>0.23205862858475312</v>
      </c>
      <c r="D6" s="88"/>
    </row>
    <row r="7" spans="1:4" ht="15">
      <c r="A7" s="62">
        <v>39873</v>
      </c>
      <c r="B7" s="106">
        <v>0.23721361379481237</v>
      </c>
      <c r="C7" s="106">
        <v>0.23314309430016647</v>
      </c>
      <c r="D7" s="88"/>
    </row>
    <row r="8" spans="1:4" ht="15">
      <c r="A8" s="62">
        <v>39904</v>
      </c>
      <c r="B8" s="106">
        <v>0.23647000671405904</v>
      </c>
      <c r="C8" s="106">
        <v>0.2338664153296035</v>
      </c>
      <c r="D8" s="88"/>
    </row>
    <row r="9" spans="1:4" ht="15">
      <c r="A9" s="62">
        <v>39934</v>
      </c>
      <c r="B9" s="106">
        <v>0.23470216811458944</v>
      </c>
      <c r="C9" s="106">
        <v>0.2343467709957484</v>
      </c>
      <c r="D9" s="88"/>
    </row>
    <row r="10" spans="1:4" ht="15">
      <c r="A10" s="62">
        <v>39965</v>
      </c>
      <c r="B10" s="106">
        <v>0.2345513033379982</v>
      </c>
      <c r="C10" s="106">
        <v>0.235120797576393</v>
      </c>
      <c r="D10" s="88"/>
    </row>
    <row r="11" spans="1:4" ht="15">
      <c r="A11" s="62">
        <v>39995</v>
      </c>
      <c r="B11" s="106">
        <v>0.23114660266677792</v>
      </c>
      <c r="C11" s="106">
        <v>0.2352103476705963</v>
      </c>
      <c r="D11" s="88"/>
    </row>
    <row r="12" spans="1:4" ht="15">
      <c r="A12" s="62">
        <v>40026</v>
      </c>
      <c r="B12" s="106">
        <v>0.229076352137914</v>
      </c>
      <c r="C12" s="106">
        <v>0.23561908785478825</v>
      </c>
      <c r="D12" s="88"/>
    </row>
    <row r="13" spans="1:4" ht="15">
      <c r="A13" s="62">
        <v>40057</v>
      </c>
      <c r="B13" s="106">
        <v>0.23377973994132653</v>
      </c>
      <c r="C13" s="106">
        <v>0.2360497431054194</v>
      </c>
      <c r="D13" s="88"/>
    </row>
    <row r="14" spans="1:4" ht="15">
      <c r="A14" s="62">
        <v>40087</v>
      </c>
      <c r="B14" s="106">
        <v>0.2346934026943763</v>
      </c>
      <c r="C14" s="106">
        <v>0.23581127523101703</v>
      </c>
      <c r="D14" s="88"/>
    </row>
    <row r="15" spans="1:4" ht="15">
      <c r="A15" s="62">
        <v>40118</v>
      </c>
      <c r="B15" s="106">
        <v>0.23747265062169806</v>
      </c>
      <c r="C15" s="106">
        <v>0.23636616575440209</v>
      </c>
      <c r="D15" s="88"/>
    </row>
    <row r="16" spans="1:4" ht="15">
      <c r="A16" s="62">
        <v>40148</v>
      </c>
      <c r="B16" s="106">
        <v>0.23913662174998965</v>
      </c>
      <c r="C16" s="106">
        <v>0.236204114362104</v>
      </c>
      <c r="D16" s="88"/>
    </row>
    <row r="17" spans="1:4" ht="15">
      <c r="A17" s="62">
        <v>40179</v>
      </c>
      <c r="B17" s="106">
        <v>0.2422480266403274</v>
      </c>
      <c r="C17" s="106">
        <v>0.23626488639374307</v>
      </c>
      <c r="D17" s="88"/>
    </row>
    <row r="18" spans="1:4" ht="15">
      <c r="A18" s="62">
        <v>40210</v>
      </c>
      <c r="B18" s="106">
        <v>0.23973201239130335</v>
      </c>
      <c r="C18" s="106">
        <v>0.23533568667177734</v>
      </c>
      <c r="D18" s="88"/>
    </row>
    <row r="19" spans="1:4" ht="15">
      <c r="A19" s="62">
        <v>40238</v>
      </c>
      <c r="B19" s="106">
        <v>0.2425300206785525</v>
      </c>
      <c r="C19" s="106">
        <v>0.24052429134225334</v>
      </c>
      <c r="D19" s="88"/>
    </row>
    <row r="20" spans="1:4" ht="15">
      <c r="A20" s="62">
        <v>40269</v>
      </c>
      <c r="B20" s="106">
        <v>0.24122461122033315</v>
      </c>
      <c r="C20" s="106">
        <v>0.2403785698091406</v>
      </c>
      <c r="D20" s="88"/>
    </row>
    <row r="21" spans="1:4" ht="15">
      <c r="A21" s="62">
        <v>40299</v>
      </c>
      <c r="B21" s="106">
        <v>0.23962430875490873</v>
      </c>
      <c r="C21" s="106">
        <v>0.24043613475687492</v>
      </c>
      <c r="D21" s="88"/>
    </row>
    <row r="22" spans="1:4" ht="15">
      <c r="A22" s="62">
        <v>40330</v>
      </c>
      <c r="B22" s="106">
        <v>0.2410910029198183</v>
      </c>
      <c r="C22" s="106">
        <v>0.24312087268213886</v>
      </c>
      <c r="D22" s="88"/>
    </row>
    <row r="23" spans="1:4" ht="15">
      <c r="A23" s="62">
        <v>40360</v>
      </c>
      <c r="B23" s="106">
        <v>0.23630332404349869</v>
      </c>
      <c r="C23" s="106">
        <v>0.24067100927369173</v>
      </c>
      <c r="D23" s="88"/>
    </row>
    <row r="24" spans="1:4" ht="15">
      <c r="A24" s="62">
        <v>40391</v>
      </c>
      <c r="B24" s="106">
        <v>0.23365646268600096</v>
      </c>
      <c r="C24" s="106">
        <v>0.24053747134169406</v>
      </c>
      <c r="D24" s="88"/>
    </row>
    <row r="25" spans="1:4" ht="15">
      <c r="A25" s="62">
        <v>40422</v>
      </c>
      <c r="B25" s="106">
        <v>0.23743672616152017</v>
      </c>
      <c r="C25" s="106">
        <v>0.24072279600669</v>
      </c>
      <c r="D25" s="88"/>
    </row>
    <row r="26" spans="1:4" ht="15">
      <c r="A26" s="62">
        <v>40452</v>
      </c>
      <c r="B26" s="106">
        <v>0.23926347030514908</v>
      </c>
      <c r="C26" s="106">
        <v>0.2407306167618775</v>
      </c>
      <c r="D26" s="88"/>
    </row>
    <row r="27" spans="1:4" ht="15">
      <c r="A27" s="62">
        <v>40483</v>
      </c>
      <c r="B27" s="106">
        <v>0.24172171470712586</v>
      </c>
      <c r="C27" s="106">
        <v>0.24084725250150382</v>
      </c>
      <c r="D27" s="88"/>
    </row>
    <row r="28" spans="1:4" ht="15">
      <c r="A28" s="62">
        <v>40513</v>
      </c>
      <c r="B28" s="106">
        <v>0.2424198045820826</v>
      </c>
      <c r="C28" s="106">
        <v>0.2407703284206171</v>
      </c>
      <c r="D28" s="88"/>
    </row>
    <row r="29" spans="1:4" ht="15">
      <c r="A29" s="62">
        <v>40544</v>
      </c>
      <c r="B29" s="106">
        <v>0.24513811962784732</v>
      </c>
      <c r="C29" s="106">
        <v>0.2408424377966816</v>
      </c>
      <c r="D29" s="88"/>
    </row>
    <row r="30" spans="1:4" ht="15">
      <c r="A30" s="62">
        <v>40575</v>
      </c>
      <c r="B30" s="106">
        <v>0.24666992175354233</v>
      </c>
      <c r="C30" s="106">
        <v>0.2413254193602282</v>
      </c>
      <c r="D30" s="88"/>
    </row>
    <row r="31" spans="1:4" ht="15">
      <c r="A31" s="62">
        <v>40603</v>
      </c>
      <c r="B31" s="106">
        <v>0.24543636901711408</v>
      </c>
      <c r="C31" s="106">
        <v>0.2417129857673585</v>
      </c>
      <c r="D31" s="88"/>
    </row>
    <row r="32" spans="1:4" ht="15">
      <c r="A32" s="62">
        <v>40634</v>
      </c>
      <c r="B32" s="106">
        <v>0.2443101043095221</v>
      </c>
      <c r="C32" s="106">
        <v>0.24187027207582026</v>
      </c>
      <c r="D32" s="88"/>
    </row>
    <row r="33" spans="1:4" ht="15">
      <c r="A33" s="62">
        <v>40664</v>
      </c>
      <c r="B33" s="106">
        <v>0.24326266438614272</v>
      </c>
      <c r="C33" s="106">
        <v>0.24198268806504075</v>
      </c>
      <c r="D33" s="88"/>
    </row>
    <row r="34" spans="1:4" ht="15">
      <c r="A34" s="62">
        <v>40695</v>
      </c>
      <c r="B34" s="106">
        <v>0.24262720252357683</v>
      </c>
      <c r="C34" s="106">
        <v>0.24201703874078978</v>
      </c>
      <c r="D34" s="88"/>
    </row>
    <row r="35" spans="1:4" ht="15">
      <c r="A35" s="62">
        <v>40725</v>
      </c>
      <c r="B35" s="106">
        <v>0.23806624873913979</v>
      </c>
      <c r="C35" s="106">
        <v>0.2415433080925069</v>
      </c>
      <c r="D35" s="88"/>
    </row>
    <row r="36" spans="1:4" ht="15">
      <c r="A36" s="62">
        <v>40756</v>
      </c>
      <c r="B36" s="106">
        <v>0.23427765214212362</v>
      </c>
      <c r="C36" s="106">
        <v>0.24093651119899942</v>
      </c>
      <c r="D36" s="88"/>
    </row>
    <row r="37" spans="1:4" ht="15">
      <c r="A37" s="62">
        <v>40787</v>
      </c>
      <c r="B37" s="106">
        <v>0.23677602790989402</v>
      </c>
      <c r="C37" s="106">
        <v>0.24107019823562367</v>
      </c>
      <c r="D37" s="88"/>
    </row>
    <row r="38" spans="1:4" ht="15">
      <c r="A38" s="62">
        <v>40817</v>
      </c>
      <c r="B38" s="106">
        <v>0.23965770007386633</v>
      </c>
      <c r="C38" s="106">
        <v>0.241154287433337</v>
      </c>
      <c r="D38" s="88"/>
    </row>
    <row r="39" spans="1:7" ht="15">
      <c r="A39" s="62">
        <v>40848</v>
      </c>
      <c r="B39" s="106">
        <v>0.24180406185580713</v>
      </c>
      <c r="C39" s="106">
        <v>0.2412925208986616</v>
      </c>
      <c r="D39" s="88"/>
      <c r="G39" s="89"/>
    </row>
    <row r="40" spans="1:4" ht="15">
      <c r="A40" s="62">
        <v>40878</v>
      </c>
      <c r="B40" s="106">
        <v>0.24292428776915545</v>
      </c>
      <c r="C40" s="106">
        <v>0.24160164703949968</v>
      </c>
      <c r="D40" s="88"/>
    </row>
    <row r="41" spans="1:4" ht="15">
      <c r="A41" s="62">
        <v>40909</v>
      </c>
      <c r="B41" s="106">
        <v>0.24509552677580726</v>
      </c>
      <c r="C41" s="106">
        <v>0.24172907862938942</v>
      </c>
      <c r="D41" s="88"/>
    </row>
    <row r="42" spans="1:3" ht="15">
      <c r="A42" s="62">
        <v>40940</v>
      </c>
      <c r="B42" s="106">
        <v>0.2470967034041066</v>
      </c>
      <c r="C42" s="106">
        <v>0.24215294201254228</v>
      </c>
    </row>
    <row r="43" spans="1:3" ht="15">
      <c r="A43" s="62">
        <v>40969</v>
      </c>
      <c r="B43" s="107">
        <v>0.2445764511217256</v>
      </c>
      <c r="C43" s="107">
        <v>0.24227076356179947</v>
      </c>
    </row>
    <row r="44" spans="1:3" ht="15">
      <c r="A44" s="62">
        <v>41000</v>
      </c>
      <c r="B44" s="108">
        <v>0.242585643006356</v>
      </c>
      <c r="C44" s="108">
        <v>0.24257058098179424</v>
      </c>
    </row>
    <row r="45" spans="1:3" ht="15">
      <c r="A45" s="62">
        <v>41030</v>
      </c>
      <c r="B45" s="107">
        <v>0.24147970632728236</v>
      </c>
      <c r="C45" s="107">
        <v>0.24288851597223074</v>
      </c>
    </row>
    <row r="46" spans="1:3" ht="15">
      <c r="A46" s="62">
        <v>41061</v>
      </c>
      <c r="B46" s="107">
        <v>0.24254733399718245</v>
      </c>
      <c r="C46" s="109">
        <v>0.24349233625135008</v>
      </c>
    </row>
    <row r="47" spans="1:3" ht="15">
      <c r="A47" s="62">
        <v>41091</v>
      </c>
      <c r="B47" s="107">
        <v>0.24019271975489812</v>
      </c>
      <c r="C47" s="109">
        <v>0.24394824358125522</v>
      </c>
    </row>
    <row r="48" spans="1:3" ht="15">
      <c r="A48" s="62">
        <v>41122</v>
      </c>
      <c r="B48" s="107">
        <v>0.24108051554145613</v>
      </c>
      <c r="C48" s="109">
        <v>0.24500866480461767</v>
      </c>
    </row>
    <row r="49" spans="1:3" ht="15">
      <c r="A49" s="62">
        <v>41153</v>
      </c>
      <c r="B49" s="114">
        <v>0.24257514136324337</v>
      </c>
      <c r="C49" s="115">
        <v>0.24499440325431593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I5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9.57421875" style="0" customWidth="1"/>
    <col min="2" max="2" width="32.00390625" style="0" customWidth="1"/>
    <col min="3" max="3" width="15.57421875" style="0" customWidth="1"/>
    <col min="4" max="5" width="32.00390625" style="0" customWidth="1"/>
    <col min="6" max="6" width="17.7109375" style="0" customWidth="1"/>
    <col min="7" max="7" width="14.421875" style="0" customWidth="1"/>
    <col min="8" max="8" width="17.57421875" style="0" customWidth="1"/>
    <col min="9" max="9" width="14.421875" style="0" customWidth="1"/>
    <col min="10" max="10" width="16.28125" style="0" customWidth="1"/>
    <col min="11" max="11" width="18.421875" style="0" customWidth="1"/>
    <col min="12" max="12" width="18.00390625" style="0" customWidth="1"/>
    <col min="13" max="13" width="16.28125" style="0" customWidth="1"/>
    <col min="14" max="14" width="15.57421875" style="0" customWidth="1"/>
    <col min="15" max="15" width="17.421875" style="0" customWidth="1"/>
    <col min="16" max="16" width="17.28125" style="0" customWidth="1"/>
    <col min="17" max="17" width="15.8515625" style="0" customWidth="1"/>
    <col min="23" max="23" width="10.140625" style="0" bestFit="1" customWidth="1"/>
  </cols>
  <sheetData>
    <row r="1" spans="1:17" ht="30.75" thickBot="1">
      <c r="A1" s="21" t="s">
        <v>0</v>
      </c>
      <c r="B1" s="91" t="s">
        <v>262</v>
      </c>
      <c r="C1" s="91" t="s">
        <v>264</v>
      </c>
      <c r="D1" s="91" t="s">
        <v>263</v>
      </c>
      <c r="E1" s="91" t="s">
        <v>265</v>
      </c>
      <c r="F1" s="92" t="s">
        <v>274</v>
      </c>
      <c r="G1" s="92" t="s">
        <v>275</v>
      </c>
      <c r="H1" s="92" t="s">
        <v>276</v>
      </c>
      <c r="I1" s="92" t="s">
        <v>277</v>
      </c>
      <c r="J1" s="93" t="s">
        <v>270</v>
      </c>
      <c r="K1" s="93" t="s">
        <v>271</v>
      </c>
      <c r="L1" s="93" t="s">
        <v>273</v>
      </c>
      <c r="M1" s="93" t="s">
        <v>272</v>
      </c>
      <c r="N1" s="21" t="s">
        <v>267</v>
      </c>
      <c r="O1" s="21" t="s">
        <v>268</v>
      </c>
      <c r="P1" s="21" t="s">
        <v>266</v>
      </c>
      <c r="Q1" s="21" t="s">
        <v>269</v>
      </c>
    </row>
    <row r="2" spans="1:24" ht="15">
      <c r="A2" s="62">
        <v>39722</v>
      </c>
      <c r="B2" s="15">
        <v>9119936</v>
      </c>
      <c r="C2" s="3">
        <v>8840583</v>
      </c>
      <c r="D2" s="94">
        <f aca="true" t="shared" si="0" ref="D2:D49">(B2/$B$2)*100</f>
        <v>100</v>
      </c>
      <c r="E2" s="94">
        <f>(C2/$C$2)*100</f>
        <v>100</v>
      </c>
      <c r="F2" s="15">
        <v>1910373</v>
      </c>
      <c r="G2" s="15">
        <v>1919276</v>
      </c>
      <c r="H2" s="94">
        <f>(F2/$F$2)*100</f>
        <v>100</v>
      </c>
      <c r="I2" s="94">
        <f>(G2/$G$2)*100</f>
        <v>100</v>
      </c>
      <c r="J2" s="15">
        <v>1137405</v>
      </c>
      <c r="K2" s="90">
        <v>1140080</v>
      </c>
      <c r="L2" s="94">
        <f>(J2/$J$2)*100</f>
        <v>100</v>
      </c>
      <c r="M2" s="94">
        <f>(K2/$K$2)*100</f>
        <v>100</v>
      </c>
      <c r="N2" s="55">
        <v>2444205</v>
      </c>
      <c r="O2" s="3">
        <v>2429752</v>
      </c>
      <c r="P2" s="94">
        <f>(N2/$N$2)*100</f>
        <v>100</v>
      </c>
      <c r="Q2" s="94">
        <f>(O2/$O$2)*100</f>
        <v>100</v>
      </c>
      <c r="W2" s="11"/>
      <c r="X2" s="65"/>
    </row>
    <row r="3" spans="1:24" ht="15">
      <c r="A3" s="62">
        <v>39753</v>
      </c>
      <c r="B3" s="15">
        <v>9022823</v>
      </c>
      <c r="C3" s="3">
        <v>8829827</v>
      </c>
      <c r="D3" s="94">
        <f t="shared" si="0"/>
        <v>98.93515700110176</v>
      </c>
      <c r="E3" s="94">
        <f aca="true" t="shared" si="1" ref="E3:E49">(C3/$C$2)*100</f>
        <v>99.87833381576759</v>
      </c>
      <c r="F3" s="15">
        <v>1911654</v>
      </c>
      <c r="G3" s="15">
        <v>1919371</v>
      </c>
      <c r="H3" s="94">
        <f aca="true" t="shared" si="2" ref="H3:H49">(F3/$F$2)*100</f>
        <v>100.06705496779948</v>
      </c>
      <c r="I3" s="94">
        <f aca="true" t="shared" si="3" ref="I3:I42">(G3/$G$2)*100</f>
        <v>100.0049497831474</v>
      </c>
      <c r="J3" s="15">
        <v>1140518</v>
      </c>
      <c r="K3" s="90">
        <v>1146368</v>
      </c>
      <c r="L3" s="94">
        <f aca="true" t="shared" si="4" ref="L3:L49">(J3/$J$2)*100</f>
        <v>100.27369318756291</v>
      </c>
      <c r="M3" s="94">
        <f aca="true" t="shared" si="5" ref="M3:M49">(K3/$K$2)*100</f>
        <v>100.55154024278998</v>
      </c>
      <c r="N3" s="55">
        <v>2457221</v>
      </c>
      <c r="O3" s="3">
        <v>2448325</v>
      </c>
      <c r="P3" s="94">
        <f aca="true" t="shared" si="6" ref="P3:P49">(N3/$N$2)*100</f>
        <v>100.53252489050632</v>
      </c>
      <c r="Q3" s="94">
        <f aca="true" t="shared" si="7" ref="Q3:Q49">(O3/$O$2)*100</f>
        <v>100.7643990003918</v>
      </c>
      <c r="W3" s="11"/>
      <c r="X3" s="65"/>
    </row>
    <row r="4" spans="1:24" ht="15">
      <c r="A4" s="62">
        <v>39783</v>
      </c>
      <c r="B4" s="15">
        <v>8802989</v>
      </c>
      <c r="C4" s="3">
        <v>8781205</v>
      </c>
      <c r="D4" s="94">
        <f t="shared" si="0"/>
        <v>96.5246795591548</v>
      </c>
      <c r="E4" s="94">
        <f t="shared" si="1"/>
        <v>99.32834746305758</v>
      </c>
      <c r="F4" s="15">
        <v>1897864</v>
      </c>
      <c r="G4" s="15">
        <v>1910205</v>
      </c>
      <c r="H4" s="94">
        <f t="shared" si="2"/>
        <v>99.34520640733511</v>
      </c>
      <c r="I4" s="94">
        <f t="shared" si="3"/>
        <v>99.52737386389451</v>
      </c>
      <c r="J4" s="15">
        <v>1141467</v>
      </c>
      <c r="K4" s="90">
        <v>1153732</v>
      </c>
      <c r="L4" s="94">
        <f t="shared" si="4"/>
        <v>100.35712872723437</v>
      </c>
      <c r="M4" s="94">
        <f t="shared" si="5"/>
        <v>101.19745982738053</v>
      </c>
      <c r="N4" s="55">
        <v>2464205</v>
      </c>
      <c r="O4" s="3">
        <v>2458123</v>
      </c>
      <c r="P4" s="94">
        <f t="shared" si="6"/>
        <v>100.81826197066121</v>
      </c>
      <c r="Q4" s="94">
        <f t="shared" si="7"/>
        <v>101.1676500317728</v>
      </c>
      <c r="W4" s="11"/>
      <c r="X4" s="65"/>
    </row>
    <row r="5" spans="1:24" ht="15">
      <c r="A5" s="62">
        <v>39814</v>
      </c>
      <c r="B5" s="15">
        <v>8481011</v>
      </c>
      <c r="C5" s="3">
        <v>8758892</v>
      </c>
      <c r="D5" s="94">
        <f t="shared" si="0"/>
        <v>92.99419425750357</v>
      </c>
      <c r="E5" s="94">
        <f t="shared" si="1"/>
        <v>99.07595460616115</v>
      </c>
      <c r="F5" s="15">
        <v>1912296</v>
      </c>
      <c r="G5" s="15">
        <v>1917143</v>
      </c>
      <c r="H5" s="94">
        <f t="shared" si="2"/>
        <v>100.10066097039687</v>
      </c>
      <c r="I5" s="94">
        <f t="shared" si="3"/>
        <v>99.88886434259585</v>
      </c>
      <c r="J5" s="15">
        <v>1144082</v>
      </c>
      <c r="K5" s="90">
        <v>1154429</v>
      </c>
      <c r="L5" s="94">
        <f t="shared" si="4"/>
        <v>100.58703803834166</v>
      </c>
      <c r="M5" s="94">
        <f t="shared" si="5"/>
        <v>101.25859588800785</v>
      </c>
      <c r="N5" s="55">
        <v>2467890</v>
      </c>
      <c r="O5" s="3">
        <v>2467093</v>
      </c>
      <c r="P5" s="94">
        <f t="shared" si="6"/>
        <v>100.96902673875555</v>
      </c>
      <c r="Q5" s="94">
        <f t="shared" si="7"/>
        <v>101.53682351120608</v>
      </c>
      <c r="W5" s="11"/>
      <c r="X5" s="65"/>
    </row>
    <row r="6" spans="1:24" ht="15">
      <c r="A6" s="62">
        <v>39845</v>
      </c>
      <c r="B6" s="15">
        <v>8362290</v>
      </c>
      <c r="C6" s="3">
        <v>8740037</v>
      </c>
      <c r="D6" s="94">
        <f t="shared" si="0"/>
        <v>91.69241977136681</v>
      </c>
      <c r="E6" s="94">
        <f t="shared" si="1"/>
        <v>98.86267681667601</v>
      </c>
      <c r="F6" s="15">
        <v>1918636</v>
      </c>
      <c r="G6" s="15">
        <v>1917941</v>
      </c>
      <c r="H6" s="94">
        <f t="shared" si="2"/>
        <v>100.4325333324958</v>
      </c>
      <c r="I6" s="94">
        <f t="shared" si="3"/>
        <v>99.93044252103397</v>
      </c>
      <c r="J6" s="15">
        <v>1146634</v>
      </c>
      <c r="K6" s="90">
        <v>1143843</v>
      </c>
      <c r="L6" s="94">
        <f t="shared" si="4"/>
        <v>100.81140842531904</v>
      </c>
      <c r="M6" s="94">
        <f t="shared" si="5"/>
        <v>100.33006455687321</v>
      </c>
      <c r="N6" s="55">
        <v>2472895</v>
      </c>
      <c r="O6" s="3">
        <v>2467247</v>
      </c>
      <c r="P6" s="94">
        <f t="shared" si="6"/>
        <v>101.17379679691352</v>
      </c>
      <c r="Q6" s="94">
        <f t="shared" si="7"/>
        <v>101.54316160661665</v>
      </c>
      <c r="W6" s="11"/>
      <c r="X6" s="65"/>
    </row>
    <row r="7" spans="1:24" ht="15">
      <c r="A7" s="62">
        <v>39873</v>
      </c>
      <c r="B7" s="15">
        <v>8410234</v>
      </c>
      <c r="C7" s="3">
        <v>8722361</v>
      </c>
      <c r="D7" s="94">
        <f t="shared" si="0"/>
        <v>92.2181252149138</v>
      </c>
      <c r="E7" s="94">
        <f t="shared" si="1"/>
        <v>98.66273525173622</v>
      </c>
      <c r="F7" s="15">
        <v>1916016</v>
      </c>
      <c r="G7" s="15">
        <v>1915365</v>
      </c>
      <c r="H7" s="94">
        <f t="shared" si="2"/>
        <v>100.29538734058741</v>
      </c>
      <c r="I7" s="94">
        <f t="shared" si="3"/>
        <v>99.79622524326882</v>
      </c>
      <c r="J7" s="15">
        <v>1150295</v>
      </c>
      <c r="K7" s="90">
        <v>1144846</v>
      </c>
      <c r="L7" s="94">
        <f t="shared" si="4"/>
        <v>101.13328146086926</v>
      </c>
      <c r="M7" s="94">
        <f t="shared" si="5"/>
        <v>100.41804083923935</v>
      </c>
      <c r="N7" s="55">
        <v>2279020</v>
      </c>
      <c r="O7" s="3">
        <v>2276805</v>
      </c>
      <c r="P7" s="94">
        <f t="shared" si="6"/>
        <v>93.24176981881635</v>
      </c>
      <c r="Q7" s="94">
        <f t="shared" si="7"/>
        <v>93.70524234572089</v>
      </c>
      <c r="W7" s="11"/>
      <c r="X7" s="65"/>
    </row>
    <row r="8" spans="1:24" ht="15">
      <c r="A8" s="62">
        <v>39904</v>
      </c>
      <c r="B8" s="15">
        <v>8503053</v>
      </c>
      <c r="C8" s="3">
        <v>8719234</v>
      </c>
      <c r="D8" s="94">
        <f t="shared" si="0"/>
        <v>93.23588455006701</v>
      </c>
      <c r="E8" s="94">
        <f t="shared" si="1"/>
        <v>98.6273642812923</v>
      </c>
      <c r="F8" s="15">
        <v>1931510</v>
      </c>
      <c r="G8" s="15">
        <v>1923489</v>
      </c>
      <c r="H8" s="94">
        <f t="shared" si="2"/>
        <v>101.10643314159067</v>
      </c>
      <c r="I8" s="94">
        <f t="shared" si="3"/>
        <v>100.21950985684185</v>
      </c>
      <c r="J8" s="15">
        <v>1149546</v>
      </c>
      <c r="K8" s="90">
        <v>1140367</v>
      </c>
      <c r="L8" s="94">
        <f t="shared" si="4"/>
        <v>101.06742980732457</v>
      </c>
      <c r="M8" s="94">
        <f t="shared" si="5"/>
        <v>100.02517367202302</v>
      </c>
      <c r="N8" s="55">
        <v>2271908</v>
      </c>
      <c r="O8" s="3">
        <v>2278034</v>
      </c>
      <c r="P8" s="94">
        <f t="shared" si="6"/>
        <v>92.95079586204922</v>
      </c>
      <c r="Q8" s="94">
        <f t="shared" si="7"/>
        <v>93.75582363961425</v>
      </c>
      <c r="W8" s="11"/>
      <c r="X8" s="65"/>
    </row>
    <row r="9" spans="1:24" ht="15">
      <c r="A9" s="62">
        <v>39934</v>
      </c>
      <c r="B9" s="15">
        <v>8674726</v>
      </c>
      <c r="C9" s="3">
        <v>8728279</v>
      </c>
      <c r="D9" s="94">
        <f t="shared" si="0"/>
        <v>95.11827714580453</v>
      </c>
      <c r="E9" s="94">
        <f t="shared" si="1"/>
        <v>98.72967653830071</v>
      </c>
      <c r="F9" s="15">
        <v>1945342</v>
      </c>
      <c r="G9" s="15">
        <v>1934260</v>
      </c>
      <c r="H9" s="94">
        <f t="shared" si="2"/>
        <v>101.83048022558945</v>
      </c>
      <c r="I9" s="94">
        <f t="shared" si="3"/>
        <v>100.78071105979546</v>
      </c>
      <c r="J9" s="15">
        <v>1153672</v>
      </c>
      <c r="K9" s="90">
        <v>1143192</v>
      </c>
      <c r="L9" s="94">
        <f t="shared" si="4"/>
        <v>101.4301853781195</v>
      </c>
      <c r="M9" s="94">
        <f t="shared" si="5"/>
        <v>100.272963300821</v>
      </c>
      <c r="N9" s="55">
        <v>2270276</v>
      </c>
      <c r="O9" s="3">
        <v>2281589</v>
      </c>
      <c r="P9" s="94">
        <f t="shared" si="6"/>
        <v>92.88402568524326</v>
      </c>
      <c r="Q9" s="94">
        <f t="shared" si="7"/>
        <v>93.90213486808531</v>
      </c>
      <c r="W9" s="11"/>
      <c r="X9" s="65"/>
    </row>
    <row r="10" spans="1:24" ht="15">
      <c r="A10" s="62">
        <v>39965</v>
      </c>
      <c r="B10" s="15">
        <v>8922743</v>
      </c>
      <c r="C10" s="3">
        <v>8751914</v>
      </c>
      <c r="D10" s="94">
        <f t="shared" si="0"/>
        <v>97.83778087916406</v>
      </c>
      <c r="E10" s="94">
        <f t="shared" si="1"/>
        <v>98.99702316012416</v>
      </c>
      <c r="F10" s="15">
        <v>1894680</v>
      </c>
      <c r="G10" s="15">
        <v>1885173</v>
      </c>
      <c r="H10" s="94">
        <f t="shared" si="2"/>
        <v>99.17853738510752</v>
      </c>
      <c r="I10" s="94">
        <f t="shared" si="3"/>
        <v>98.22313205604614</v>
      </c>
      <c r="J10" s="15">
        <v>1158562</v>
      </c>
      <c r="K10" s="90">
        <v>1154028</v>
      </c>
      <c r="L10" s="94">
        <f t="shared" si="4"/>
        <v>101.86011139391861</v>
      </c>
      <c r="M10" s="94">
        <f t="shared" si="5"/>
        <v>101.22342291768997</v>
      </c>
      <c r="N10" s="55">
        <v>2271485</v>
      </c>
      <c r="O10" s="3">
        <v>2264586</v>
      </c>
      <c r="P10" s="94">
        <f t="shared" si="6"/>
        <v>92.93348962136973</v>
      </c>
      <c r="Q10" s="94">
        <f t="shared" si="7"/>
        <v>93.20235151571025</v>
      </c>
      <c r="W10" s="11"/>
      <c r="X10" s="65"/>
    </row>
    <row r="11" spans="1:61" ht="15">
      <c r="A11" s="62">
        <v>39995</v>
      </c>
      <c r="B11" s="15">
        <v>9013349</v>
      </c>
      <c r="C11" s="3">
        <v>8778941</v>
      </c>
      <c r="D11" s="94">
        <f t="shared" si="0"/>
        <v>98.83127469315575</v>
      </c>
      <c r="E11" s="94">
        <f t="shared" si="1"/>
        <v>99.30273829225969</v>
      </c>
      <c r="F11" s="15">
        <v>1830370</v>
      </c>
      <c r="G11" s="15">
        <v>1823442</v>
      </c>
      <c r="H11" s="94">
        <f t="shared" si="2"/>
        <v>95.81217908753945</v>
      </c>
      <c r="I11" s="94">
        <f t="shared" si="3"/>
        <v>95.00676296686875</v>
      </c>
      <c r="J11" s="15">
        <v>1049015</v>
      </c>
      <c r="K11" s="90">
        <v>1046591</v>
      </c>
      <c r="L11" s="94">
        <f t="shared" si="4"/>
        <v>92.22880152628132</v>
      </c>
      <c r="M11" s="94">
        <f t="shared" si="5"/>
        <v>91.79978597993124</v>
      </c>
      <c r="N11" s="55">
        <v>2260614</v>
      </c>
      <c r="O11" s="3">
        <v>2264219</v>
      </c>
      <c r="P11" s="94">
        <f t="shared" si="6"/>
        <v>92.48872332721683</v>
      </c>
      <c r="Q11" s="94">
        <f t="shared" si="7"/>
        <v>93.18724709353053</v>
      </c>
      <c r="W11" s="11"/>
      <c r="X11" s="65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</row>
    <row r="12" spans="1:61" ht="15">
      <c r="A12" s="62">
        <v>40026</v>
      </c>
      <c r="B12" s="15">
        <v>8977653</v>
      </c>
      <c r="C12" s="3">
        <v>8819450</v>
      </c>
      <c r="D12" s="94">
        <f t="shared" si="0"/>
        <v>98.43986843767325</v>
      </c>
      <c r="E12" s="94">
        <f t="shared" si="1"/>
        <v>99.76095467912015</v>
      </c>
      <c r="F12" s="15">
        <v>1786003</v>
      </c>
      <c r="G12" s="15">
        <v>1775894</v>
      </c>
      <c r="H12" s="94">
        <f t="shared" si="2"/>
        <v>93.4897530482267</v>
      </c>
      <c r="I12" s="94">
        <f t="shared" si="3"/>
        <v>92.52937045010722</v>
      </c>
      <c r="J12" s="15">
        <v>1053385</v>
      </c>
      <c r="K12" s="90">
        <v>1054526</v>
      </c>
      <c r="L12" s="94">
        <f t="shared" si="4"/>
        <v>92.61300943815088</v>
      </c>
      <c r="M12" s="94">
        <f t="shared" si="5"/>
        <v>92.49578976913901</v>
      </c>
      <c r="N12" s="55">
        <v>2248048</v>
      </c>
      <c r="O12" s="3">
        <v>2260284</v>
      </c>
      <c r="P12" s="94">
        <f t="shared" si="6"/>
        <v>91.97460933105039</v>
      </c>
      <c r="Q12" s="94">
        <f t="shared" si="7"/>
        <v>93.0252964088516</v>
      </c>
      <c r="W12" s="11"/>
      <c r="X12" s="65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</row>
    <row r="13" spans="1:61" ht="15">
      <c r="A13" s="62">
        <v>40057</v>
      </c>
      <c r="B13" s="15">
        <v>8950211</v>
      </c>
      <c r="C13" s="3">
        <v>8851881</v>
      </c>
      <c r="D13" s="94">
        <f t="shared" si="0"/>
        <v>98.13896720327861</v>
      </c>
      <c r="E13" s="94">
        <f t="shared" si="1"/>
        <v>100.1277970016231</v>
      </c>
      <c r="F13" s="15">
        <v>1820914</v>
      </c>
      <c r="G13" s="15">
        <v>1836475</v>
      </c>
      <c r="H13" s="94">
        <f t="shared" si="2"/>
        <v>95.31719721750673</v>
      </c>
      <c r="I13" s="94">
        <f t="shared" si="3"/>
        <v>95.68582111171088</v>
      </c>
      <c r="J13" s="15">
        <v>1059182</v>
      </c>
      <c r="K13" s="90">
        <v>1061884</v>
      </c>
      <c r="L13" s="94">
        <f t="shared" si="4"/>
        <v>93.12267837753483</v>
      </c>
      <c r="M13" s="94">
        <f t="shared" si="5"/>
        <v>93.14118307487193</v>
      </c>
      <c r="N13" s="55">
        <v>2262750</v>
      </c>
      <c r="O13" s="3">
        <v>2265793</v>
      </c>
      <c r="P13" s="94">
        <f t="shared" si="6"/>
        <v>92.57611370568344</v>
      </c>
      <c r="Q13" s="94">
        <f t="shared" si="7"/>
        <v>93.2520273674021</v>
      </c>
      <c r="W13" s="11"/>
      <c r="X13" s="65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</row>
    <row r="14" spans="1:24" ht="15">
      <c r="A14" s="62">
        <v>40087</v>
      </c>
      <c r="B14" s="15">
        <v>9046769</v>
      </c>
      <c r="C14" s="3">
        <v>8924231</v>
      </c>
      <c r="D14" s="94">
        <f t="shared" si="0"/>
        <v>99.19772463315532</v>
      </c>
      <c r="E14" s="94">
        <f t="shared" si="1"/>
        <v>100.9461819429782</v>
      </c>
      <c r="F14" s="15">
        <v>1831341</v>
      </c>
      <c r="G14" s="15">
        <v>1841659</v>
      </c>
      <c r="H14" s="94">
        <f t="shared" si="2"/>
        <v>95.86300685782305</v>
      </c>
      <c r="I14" s="94">
        <f t="shared" si="3"/>
        <v>95.95592296261715</v>
      </c>
      <c r="J14" s="15">
        <v>1061647</v>
      </c>
      <c r="K14" s="90">
        <v>1064157</v>
      </c>
      <c r="L14" s="94">
        <f t="shared" si="4"/>
        <v>93.33939977404707</v>
      </c>
      <c r="M14" s="94">
        <f t="shared" si="5"/>
        <v>93.34055504876851</v>
      </c>
      <c r="N14" s="55">
        <v>2279402</v>
      </c>
      <c r="O14" s="3">
        <v>2262864</v>
      </c>
      <c r="P14" s="94">
        <f t="shared" si="6"/>
        <v>93.25739862245597</v>
      </c>
      <c r="Q14" s="94">
        <f t="shared" si="7"/>
        <v>93.13148008521034</v>
      </c>
      <c r="W14" s="11"/>
      <c r="X14" s="65"/>
    </row>
    <row r="15" spans="1:24" ht="15">
      <c r="A15" s="62">
        <v>40118</v>
      </c>
      <c r="B15" s="15">
        <v>8975981</v>
      </c>
      <c r="C15" s="3">
        <v>8970912</v>
      </c>
      <c r="D15" s="94">
        <f t="shared" si="0"/>
        <v>98.42153497568404</v>
      </c>
      <c r="E15" s="94">
        <f t="shared" si="1"/>
        <v>101.47421273008806</v>
      </c>
      <c r="F15" s="15">
        <v>1833978</v>
      </c>
      <c r="G15" s="15">
        <v>1842201</v>
      </c>
      <c r="H15" s="94">
        <f t="shared" si="2"/>
        <v>96.00104272830488</v>
      </c>
      <c r="I15" s="94">
        <f t="shared" si="3"/>
        <v>95.98416277804756</v>
      </c>
      <c r="J15" s="15">
        <v>1066653</v>
      </c>
      <c r="K15" s="90">
        <v>1072139</v>
      </c>
      <c r="L15" s="94">
        <f t="shared" si="4"/>
        <v>93.7795244437997</v>
      </c>
      <c r="M15" s="94">
        <f t="shared" si="5"/>
        <v>94.04068135569433</v>
      </c>
      <c r="N15" s="55">
        <v>2266276</v>
      </c>
      <c r="O15" s="3">
        <v>2260065</v>
      </c>
      <c r="P15" s="94">
        <f t="shared" si="6"/>
        <v>92.72037329111102</v>
      </c>
      <c r="Q15" s="94">
        <f t="shared" si="7"/>
        <v>93.01628314330023</v>
      </c>
      <c r="W15" s="11"/>
      <c r="X15" s="65"/>
    </row>
    <row r="16" spans="1:24" ht="15">
      <c r="A16" s="62">
        <v>40148</v>
      </c>
      <c r="B16" s="15">
        <v>9030202</v>
      </c>
      <c r="C16" s="3">
        <v>9066285</v>
      </c>
      <c r="D16" s="94">
        <f t="shared" si="0"/>
        <v>99.01606765661514</v>
      </c>
      <c r="E16" s="94">
        <f t="shared" si="1"/>
        <v>102.55302167289193</v>
      </c>
      <c r="F16" s="15">
        <v>1832133</v>
      </c>
      <c r="G16" s="15">
        <v>1840429</v>
      </c>
      <c r="H16" s="94">
        <f t="shared" si="2"/>
        <v>95.9044647301862</v>
      </c>
      <c r="I16" s="94">
        <f t="shared" si="3"/>
        <v>95.8918362966035</v>
      </c>
      <c r="J16" s="15">
        <v>1016692</v>
      </c>
      <c r="K16" s="90">
        <v>1027635</v>
      </c>
      <c r="L16" s="94">
        <f t="shared" si="4"/>
        <v>89.38698176990606</v>
      </c>
      <c r="M16" s="94">
        <f t="shared" si="5"/>
        <v>90.13709564241105</v>
      </c>
      <c r="N16" s="55">
        <v>2241418</v>
      </c>
      <c r="O16" s="3">
        <v>2238862</v>
      </c>
      <c r="P16" s="94">
        <f t="shared" si="6"/>
        <v>91.70335548777618</v>
      </c>
      <c r="Q16" s="94">
        <f t="shared" si="7"/>
        <v>92.14364264336442</v>
      </c>
      <c r="W16" s="11"/>
      <c r="X16" s="65"/>
    </row>
    <row r="17" spans="1:24" ht="15">
      <c r="A17" s="62">
        <v>40179</v>
      </c>
      <c r="B17" s="15">
        <v>8874966</v>
      </c>
      <c r="C17" s="3">
        <v>9134180</v>
      </c>
      <c r="D17" s="94">
        <f t="shared" si="0"/>
        <v>97.31390658881817</v>
      </c>
      <c r="E17" s="94">
        <f t="shared" si="1"/>
        <v>103.3210140100489</v>
      </c>
      <c r="F17" s="15">
        <v>1829450</v>
      </c>
      <c r="G17" s="15">
        <v>1831349</v>
      </c>
      <c r="H17" s="94">
        <f t="shared" si="2"/>
        <v>95.76402095297621</v>
      </c>
      <c r="I17" s="94">
        <f t="shared" si="3"/>
        <v>95.41874123367353</v>
      </c>
      <c r="J17" s="15">
        <v>1023665</v>
      </c>
      <c r="K17" s="90">
        <v>1032936</v>
      </c>
      <c r="L17" s="94">
        <f t="shared" si="4"/>
        <v>90.00004395971531</v>
      </c>
      <c r="M17" s="94">
        <f t="shared" si="5"/>
        <v>90.60206301312188</v>
      </c>
      <c r="N17" s="55">
        <v>2224741</v>
      </c>
      <c r="O17" s="3">
        <v>2228223</v>
      </c>
      <c r="P17" s="94">
        <f t="shared" si="6"/>
        <v>91.02104774354032</v>
      </c>
      <c r="Q17" s="94">
        <f t="shared" si="7"/>
        <v>91.70577902600759</v>
      </c>
      <c r="W17" s="11"/>
      <c r="X17" s="65"/>
    </row>
    <row r="18" spans="1:24" ht="15">
      <c r="A18" s="62">
        <v>40210</v>
      </c>
      <c r="B18" s="15">
        <v>8900113</v>
      </c>
      <c r="C18" s="3">
        <v>9227740</v>
      </c>
      <c r="D18" s="94">
        <f t="shared" si="0"/>
        <v>97.58964317293454</v>
      </c>
      <c r="E18" s="94">
        <f t="shared" si="1"/>
        <v>104.3793152555663</v>
      </c>
      <c r="F18" s="15">
        <v>1836308</v>
      </c>
      <c r="G18" s="15">
        <v>1832613</v>
      </c>
      <c r="H18" s="94">
        <f t="shared" si="2"/>
        <v>96.12300843866618</v>
      </c>
      <c r="I18" s="94">
        <f t="shared" si="3"/>
        <v>95.48459940102414</v>
      </c>
      <c r="J18" s="15">
        <v>1036251</v>
      </c>
      <c r="K18" s="90">
        <v>1033721</v>
      </c>
      <c r="L18" s="94">
        <f t="shared" si="4"/>
        <v>91.10659791367192</v>
      </c>
      <c r="M18" s="94">
        <f t="shared" si="5"/>
        <v>90.6709178303277</v>
      </c>
      <c r="N18" s="55">
        <v>2232394</v>
      </c>
      <c r="O18" s="3">
        <v>2230698</v>
      </c>
      <c r="P18" s="94">
        <f t="shared" si="6"/>
        <v>91.33415568661385</v>
      </c>
      <c r="Q18" s="94">
        <f t="shared" si="7"/>
        <v>91.8076412736773</v>
      </c>
      <c r="W18" s="11"/>
      <c r="X18" s="65"/>
    </row>
    <row r="19" spans="1:24" ht="15">
      <c r="A19" s="62">
        <v>40238</v>
      </c>
      <c r="B19" s="15">
        <v>9136036</v>
      </c>
      <c r="C19" s="3">
        <v>9320540</v>
      </c>
      <c r="D19" s="94">
        <f t="shared" si="0"/>
        <v>100.17653632657071</v>
      </c>
      <c r="E19" s="94">
        <f t="shared" si="1"/>
        <v>105.42901978297132</v>
      </c>
      <c r="F19" s="15">
        <v>1836519</v>
      </c>
      <c r="G19" s="15">
        <v>1830750</v>
      </c>
      <c r="H19" s="94">
        <f t="shared" si="2"/>
        <v>96.13405340213666</v>
      </c>
      <c r="I19" s="94">
        <f t="shared" si="3"/>
        <v>95.38753154835469</v>
      </c>
      <c r="J19" s="15">
        <v>1044023</v>
      </c>
      <c r="K19" s="90">
        <v>1039065</v>
      </c>
      <c r="L19" s="94">
        <f t="shared" si="4"/>
        <v>91.78990772855755</v>
      </c>
      <c r="M19" s="94">
        <f t="shared" si="5"/>
        <v>91.13965686618482</v>
      </c>
      <c r="N19" s="55">
        <v>2233661</v>
      </c>
      <c r="O19" s="3">
        <v>2234558</v>
      </c>
      <c r="P19" s="94">
        <f t="shared" si="6"/>
        <v>91.38599258245523</v>
      </c>
      <c r="Q19" s="94">
        <f t="shared" si="7"/>
        <v>91.96650522357838</v>
      </c>
      <c r="W19" s="11"/>
      <c r="X19" s="65"/>
    </row>
    <row r="20" spans="1:24" ht="15">
      <c r="A20" s="62">
        <v>40269</v>
      </c>
      <c r="B20" s="15">
        <v>9361665</v>
      </c>
      <c r="C20" s="3">
        <v>9412474</v>
      </c>
      <c r="D20" s="94">
        <f t="shared" si="0"/>
        <v>102.65055588109391</v>
      </c>
      <c r="E20" s="94">
        <f t="shared" si="1"/>
        <v>106.46892857631673</v>
      </c>
      <c r="F20" s="15">
        <v>1840882</v>
      </c>
      <c r="G20" s="15">
        <v>1830224</v>
      </c>
      <c r="H20" s="94">
        <f t="shared" si="2"/>
        <v>96.36243812072303</v>
      </c>
      <c r="I20" s="94">
        <f t="shared" si="3"/>
        <v>95.36012538061227</v>
      </c>
      <c r="J20" s="15">
        <v>1049270</v>
      </c>
      <c r="K20" s="90">
        <v>1040869</v>
      </c>
      <c r="L20" s="94">
        <f t="shared" si="4"/>
        <v>92.25122098109293</v>
      </c>
      <c r="M20" s="94">
        <f t="shared" si="5"/>
        <v>91.29789137604378</v>
      </c>
      <c r="N20" s="55">
        <v>2228659</v>
      </c>
      <c r="O20" s="3">
        <v>2237942</v>
      </c>
      <c r="P20" s="94">
        <f t="shared" si="6"/>
        <v>91.18134526359286</v>
      </c>
      <c r="Q20" s="94">
        <f t="shared" si="7"/>
        <v>92.10577869675588</v>
      </c>
      <c r="W20" s="11"/>
      <c r="X20" s="65"/>
    </row>
    <row r="21" spans="1:24" ht="15">
      <c r="A21" s="62">
        <v>40299</v>
      </c>
      <c r="B21" s="15">
        <v>9604589</v>
      </c>
      <c r="C21" s="3">
        <v>9501463</v>
      </c>
      <c r="D21" s="94">
        <f t="shared" si="0"/>
        <v>105.31421492431525</v>
      </c>
      <c r="E21" s="94">
        <f t="shared" si="1"/>
        <v>107.47552508697673</v>
      </c>
      <c r="F21" s="15">
        <v>1850444</v>
      </c>
      <c r="G21" s="15">
        <v>1841314</v>
      </c>
      <c r="H21" s="94">
        <f t="shared" si="2"/>
        <v>96.8629686453902</v>
      </c>
      <c r="I21" s="94">
        <f t="shared" si="3"/>
        <v>95.93794743434503</v>
      </c>
      <c r="J21" s="15">
        <v>1047511</v>
      </c>
      <c r="K21" s="90">
        <v>1037971</v>
      </c>
      <c r="L21" s="94">
        <f t="shared" si="4"/>
        <v>92.09657070260813</v>
      </c>
      <c r="M21" s="94">
        <f t="shared" si="5"/>
        <v>91.04369868781139</v>
      </c>
      <c r="N21" s="55">
        <v>2220139</v>
      </c>
      <c r="O21" s="3">
        <v>2234530</v>
      </c>
      <c r="P21" s="94">
        <f t="shared" si="6"/>
        <v>90.83276566409118</v>
      </c>
      <c r="Q21" s="94">
        <f t="shared" si="7"/>
        <v>91.96535284259464</v>
      </c>
      <c r="W21" s="11"/>
      <c r="X21" s="65"/>
    </row>
    <row r="22" spans="1:24" ht="15">
      <c r="A22" s="62">
        <v>40330</v>
      </c>
      <c r="B22" s="15">
        <v>9743072</v>
      </c>
      <c r="C22" s="3">
        <v>9461952</v>
      </c>
      <c r="D22" s="94">
        <f t="shared" si="0"/>
        <v>106.83267952757562</v>
      </c>
      <c r="E22" s="94">
        <f t="shared" si="1"/>
        <v>107.02859754837435</v>
      </c>
      <c r="F22" s="15">
        <v>1849129</v>
      </c>
      <c r="G22" s="15">
        <v>1840947</v>
      </c>
      <c r="H22" s="94">
        <f t="shared" si="2"/>
        <v>96.7941339204438</v>
      </c>
      <c r="I22" s="94">
        <f t="shared" si="3"/>
        <v>95.91882564050194</v>
      </c>
      <c r="J22" s="15">
        <v>1054916</v>
      </c>
      <c r="K22" s="90">
        <v>1050776</v>
      </c>
      <c r="L22" s="94">
        <f t="shared" si="4"/>
        <v>92.74761408645118</v>
      </c>
      <c r="M22" s="94">
        <f t="shared" si="5"/>
        <v>92.166865483124</v>
      </c>
      <c r="N22" s="55">
        <v>2250200</v>
      </c>
      <c r="O22" s="3">
        <v>2240891</v>
      </c>
      <c r="P22" s="94">
        <f t="shared" si="6"/>
        <v>92.06265431909353</v>
      </c>
      <c r="Q22" s="94">
        <f t="shared" si="7"/>
        <v>92.22714910822174</v>
      </c>
      <c r="W22" s="11"/>
      <c r="X22" s="65"/>
    </row>
    <row r="23" spans="1:24" ht="15">
      <c r="A23" s="62">
        <v>40360</v>
      </c>
      <c r="B23" s="15">
        <v>9976855</v>
      </c>
      <c r="C23" s="3">
        <v>9674675</v>
      </c>
      <c r="D23" s="94">
        <f t="shared" si="0"/>
        <v>109.39610760426388</v>
      </c>
      <c r="E23" s="94">
        <f t="shared" si="1"/>
        <v>109.43480763655519</v>
      </c>
      <c r="F23" s="15">
        <v>1859828.0926363636</v>
      </c>
      <c r="G23" s="15">
        <v>1855295</v>
      </c>
      <c r="H23" s="94">
        <f t="shared" si="2"/>
        <v>97.35418646705976</v>
      </c>
      <c r="I23" s="94">
        <f t="shared" si="3"/>
        <v>96.6663992047001</v>
      </c>
      <c r="J23" s="15">
        <v>1068099</v>
      </c>
      <c r="K23" s="90">
        <v>1065622</v>
      </c>
      <c r="L23" s="94">
        <f t="shared" si="4"/>
        <v>93.90665594049614</v>
      </c>
      <c r="M23" s="94">
        <f t="shared" si="5"/>
        <v>93.4690548031717</v>
      </c>
      <c r="N23" s="55">
        <v>2238883</v>
      </c>
      <c r="O23" s="3">
        <v>2238790</v>
      </c>
      <c r="P23" s="94">
        <f t="shared" si="6"/>
        <v>91.59964078299488</v>
      </c>
      <c r="Q23" s="94">
        <f t="shared" si="7"/>
        <v>92.14067937797768</v>
      </c>
      <c r="W23" s="11"/>
      <c r="X23" s="65"/>
    </row>
    <row r="24" spans="1:24" ht="15">
      <c r="A24" s="62">
        <v>40391</v>
      </c>
      <c r="B24" s="15">
        <v>9937919</v>
      </c>
      <c r="C24" s="3">
        <v>9786860</v>
      </c>
      <c r="D24" s="94">
        <f t="shared" si="0"/>
        <v>108.96917478368269</v>
      </c>
      <c r="E24" s="94">
        <f t="shared" si="1"/>
        <v>110.70378503318163</v>
      </c>
      <c r="F24" s="15">
        <v>1861234</v>
      </c>
      <c r="G24" s="15">
        <v>1855007</v>
      </c>
      <c r="H24" s="94">
        <f t="shared" si="2"/>
        <v>97.42777981053962</v>
      </c>
      <c r="I24" s="94">
        <f t="shared" si="3"/>
        <v>96.65139354631643</v>
      </c>
      <c r="J24" s="15">
        <v>1075781</v>
      </c>
      <c r="K24" s="90">
        <v>1076948</v>
      </c>
      <c r="L24" s="94">
        <f t="shared" si="4"/>
        <v>94.58205300662473</v>
      </c>
      <c r="M24" s="94">
        <f t="shared" si="5"/>
        <v>94.46249386008</v>
      </c>
      <c r="N24" s="55">
        <v>2244536</v>
      </c>
      <c r="O24" s="3">
        <v>2253119</v>
      </c>
      <c r="P24" s="94">
        <f t="shared" si="6"/>
        <v>91.83092252900227</v>
      </c>
      <c r="Q24" s="94">
        <f t="shared" si="7"/>
        <v>92.73041034640572</v>
      </c>
      <c r="W24" s="11"/>
      <c r="X24" s="65"/>
    </row>
    <row r="25" spans="1:24" ht="15">
      <c r="A25" s="62">
        <v>40422</v>
      </c>
      <c r="B25" s="15">
        <v>9959685</v>
      </c>
      <c r="C25" s="3">
        <v>9859480</v>
      </c>
      <c r="D25" s="94">
        <f t="shared" si="0"/>
        <v>109.20783873921923</v>
      </c>
      <c r="E25" s="94">
        <f t="shared" si="1"/>
        <v>111.52522407176089</v>
      </c>
      <c r="F25" s="15">
        <v>1817693.7794</v>
      </c>
      <c r="G25" s="15">
        <v>1837789</v>
      </c>
      <c r="H25" s="94">
        <f t="shared" si="2"/>
        <v>95.14863219905223</v>
      </c>
      <c r="I25" s="94">
        <f t="shared" si="3"/>
        <v>95.75428442808642</v>
      </c>
      <c r="J25" s="15">
        <v>1083929</v>
      </c>
      <c r="K25" s="90">
        <v>1086705</v>
      </c>
      <c r="L25" s="94">
        <f t="shared" si="4"/>
        <v>95.29842052742866</v>
      </c>
      <c r="M25" s="94">
        <f t="shared" si="5"/>
        <v>95.3183109957196</v>
      </c>
      <c r="N25" s="55">
        <v>2246536</v>
      </c>
      <c r="O25" s="3">
        <v>2247605</v>
      </c>
      <c r="P25" s="94">
        <f t="shared" si="6"/>
        <v>91.9127487260684</v>
      </c>
      <c r="Q25" s="94">
        <f t="shared" si="7"/>
        <v>92.5034736055367</v>
      </c>
      <c r="W25" s="11"/>
      <c r="X25" s="65"/>
    </row>
    <row r="26" spans="1:24" ht="15">
      <c r="A26" s="62">
        <v>40452</v>
      </c>
      <c r="B26" s="15">
        <v>9992591</v>
      </c>
      <c r="C26" s="3">
        <v>9947048</v>
      </c>
      <c r="D26" s="94">
        <f t="shared" si="0"/>
        <v>109.56865267475561</v>
      </c>
      <c r="E26" s="94">
        <f t="shared" si="1"/>
        <v>112.51574698184497</v>
      </c>
      <c r="F26" s="15">
        <v>1824281.3330515001</v>
      </c>
      <c r="G26" s="15">
        <v>1840797</v>
      </c>
      <c r="H26" s="94">
        <f t="shared" si="2"/>
        <v>95.49346295469525</v>
      </c>
      <c r="I26" s="94">
        <f t="shared" si="3"/>
        <v>95.9110101934271</v>
      </c>
      <c r="J26" s="15">
        <v>1089543</v>
      </c>
      <c r="K26" s="90">
        <v>1092134</v>
      </c>
      <c r="L26" s="94">
        <f t="shared" si="4"/>
        <v>95.79200021100664</v>
      </c>
      <c r="M26" s="94">
        <f t="shared" si="5"/>
        <v>95.7945056487264</v>
      </c>
      <c r="N26" s="55">
        <v>2263440</v>
      </c>
      <c r="O26" s="3">
        <v>2245962</v>
      </c>
      <c r="P26" s="94">
        <f t="shared" si="6"/>
        <v>92.60434374367125</v>
      </c>
      <c r="Q26" s="94">
        <f t="shared" si="7"/>
        <v>92.4358535356695</v>
      </c>
      <c r="W26" s="11"/>
      <c r="X26" s="65"/>
    </row>
    <row r="27" spans="1:24" ht="15">
      <c r="A27" s="62">
        <v>40483</v>
      </c>
      <c r="B27" s="15">
        <v>9914976</v>
      </c>
      <c r="C27" s="3">
        <v>10034327</v>
      </c>
      <c r="D27" s="94">
        <f t="shared" si="0"/>
        <v>108.71760503582482</v>
      </c>
      <c r="E27" s="94">
        <f t="shared" si="1"/>
        <v>113.50300087675214</v>
      </c>
      <c r="F27" s="15">
        <v>1832451.5024645755</v>
      </c>
      <c r="G27" s="15">
        <v>1845207</v>
      </c>
      <c r="H27" s="94">
        <f t="shared" si="2"/>
        <v>95.92113699599896</v>
      </c>
      <c r="I27" s="94">
        <f t="shared" si="3"/>
        <v>96.14078433742725</v>
      </c>
      <c r="J27" s="15">
        <v>1095643</v>
      </c>
      <c r="K27" s="90">
        <v>1101299</v>
      </c>
      <c r="L27" s="94">
        <f t="shared" si="4"/>
        <v>96.32830873787262</v>
      </c>
      <c r="M27" s="94">
        <f t="shared" si="5"/>
        <v>96.5983966037471</v>
      </c>
      <c r="N27" s="55">
        <v>2260300</v>
      </c>
      <c r="O27" s="3">
        <v>2258746</v>
      </c>
      <c r="P27" s="94">
        <f t="shared" si="6"/>
        <v>92.47587661427744</v>
      </c>
      <c r="Q27" s="94">
        <f t="shared" si="7"/>
        <v>92.96199776767341</v>
      </c>
      <c r="W27" s="11"/>
      <c r="X27" s="65"/>
    </row>
    <row r="28" spans="1:24" ht="15">
      <c r="A28" s="62">
        <v>40513</v>
      </c>
      <c r="B28" s="15">
        <v>10030810</v>
      </c>
      <c r="C28" s="3">
        <v>10141233</v>
      </c>
      <c r="D28" s="94">
        <f t="shared" si="0"/>
        <v>109.98772359806033</v>
      </c>
      <c r="E28" s="94">
        <f t="shared" si="1"/>
        <v>114.7122650169112</v>
      </c>
      <c r="F28" s="15">
        <v>1862191.7550279992</v>
      </c>
      <c r="G28" s="15">
        <v>1869698</v>
      </c>
      <c r="H28" s="94">
        <f t="shared" si="2"/>
        <v>97.47791426218855</v>
      </c>
      <c r="I28" s="94">
        <f t="shared" si="3"/>
        <v>97.41683843282571</v>
      </c>
      <c r="J28" s="15">
        <v>1101131</v>
      </c>
      <c r="K28" s="90">
        <v>1113018</v>
      </c>
      <c r="L28" s="94">
        <f t="shared" si="4"/>
        <v>96.81081057319074</v>
      </c>
      <c r="M28" s="94">
        <f t="shared" si="5"/>
        <v>97.62630692582977</v>
      </c>
      <c r="N28" s="55">
        <v>2282510</v>
      </c>
      <c r="O28" s="3">
        <v>2280776</v>
      </c>
      <c r="P28" s="94">
        <f t="shared" si="6"/>
        <v>93.38455653269673</v>
      </c>
      <c r="Q28" s="94">
        <f t="shared" si="7"/>
        <v>93.86867466309319</v>
      </c>
      <c r="W28" s="11"/>
      <c r="X28" s="65"/>
    </row>
    <row r="29" spans="1:24" ht="15">
      <c r="A29" s="62">
        <v>40544</v>
      </c>
      <c r="B29" s="15">
        <v>9960858</v>
      </c>
      <c r="C29" s="3">
        <v>10237185</v>
      </c>
      <c r="D29" s="94">
        <f t="shared" si="0"/>
        <v>109.22070067158367</v>
      </c>
      <c r="E29" s="94">
        <f t="shared" si="1"/>
        <v>115.79762330154017</v>
      </c>
      <c r="F29" s="15">
        <v>1876534.0000000005</v>
      </c>
      <c r="G29" s="15">
        <v>1874996</v>
      </c>
      <c r="H29" s="94">
        <f t="shared" si="2"/>
        <v>98.22867052664587</v>
      </c>
      <c r="I29" s="94">
        <f t="shared" si="3"/>
        <v>97.69288002350886</v>
      </c>
      <c r="J29" s="15">
        <v>1115031</v>
      </c>
      <c r="K29" s="90">
        <v>1125159</v>
      </c>
      <c r="L29" s="94">
        <f t="shared" si="4"/>
        <v>98.03289065900009</v>
      </c>
      <c r="M29" s="94">
        <f t="shared" si="5"/>
        <v>98.69123219423199</v>
      </c>
      <c r="N29" s="55">
        <v>2287487</v>
      </c>
      <c r="O29" s="3">
        <v>2290564</v>
      </c>
      <c r="P29" s="94">
        <f t="shared" si="6"/>
        <v>93.58818102409577</v>
      </c>
      <c r="Q29" s="94">
        <f t="shared" si="7"/>
        <v>94.27151412983712</v>
      </c>
      <c r="W29" s="11"/>
      <c r="X29" s="65"/>
    </row>
    <row r="30" spans="1:24" ht="15">
      <c r="A30" s="62">
        <v>40575</v>
      </c>
      <c r="B30" s="15">
        <v>9970036</v>
      </c>
      <c r="C30" s="3">
        <v>10342713</v>
      </c>
      <c r="D30" s="94">
        <f t="shared" si="0"/>
        <v>109.32133734271821</v>
      </c>
      <c r="E30" s="94">
        <f t="shared" si="1"/>
        <v>116.991300234385</v>
      </c>
      <c r="F30" s="15">
        <v>1883401.7738148256</v>
      </c>
      <c r="G30" s="15">
        <v>1874306</v>
      </c>
      <c r="H30" s="94">
        <f t="shared" si="2"/>
        <v>98.58816963047664</v>
      </c>
      <c r="I30" s="94">
        <f t="shared" si="3"/>
        <v>97.65692896696463</v>
      </c>
      <c r="J30" s="15">
        <v>1144364</v>
      </c>
      <c r="K30" s="90">
        <v>1141567</v>
      </c>
      <c r="L30" s="94">
        <f t="shared" si="4"/>
        <v>100.61183131778037</v>
      </c>
      <c r="M30" s="94">
        <f t="shared" si="5"/>
        <v>100.13042944354783</v>
      </c>
      <c r="N30" s="55">
        <v>2301439</v>
      </c>
      <c r="O30" s="3">
        <v>2299800</v>
      </c>
      <c r="P30" s="94">
        <f t="shared" si="6"/>
        <v>94.15900057482904</v>
      </c>
      <c r="Q30" s="94">
        <f t="shared" si="7"/>
        <v>94.65163522861593</v>
      </c>
      <c r="W30" s="11"/>
      <c r="X30" s="65"/>
    </row>
    <row r="31" spans="1:24" ht="15">
      <c r="A31" s="62">
        <v>40603</v>
      </c>
      <c r="B31" s="15">
        <v>10252034</v>
      </c>
      <c r="C31" s="3">
        <v>10416683</v>
      </c>
      <c r="D31" s="94">
        <f t="shared" si="0"/>
        <v>112.41344237503421</v>
      </c>
      <c r="E31" s="94">
        <f t="shared" si="1"/>
        <v>117.82800975908489</v>
      </c>
      <c r="F31" s="15">
        <v>1901118.795957645</v>
      </c>
      <c r="G31" s="15">
        <v>1886605</v>
      </c>
      <c r="H31" s="94">
        <f t="shared" si="2"/>
        <v>99.51558130049185</v>
      </c>
      <c r="I31" s="94">
        <f t="shared" si="3"/>
        <v>98.29774352412055</v>
      </c>
      <c r="J31" s="15">
        <v>1157888</v>
      </c>
      <c r="K31" s="90">
        <v>1152380</v>
      </c>
      <c r="L31" s="94">
        <f t="shared" si="4"/>
        <v>101.80085369767144</v>
      </c>
      <c r="M31" s="94">
        <f t="shared" si="5"/>
        <v>101.07887165812926</v>
      </c>
      <c r="N31" s="55">
        <v>2306477</v>
      </c>
      <c r="O31" s="3">
        <v>2309413</v>
      </c>
      <c r="P31" s="94">
        <f t="shared" si="6"/>
        <v>94.3651207652386</v>
      </c>
      <c r="Q31" s="94">
        <f t="shared" si="7"/>
        <v>95.0472723142115</v>
      </c>
      <c r="W31" s="11"/>
      <c r="X31" s="65"/>
    </row>
    <row r="32" spans="1:24" ht="15">
      <c r="A32" s="62">
        <v>40634</v>
      </c>
      <c r="B32" s="15">
        <v>10511792</v>
      </c>
      <c r="C32" s="3">
        <v>10514123</v>
      </c>
      <c r="D32" s="94">
        <f t="shared" si="0"/>
        <v>115.26168604691962</v>
      </c>
      <c r="E32" s="94">
        <f t="shared" si="1"/>
        <v>118.93019951286018</v>
      </c>
      <c r="F32" s="15">
        <v>1906281.7196028521</v>
      </c>
      <c r="G32" s="15">
        <v>1888785</v>
      </c>
      <c r="H32" s="94">
        <f t="shared" si="2"/>
        <v>99.78583866097627</v>
      </c>
      <c r="I32" s="94">
        <f t="shared" si="3"/>
        <v>98.41132802160814</v>
      </c>
      <c r="J32" s="15">
        <v>1195761</v>
      </c>
      <c r="K32" s="90">
        <v>1186158</v>
      </c>
      <c r="L32" s="94">
        <f t="shared" si="4"/>
        <v>105.13062629406411</v>
      </c>
      <c r="M32" s="94">
        <f t="shared" si="5"/>
        <v>104.04164620026665</v>
      </c>
      <c r="N32" s="55">
        <v>2305863</v>
      </c>
      <c r="O32" s="3">
        <v>2318793</v>
      </c>
      <c r="P32" s="94">
        <f t="shared" si="6"/>
        <v>94.3400001227393</v>
      </c>
      <c r="Q32" s="94">
        <f t="shared" si="7"/>
        <v>95.4333199437638</v>
      </c>
      <c r="W32" s="11"/>
      <c r="X32" s="65"/>
    </row>
    <row r="33" spans="1:24" ht="15">
      <c r="A33" s="62">
        <v>40664</v>
      </c>
      <c r="B33" s="15">
        <v>10771209</v>
      </c>
      <c r="C33" s="3">
        <v>10595691</v>
      </c>
      <c r="D33" s="94">
        <f t="shared" si="0"/>
        <v>118.1061906574783</v>
      </c>
      <c r="E33" s="94">
        <f t="shared" si="1"/>
        <v>119.85285359574137</v>
      </c>
      <c r="F33" s="15">
        <v>1885039.9718485156</v>
      </c>
      <c r="G33" s="15">
        <v>1875917</v>
      </c>
      <c r="H33" s="94">
        <f t="shared" si="2"/>
        <v>98.67392241455022</v>
      </c>
      <c r="I33" s="94">
        <f t="shared" si="3"/>
        <v>97.74086686854835</v>
      </c>
      <c r="J33" s="15">
        <v>1218210</v>
      </c>
      <c r="K33" s="90">
        <v>1207068</v>
      </c>
      <c r="L33" s="94">
        <f t="shared" si="4"/>
        <v>107.10432959236155</v>
      </c>
      <c r="M33" s="94">
        <f t="shared" si="5"/>
        <v>105.87572801908638</v>
      </c>
      <c r="N33" s="55">
        <v>2312097</v>
      </c>
      <c r="O33" s="3">
        <v>2329896</v>
      </c>
      <c r="P33" s="94">
        <f t="shared" si="6"/>
        <v>94.5950523789944</v>
      </c>
      <c r="Q33" s="94">
        <f t="shared" si="7"/>
        <v>95.89028016027973</v>
      </c>
      <c r="W33" s="11"/>
      <c r="X33" s="65"/>
    </row>
    <row r="34" spans="1:24" ht="15">
      <c r="A34" s="62">
        <v>40695</v>
      </c>
      <c r="B34" s="15">
        <v>11045909</v>
      </c>
      <c r="C34" s="3">
        <v>10684471</v>
      </c>
      <c r="D34" s="94">
        <f t="shared" si="0"/>
        <v>121.1182731984084</v>
      </c>
      <c r="E34" s="94">
        <f t="shared" si="1"/>
        <v>120.85708600892045</v>
      </c>
      <c r="F34" s="15">
        <v>1889623.9999999995</v>
      </c>
      <c r="G34" s="15">
        <v>1882000</v>
      </c>
      <c r="H34" s="94">
        <f t="shared" si="2"/>
        <v>98.91387702820337</v>
      </c>
      <c r="I34" s="94">
        <f t="shared" si="3"/>
        <v>98.05780929892313</v>
      </c>
      <c r="J34" s="15">
        <v>1199684</v>
      </c>
      <c r="K34" s="90">
        <v>1194950</v>
      </c>
      <c r="L34" s="94">
        <f t="shared" si="4"/>
        <v>105.47553422044038</v>
      </c>
      <c r="M34" s="94">
        <f t="shared" si="5"/>
        <v>104.81282015297172</v>
      </c>
      <c r="N34" s="55">
        <v>2370549</v>
      </c>
      <c r="O34" s="3">
        <v>2358333</v>
      </c>
      <c r="P34" s="94">
        <f t="shared" si="6"/>
        <v>96.98650481444886</v>
      </c>
      <c r="Q34" s="94">
        <f t="shared" si="7"/>
        <v>97.06064651865705</v>
      </c>
      <c r="W34" s="11"/>
      <c r="X34" s="65"/>
    </row>
    <row r="35" spans="1:24" ht="15">
      <c r="A35" s="62">
        <v>40725</v>
      </c>
      <c r="B35" s="15">
        <v>11112453</v>
      </c>
      <c r="C35" s="3">
        <v>10771171</v>
      </c>
      <c r="D35" s="94">
        <f t="shared" si="0"/>
        <v>121.84792744159607</v>
      </c>
      <c r="E35" s="94">
        <f t="shared" si="1"/>
        <v>121.83779056200252</v>
      </c>
      <c r="F35" s="15">
        <v>1868398.0000000002</v>
      </c>
      <c r="G35" s="15">
        <v>1868176</v>
      </c>
      <c r="H35" s="94">
        <f t="shared" si="2"/>
        <v>97.80278511055172</v>
      </c>
      <c r="I35" s="94">
        <f t="shared" si="3"/>
        <v>97.33753769650639</v>
      </c>
      <c r="J35" s="15">
        <v>1184844</v>
      </c>
      <c r="K35" s="90">
        <v>1182081</v>
      </c>
      <c r="L35" s="94">
        <f t="shared" si="4"/>
        <v>104.1708098698353</v>
      </c>
      <c r="M35" s="94">
        <f t="shared" si="5"/>
        <v>103.68403971651112</v>
      </c>
      <c r="N35" s="55">
        <v>2376533</v>
      </c>
      <c r="O35" s="3">
        <v>2372228</v>
      </c>
      <c r="P35" s="94">
        <f t="shared" si="6"/>
        <v>97.2313287960707</v>
      </c>
      <c r="Q35" s="94">
        <f t="shared" si="7"/>
        <v>97.63251558183715</v>
      </c>
      <c r="W35" s="11"/>
      <c r="X35" s="65"/>
    </row>
    <row r="36" spans="1:24" ht="15">
      <c r="A36" s="62">
        <v>40756</v>
      </c>
      <c r="B36" s="15">
        <v>10886860</v>
      </c>
      <c r="C36" s="3">
        <v>10849628</v>
      </c>
      <c r="D36" s="94">
        <f t="shared" si="0"/>
        <v>119.3743026266851</v>
      </c>
      <c r="E36" s="94">
        <f t="shared" si="1"/>
        <v>122.72525465797901</v>
      </c>
      <c r="F36" s="15">
        <v>1876833</v>
      </c>
      <c r="G36" s="15">
        <v>1876343</v>
      </c>
      <c r="H36" s="94">
        <f t="shared" si="2"/>
        <v>98.2443219203789</v>
      </c>
      <c r="I36" s="94">
        <f t="shared" si="3"/>
        <v>97.76306273824088</v>
      </c>
      <c r="J36" s="15">
        <v>1166692</v>
      </c>
      <c r="K36" s="90">
        <v>1167954</v>
      </c>
      <c r="L36" s="94">
        <f t="shared" si="4"/>
        <v>102.57489636497115</v>
      </c>
      <c r="M36" s="94">
        <f t="shared" si="5"/>
        <v>102.44491614623534</v>
      </c>
      <c r="N36" s="55">
        <v>2509484</v>
      </c>
      <c r="O36" s="3">
        <v>2516874</v>
      </c>
      <c r="P36" s="94">
        <f t="shared" si="6"/>
        <v>102.67076615913967</v>
      </c>
      <c r="Q36" s="94">
        <f t="shared" si="7"/>
        <v>103.5856334309016</v>
      </c>
      <c r="W36" s="11"/>
      <c r="X36" s="65"/>
    </row>
    <row r="37" spans="1:24" ht="15">
      <c r="A37" s="62">
        <v>40787</v>
      </c>
      <c r="B37" s="15">
        <v>11061597</v>
      </c>
      <c r="C37" s="3">
        <v>10936328</v>
      </c>
      <c r="D37" s="94">
        <f t="shared" si="0"/>
        <v>121.29029194941718</v>
      </c>
      <c r="E37" s="94">
        <f t="shared" si="1"/>
        <v>123.70595921106109</v>
      </c>
      <c r="F37" s="15">
        <v>1864766</v>
      </c>
      <c r="G37" s="15">
        <v>1885182</v>
      </c>
      <c r="H37" s="94">
        <f t="shared" si="2"/>
        <v>97.61266517062374</v>
      </c>
      <c r="I37" s="94">
        <f t="shared" si="3"/>
        <v>98.22360098287064</v>
      </c>
      <c r="J37" s="15">
        <v>1155959</v>
      </c>
      <c r="K37" s="90">
        <v>1158924</v>
      </c>
      <c r="L37" s="94">
        <f t="shared" si="4"/>
        <v>101.63125711597891</v>
      </c>
      <c r="M37" s="94">
        <f t="shared" si="5"/>
        <v>101.6528664655112</v>
      </c>
      <c r="N37" s="55">
        <v>2537648</v>
      </c>
      <c r="O37" s="3">
        <v>2535749</v>
      </c>
      <c r="P37" s="94">
        <f t="shared" si="6"/>
        <v>103.8230426662248</v>
      </c>
      <c r="Q37" s="94">
        <f t="shared" si="7"/>
        <v>104.3624616833323</v>
      </c>
      <c r="W37" s="11"/>
      <c r="X37" s="65"/>
    </row>
    <row r="38" spans="1:24" ht="15">
      <c r="A38" s="62">
        <v>40817</v>
      </c>
      <c r="B38" s="15">
        <v>11078121</v>
      </c>
      <c r="C38" s="3">
        <v>11016039</v>
      </c>
      <c r="D38" s="94">
        <f t="shared" si="0"/>
        <v>121.47147743142057</v>
      </c>
      <c r="E38" s="94">
        <f t="shared" si="1"/>
        <v>124.60760789192295</v>
      </c>
      <c r="F38" s="15">
        <v>1869097</v>
      </c>
      <c r="G38" s="15">
        <v>1886601</v>
      </c>
      <c r="H38" s="94">
        <f t="shared" si="2"/>
        <v>97.8393748236601</v>
      </c>
      <c r="I38" s="94">
        <f t="shared" si="3"/>
        <v>98.29753511219856</v>
      </c>
      <c r="J38" s="15">
        <v>1154076</v>
      </c>
      <c r="K38" s="90">
        <v>1156820</v>
      </c>
      <c r="L38" s="94">
        <f t="shared" si="4"/>
        <v>101.46570482809554</v>
      </c>
      <c r="M38" s="94">
        <f t="shared" si="5"/>
        <v>101.46831801277104</v>
      </c>
      <c r="N38" s="55">
        <v>2579366</v>
      </c>
      <c r="O38" s="3">
        <v>2554184</v>
      </c>
      <c r="P38" s="94">
        <f t="shared" si="6"/>
        <v>105.52985531082703</v>
      </c>
      <c r="Q38" s="94">
        <f t="shared" si="7"/>
        <v>105.12118109173284</v>
      </c>
      <c r="W38" s="11"/>
      <c r="X38" s="65"/>
    </row>
    <row r="39" spans="1:23" ht="15">
      <c r="A39" s="62">
        <v>40848</v>
      </c>
      <c r="B39" s="15">
        <v>10984191</v>
      </c>
      <c r="C39" s="3">
        <v>11099411</v>
      </c>
      <c r="D39" s="94">
        <f t="shared" si="0"/>
        <v>120.44153599323504</v>
      </c>
      <c r="E39" s="94">
        <f t="shared" si="1"/>
        <v>125.55066786884983</v>
      </c>
      <c r="F39" s="3">
        <v>1878909</v>
      </c>
      <c r="G39" s="15">
        <v>1892610</v>
      </c>
      <c r="H39" s="94">
        <f t="shared" si="2"/>
        <v>98.35299179793684</v>
      </c>
      <c r="I39" s="94">
        <f t="shared" si="3"/>
        <v>98.61062192201643</v>
      </c>
      <c r="J39" s="15">
        <v>1142647</v>
      </c>
      <c r="K39" s="90">
        <v>1148551</v>
      </c>
      <c r="L39" s="94">
        <f t="shared" si="4"/>
        <v>100.46087365538222</v>
      </c>
      <c r="M39" s="94">
        <f t="shared" si="5"/>
        <v>100.7430180338222</v>
      </c>
      <c r="N39" s="15">
        <v>2543634</v>
      </c>
      <c r="O39" s="3">
        <v>2543789</v>
      </c>
      <c r="P39" s="94">
        <f t="shared" si="6"/>
        <v>104.0679484740437</v>
      </c>
      <c r="Q39" s="94">
        <f t="shared" si="7"/>
        <v>104.69335965152</v>
      </c>
      <c r="W39" s="65"/>
    </row>
    <row r="40" spans="1:23" ht="15">
      <c r="A40" s="62">
        <v>40878</v>
      </c>
      <c r="B40" s="15">
        <v>11030939</v>
      </c>
      <c r="C40" s="3">
        <v>11165727</v>
      </c>
      <c r="D40" s="94">
        <f t="shared" si="0"/>
        <v>120.95412730966532</v>
      </c>
      <c r="E40" s="94">
        <f t="shared" si="1"/>
        <v>126.3007993929812</v>
      </c>
      <c r="F40" s="3">
        <v>1880740</v>
      </c>
      <c r="G40" s="15">
        <v>1890120</v>
      </c>
      <c r="H40" s="94">
        <f t="shared" si="2"/>
        <v>98.4488369548774</v>
      </c>
      <c r="I40" s="94">
        <f t="shared" si="3"/>
        <v>98.48088550057417</v>
      </c>
      <c r="J40" s="15">
        <v>1121777</v>
      </c>
      <c r="K40" s="90">
        <v>1133905</v>
      </c>
      <c r="L40" s="94">
        <f t="shared" si="4"/>
        <v>98.62599513805549</v>
      </c>
      <c r="M40" s="94">
        <f t="shared" si="5"/>
        <v>99.45837134236194</v>
      </c>
      <c r="N40" s="15">
        <v>2554200</v>
      </c>
      <c r="O40" s="3">
        <v>2553463</v>
      </c>
      <c r="P40" s="94">
        <f t="shared" si="6"/>
        <v>104.50023627314403</v>
      </c>
      <c r="Q40" s="94">
        <f t="shared" si="7"/>
        <v>105.09150728140155</v>
      </c>
      <c r="W40" s="65"/>
    </row>
    <row r="41" spans="1:17" ht="15">
      <c r="A41" s="62">
        <v>40909</v>
      </c>
      <c r="B41" s="15">
        <v>10957242</v>
      </c>
      <c r="C41" s="3">
        <v>11256124</v>
      </c>
      <c r="D41" s="94">
        <f t="shared" si="0"/>
        <v>120.14604049852981</v>
      </c>
      <c r="E41" s="94">
        <f t="shared" si="1"/>
        <v>127.32332245509149</v>
      </c>
      <c r="F41" s="3">
        <v>1900471</v>
      </c>
      <c r="G41" s="15">
        <v>1899236</v>
      </c>
      <c r="H41" s="94">
        <f t="shared" si="2"/>
        <v>99.4816719038638</v>
      </c>
      <c r="I41" s="94">
        <f t="shared" si="3"/>
        <v>98.95585627080212</v>
      </c>
      <c r="J41" s="15">
        <v>1139504</v>
      </c>
      <c r="K41" s="90">
        <v>1149871</v>
      </c>
      <c r="L41" s="94">
        <f t="shared" si="4"/>
        <v>100.18454288490028</v>
      </c>
      <c r="M41" s="94">
        <f t="shared" si="5"/>
        <v>100.85879938249947</v>
      </c>
      <c r="N41" s="15">
        <v>2563237</v>
      </c>
      <c r="O41" s="3">
        <v>2566276</v>
      </c>
      <c r="P41" s="94">
        <f t="shared" si="6"/>
        <v>104.8699679445873</v>
      </c>
      <c r="Q41" s="94">
        <f t="shared" si="7"/>
        <v>105.61884505085293</v>
      </c>
    </row>
    <row r="42" spans="1:17" ht="15">
      <c r="A42" s="62">
        <v>40940</v>
      </c>
      <c r="B42" s="15">
        <v>10845430</v>
      </c>
      <c r="C42" s="3">
        <v>11313412</v>
      </c>
      <c r="D42" s="94">
        <f t="shared" si="0"/>
        <v>118.92002312296927</v>
      </c>
      <c r="E42" s="94">
        <f t="shared" si="1"/>
        <v>127.97133401722489</v>
      </c>
      <c r="F42" s="3">
        <v>1921116</v>
      </c>
      <c r="G42" s="15">
        <v>1910254</v>
      </c>
      <c r="H42" s="94">
        <f t="shared" si="2"/>
        <v>100.56235091262282</v>
      </c>
      <c r="I42" s="94">
        <f t="shared" si="3"/>
        <v>99.52992690993896</v>
      </c>
      <c r="J42" s="15">
        <v>1138592</v>
      </c>
      <c r="K42" s="90">
        <v>1135803</v>
      </c>
      <c r="L42" s="94">
        <f t="shared" si="4"/>
        <v>100.10436036416228</v>
      </c>
      <c r="M42" s="94">
        <f t="shared" si="5"/>
        <v>99.624850887657</v>
      </c>
      <c r="N42" s="15">
        <v>2576419</v>
      </c>
      <c r="O42" s="3">
        <v>2574157</v>
      </c>
      <c r="P42" s="94">
        <f t="shared" si="6"/>
        <v>105.4092844094501</v>
      </c>
      <c r="Q42" s="94">
        <f t="shared" si="7"/>
        <v>105.94319914131154</v>
      </c>
    </row>
    <row r="43" spans="1:17" ht="15">
      <c r="A43" s="62">
        <v>40969</v>
      </c>
      <c r="B43" s="15">
        <v>11257343</v>
      </c>
      <c r="C43" s="3">
        <v>11417621</v>
      </c>
      <c r="D43" s="94">
        <f t="shared" si="0"/>
        <v>123.43664473084021</v>
      </c>
      <c r="E43" s="94">
        <f t="shared" si="1"/>
        <v>129.15009111955627</v>
      </c>
      <c r="F43" s="3">
        <v>1932074</v>
      </c>
      <c r="G43" s="15">
        <v>1915122</v>
      </c>
      <c r="H43" s="94">
        <f t="shared" si="2"/>
        <v>101.1359561719099</v>
      </c>
      <c r="I43" s="94">
        <f aca="true" t="shared" si="8" ref="I43:I49">(G43/$G$2)*100</f>
        <v>99.78356421900759</v>
      </c>
      <c r="J43" s="15">
        <v>1136096</v>
      </c>
      <c r="K43" s="90">
        <v>1130685</v>
      </c>
      <c r="L43" s="94">
        <f t="shared" si="4"/>
        <v>99.8849134653004</v>
      </c>
      <c r="M43" s="94">
        <f t="shared" si="5"/>
        <v>99.17593502210372</v>
      </c>
      <c r="N43" s="15">
        <v>2574644</v>
      </c>
      <c r="O43" s="3">
        <v>2578676</v>
      </c>
      <c r="P43" s="94">
        <f t="shared" si="6"/>
        <v>105.33666365955392</v>
      </c>
      <c r="Q43" s="94">
        <f t="shared" si="7"/>
        <v>106.12918520079415</v>
      </c>
    </row>
    <row r="44" spans="1:17" ht="15">
      <c r="A44" s="62">
        <v>41000</v>
      </c>
      <c r="B44" s="15">
        <v>11521869</v>
      </c>
      <c r="C44" s="3">
        <v>11491409</v>
      </c>
      <c r="D44" s="94">
        <f t="shared" si="0"/>
        <v>126.3371694713647</v>
      </c>
      <c r="E44" s="94">
        <f t="shared" si="1"/>
        <v>129.9847419564977</v>
      </c>
      <c r="F44" s="3">
        <v>1937480</v>
      </c>
      <c r="G44" s="15">
        <v>1918625</v>
      </c>
      <c r="H44" s="94">
        <f t="shared" si="2"/>
        <v>101.4189375582674</v>
      </c>
      <c r="I44" s="94">
        <f t="shared" si="8"/>
        <v>99.96608095969522</v>
      </c>
      <c r="J44" s="15">
        <v>1121103</v>
      </c>
      <c r="K44" s="90">
        <v>1112109</v>
      </c>
      <c r="L44" s="94">
        <f t="shared" si="4"/>
        <v>98.56673744180833</v>
      </c>
      <c r="M44" s="94">
        <f t="shared" si="5"/>
        <v>97.54657567889973</v>
      </c>
      <c r="N44" s="15">
        <v>2569269</v>
      </c>
      <c r="O44" s="3">
        <v>2584741</v>
      </c>
      <c r="P44" s="94">
        <f t="shared" si="6"/>
        <v>105.11675575493872</v>
      </c>
      <c r="Q44" s="94">
        <f t="shared" si="7"/>
        <v>106.37879915316459</v>
      </c>
    </row>
    <row r="45" spans="1:17" ht="15">
      <c r="A45" s="62">
        <v>41030</v>
      </c>
      <c r="B45" s="15">
        <v>11820778</v>
      </c>
      <c r="C45" s="3">
        <v>11583165</v>
      </c>
      <c r="D45" s="94">
        <f t="shared" si="0"/>
        <v>129.61470343651536</v>
      </c>
      <c r="E45" s="94">
        <f t="shared" si="1"/>
        <v>131.0226373079694</v>
      </c>
      <c r="F45" s="3">
        <v>1931182</v>
      </c>
      <c r="G45" s="15">
        <v>1923119</v>
      </c>
      <c r="H45" s="94">
        <f t="shared" si="2"/>
        <v>101.0892637197029</v>
      </c>
      <c r="I45" s="94">
        <f t="shared" si="8"/>
        <v>100.20023175405726</v>
      </c>
      <c r="J45" s="15">
        <v>1113613</v>
      </c>
      <c r="K45" s="15">
        <v>1103441</v>
      </c>
      <c r="L45" s="94">
        <f t="shared" si="4"/>
        <v>97.90822090636141</v>
      </c>
      <c r="M45" s="94">
        <f t="shared" si="5"/>
        <v>96.78627815591888</v>
      </c>
      <c r="N45" s="15">
        <v>2574350</v>
      </c>
      <c r="O45" s="3">
        <v>2594431</v>
      </c>
      <c r="P45" s="94">
        <f t="shared" si="6"/>
        <v>105.32463520858522</v>
      </c>
      <c r="Q45" s="94">
        <f t="shared" si="7"/>
        <v>106.77760528646544</v>
      </c>
    </row>
    <row r="46" spans="1:17" ht="15">
      <c r="A46" s="62">
        <v>41061</v>
      </c>
      <c r="B46" s="15">
        <v>12087084</v>
      </c>
      <c r="C46" s="3">
        <v>11663285</v>
      </c>
      <c r="D46" s="94">
        <f t="shared" si="0"/>
        <v>132.53474585786566</v>
      </c>
      <c r="E46" s="94">
        <f t="shared" si="1"/>
        <v>131.92891238055228</v>
      </c>
      <c r="F46" s="3">
        <v>1935759</v>
      </c>
      <c r="G46" s="15">
        <v>1928682</v>
      </c>
      <c r="H46" s="94">
        <f t="shared" si="2"/>
        <v>101.32885043915508</v>
      </c>
      <c r="I46" s="94">
        <f t="shared" si="8"/>
        <v>100.4900806345726</v>
      </c>
      <c r="J46" s="3">
        <v>1104403</v>
      </c>
      <c r="K46" s="15">
        <v>1100057</v>
      </c>
      <c r="L46" s="94">
        <f t="shared" si="4"/>
        <v>97.09848295022442</v>
      </c>
      <c r="M46" s="94">
        <f t="shared" si="5"/>
        <v>96.48945688021892</v>
      </c>
      <c r="N46" s="15">
        <v>2610813</v>
      </c>
      <c r="O46" s="3">
        <v>2597427</v>
      </c>
      <c r="P46" s="94">
        <f t="shared" si="6"/>
        <v>106.81644952039619</v>
      </c>
      <c r="Q46" s="94">
        <f t="shared" si="7"/>
        <v>106.90091005172545</v>
      </c>
    </row>
    <row r="47" spans="1:17" ht="15">
      <c r="A47" s="62">
        <v>41091</v>
      </c>
      <c r="B47" s="15">
        <v>12107944</v>
      </c>
      <c r="C47" s="3">
        <v>11755139</v>
      </c>
      <c r="D47" s="94">
        <f t="shared" si="0"/>
        <v>132.76347553316162</v>
      </c>
      <c r="E47" s="94">
        <f t="shared" si="1"/>
        <v>132.96791625620165</v>
      </c>
      <c r="F47" s="3">
        <v>1938997</v>
      </c>
      <c r="G47" s="15">
        <v>1939620</v>
      </c>
      <c r="H47" s="94">
        <f t="shared" si="2"/>
        <v>101.49834613449835</v>
      </c>
      <c r="I47" s="94">
        <f t="shared" si="8"/>
        <v>101.05998303526955</v>
      </c>
      <c r="J47" s="3">
        <v>1103934</v>
      </c>
      <c r="K47" s="15">
        <v>1101365</v>
      </c>
      <c r="L47" s="94">
        <f t="shared" si="4"/>
        <v>97.05724873725717</v>
      </c>
      <c r="M47" s="94">
        <f t="shared" si="5"/>
        <v>96.60418567118097</v>
      </c>
      <c r="N47" s="15">
        <v>2613791</v>
      </c>
      <c r="O47" s="3">
        <v>2607760</v>
      </c>
      <c r="P47" s="94">
        <f t="shared" si="6"/>
        <v>106.93828872782767</v>
      </c>
      <c r="Q47" s="94">
        <f t="shared" si="7"/>
        <v>107.32617979118857</v>
      </c>
    </row>
    <row r="48" spans="1:17" ht="15">
      <c r="A48" s="62">
        <v>41122</v>
      </c>
      <c r="B48" s="15">
        <v>11716148</v>
      </c>
      <c r="C48" s="3">
        <v>11821384</v>
      </c>
      <c r="D48" s="94">
        <f t="shared" si="0"/>
        <v>128.46743661359028</v>
      </c>
      <c r="E48" s="94">
        <f t="shared" si="1"/>
        <v>133.7172446658778</v>
      </c>
      <c r="F48" s="3">
        <v>1937355</v>
      </c>
      <c r="G48" s="15">
        <v>1939553</v>
      </c>
      <c r="H48" s="94">
        <f t="shared" si="2"/>
        <v>101.41239433346263</v>
      </c>
      <c r="I48" s="94">
        <f t="shared" si="8"/>
        <v>101.05649213557612</v>
      </c>
      <c r="J48" s="3">
        <v>1101083</v>
      </c>
      <c r="K48" s="15">
        <v>1102274</v>
      </c>
      <c r="L48" s="94">
        <f t="shared" si="4"/>
        <v>96.80659044052031</v>
      </c>
      <c r="M48" s="94">
        <f t="shared" si="5"/>
        <v>96.68391691811101</v>
      </c>
      <c r="N48" s="15">
        <v>2600540</v>
      </c>
      <c r="O48" s="3">
        <v>2608837</v>
      </c>
      <c r="P48" s="94">
        <f t="shared" si="6"/>
        <v>106.39614925916607</v>
      </c>
      <c r="Q48" s="94">
        <f t="shared" si="7"/>
        <v>107.37050530259877</v>
      </c>
    </row>
    <row r="49" spans="1:17" ht="15">
      <c r="A49" s="62">
        <v>41153</v>
      </c>
      <c r="B49" s="15">
        <v>12069085</v>
      </c>
      <c r="C49" s="3">
        <v>11946224</v>
      </c>
      <c r="D49" s="94">
        <f t="shared" si="0"/>
        <v>132.337387016751</v>
      </c>
      <c r="E49" s="94">
        <f t="shared" si="1"/>
        <v>135.1293687305464</v>
      </c>
      <c r="F49" s="3">
        <v>1937908</v>
      </c>
      <c r="G49" s="15">
        <v>1957091</v>
      </c>
      <c r="H49" s="94">
        <f t="shared" si="2"/>
        <v>101.44134155999902</v>
      </c>
      <c r="I49" s="94">
        <f t="shared" si="8"/>
        <v>101.97027420756577</v>
      </c>
      <c r="J49" s="3">
        <v>1097163</v>
      </c>
      <c r="K49" s="15">
        <v>1099976</v>
      </c>
      <c r="L49" s="94">
        <f t="shared" si="4"/>
        <v>96.46194627243594</v>
      </c>
      <c r="M49" s="94">
        <f t="shared" si="5"/>
        <v>96.482352115641</v>
      </c>
      <c r="N49" s="15">
        <v>2613470</v>
      </c>
      <c r="O49">
        <v>2612705</v>
      </c>
      <c r="P49" s="94">
        <f t="shared" si="6"/>
        <v>106.92515562319855</v>
      </c>
      <c r="Q49" s="94">
        <f t="shared" si="7"/>
        <v>107.52969850420948</v>
      </c>
    </row>
    <row r="50" spans="1:17" ht="15">
      <c r="A50" s="97"/>
      <c r="B50" s="95"/>
      <c r="D50" s="110"/>
      <c r="E50" s="110"/>
      <c r="F50" s="3"/>
      <c r="H50" s="110"/>
      <c r="I50" s="110"/>
      <c r="J50" s="3"/>
      <c r="L50" s="110"/>
      <c r="M50" s="110"/>
      <c r="N50" s="95"/>
      <c r="P50" s="110"/>
      <c r="Q50" s="110"/>
    </row>
    <row r="51" spans="1:17" ht="15">
      <c r="A51" s="97"/>
      <c r="B51" s="95"/>
      <c r="D51" s="110"/>
      <c r="E51" s="110"/>
      <c r="F51" s="3"/>
      <c r="H51" s="110"/>
      <c r="I51" s="110"/>
      <c r="J51" s="3"/>
      <c r="L51" s="110"/>
      <c r="M51" s="110"/>
      <c r="N51" s="95"/>
      <c r="P51" s="110"/>
      <c r="Q51" s="110"/>
    </row>
    <row r="52" spans="1:17" ht="15">
      <c r="A52" s="97"/>
      <c r="B52" s="95"/>
      <c r="D52" s="110"/>
      <c r="E52" s="110"/>
      <c r="F52" s="3"/>
      <c r="H52" s="110"/>
      <c r="I52" s="110"/>
      <c r="J52" s="3"/>
      <c r="L52" s="110"/>
      <c r="M52" s="110"/>
      <c r="N52" s="95"/>
      <c r="P52" s="110"/>
      <c r="Q52" s="110"/>
    </row>
    <row r="53" spans="1:17" ht="15">
      <c r="A53" s="97"/>
      <c r="B53" s="95"/>
      <c r="D53" s="110"/>
      <c r="E53" s="110"/>
      <c r="F53" s="3"/>
      <c r="H53" s="110"/>
      <c r="I53" s="110"/>
      <c r="J53" s="3"/>
      <c r="L53" s="110"/>
      <c r="M53" s="110"/>
      <c r="N53" s="95"/>
      <c r="P53" s="110"/>
      <c r="Q53" s="110"/>
    </row>
    <row r="55" spans="3:14" ht="15">
      <c r="C55" s="89"/>
      <c r="F55" s="89"/>
      <c r="G55" s="89"/>
      <c r="H55" s="89"/>
      <c r="I55" s="89"/>
      <c r="J55" s="89"/>
      <c r="L55" s="89"/>
      <c r="M55" s="89"/>
      <c r="N55" s="89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zoomScalePageLayoutView="0" workbookViewId="0" topLeftCell="E1">
      <pane ySplit="1" topLeftCell="A65" activePane="bottomLeft" state="frozen"/>
      <selection pane="topLeft" activeCell="X1" sqref="X1"/>
      <selection pane="bottomLeft" activeCell="A1" sqref="A1"/>
    </sheetView>
  </sheetViews>
  <sheetFormatPr defaultColWidth="9.140625" defaultRowHeight="15"/>
  <cols>
    <col min="1" max="1" width="17.28125" style="0" bestFit="1" customWidth="1"/>
    <col min="2" max="2" width="34.57421875" style="0" bestFit="1" customWidth="1"/>
    <col min="3" max="3" width="13.57421875" style="0" bestFit="1" customWidth="1"/>
    <col min="4" max="4" width="12.00390625" style="0" customWidth="1"/>
    <col min="5" max="5" width="13.57421875" style="0" bestFit="1" customWidth="1"/>
    <col min="6" max="6" width="17.8515625" style="0" customWidth="1"/>
    <col min="7" max="7" width="28.57421875" style="0" customWidth="1"/>
    <col min="8" max="8" width="26.7109375" style="0" customWidth="1"/>
    <col min="9" max="9" width="22.00390625" style="0" customWidth="1"/>
    <col min="10" max="11" width="21.28125" style="0" bestFit="1" customWidth="1"/>
    <col min="12" max="12" width="30.00390625" style="0" customWidth="1"/>
    <col min="13" max="13" width="30.57421875" style="0" customWidth="1"/>
  </cols>
  <sheetData>
    <row r="1" spans="1:13" ht="45.75" thickBot="1">
      <c r="A1" s="19" t="s">
        <v>1</v>
      </c>
      <c r="B1" s="19" t="s">
        <v>91</v>
      </c>
      <c r="C1" s="111">
        <v>40787</v>
      </c>
      <c r="D1" s="112">
        <v>41122</v>
      </c>
      <c r="E1" s="79">
        <v>41153</v>
      </c>
      <c r="F1" s="43" t="s">
        <v>285</v>
      </c>
      <c r="G1" s="45" t="s">
        <v>286</v>
      </c>
      <c r="H1" s="16" t="s">
        <v>287</v>
      </c>
      <c r="I1" s="43" t="s">
        <v>288</v>
      </c>
      <c r="J1" s="77" t="s">
        <v>284</v>
      </c>
      <c r="K1" s="75" t="s">
        <v>289</v>
      </c>
      <c r="L1" s="54" t="s">
        <v>306</v>
      </c>
      <c r="M1" s="16" t="s">
        <v>307</v>
      </c>
    </row>
    <row r="2" spans="1:14" ht="15">
      <c r="A2" s="118">
        <v>1</v>
      </c>
      <c r="B2" s="6" t="s">
        <v>2</v>
      </c>
      <c r="C2" s="14">
        <v>80704</v>
      </c>
      <c r="D2" s="14">
        <v>88386</v>
      </c>
      <c r="E2" s="3">
        <v>90558</v>
      </c>
      <c r="F2" s="41">
        <f aca="true" t="shared" si="0" ref="F2:F33">E2/$E$90</f>
        <v>0.007503302860158827</v>
      </c>
      <c r="G2" s="17">
        <f aca="true" t="shared" si="1" ref="G2:G33">(E2-C2)/C2</f>
        <v>0.12210051546391752</v>
      </c>
      <c r="H2" s="10">
        <f aca="true" t="shared" si="2" ref="H2:H33">E2-C2</f>
        <v>9854</v>
      </c>
      <c r="I2" s="46">
        <f aca="true" t="shared" si="3" ref="I2:I33">H2/$H$90</f>
        <v>0.009780761656714522</v>
      </c>
      <c r="J2" s="14">
        <v>88003.14</v>
      </c>
      <c r="K2" s="3">
        <v>89412.32</v>
      </c>
      <c r="L2" s="46">
        <f aca="true" t="shared" si="4" ref="L2:L33">(K2-J2)/J2</f>
        <v>0.016012837723744944</v>
      </c>
      <c r="M2" s="15">
        <f aca="true" t="shared" si="5" ref="M2:M33">K2-J2</f>
        <v>1409.1800000000076</v>
      </c>
      <c r="N2" s="3"/>
    </row>
    <row r="3" spans="1:14" ht="15">
      <c r="A3" s="117">
        <v>2</v>
      </c>
      <c r="B3" s="7" t="s">
        <v>3</v>
      </c>
      <c r="C3" s="15">
        <v>32836</v>
      </c>
      <c r="D3" s="15">
        <v>36338</v>
      </c>
      <c r="E3" s="3">
        <v>37858</v>
      </c>
      <c r="F3" s="42">
        <f t="shared" si="0"/>
        <v>0.003136774660216578</v>
      </c>
      <c r="G3" s="18">
        <f t="shared" si="1"/>
        <v>0.15294189304421976</v>
      </c>
      <c r="H3" s="10">
        <f t="shared" si="2"/>
        <v>5022</v>
      </c>
      <c r="I3" s="36">
        <f t="shared" si="3"/>
        <v>0.00498467475543133</v>
      </c>
      <c r="J3" s="15">
        <v>35831.82</v>
      </c>
      <c r="K3" s="3">
        <v>36509.43</v>
      </c>
      <c r="L3" s="36">
        <f t="shared" si="4"/>
        <v>0.01891084516499582</v>
      </c>
      <c r="M3" s="15">
        <f t="shared" si="5"/>
        <v>677.6100000000006</v>
      </c>
      <c r="N3" s="3"/>
    </row>
    <row r="4" spans="1:14" ht="15">
      <c r="A4" s="117">
        <v>3</v>
      </c>
      <c r="B4" s="7" t="s">
        <v>4</v>
      </c>
      <c r="C4" s="15">
        <v>7683</v>
      </c>
      <c r="D4" s="15">
        <v>8526</v>
      </c>
      <c r="E4" s="3">
        <v>8639</v>
      </c>
      <c r="F4" s="42">
        <f t="shared" si="0"/>
        <v>0.0007157957707647265</v>
      </c>
      <c r="G4" s="18">
        <f t="shared" si="1"/>
        <v>0.12443056097878433</v>
      </c>
      <c r="H4" s="10">
        <f t="shared" si="2"/>
        <v>956</v>
      </c>
      <c r="I4" s="36">
        <f t="shared" si="3"/>
        <v>0.0009488946766611613</v>
      </c>
      <c r="J4" s="15">
        <v>8800.63</v>
      </c>
      <c r="K4" s="3">
        <v>8899.69</v>
      </c>
      <c r="L4" s="36">
        <f t="shared" si="4"/>
        <v>0.011256012353661195</v>
      </c>
      <c r="M4" s="15">
        <f t="shared" si="5"/>
        <v>99.06000000000131</v>
      </c>
      <c r="N4" s="3"/>
    </row>
    <row r="5" spans="1:14" ht="15">
      <c r="A5" s="117">
        <v>5</v>
      </c>
      <c r="B5" s="7" t="s">
        <v>5</v>
      </c>
      <c r="C5" s="15">
        <v>54283</v>
      </c>
      <c r="D5" s="15">
        <v>45723</v>
      </c>
      <c r="E5" s="3">
        <v>51411</v>
      </c>
      <c r="F5" s="42">
        <f t="shared" si="0"/>
        <v>0.00425972640013721</v>
      </c>
      <c r="G5" s="18">
        <f t="shared" si="1"/>
        <v>-0.052907908553322405</v>
      </c>
      <c r="H5" s="10">
        <f t="shared" si="2"/>
        <v>-2872</v>
      </c>
      <c r="I5" s="36">
        <f t="shared" si="3"/>
        <v>-0.0028506543005971286</v>
      </c>
      <c r="J5" s="15">
        <v>44679.6</v>
      </c>
      <c r="K5" s="3">
        <v>50251.11</v>
      </c>
      <c r="L5" s="36">
        <f t="shared" si="4"/>
        <v>0.12469919157736421</v>
      </c>
      <c r="M5" s="15">
        <f t="shared" si="5"/>
        <v>5571.510000000002</v>
      </c>
      <c r="N5" s="3"/>
    </row>
    <row r="6" spans="1:14" ht="15">
      <c r="A6" s="117">
        <v>6</v>
      </c>
      <c r="B6" s="7" t="s">
        <v>6</v>
      </c>
      <c r="C6" s="15">
        <v>3735</v>
      </c>
      <c r="D6" s="15">
        <v>2804</v>
      </c>
      <c r="E6" s="3">
        <v>3651</v>
      </c>
      <c r="F6" s="42">
        <f t="shared" si="0"/>
        <v>0.00030250843373793456</v>
      </c>
      <c r="G6" s="18">
        <f t="shared" si="1"/>
        <v>-0.02248995983935743</v>
      </c>
      <c r="H6" s="10">
        <f t="shared" si="2"/>
        <v>-84</v>
      </c>
      <c r="I6" s="36">
        <f t="shared" si="3"/>
        <v>-8.337568288654555E-05</v>
      </c>
      <c r="J6" s="15">
        <v>2801.943</v>
      </c>
      <c r="K6" s="3">
        <v>3586.449</v>
      </c>
      <c r="L6" s="36">
        <f t="shared" si="4"/>
        <v>0.279986423706692</v>
      </c>
      <c r="M6" s="15">
        <f t="shared" si="5"/>
        <v>784.5059999999999</v>
      </c>
      <c r="N6" s="3"/>
    </row>
    <row r="7" spans="1:14" ht="15">
      <c r="A7" s="117">
        <v>7</v>
      </c>
      <c r="B7" s="7" t="s">
        <v>7</v>
      </c>
      <c r="C7" s="15">
        <v>24065</v>
      </c>
      <c r="D7" s="15">
        <v>24460</v>
      </c>
      <c r="E7" s="3">
        <v>24178</v>
      </c>
      <c r="F7" s="42">
        <f t="shared" si="0"/>
        <v>0.0020033001673283434</v>
      </c>
      <c r="G7" s="18">
        <f t="shared" si="1"/>
        <v>0.004695616039891959</v>
      </c>
      <c r="H7" s="10">
        <f t="shared" si="2"/>
        <v>113</v>
      </c>
      <c r="I7" s="36">
        <f t="shared" si="3"/>
        <v>0.00011216014483547198</v>
      </c>
      <c r="J7" s="15">
        <v>23040.14</v>
      </c>
      <c r="K7" s="3">
        <v>22761.01</v>
      </c>
      <c r="L7" s="36">
        <f t="shared" si="4"/>
        <v>-0.012114943746001588</v>
      </c>
      <c r="M7" s="15">
        <f t="shared" si="5"/>
        <v>-279.130000000001</v>
      </c>
      <c r="N7" s="3"/>
    </row>
    <row r="8" spans="1:14" ht="15">
      <c r="A8" s="117">
        <v>8</v>
      </c>
      <c r="B8" s="7" t="s">
        <v>8</v>
      </c>
      <c r="C8" s="15">
        <v>61874</v>
      </c>
      <c r="D8" s="15">
        <v>64105</v>
      </c>
      <c r="E8" s="3">
        <v>64023</v>
      </c>
      <c r="F8" s="42">
        <f t="shared" si="0"/>
        <v>0.005304710340510486</v>
      </c>
      <c r="G8" s="18">
        <f t="shared" si="1"/>
        <v>0.03473187445453664</v>
      </c>
      <c r="H8" s="10">
        <f t="shared" si="2"/>
        <v>2149</v>
      </c>
      <c r="I8" s="36">
        <f t="shared" si="3"/>
        <v>0.0021330278871807902</v>
      </c>
      <c r="J8" s="15">
        <v>61189.91</v>
      </c>
      <c r="K8" s="3">
        <v>61279.71</v>
      </c>
      <c r="L8" s="36">
        <f t="shared" si="4"/>
        <v>0.001467562217365504</v>
      </c>
      <c r="M8" s="15">
        <f t="shared" si="5"/>
        <v>89.79999999999563</v>
      </c>
      <c r="N8" s="3"/>
    </row>
    <row r="9" spans="1:14" ht="15">
      <c r="A9" s="117">
        <v>9</v>
      </c>
      <c r="B9" s="7" t="s">
        <v>9</v>
      </c>
      <c r="C9" s="15">
        <v>4670</v>
      </c>
      <c r="D9" s="15">
        <v>5240</v>
      </c>
      <c r="E9" s="3">
        <v>5431</v>
      </c>
      <c r="F9" s="42">
        <f t="shared" si="0"/>
        <v>0.0004499926879295324</v>
      </c>
      <c r="G9" s="18">
        <f t="shared" si="1"/>
        <v>0.16295503211991436</v>
      </c>
      <c r="H9" s="10">
        <f t="shared" si="2"/>
        <v>761</v>
      </c>
      <c r="I9" s="36">
        <f t="shared" si="3"/>
        <v>0.0007553439842459662</v>
      </c>
      <c r="J9" s="15">
        <v>5093.866</v>
      </c>
      <c r="K9" s="3">
        <v>5159.742</v>
      </c>
      <c r="L9" s="36">
        <f t="shared" si="4"/>
        <v>0.012932417146426742</v>
      </c>
      <c r="M9" s="15">
        <f t="shared" si="5"/>
        <v>65.8760000000002</v>
      </c>
      <c r="N9" s="3"/>
    </row>
    <row r="10" spans="1:14" ht="15">
      <c r="A10" s="4">
        <v>10</v>
      </c>
      <c r="B10" s="7" t="s">
        <v>10</v>
      </c>
      <c r="C10" s="15">
        <v>397769</v>
      </c>
      <c r="D10" s="15">
        <v>392929</v>
      </c>
      <c r="E10" s="3">
        <v>423548</v>
      </c>
      <c r="F10" s="42">
        <f t="shared" si="0"/>
        <v>0.035093629715922954</v>
      </c>
      <c r="G10" s="18">
        <f t="shared" si="1"/>
        <v>0.06480897204156182</v>
      </c>
      <c r="H10" s="10">
        <f t="shared" si="2"/>
        <v>25779</v>
      </c>
      <c r="I10" s="36">
        <f t="shared" si="3"/>
        <v>0.025587401537288782</v>
      </c>
      <c r="J10" s="15">
        <v>398326.4</v>
      </c>
      <c r="K10" s="3">
        <v>400956.5</v>
      </c>
      <c r="L10" s="36">
        <f t="shared" si="4"/>
        <v>0.006602876435003998</v>
      </c>
      <c r="M10" s="15">
        <f t="shared" si="5"/>
        <v>2630.0999999999767</v>
      </c>
      <c r="N10" s="3"/>
    </row>
    <row r="11" spans="1:14" ht="15">
      <c r="A11" s="4">
        <v>11</v>
      </c>
      <c r="B11" s="7" t="s">
        <v>11</v>
      </c>
      <c r="C11" s="15">
        <v>12929</v>
      </c>
      <c r="D11" s="15">
        <v>13301</v>
      </c>
      <c r="E11" s="3">
        <v>13218</v>
      </c>
      <c r="F11" s="42">
        <f t="shared" si="0"/>
        <v>0.001095194871856483</v>
      </c>
      <c r="G11" s="18">
        <f t="shared" si="1"/>
        <v>0.02235285018176193</v>
      </c>
      <c r="H11" s="10">
        <f t="shared" si="2"/>
        <v>289</v>
      </c>
      <c r="I11" s="36">
        <f t="shared" si="3"/>
        <v>0.00028685205183585314</v>
      </c>
      <c r="J11" s="15">
        <v>12847.78</v>
      </c>
      <c r="K11" s="3">
        <v>12793.27</v>
      </c>
      <c r="L11" s="36">
        <f t="shared" si="4"/>
        <v>-0.004242756336114116</v>
      </c>
      <c r="M11" s="15">
        <f t="shared" si="5"/>
        <v>-54.51000000000022</v>
      </c>
      <c r="N11" s="3"/>
    </row>
    <row r="12" spans="1:14" ht="15">
      <c r="A12" s="4">
        <v>12</v>
      </c>
      <c r="B12" s="7" t="s">
        <v>12</v>
      </c>
      <c r="C12" s="15">
        <v>4559</v>
      </c>
      <c r="D12" s="15">
        <v>2988</v>
      </c>
      <c r="E12" s="3">
        <v>3190</v>
      </c>
      <c r="F12" s="42">
        <f t="shared" si="0"/>
        <v>0.00026431166902876233</v>
      </c>
      <c r="G12" s="18">
        <f t="shared" si="1"/>
        <v>-0.3002851502522483</v>
      </c>
      <c r="H12" s="10">
        <f t="shared" si="2"/>
        <v>-1369</v>
      </c>
      <c r="I12" s="36">
        <f t="shared" si="3"/>
        <v>-0.0013588251175200101</v>
      </c>
      <c r="J12" s="15">
        <v>3679.017</v>
      </c>
      <c r="K12" s="3">
        <v>3512.222</v>
      </c>
      <c r="L12" s="36">
        <f t="shared" si="4"/>
        <v>-0.0453368386174893</v>
      </c>
      <c r="M12" s="15">
        <f t="shared" si="5"/>
        <v>-166.79499999999962</v>
      </c>
      <c r="N12" s="3"/>
    </row>
    <row r="13" spans="1:14" ht="15">
      <c r="A13" s="4">
        <v>13</v>
      </c>
      <c r="B13" s="7" t="s">
        <v>13</v>
      </c>
      <c r="C13" s="15">
        <v>375810</v>
      </c>
      <c r="D13" s="15">
        <v>412411</v>
      </c>
      <c r="E13" s="3">
        <v>420618</v>
      </c>
      <c r="F13" s="42">
        <f t="shared" si="0"/>
        <v>0.03485086069076487</v>
      </c>
      <c r="G13" s="18">
        <f t="shared" si="1"/>
        <v>0.11923046220164445</v>
      </c>
      <c r="H13" s="10">
        <f t="shared" si="2"/>
        <v>44808</v>
      </c>
      <c r="I13" s="36">
        <f t="shared" si="3"/>
        <v>0.04447497141405158</v>
      </c>
      <c r="J13" s="15">
        <v>419827.7</v>
      </c>
      <c r="K13" s="3">
        <v>424595.9</v>
      </c>
      <c r="L13" s="36">
        <f t="shared" si="4"/>
        <v>0.011357516428763542</v>
      </c>
      <c r="M13" s="15">
        <f t="shared" si="5"/>
        <v>4768.200000000012</v>
      </c>
      <c r="N13" s="3"/>
    </row>
    <row r="14" spans="1:14" ht="15">
      <c r="A14" s="4">
        <v>14</v>
      </c>
      <c r="B14" s="7" t="s">
        <v>14</v>
      </c>
      <c r="C14" s="15">
        <v>398709</v>
      </c>
      <c r="D14" s="15">
        <v>433947</v>
      </c>
      <c r="E14" s="3">
        <v>441586</v>
      </c>
      <c r="F14" s="42">
        <f t="shared" si="0"/>
        <v>0.036588192062612865</v>
      </c>
      <c r="G14" s="18">
        <f t="shared" si="1"/>
        <v>0.10753958400738384</v>
      </c>
      <c r="H14" s="10">
        <f t="shared" si="2"/>
        <v>42877</v>
      </c>
      <c r="I14" s="36">
        <f t="shared" si="3"/>
        <v>0.04255832327531445</v>
      </c>
      <c r="J14" s="15">
        <v>449945.2</v>
      </c>
      <c r="K14" s="3">
        <v>455734.2</v>
      </c>
      <c r="L14" s="36">
        <f t="shared" si="4"/>
        <v>0.012866011238701958</v>
      </c>
      <c r="M14" s="15">
        <f t="shared" si="5"/>
        <v>5789</v>
      </c>
      <c r="N14" s="3"/>
    </row>
    <row r="15" spans="1:14" ht="15">
      <c r="A15" s="4">
        <v>15</v>
      </c>
      <c r="B15" s="7" t="s">
        <v>15</v>
      </c>
      <c r="C15" s="15">
        <v>52060</v>
      </c>
      <c r="D15" s="15">
        <v>58476</v>
      </c>
      <c r="E15" s="3">
        <v>58910</v>
      </c>
      <c r="F15" s="42">
        <f t="shared" si="0"/>
        <v>0.004881065963161251</v>
      </c>
      <c r="G15" s="18">
        <f t="shared" si="1"/>
        <v>0.13157894736842105</v>
      </c>
      <c r="H15" s="10">
        <f t="shared" si="2"/>
        <v>6850</v>
      </c>
      <c r="I15" s="36">
        <f t="shared" si="3"/>
        <v>0.006799088425867107</v>
      </c>
      <c r="J15" s="15">
        <v>59201.64</v>
      </c>
      <c r="K15" s="3">
        <v>59795.88</v>
      </c>
      <c r="L15" s="36">
        <f t="shared" si="4"/>
        <v>0.010037559770303626</v>
      </c>
      <c r="M15" s="15">
        <f t="shared" si="5"/>
        <v>594.239999999998</v>
      </c>
      <c r="N15" s="3"/>
    </row>
    <row r="16" spans="1:14" ht="15">
      <c r="A16" s="4">
        <v>16</v>
      </c>
      <c r="B16" s="7" t="s">
        <v>16</v>
      </c>
      <c r="C16" s="15">
        <v>64873</v>
      </c>
      <c r="D16" s="15">
        <v>65895</v>
      </c>
      <c r="E16" s="3">
        <v>66350</v>
      </c>
      <c r="F16" s="42">
        <f t="shared" si="0"/>
        <v>0.005497517003153097</v>
      </c>
      <c r="G16" s="18">
        <f t="shared" si="1"/>
        <v>0.02276756123502844</v>
      </c>
      <c r="H16" s="10">
        <f t="shared" si="2"/>
        <v>1477</v>
      </c>
      <c r="I16" s="36">
        <f t="shared" si="3"/>
        <v>0.0014660224240884258</v>
      </c>
      <c r="J16" s="15">
        <v>66444.19</v>
      </c>
      <c r="K16" s="3">
        <v>66601.76</v>
      </c>
      <c r="L16" s="36">
        <f t="shared" si="4"/>
        <v>0.002371463930856745</v>
      </c>
      <c r="M16" s="15">
        <f t="shared" si="5"/>
        <v>157.56999999999243</v>
      </c>
      <c r="N16" s="3"/>
    </row>
    <row r="17" spans="1:14" ht="15">
      <c r="A17" s="4">
        <v>17</v>
      </c>
      <c r="B17" s="7" t="s">
        <v>17</v>
      </c>
      <c r="C17" s="15">
        <v>38545</v>
      </c>
      <c r="D17" s="15">
        <v>40231</v>
      </c>
      <c r="E17" s="3">
        <v>40629</v>
      </c>
      <c r="F17" s="42">
        <f t="shared" si="0"/>
        <v>0.0033663695300845094</v>
      </c>
      <c r="G17" s="18">
        <f t="shared" si="1"/>
        <v>0.05406667531456739</v>
      </c>
      <c r="H17" s="10">
        <f t="shared" si="2"/>
        <v>2084</v>
      </c>
      <c r="I17" s="36">
        <f t="shared" si="3"/>
        <v>0.0020685109897090586</v>
      </c>
      <c r="J17" s="15">
        <v>40088.73</v>
      </c>
      <c r="K17" s="3">
        <v>40442.38</v>
      </c>
      <c r="L17" s="36">
        <f t="shared" si="4"/>
        <v>0.008821681305444053</v>
      </c>
      <c r="M17" s="15">
        <f t="shared" si="5"/>
        <v>353.6499999999942</v>
      </c>
      <c r="N17" s="3"/>
    </row>
    <row r="18" spans="1:14" ht="15">
      <c r="A18" s="4">
        <v>18</v>
      </c>
      <c r="B18" s="7" t="s">
        <v>18</v>
      </c>
      <c r="C18" s="15">
        <v>68089</v>
      </c>
      <c r="D18" s="15">
        <v>70611</v>
      </c>
      <c r="E18" s="3">
        <v>70436</v>
      </c>
      <c r="F18" s="42">
        <f t="shared" si="0"/>
        <v>0.0058360679372131356</v>
      </c>
      <c r="G18" s="18">
        <f t="shared" si="1"/>
        <v>0.034469591270249234</v>
      </c>
      <c r="H18" s="10">
        <f t="shared" si="2"/>
        <v>2347</v>
      </c>
      <c r="I18" s="36">
        <f t="shared" si="3"/>
        <v>0.002329556282556219</v>
      </c>
      <c r="J18" s="15">
        <v>70949.1</v>
      </c>
      <c r="K18" s="3">
        <v>71105.93</v>
      </c>
      <c r="L18" s="36">
        <f t="shared" si="4"/>
        <v>0.0022104579198324883</v>
      </c>
      <c r="M18" s="15">
        <f t="shared" si="5"/>
        <v>156.8299999999872</v>
      </c>
      <c r="N18" s="3"/>
    </row>
    <row r="19" spans="1:14" ht="15">
      <c r="A19" s="4">
        <v>19</v>
      </c>
      <c r="B19" s="7" t="s">
        <v>19</v>
      </c>
      <c r="C19" s="15">
        <v>8472</v>
      </c>
      <c r="D19" s="15">
        <v>9271</v>
      </c>
      <c r="E19" s="3">
        <v>9510</v>
      </c>
      <c r="F19" s="42">
        <f t="shared" si="0"/>
        <v>0.000787963627731514</v>
      </c>
      <c r="G19" s="18">
        <f t="shared" si="1"/>
        <v>0.12252124645892351</v>
      </c>
      <c r="H19" s="10">
        <f t="shared" si="2"/>
        <v>1038</v>
      </c>
      <c r="I19" s="36">
        <f t="shared" si="3"/>
        <v>0.0010302852242408842</v>
      </c>
      <c r="J19" s="15">
        <v>9458.276</v>
      </c>
      <c r="K19" s="3">
        <v>9628.994</v>
      </c>
      <c r="L19" s="36">
        <f t="shared" si="4"/>
        <v>0.018049589586939602</v>
      </c>
      <c r="M19" s="15">
        <f t="shared" si="5"/>
        <v>170.71800000000076</v>
      </c>
      <c r="N19" s="3"/>
    </row>
    <row r="20" spans="1:14" ht="15">
      <c r="A20" s="4">
        <v>20</v>
      </c>
      <c r="B20" s="7" t="s">
        <v>20</v>
      </c>
      <c r="C20" s="15">
        <v>77029</v>
      </c>
      <c r="D20" s="15">
        <v>77680</v>
      </c>
      <c r="E20" s="3">
        <v>78182</v>
      </c>
      <c r="F20" s="42">
        <f t="shared" si="0"/>
        <v>0.006477873011914325</v>
      </c>
      <c r="G20" s="18">
        <f t="shared" si="1"/>
        <v>0.014968388528995574</v>
      </c>
      <c r="H20" s="10">
        <f t="shared" si="2"/>
        <v>1153</v>
      </c>
      <c r="I20" s="36">
        <f t="shared" si="3"/>
        <v>0.0011444305043831788</v>
      </c>
      <c r="J20" s="15">
        <v>77966.09</v>
      </c>
      <c r="K20" s="3">
        <v>78304.54</v>
      </c>
      <c r="L20" s="36">
        <f t="shared" si="4"/>
        <v>0.004340989781583213</v>
      </c>
      <c r="M20" s="15">
        <f t="shared" si="5"/>
        <v>338.4499999999971</v>
      </c>
      <c r="N20" s="3"/>
    </row>
    <row r="21" spans="1:14" ht="15">
      <c r="A21" s="4">
        <v>21</v>
      </c>
      <c r="B21" s="7" t="s">
        <v>21</v>
      </c>
      <c r="C21" s="15">
        <v>10095</v>
      </c>
      <c r="D21" s="15">
        <v>11599</v>
      </c>
      <c r="E21" s="3">
        <v>12000</v>
      </c>
      <c r="F21" s="42">
        <f t="shared" si="0"/>
        <v>0.0009942758709545918</v>
      </c>
      <c r="G21" s="18">
        <f t="shared" si="1"/>
        <v>0.1887072808320951</v>
      </c>
      <c r="H21" s="10">
        <f t="shared" si="2"/>
        <v>1905</v>
      </c>
      <c r="I21" s="36">
        <f t="shared" si="3"/>
        <v>0.0018908413797484437</v>
      </c>
      <c r="J21" s="15">
        <v>11157.35</v>
      </c>
      <c r="K21" s="3">
        <v>11530.99</v>
      </c>
      <c r="L21" s="36">
        <f t="shared" si="4"/>
        <v>0.033488238694672066</v>
      </c>
      <c r="M21" s="15">
        <f t="shared" si="5"/>
        <v>373.6399999999994</v>
      </c>
      <c r="N21" s="3"/>
    </row>
    <row r="22" spans="1:14" ht="15">
      <c r="A22" s="4">
        <v>22</v>
      </c>
      <c r="B22" s="7" t="s">
        <v>22</v>
      </c>
      <c r="C22" s="15">
        <v>158713</v>
      </c>
      <c r="D22" s="15">
        <v>165933</v>
      </c>
      <c r="E22" s="3">
        <v>169019</v>
      </c>
      <c r="F22" s="42">
        <f t="shared" si="0"/>
        <v>0.014004292786072847</v>
      </c>
      <c r="G22" s="18">
        <f t="shared" si="1"/>
        <v>0.06493481945398298</v>
      </c>
      <c r="H22" s="10">
        <f t="shared" si="2"/>
        <v>10306</v>
      </c>
      <c r="I22" s="36">
        <f t="shared" si="3"/>
        <v>0.010229402236056409</v>
      </c>
      <c r="J22" s="15">
        <v>167672.2</v>
      </c>
      <c r="K22" s="3">
        <v>168607</v>
      </c>
      <c r="L22" s="36">
        <f t="shared" si="4"/>
        <v>0.005575163921031562</v>
      </c>
      <c r="M22" s="15">
        <f t="shared" si="5"/>
        <v>934.7999999999884</v>
      </c>
      <c r="N22" s="3"/>
    </row>
    <row r="23" spans="1:14" ht="15">
      <c r="A23" s="4">
        <v>23</v>
      </c>
      <c r="B23" s="7" t="s">
        <v>23</v>
      </c>
      <c r="C23" s="15">
        <v>200302</v>
      </c>
      <c r="D23" s="15">
        <v>208250</v>
      </c>
      <c r="E23" s="3">
        <v>208630</v>
      </c>
      <c r="F23" s="42">
        <f t="shared" si="0"/>
        <v>0.017286314579771374</v>
      </c>
      <c r="G23" s="18">
        <f t="shared" si="1"/>
        <v>0.04157721840021567</v>
      </c>
      <c r="H23" s="10">
        <f t="shared" si="2"/>
        <v>8328</v>
      </c>
      <c r="I23" s="36">
        <f t="shared" si="3"/>
        <v>0.008266103417608944</v>
      </c>
      <c r="J23" s="15">
        <v>204358.3</v>
      </c>
      <c r="K23" s="3">
        <v>205240.5</v>
      </c>
      <c r="L23" s="36">
        <f t="shared" si="4"/>
        <v>0.0043169276706647676</v>
      </c>
      <c r="M23" s="15">
        <f t="shared" si="5"/>
        <v>882.2000000000116</v>
      </c>
      <c r="N23" s="3"/>
    </row>
    <row r="24" spans="1:14" ht="15">
      <c r="A24" s="4">
        <v>24</v>
      </c>
      <c r="B24" s="7" t="s">
        <v>24</v>
      </c>
      <c r="C24" s="15">
        <v>157262</v>
      </c>
      <c r="D24" s="15">
        <v>164696</v>
      </c>
      <c r="E24" s="3">
        <v>163367</v>
      </c>
      <c r="F24" s="42">
        <f t="shared" si="0"/>
        <v>0.013535988850853234</v>
      </c>
      <c r="G24" s="18">
        <f t="shared" si="1"/>
        <v>0.03882056695196551</v>
      </c>
      <c r="H24" s="10">
        <f t="shared" si="2"/>
        <v>6105</v>
      </c>
      <c r="I24" s="36">
        <f t="shared" si="3"/>
        <v>0.006059625524075721</v>
      </c>
      <c r="J24" s="15">
        <v>162947.8</v>
      </c>
      <c r="K24" s="3">
        <v>161785.8</v>
      </c>
      <c r="L24" s="36">
        <f t="shared" si="4"/>
        <v>-0.007131118063576189</v>
      </c>
      <c r="M24" s="15">
        <f t="shared" si="5"/>
        <v>-1162</v>
      </c>
      <c r="N24" s="3"/>
    </row>
    <row r="25" spans="1:14" ht="15">
      <c r="A25" s="4">
        <v>25</v>
      </c>
      <c r="B25" s="7" t="s">
        <v>25</v>
      </c>
      <c r="C25" s="15">
        <v>352830</v>
      </c>
      <c r="D25" s="15">
        <v>360555</v>
      </c>
      <c r="E25" s="3">
        <v>361488</v>
      </c>
      <c r="F25" s="42">
        <f t="shared" si="0"/>
        <v>0.029951566336636124</v>
      </c>
      <c r="G25" s="18">
        <f t="shared" si="1"/>
        <v>0.024538729699855454</v>
      </c>
      <c r="H25" s="10">
        <f t="shared" si="2"/>
        <v>8658</v>
      </c>
      <c r="I25" s="36">
        <f t="shared" si="3"/>
        <v>0.00859365074323466</v>
      </c>
      <c r="J25" s="15">
        <v>360613</v>
      </c>
      <c r="K25" s="3">
        <v>362270</v>
      </c>
      <c r="L25" s="36">
        <f t="shared" si="4"/>
        <v>0.004594953592909851</v>
      </c>
      <c r="M25" s="15">
        <f t="shared" si="5"/>
        <v>1657</v>
      </c>
      <c r="N25" s="3"/>
    </row>
    <row r="26" spans="1:14" ht="15">
      <c r="A26" s="4">
        <v>26</v>
      </c>
      <c r="B26" s="7" t="s">
        <v>26</v>
      </c>
      <c r="C26" s="15">
        <v>39326</v>
      </c>
      <c r="D26" s="15">
        <v>39889</v>
      </c>
      <c r="E26" s="3">
        <v>37315</v>
      </c>
      <c r="F26" s="42">
        <f t="shared" si="0"/>
        <v>0.003091783677055883</v>
      </c>
      <c r="G26" s="18">
        <f t="shared" si="1"/>
        <v>-0.05113665259624676</v>
      </c>
      <c r="H26" s="10">
        <f t="shared" si="2"/>
        <v>-2011</v>
      </c>
      <c r="I26" s="36">
        <f t="shared" si="3"/>
        <v>-0.001996053551010037</v>
      </c>
      <c r="J26" s="15">
        <v>40142.95</v>
      </c>
      <c r="K26" s="3">
        <v>37178.37</v>
      </c>
      <c r="L26" s="36">
        <f t="shared" si="4"/>
        <v>-0.07385057650222504</v>
      </c>
      <c r="M26" s="15">
        <f t="shared" si="5"/>
        <v>-2964.5799999999945</v>
      </c>
      <c r="N26" s="3"/>
    </row>
    <row r="27" spans="1:14" ht="15">
      <c r="A27" s="4">
        <v>27</v>
      </c>
      <c r="B27" s="7" t="s">
        <v>27</v>
      </c>
      <c r="C27" s="15">
        <v>85357</v>
      </c>
      <c r="D27" s="15">
        <v>94339</v>
      </c>
      <c r="E27" s="3">
        <v>97079</v>
      </c>
      <c r="F27" s="42">
        <f t="shared" si="0"/>
        <v>0.008043608939700068</v>
      </c>
      <c r="G27" s="18">
        <f t="shared" si="1"/>
        <v>0.13732910013238517</v>
      </c>
      <c r="H27" s="10">
        <f t="shared" si="2"/>
        <v>11722</v>
      </c>
      <c r="I27" s="36">
        <f t="shared" si="3"/>
        <v>0.01163487803328675</v>
      </c>
      <c r="J27" s="15">
        <v>93913.5</v>
      </c>
      <c r="K27" s="3">
        <v>95378.91</v>
      </c>
      <c r="L27" s="36">
        <f t="shared" si="4"/>
        <v>0.01560382692584137</v>
      </c>
      <c r="M27" s="15">
        <f t="shared" si="5"/>
        <v>1465.4100000000035</v>
      </c>
      <c r="N27" s="3"/>
    </row>
    <row r="28" spans="1:14" ht="15">
      <c r="A28" s="4">
        <v>28</v>
      </c>
      <c r="B28" s="7" t="s">
        <v>28</v>
      </c>
      <c r="C28" s="15">
        <v>170523</v>
      </c>
      <c r="D28" s="15">
        <v>168339</v>
      </c>
      <c r="E28" s="3">
        <v>167211</v>
      </c>
      <c r="F28" s="42">
        <f t="shared" si="0"/>
        <v>0.01385448855484902</v>
      </c>
      <c r="G28" s="18">
        <f t="shared" si="1"/>
        <v>-0.019422599883886633</v>
      </c>
      <c r="H28" s="10">
        <f t="shared" si="2"/>
        <v>-3312</v>
      </c>
      <c r="I28" s="36">
        <f t="shared" si="3"/>
        <v>-0.0032873840680980814</v>
      </c>
      <c r="J28" s="15">
        <v>168469.5</v>
      </c>
      <c r="K28" s="3">
        <v>170293.1</v>
      </c>
      <c r="L28" s="36">
        <f t="shared" si="4"/>
        <v>0.010824511261682416</v>
      </c>
      <c r="M28" s="15">
        <f t="shared" si="5"/>
        <v>1823.6000000000058</v>
      </c>
      <c r="N28" s="3"/>
    </row>
    <row r="29" spans="1:14" ht="15">
      <c r="A29" s="4">
        <v>29</v>
      </c>
      <c r="B29" s="7" t="s">
        <v>29</v>
      </c>
      <c r="C29" s="15">
        <v>92956</v>
      </c>
      <c r="D29" s="15">
        <v>112641</v>
      </c>
      <c r="E29" s="3">
        <v>116314</v>
      </c>
      <c r="F29" s="42">
        <f t="shared" si="0"/>
        <v>0.0096373503045177</v>
      </c>
      <c r="G29" s="18">
        <f t="shared" si="1"/>
        <v>0.2512801755669349</v>
      </c>
      <c r="H29" s="10">
        <f t="shared" si="2"/>
        <v>23358</v>
      </c>
      <c r="I29" s="36">
        <f t="shared" si="3"/>
        <v>0.02318439524838013</v>
      </c>
      <c r="J29" s="15">
        <v>113064.2</v>
      </c>
      <c r="K29" s="3">
        <v>115617.9</v>
      </c>
      <c r="L29" s="36">
        <f t="shared" si="4"/>
        <v>0.022586282837538295</v>
      </c>
      <c r="M29" s="15">
        <f t="shared" si="5"/>
        <v>2553.699999999997</v>
      </c>
      <c r="N29" s="3"/>
    </row>
    <row r="30" spans="1:14" ht="15">
      <c r="A30" s="4">
        <v>30</v>
      </c>
      <c r="B30" s="7" t="s">
        <v>30</v>
      </c>
      <c r="C30" s="15">
        <v>37166</v>
      </c>
      <c r="D30" s="15">
        <v>31503</v>
      </c>
      <c r="E30" s="3">
        <v>35780</v>
      </c>
      <c r="F30" s="42">
        <f t="shared" si="0"/>
        <v>0.002964599221896275</v>
      </c>
      <c r="G30" s="18">
        <f t="shared" si="1"/>
        <v>-0.03729214873809396</v>
      </c>
      <c r="H30" s="10">
        <f t="shared" si="2"/>
        <v>-1386</v>
      </c>
      <c r="I30" s="36">
        <f t="shared" si="3"/>
        <v>-0.0013756987676280016</v>
      </c>
      <c r="J30" s="15">
        <v>32757.42</v>
      </c>
      <c r="K30" s="3">
        <v>36415.26</v>
      </c>
      <c r="L30" s="36">
        <f t="shared" si="4"/>
        <v>0.11166447174411184</v>
      </c>
      <c r="M30" s="15">
        <f t="shared" si="5"/>
        <v>3657.840000000004</v>
      </c>
      <c r="N30" s="3"/>
    </row>
    <row r="31" spans="1:14" ht="15">
      <c r="A31" s="4">
        <v>31</v>
      </c>
      <c r="B31" s="7" t="s">
        <v>31</v>
      </c>
      <c r="C31" s="15">
        <v>113237</v>
      </c>
      <c r="D31" s="15">
        <v>125846</v>
      </c>
      <c r="E31" s="3">
        <v>130793</v>
      </c>
      <c r="F31" s="42">
        <f t="shared" si="0"/>
        <v>0.010837026999146994</v>
      </c>
      <c r="G31" s="18">
        <f t="shared" si="1"/>
        <v>0.15503766436765368</v>
      </c>
      <c r="H31" s="10">
        <f t="shared" si="2"/>
        <v>17556</v>
      </c>
      <c r="I31" s="36">
        <f t="shared" si="3"/>
        <v>0.017425517723288018</v>
      </c>
      <c r="J31" s="15">
        <v>126101.7</v>
      </c>
      <c r="K31" s="3">
        <v>131256.6</v>
      </c>
      <c r="L31" s="36">
        <f t="shared" si="4"/>
        <v>0.04087890964197952</v>
      </c>
      <c r="M31" s="15">
        <f t="shared" si="5"/>
        <v>5154.900000000009</v>
      </c>
      <c r="N31" s="3"/>
    </row>
    <row r="32" spans="1:14" ht="15">
      <c r="A32" s="4">
        <v>32</v>
      </c>
      <c r="B32" s="7" t="s">
        <v>32</v>
      </c>
      <c r="C32" s="15">
        <v>34065</v>
      </c>
      <c r="D32" s="15">
        <v>38004</v>
      </c>
      <c r="E32" s="3">
        <v>38545</v>
      </c>
      <c r="F32" s="42">
        <f t="shared" si="0"/>
        <v>0.0031936969538287284</v>
      </c>
      <c r="G32" s="18">
        <f t="shared" si="1"/>
        <v>0.13151328342873916</v>
      </c>
      <c r="H32" s="10">
        <f t="shared" si="2"/>
        <v>4480</v>
      </c>
      <c r="I32" s="36">
        <f t="shared" si="3"/>
        <v>0.004446703087282429</v>
      </c>
      <c r="J32" s="15">
        <v>38212.15</v>
      </c>
      <c r="K32" s="3">
        <v>38780.24</v>
      </c>
      <c r="L32" s="36">
        <f t="shared" si="4"/>
        <v>0.014866737412053405</v>
      </c>
      <c r="M32" s="15">
        <f t="shared" si="5"/>
        <v>568.0899999999965</v>
      </c>
      <c r="N32" s="3"/>
    </row>
    <row r="33" spans="1:14" ht="15">
      <c r="A33" s="4">
        <v>33</v>
      </c>
      <c r="B33" s="7" t="s">
        <v>33</v>
      </c>
      <c r="C33" s="15">
        <v>156720</v>
      </c>
      <c r="D33" s="15">
        <v>154357</v>
      </c>
      <c r="E33" s="3">
        <v>162001</v>
      </c>
      <c r="F33" s="42">
        <f t="shared" si="0"/>
        <v>0.013422807114209569</v>
      </c>
      <c r="G33" s="18">
        <f t="shared" si="1"/>
        <v>0.03369703930576825</v>
      </c>
      <c r="H33" s="10">
        <f t="shared" si="2"/>
        <v>5281</v>
      </c>
      <c r="I33" s="36">
        <f t="shared" si="3"/>
        <v>0.005241749777664845</v>
      </c>
      <c r="J33" s="15">
        <v>153750.8</v>
      </c>
      <c r="K33" s="3">
        <v>163067.2</v>
      </c>
      <c r="L33" s="36">
        <f t="shared" si="4"/>
        <v>0.0605941562580489</v>
      </c>
      <c r="M33" s="15">
        <f t="shared" si="5"/>
        <v>9316.400000000023</v>
      </c>
      <c r="N33" s="3"/>
    </row>
    <row r="34" spans="1:14" ht="15">
      <c r="A34" s="4">
        <v>35</v>
      </c>
      <c r="B34" s="7" t="s">
        <v>34</v>
      </c>
      <c r="C34" s="15">
        <v>100376</v>
      </c>
      <c r="D34" s="15">
        <v>88051</v>
      </c>
      <c r="E34" s="3">
        <v>97636</v>
      </c>
      <c r="F34" s="42">
        <f aca="true" t="shared" si="6" ref="F34:F65">E34/$E$90</f>
        <v>0.008089759911376877</v>
      </c>
      <c r="G34" s="18">
        <f aca="true" t="shared" si="7" ref="G34:G65">(E34-C34)/C34</f>
        <v>-0.027297361919183867</v>
      </c>
      <c r="H34" s="10">
        <f aca="true" t="shared" si="8" ref="H34:H65">E34-C34</f>
        <v>-2740</v>
      </c>
      <c r="I34" s="36">
        <f aca="true" t="shared" si="9" ref="I34:I65">H34/$H$90</f>
        <v>-0.002719635370346843</v>
      </c>
      <c r="J34" s="15">
        <v>91935.69</v>
      </c>
      <c r="K34" s="3">
        <v>99413.25</v>
      </c>
      <c r="L34" s="36">
        <f aca="true" t="shared" si="10" ref="L34:L65">(K34-J34)/J34</f>
        <v>0.08133468079697882</v>
      </c>
      <c r="M34" s="15">
        <f aca="true" t="shared" si="11" ref="M34:M65">K34-J34</f>
        <v>7477.559999999998</v>
      </c>
      <c r="N34" s="3"/>
    </row>
    <row r="35" spans="1:14" ht="15">
      <c r="A35" s="4">
        <v>36</v>
      </c>
      <c r="B35" s="7" t="s">
        <v>35</v>
      </c>
      <c r="C35" s="15">
        <v>17641</v>
      </c>
      <c r="D35" s="15">
        <v>13984</v>
      </c>
      <c r="E35" s="3">
        <v>16874</v>
      </c>
      <c r="F35" s="42">
        <f t="shared" si="6"/>
        <v>0.0013981175872073153</v>
      </c>
      <c r="G35" s="18">
        <f t="shared" si="7"/>
        <v>-0.043478260869565216</v>
      </c>
      <c r="H35" s="10">
        <f t="shared" si="8"/>
        <v>-767</v>
      </c>
      <c r="I35" s="36">
        <f t="shared" si="9"/>
        <v>-0.0007612993901664338</v>
      </c>
      <c r="J35" s="15">
        <v>13488.52</v>
      </c>
      <c r="K35" s="3">
        <v>16326.54</v>
      </c>
      <c r="L35" s="36">
        <f t="shared" si="10"/>
        <v>0.2104026238608832</v>
      </c>
      <c r="M35" s="15">
        <f t="shared" si="11"/>
        <v>2838.0200000000004</v>
      </c>
      <c r="N35" s="3"/>
    </row>
    <row r="36" spans="1:14" ht="15">
      <c r="A36" s="4">
        <v>37</v>
      </c>
      <c r="B36" s="7" t="s">
        <v>36</v>
      </c>
      <c r="C36" s="15">
        <v>3857</v>
      </c>
      <c r="D36" s="15">
        <v>3307</v>
      </c>
      <c r="E36" s="3">
        <v>3280</v>
      </c>
      <c r="F36" s="42">
        <f t="shared" si="6"/>
        <v>0.00027176873806092176</v>
      </c>
      <c r="G36" s="18">
        <f t="shared" si="7"/>
        <v>-0.14959813326419497</v>
      </c>
      <c r="H36" s="10">
        <f t="shared" si="8"/>
        <v>-577</v>
      </c>
      <c r="I36" s="36">
        <f t="shared" si="9"/>
        <v>-0.000572711536018295</v>
      </c>
      <c r="J36" s="15">
        <v>3145.18</v>
      </c>
      <c r="K36" s="3">
        <v>3115.172</v>
      </c>
      <c r="L36" s="36">
        <f t="shared" si="10"/>
        <v>-0.009540948371794242</v>
      </c>
      <c r="M36" s="15">
        <f t="shared" si="11"/>
        <v>-30.00799999999981</v>
      </c>
      <c r="N36" s="3"/>
    </row>
    <row r="37" spans="1:14" ht="15">
      <c r="A37" s="4">
        <v>38</v>
      </c>
      <c r="B37" s="7" t="s">
        <v>37</v>
      </c>
      <c r="C37" s="15">
        <v>56986</v>
      </c>
      <c r="D37" s="15">
        <v>46864</v>
      </c>
      <c r="E37" s="3">
        <v>51290</v>
      </c>
      <c r="F37" s="42">
        <f t="shared" si="6"/>
        <v>0.004249700785105085</v>
      </c>
      <c r="G37" s="18">
        <f t="shared" si="7"/>
        <v>-0.09995437475871266</v>
      </c>
      <c r="H37" s="10">
        <f t="shared" si="8"/>
        <v>-5696</v>
      </c>
      <c r="I37" s="36">
        <f t="shared" si="9"/>
        <v>-0.005653665353830517</v>
      </c>
      <c r="J37" s="15">
        <v>46765.76</v>
      </c>
      <c r="K37" s="3">
        <v>50806.01</v>
      </c>
      <c r="L37" s="36">
        <f t="shared" si="10"/>
        <v>0.08639333563701306</v>
      </c>
      <c r="M37" s="15">
        <f t="shared" si="11"/>
        <v>4040.25</v>
      </c>
      <c r="N37" s="3"/>
    </row>
    <row r="38" spans="1:14" ht="15">
      <c r="A38" s="4">
        <v>39</v>
      </c>
      <c r="B38" s="7" t="s">
        <v>38</v>
      </c>
      <c r="C38" s="15">
        <v>2838</v>
      </c>
      <c r="D38" s="15">
        <v>2280</v>
      </c>
      <c r="E38" s="3">
        <v>2663</v>
      </c>
      <c r="F38" s="42">
        <f t="shared" si="6"/>
        <v>0.00022064638702933983</v>
      </c>
      <c r="G38" s="18">
        <f t="shared" si="7"/>
        <v>-0.061663143058491895</v>
      </c>
      <c r="H38" s="10">
        <f t="shared" si="8"/>
        <v>-175</v>
      </c>
      <c r="I38" s="36">
        <f t="shared" si="9"/>
        <v>-0.00017369933934696988</v>
      </c>
      <c r="J38" s="15">
        <v>2258.547</v>
      </c>
      <c r="K38" s="3">
        <v>2628.224</v>
      </c>
      <c r="L38" s="36">
        <f t="shared" si="10"/>
        <v>0.16367912644722477</v>
      </c>
      <c r="M38" s="15">
        <f t="shared" si="11"/>
        <v>369.67700000000013</v>
      </c>
      <c r="N38" s="3"/>
    </row>
    <row r="39" spans="1:14" ht="15">
      <c r="A39" s="4">
        <v>41</v>
      </c>
      <c r="B39" s="7" t="s">
        <v>39</v>
      </c>
      <c r="C39" s="15">
        <v>948665</v>
      </c>
      <c r="D39" s="15">
        <v>1011180</v>
      </c>
      <c r="E39" s="3">
        <v>1058049</v>
      </c>
      <c r="F39" s="42">
        <f t="shared" si="6"/>
        <v>0.08766604924896958</v>
      </c>
      <c r="G39" s="18">
        <f t="shared" si="7"/>
        <v>0.11530308380724492</v>
      </c>
      <c r="H39" s="10">
        <f t="shared" si="8"/>
        <v>109384</v>
      </c>
      <c r="I39" s="36">
        <f t="shared" si="9"/>
        <v>0.10857102020073688</v>
      </c>
      <c r="J39" s="15">
        <v>1013524</v>
      </c>
      <c r="K39" s="3">
        <v>1027999</v>
      </c>
      <c r="L39" s="36">
        <f t="shared" si="10"/>
        <v>0.014281852230435588</v>
      </c>
      <c r="M39" s="15">
        <f t="shared" si="11"/>
        <v>14475</v>
      </c>
      <c r="N39" s="3"/>
    </row>
    <row r="40" spans="1:14" ht="15">
      <c r="A40" s="4">
        <v>42</v>
      </c>
      <c r="B40" s="7" t="s">
        <v>40</v>
      </c>
      <c r="C40" s="15">
        <v>323143</v>
      </c>
      <c r="D40" s="15">
        <v>316225</v>
      </c>
      <c r="E40" s="3">
        <v>342088</v>
      </c>
      <c r="F40" s="42">
        <f t="shared" si="6"/>
        <v>0.028344153678592866</v>
      </c>
      <c r="G40" s="18">
        <f t="shared" si="7"/>
        <v>0.05862729503656276</v>
      </c>
      <c r="H40" s="10">
        <f t="shared" si="8"/>
        <v>18945</v>
      </c>
      <c r="I40" s="36">
        <f t="shared" si="9"/>
        <v>0.018804194193876255</v>
      </c>
      <c r="J40" s="15">
        <v>292078.6</v>
      </c>
      <c r="K40" s="3">
        <v>306438.2</v>
      </c>
      <c r="L40" s="36">
        <f t="shared" si="10"/>
        <v>0.04916347859788439</v>
      </c>
      <c r="M40" s="15">
        <f t="shared" si="11"/>
        <v>14359.600000000035</v>
      </c>
      <c r="N40" s="3"/>
    </row>
    <row r="41" spans="1:14" ht="15">
      <c r="A41" s="4">
        <v>43</v>
      </c>
      <c r="B41" s="7" t="s">
        <v>41</v>
      </c>
      <c r="C41" s="15">
        <v>403624</v>
      </c>
      <c r="D41" s="15">
        <v>438204</v>
      </c>
      <c r="E41" s="3">
        <v>464030</v>
      </c>
      <c r="F41" s="42">
        <f t="shared" si="6"/>
        <v>0.03844781936658827</v>
      </c>
      <c r="G41" s="18">
        <f t="shared" si="7"/>
        <v>0.14965908865676966</v>
      </c>
      <c r="H41" s="10">
        <f t="shared" si="8"/>
        <v>60406</v>
      </c>
      <c r="I41" s="36">
        <f t="shared" si="9"/>
        <v>0.05995704167196036</v>
      </c>
      <c r="J41" s="15">
        <v>436636.4</v>
      </c>
      <c r="K41" s="3">
        <v>445303.7</v>
      </c>
      <c r="L41" s="36">
        <f t="shared" si="10"/>
        <v>0.019850154499258393</v>
      </c>
      <c r="M41" s="15">
        <f t="shared" si="11"/>
        <v>8667.299999999988</v>
      </c>
      <c r="N41" s="3"/>
    </row>
    <row r="42" spans="1:14" ht="15">
      <c r="A42" s="4">
        <v>45</v>
      </c>
      <c r="B42" s="7" t="s">
        <v>42</v>
      </c>
      <c r="C42" s="15">
        <v>111885</v>
      </c>
      <c r="D42" s="15">
        <v>125941</v>
      </c>
      <c r="E42" s="3">
        <v>129689</v>
      </c>
      <c r="F42" s="42">
        <f t="shared" si="6"/>
        <v>0.010745553619019172</v>
      </c>
      <c r="G42" s="18">
        <f t="shared" si="7"/>
        <v>0.15912767573848147</v>
      </c>
      <c r="H42" s="10">
        <f t="shared" si="8"/>
        <v>17804</v>
      </c>
      <c r="I42" s="36">
        <f t="shared" si="9"/>
        <v>0.01767167450133401</v>
      </c>
      <c r="J42" s="15">
        <v>129054.6</v>
      </c>
      <c r="K42" s="3">
        <v>131159.5</v>
      </c>
      <c r="L42" s="36">
        <f t="shared" si="10"/>
        <v>0.016310150897372075</v>
      </c>
      <c r="M42" s="15">
        <f t="shared" si="11"/>
        <v>2104.899999999994</v>
      </c>
      <c r="N42" s="3"/>
    </row>
    <row r="43" spans="1:14" ht="15">
      <c r="A43" s="4">
        <v>46</v>
      </c>
      <c r="B43" s="7" t="s">
        <v>43</v>
      </c>
      <c r="C43" s="15">
        <v>468014</v>
      </c>
      <c r="D43" s="15">
        <v>503513</v>
      </c>
      <c r="E43" s="3">
        <v>510319</v>
      </c>
      <c r="F43" s="42">
        <f t="shared" si="6"/>
        <v>0.04228315568247303</v>
      </c>
      <c r="G43" s="18">
        <f t="shared" si="7"/>
        <v>0.09039259509330917</v>
      </c>
      <c r="H43" s="10">
        <f t="shared" si="8"/>
        <v>42305</v>
      </c>
      <c r="I43" s="36">
        <f t="shared" si="9"/>
        <v>0.04199057457756321</v>
      </c>
      <c r="J43" s="15">
        <v>508654.4</v>
      </c>
      <c r="K43" s="3">
        <v>515086</v>
      </c>
      <c r="L43" s="36">
        <f t="shared" si="10"/>
        <v>0.012644341619771649</v>
      </c>
      <c r="M43" s="15">
        <f t="shared" si="11"/>
        <v>6431.599999999977</v>
      </c>
      <c r="N43" s="3"/>
    </row>
    <row r="44" spans="1:14" ht="15">
      <c r="A44" s="4">
        <v>47</v>
      </c>
      <c r="B44" s="7" t="s">
        <v>44</v>
      </c>
      <c r="C44" s="15">
        <v>1051710</v>
      </c>
      <c r="D44" s="15">
        <v>1133758</v>
      </c>
      <c r="E44" s="3">
        <v>1137823</v>
      </c>
      <c r="F44" s="42">
        <f t="shared" si="6"/>
        <v>0.09427582952643054</v>
      </c>
      <c r="G44" s="18">
        <f t="shared" si="7"/>
        <v>0.08187903509522587</v>
      </c>
      <c r="H44" s="10">
        <f t="shared" si="8"/>
        <v>86113</v>
      </c>
      <c r="I44" s="36">
        <f t="shared" si="9"/>
        <v>0.08547297833820353</v>
      </c>
      <c r="J44" s="15">
        <v>1136416</v>
      </c>
      <c r="K44" s="3">
        <v>1144004</v>
      </c>
      <c r="L44" s="36">
        <f t="shared" si="10"/>
        <v>0.006677132317742799</v>
      </c>
      <c r="M44" s="15">
        <f t="shared" si="11"/>
        <v>7588</v>
      </c>
      <c r="N44" s="3"/>
    </row>
    <row r="45" spans="1:14" ht="15">
      <c r="A45" s="4">
        <v>49</v>
      </c>
      <c r="B45" s="7" t="s">
        <v>45</v>
      </c>
      <c r="C45" s="15">
        <v>553339</v>
      </c>
      <c r="D45" s="15">
        <v>577146</v>
      </c>
      <c r="E45" s="3">
        <v>608303</v>
      </c>
      <c r="F45" s="42">
        <f t="shared" si="6"/>
        <v>0.05040174959410759</v>
      </c>
      <c r="G45" s="18">
        <f t="shared" si="7"/>
        <v>0.09933151287004892</v>
      </c>
      <c r="H45" s="10">
        <f t="shared" si="8"/>
        <v>54964</v>
      </c>
      <c r="I45" s="36">
        <f t="shared" si="9"/>
        <v>0.0545554885020963</v>
      </c>
      <c r="J45" s="15">
        <v>594057.6</v>
      </c>
      <c r="K45" s="3">
        <v>605664.2</v>
      </c>
      <c r="L45" s="36">
        <f t="shared" si="10"/>
        <v>0.019537836061688255</v>
      </c>
      <c r="M45" s="15">
        <f t="shared" si="11"/>
        <v>11606.599999999977</v>
      </c>
      <c r="N45" s="3"/>
    </row>
    <row r="46" spans="1:14" ht="15">
      <c r="A46" s="4">
        <v>50</v>
      </c>
      <c r="B46" s="7" t="s">
        <v>46</v>
      </c>
      <c r="C46" s="15">
        <v>26908</v>
      </c>
      <c r="D46" s="15">
        <v>27120</v>
      </c>
      <c r="E46" s="3">
        <v>28235</v>
      </c>
      <c r="F46" s="42">
        <f t="shared" si="6"/>
        <v>0.002339448268033575</v>
      </c>
      <c r="G46" s="18">
        <f t="shared" si="7"/>
        <v>0.04931618849412814</v>
      </c>
      <c r="H46" s="10">
        <f t="shared" si="8"/>
        <v>1327</v>
      </c>
      <c r="I46" s="36">
        <f t="shared" si="9"/>
        <v>0.0013171372760767373</v>
      </c>
      <c r="J46" s="15">
        <v>25221.42</v>
      </c>
      <c r="K46" s="3">
        <v>26808.18</v>
      </c>
      <c r="L46" s="36">
        <f t="shared" si="10"/>
        <v>0.0629131904547802</v>
      </c>
      <c r="M46" s="15">
        <f t="shared" si="11"/>
        <v>1586.760000000002</v>
      </c>
      <c r="N46" s="3"/>
    </row>
    <row r="47" spans="1:14" ht="15">
      <c r="A47" s="4">
        <v>51</v>
      </c>
      <c r="B47" s="7" t="s">
        <v>47</v>
      </c>
      <c r="C47" s="15">
        <v>6411</v>
      </c>
      <c r="D47" s="15">
        <v>7502</v>
      </c>
      <c r="E47" s="3">
        <v>7441</v>
      </c>
      <c r="F47" s="42">
        <f t="shared" si="6"/>
        <v>0.0006165338963144265</v>
      </c>
      <c r="G47" s="18">
        <f t="shared" si="7"/>
        <v>0.16066136328185932</v>
      </c>
      <c r="H47" s="10">
        <f t="shared" si="8"/>
        <v>1030</v>
      </c>
      <c r="I47" s="36">
        <f t="shared" si="9"/>
        <v>0.0010223446830135942</v>
      </c>
      <c r="J47" s="15">
        <v>7419.116</v>
      </c>
      <c r="K47" s="3">
        <v>7324.383</v>
      </c>
      <c r="L47" s="36">
        <f t="shared" si="10"/>
        <v>-0.01276877191298804</v>
      </c>
      <c r="M47" s="15">
        <f t="shared" si="11"/>
        <v>-94.73300000000017</v>
      </c>
      <c r="N47" s="3"/>
    </row>
    <row r="48" spans="1:14" ht="15">
      <c r="A48" s="4">
        <v>52</v>
      </c>
      <c r="B48" s="7" t="s">
        <v>48</v>
      </c>
      <c r="C48" s="15">
        <v>203195</v>
      </c>
      <c r="D48" s="15">
        <v>213233</v>
      </c>
      <c r="E48" s="3">
        <v>220590</v>
      </c>
      <c r="F48" s="42">
        <f t="shared" si="6"/>
        <v>0.018277276197822784</v>
      </c>
      <c r="G48" s="18">
        <f t="shared" si="7"/>
        <v>0.08560742144245675</v>
      </c>
      <c r="H48" s="10">
        <f t="shared" si="8"/>
        <v>17395</v>
      </c>
      <c r="I48" s="36">
        <f t="shared" si="9"/>
        <v>0.017265714331088807</v>
      </c>
      <c r="J48" s="15">
        <v>209328.5</v>
      </c>
      <c r="K48" s="3">
        <v>212921.5</v>
      </c>
      <c r="L48" s="36">
        <f t="shared" si="10"/>
        <v>0.01716440905084592</v>
      </c>
      <c r="M48" s="15">
        <f t="shared" si="11"/>
        <v>3593</v>
      </c>
      <c r="N48" s="3"/>
    </row>
    <row r="49" spans="1:14" ht="15">
      <c r="A49" s="4">
        <v>53</v>
      </c>
      <c r="B49" s="7" t="s">
        <v>49</v>
      </c>
      <c r="C49" s="15">
        <v>17167</v>
      </c>
      <c r="D49" s="15">
        <v>18620</v>
      </c>
      <c r="E49" s="3">
        <v>19592</v>
      </c>
      <c r="F49" s="42">
        <f t="shared" si="6"/>
        <v>0.0016233210719785302</v>
      </c>
      <c r="G49" s="18">
        <f t="shared" si="7"/>
        <v>0.14125939302149473</v>
      </c>
      <c r="H49" s="10">
        <f t="shared" si="8"/>
        <v>2425</v>
      </c>
      <c r="I49" s="36">
        <f t="shared" si="9"/>
        <v>0.002406976559522297</v>
      </c>
      <c r="J49" s="15">
        <v>18526.78</v>
      </c>
      <c r="K49" s="3">
        <v>19386.45</v>
      </c>
      <c r="L49" s="36">
        <f t="shared" si="10"/>
        <v>0.04640147937202266</v>
      </c>
      <c r="M49" s="15">
        <f t="shared" si="11"/>
        <v>859.6700000000019</v>
      </c>
      <c r="N49" s="3"/>
    </row>
    <row r="50" spans="1:14" ht="15">
      <c r="A50" s="4">
        <v>55</v>
      </c>
      <c r="B50" s="7" t="s">
        <v>50</v>
      </c>
      <c r="C50" s="15">
        <v>250787</v>
      </c>
      <c r="D50" s="15">
        <v>289467</v>
      </c>
      <c r="E50" s="3">
        <v>283952</v>
      </c>
      <c r="F50" s="42">
        <f t="shared" si="6"/>
        <v>0.02352721850910819</v>
      </c>
      <c r="G50" s="18">
        <f t="shared" si="7"/>
        <v>0.1322436968423403</v>
      </c>
      <c r="H50" s="10">
        <f t="shared" si="8"/>
        <v>33165</v>
      </c>
      <c r="I50" s="36">
        <f t="shared" si="9"/>
        <v>0.03291850622538432</v>
      </c>
      <c r="J50" s="15">
        <v>234699.6</v>
      </c>
      <c r="K50" s="3">
        <v>237269.7</v>
      </c>
      <c r="L50" s="36">
        <f t="shared" si="10"/>
        <v>0.010950593865520034</v>
      </c>
      <c r="M50" s="15">
        <f t="shared" si="11"/>
        <v>2570.100000000006</v>
      </c>
      <c r="N50" s="3"/>
    </row>
    <row r="51" spans="1:14" ht="15">
      <c r="A51" s="4">
        <v>56</v>
      </c>
      <c r="B51" s="7" t="s">
        <v>51</v>
      </c>
      <c r="C51" s="15">
        <v>365158</v>
      </c>
      <c r="D51" s="15">
        <v>399323</v>
      </c>
      <c r="E51" s="3">
        <v>425181</v>
      </c>
      <c r="F51" s="42">
        <f t="shared" si="6"/>
        <v>0.03522893409069536</v>
      </c>
      <c r="G51" s="18">
        <f t="shared" si="7"/>
        <v>0.1643754210506137</v>
      </c>
      <c r="H51" s="10">
        <f t="shared" si="8"/>
        <v>60023</v>
      </c>
      <c r="I51" s="36">
        <f t="shared" si="9"/>
        <v>0.05957688826070385</v>
      </c>
      <c r="J51" s="15">
        <v>403489</v>
      </c>
      <c r="K51" s="3">
        <v>427225.1</v>
      </c>
      <c r="L51" s="36">
        <f t="shared" si="10"/>
        <v>0.058827130355474315</v>
      </c>
      <c r="M51" s="15">
        <f t="shared" si="11"/>
        <v>23736.099999999977</v>
      </c>
      <c r="N51" s="3"/>
    </row>
    <row r="52" spans="1:14" ht="15">
      <c r="A52" s="4">
        <v>58</v>
      </c>
      <c r="B52" s="7" t="s">
        <v>52</v>
      </c>
      <c r="C52" s="15">
        <v>15530</v>
      </c>
      <c r="D52" s="15">
        <v>14616</v>
      </c>
      <c r="E52" s="3">
        <v>15046</v>
      </c>
      <c r="F52" s="42">
        <f t="shared" si="6"/>
        <v>0.001246656229531899</v>
      </c>
      <c r="G52" s="18">
        <f t="shared" si="7"/>
        <v>-0.03116548615582743</v>
      </c>
      <c r="H52" s="10">
        <f t="shared" si="8"/>
        <v>-484</v>
      </c>
      <c r="I52" s="36">
        <f t="shared" si="9"/>
        <v>-0.00048040274425104816</v>
      </c>
      <c r="J52" s="15">
        <v>14258.16</v>
      </c>
      <c r="K52" s="3">
        <v>15063.48</v>
      </c>
      <c r="L52" s="36">
        <f t="shared" si="10"/>
        <v>0.05648134121092762</v>
      </c>
      <c r="M52" s="15">
        <f t="shared" si="11"/>
        <v>805.3199999999997</v>
      </c>
      <c r="N52" s="3"/>
    </row>
    <row r="53" spans="1:14" ht="15">
      <c r="A53" s="4">
        <v>59</v>
      </c>
      <c r="B53" s="7" t="s">
        <v>53</v>
      </c>
      <c r="C53" s="15">
        <v>13687</v>
      </c>
      <c r="D53" s="15">
        <v>18887</v>
      </c>
      <c r="E53" s="3">
        <v>20626</v>
      </c>
      <c r="F53" s="42">
        <f t="shared" si="6"/>
        <v>0.0017089945095257843</v>
      </c>
      <c r="G53" s="18">
        <f t="shared" si="7"/>
        <v>0.5069774238328341</v>
      </c>
      <c r="H53" s="10">
        <f t="shared" si="8"/>
        <v>6939</v>
      </c>
      <c r="I53" s="36">
        <f t="shared" si="9"/>
        <v>0.006887426947020709</v>
      </c>
      <c r="J53" s="15">
        <v>19733.87</v>
      </c>
      <c r="K53" s="3">
        <v>20451.02</v>
      </c>
      <c r="L53" s="36">
        <f t="shared" si="10"/>
        <v>0.03634107248096807</v>
      </c>
      <c r="M53" s="15">
        <f t="shared" si="11"/>
        <v>717.1500000000015</v>
      </c>
      <c r="N53" s="3"/>
    </row>
    <row r="54" spans="1:14" ht="15">
      <c r="A54" s="4">
        <v>60</v>
      </c>
      <c r="B54" s="7" t="s">
        <v>54</v>
      </c>
      <c r="C54" s="15">
        <v>5782</v>
      </c>
      <c r="D54" s="15">
        <v>6121</v>
      </c>
      <c r="E54" s="3">
        <v>6590</v>
      </c>
      <c r="F54" s="42">
        <f t="shared" si="6"/>
        <v>0.00054602316579923</v>
      </c>
      <c r="G54" s="18">
        <f t="shared" si="7"/>
        <v>0.13974403320650294</v>
      </c>
      <c r="H54" s="10">
        <f t="shared" si="8"/>
        <v>808</v>
      </c>
      <c r="I54" s="36">
        <f t="shared" si="9"/>
        <v>0.0008019946639562952</v>
      </c>
      <c r="J54" s="15">
        <v>6247.582</v>
      </c>
      <c r="K54" s="3">
        <v>6545.891</v>
      </c>
      <c r="L54" s="36">
        <f t="shared" si="10"/>
        <v>0.047747912712470086</v>
      </c>
      <c r="M54" s="15">
        <f t="shared" si="11"/>
        <v>298.3089999999993</v>
      </c>
      <c r="N54" s="3"/>
    </row>
    <row r="55" spans="1:14" ht="15">
      <c r="A55" s="4">
        <v>61</v>
      </c>
      <c r="B55" s="7" t="s">
        <v>55</v>
      </c>
      <c r="C55" s="15">
        <v>10964</v>
      </c>
      <c r="D55" s="15">
        <v>13492</v>
      </c>
      <c r="E55" s="3">
        <v>14018</v>
      </c>
      <c r="F55" s="42">
        <f t="shared" si="6"/>
        <v>0.0011614799299201224</v>
      </c>
      <c r="G55" s="18">
        <f t="shared" si="7"/>
        <v>0.27854797519153596</v>
      </c>
      <c r="H55" s="10">
        <f t="shared" si="8"/>
        <v>3054</v>
      </c>
      <c r="I55" s="36">
        <f t="shared" si="9"/>
        <v>0.0030313016135179774</v>
      </c>
      <c r="J55" s="15">
        <v>13811.96</v>
      </c>
      <c r="K55" s="3">
        <v>14139.32</v>
      </c>
      <c r="L55" s="36">
        <f t="shared" si="10"/>
        <v>0.02370119809208835</v>
      </c>
      <c r="M55" s="15">
        <f t="shared" si="11"/>
        <v>327.3600000000006</v>
      </c>
      <c r="N55" s="3"/>
    </row>
    <row r="56" spans="1:14" ht="15">
      <c r="A56" s="4">
        <v>62</v>
      </c>
      <c r="B56" s="7" t="s">
        <v>56</v>
      </c>
      <c r="C56" s="15">
        <v>36289</v>
      </c>
      <c r="D56" s="15">
        <v>40127</v>
      </c>
      <c r="E56" s="3">
        <v>41215</v>
      </c>
      <c r="F56" s="42">
        <f t="shared" si="6"/>
        <v>0.0034149233351161252</v>
      </c>
      <c r="G56" s="18">
        <f t="shared" si="7"/>
        <v>0.1357436137672573</v>
      </c>
      <c r="H56" s="10">
        <f t="shared" si="8"/>
        <v>4926</v>
      </c>
      <c r="I56" s="36">
        <f t="shared" si="9"/>
        <v>0.00488938826070385</v>
      </c>
      <c r="J56" s="15">
        <v>40189.05</v>
      </c>
      <c r="K56" s="3">
        <v>40975.89</v>
      </c>
      <c r="L56" s="36">
        <f t="shared" si="10"/>
        <v>0.01957846726906947</v>
      </c>
      <c r="M56" s="15">
        <f t="shared" si="11"/>
        <v>786.8399999999965</v>
      </c>
      <c r="N56" s="3"/>
    </row>
    <row r="57" spans="1:14" ht="15">
      <c r="A57" s="4">
        <v>63</v>
      </c>
      <c r="B57" s="7" t="s">
        <v>57</v>
      </c>
      <c r="C57" s="15">
        <v>42124</v>
      </c>
      <c r="D57" s="15">
        <v>46538</v>
      </c>
      <c r="E57" s="3">
        <v>46506</v>
      </c>
      <c r="F57" s="42">
        <f t="shared" si="6"/>
        <v>0.0038533161378845205</v>
      </c>
      <c r="G57" s="18">
        <f t="shared" si="7"/>
        <v>0.1040262083372899</v>
      </c>
      <c r="H57" s="10">
        <f t="shared" si="8"/>
        <v>4382</v>
      </c>
      <c r="I57" s="36">
        <f t="shared" si="9"/>
        <v>0.004349431457248126</v>
      </c>
      <c r="J57" s="15">
        <v>46421.68</v>
      </c>
      <c r="K57" s="3">
        <v>46726.88</v>
      </c>
      <c r="L57" s="36">
        <f t="shared" si="10"/>
        <v>0.006574514321756496</v>
      </c>
      <c r="M57" s="15">
        <f t="shared" si="11"/>
        <v>305.1999999999971</v>
      </c>
      <c r="N57" s="3"/>
    </row>
    <row r="58" spans="1:14" ht="15">
      <c r="A58" s="4">
        <v>64</v>
      </c>
      <c r="B58" s="7" t="s">
        <v>58</v>
      </c>
      <c r="C58" s="15">
        <v>85187</v>
      </c>
      <c r="D58" s="15">
        <v>87295</v>
      </c>
      <c r="E58" s="3">
        <v>88729</v>
      </c>
      <c r="F58" s="42">
        <f t="shared" si="6"/>
        <v>0.007351758646160831</v>
      </c>
      <c r="G58" s="18">
        <f t="shared" si="7"/>
        <v>0.04157911418408912</v>
      </c>
      <c r="H58" s="10">
        <f t="shared" si="8"/>
        <v>3542</v>
      </c>
      <c r="I58" s="36">
        <f t="shared" si="9"/>
        <v>0.0035156746283826704</v>
      </c>
      <c r="J58" s="15">
        <v>87593.21</v>
      </c>
      <c r="K58" s="3">
        <v>88597.06</v>
      </c>
      <c r="L58" s="36">
        <f t="shared" si="10"/>
        <v>0.01146036319481831</v>
      </c>
      <c r="M58" s="15">
        <f t="shared" si="11"/>
        <v>1003.8499999999913</v>
      </c>
      <c r="N58" s="3"/>
    </row>
    <row r="59" spans="1:14" ht="15">
      <c r="A59" s="4">
        <v>65</v>
      </c>
      <c r="B59" s="7" t="s">
        <v>59</v>
      </c>
      <c r="C59" s="15">
        <v>23520</v>
      </c>
      <c r="D59" s="15">
        <v>25109</v>
      </c>
      <c r="E59" s="3">
        <v>24810</v>
      </c>
      <c r="F59" s="42">
        <f t="shared" si="6"/>
        <v>0.0020556653631986187</v>
      </c>
      <c r="G59" s="18">
        <f t="shared" si="7"/>
        <v>0.0548469387755102</v>
      </c>
      <c r="H59" s="10">
        <f t="shared" si="8"/>
        <v>1290</v>
      </c>
      <c r="I59" s="36">
        <f t="shared" si="9"/>
        <v>0.0012804122729005208</v>
      </c>
      <c r="J59" s="15">
        <v>25988.22</v>
      </c>
      <c r="K59" s="3">
        <v>25796.24</v>
      </c>
      <c r="L59" s="36">
        <f t="shared" si="10"/>
        <v>-0.007387193120575382</v>
      </c>
      <c r="M59" s="15">
        <f t="shared" si="11"/>
        <v>-191.97999999999956</v>
      </c>
      <c r="N59" s="3"/>
    </row>
    <row r="60" spans="1:14" ht="15">
      <c r="A60" s="4">
        <v>66</v>
      </c>
      <c r="B60" s="7" t="s">
        <v>60</v>
      </c>
      <c r="C60" s="15">
        <v>31666</v>
      </c>
      <c r="D60" s="15">
        <v>34774</v>
      </c>
      <c r="E60" s="3">
        <v>35994</v>
      </c>
      <c r="F60" s="42">
        <f t="shared" si="6"/>
        <v>0.002982330474928298</v>
      </c>
      <c r="G60" s="18">
        <f t="shared" si="7"/>
        <v>0.1366765616118234</v>
      </c>
      <c r="H60" s="10">
        <f t="shared" si="8"/>
        <v>4328</v>
      </c>
      <c r="I60" s="36">
        <f t="shared" si="9"/>
        <v>0.004295832803963918</v>
      </c>
      <c r="J60" s="15">
        <v>33799.99</v>
      </c>
      <c r="K60" s="3">
        <v>35283.52</v>
      </c>
      <c r="L60" s="36">
        <f t="shared" si="10"/>
        <v>0.04389143310397426</v>
      </c>
      <c r="M60" s="15">
        <f t="shared" si="11"/>
        <v>1483.5299999999988</v>
      </c>
      <c r="N60" s="3"/>
    </row>
    <row r="61" spans="1:14" ht="15">
      <c r="A61" s="4">
        <v>68</v>
      </c>
      <c r="B61" s="7" t="s">
        <v>61</v>
      </c>
      <c r="C61" s="15">
        <v>16008</v>
      </c>
      <c r="D61" s="15">
        <v>19794</v>
      </c>
      <c r="E61" s="3">
        <v>21133</v>
      </c>
      <c r="F61" s="42">
        <f t="shared" si="6"/>
        <v>0.0017510026650736157</v>
      </c>
      <c r="G61" s="18">
        <f t="shared" si="7"/>
        <v>0.32015242378810593</v>
      </c>
      <c r="H61" s="10">
        <f t="shared" si="8"/>
        <v>5125</v>
      </c>
      <c r="I61" s="36">
        <f t="shared" si="9"/>
        <v>0.005086909223732689</v>
      </c>
      <c r="J61" s="15">
        <v>19348.04</v>
      </c>
      <c r="K61" s="3">
        <v>21080.95</v>
      </c>
      <c r="L61" s="36">
        <f t="shared" si="10"/>
        <v>0.08956514458312055</v>
      </c>
      <c r="M61" s="15">
        <f t="shared" si="11"/>
        <v>1732.9099999999999</v>
      </c>
      <c r="N61" s="3"/>
    </row>
    <row r="62" spans="1:14" ht="15">
      <c r="A62" s="4">
        <v>69</v>
      </c>
      <c r="B62" s="7" t="s">
        <v>62</v>
      </c>
      <c r="C62" s="15">
        <v>106210</v>
      </c>
      <c r="D62" s="15">
        <v>117132</v>
      </c>
      <c r="E62" s="3">
        <v>118219</v>
      </c>
      <c r="F62" s="42">
        <f t="shared" si="6"/>
        <v>0.00979519159903174</v>
      </c>
      <c r="G62" s="18">
        <f t="shared" si="7"/>
        <v>0.11306844929855946</v>
      </c>
      <c r="H62" s="10">
        <f t="shared" si="8"/>
        <v>12009</v>
      </c>
      <c r="I62" s="36">
        <f t="shared" si="9"/>
        <v>0.01191974494981578</v>
      </c>
      <c r="J62" s="15">
        <v>117041.7</v>
      </c>
      <c r="K62" s="3">
        <v>118188.5</v>
      </c>
      <c r="L62" s="36">
        <f t="shared" si="10"/>
        <v>0.009798217216598895</v>
      </c>
      <c r="M62" s="15">
        <f t="shared" si="11"/>
        <v>1146.800000000003</v>
      </c>
      <c r="N62" s="3"/>
    </row>
    <row r="63" spans="1:14" ht="15">
      <c r="A63" s="4">
        <v>70</v>
      </c>
      <c r="B63" s="7" t="s">
        <v>63</v>
      </c>
      <c r="C63" s="15">
        <v>277755</v>
      </c>
      <c r="D63" s="15">
        <v>283328</v>
      </c>
      <c r="E63" s="3">
        <v>279988</v>
      </c>
      <c r="F63" s="42">
        <f t="shared" si="6"/>
        <v>0.023198776046402855</v>
      </c>
      <c r="G63" s="18">
        <f t="shared" si="7"/>
        <v>0.008039459235657324</v>
      </c>
      <c r="H63" s="10">
        <f t="shared" si="8"/>
        <v>2233</v>
      </c>
      <c r="I63" s="36">
        <f t="shared" si="9"/>
        <v>0.002216403570067336</v>
      </c>
      <c r="J63" s="15">
        <v>283760.8</v>
      </c>
      <c r="K63" s="3">
        <v>280714.4</v>
      </c>
      <c r="L63" s="36">
        <f t="shared" si="10"/>
        <v>-0.010735802831116789</v>
      </c>
      <c r="M63" s="15">
        <f t="shared" si="11"/>
        <v>-3046.399999999965</v>
      </c>
      <c r="N63" s="3"/>
    </row>
    <row r="64" spans="1:14" ht="15">
      <c r="A64" s="4">
        <v>71</v>
      </c>
      <c r="B64" s="7" t="s">
        <v>64</v>
      </c>
      <c r="C64" s="15">
        <v>100929</v>
      </c>
      <c r="D64" s="15">
        <v>107531</v>
      </c>
      <c r="E64" s="3">
        <v>111193</v>
      </c>
      <c r="F64" s="42">
        <f t="shared" si="6"/>
        <v>0.009213043076587827</v>
      </c>
      <c r="G64" s="18">
        <f t="shared" si="7"/>
        <v>0.10169525111712194</v>
      </c>
      <c r="H64" s="10">
        <f t="shared" si="8"/>
        <v>10264</v>
      </c>
      <c r="I64" s="36">
        <f t="shared" si="9"/>
        <v>0.010187714394613136</v>
      </c>
      <c r="J64" s="15">
        <v>110456.5</v>
      </c>
      <c r="K64" s="3">
        <v>112715.4</v>
      </c>
      <c r="L64" s="36">
        <f t="shared" si="10"/>
        <v>0.02045058461928446</v>
      </c>
      <c r="M64" s="15">
        <f t="shared" si="11"/>
        <v>2258.899999999994</v>
      </c>
      <c r="N64" s="3"/>
    </row>
    <row r="65" spans="1:14" ht="15">
      <c r="A65" s="4">
        <v>72</v>
      </c>
      <c r="B65" s="7" t="s">
        <v>65</v>
      </c>
      <c r="C65" s="15">
        <v>7027</v>
      </c>
      <c r="D65" s="15">
        <v>6466</v>
      </c>
      <c r="E65" s="3">
        <v>8619</v>
      </c>
      <c r="F65" s="42">
        <f t="shared" si="6"/>
        <v>0.0007141386443131356</v>
      </c>
      <c r="G65" s="18">
        <f t="shared" si="7"/>
        <v>0.2265547175181443</v>
      </c>
      <c r="H65" s="10">
        <f t="shared" si="8"/>
        <v>1592</v>
      </c>
      <c r="I65" s="36">
        <f t="shared" si="9"/>
        <v>0.0015801677042307203</v>
      </c>
      <c r="J65" s="15">
        <v>7036.097</v>
      </c>
      <c r="K65" s="3">
        <v>8502.399</v>
      </c>
      <c r="L65" s="36">
        <f t="shared" si="10"/>
        <v>0.2083970701370376</v>
      </c>
      <c r="M65" s="15">
        <f t="shared" si="11"/>
        <v>1466.3019999999997</v>
      </c>
      <c r="N65" s="3"/>
    </row>
    <row r="66" spans="1:14" ht="15">
      <c r="A66" s="4">
        <v>73</v>
      </c>
      <c r="B66" s="7" t="s">
        <v>66</v>
      </c>
      <c r="C66" s="15">
        <v>51183</v>
      </c>
      <c r="D66" s="15">
        <v>51335</v>
      </c>
      <c r="E66" s="3">
        <v>51062</v>
      </c>
      <c r="F66" s="42">
        <f aca="true" t="shared" si="12" ref="F66:F90">E66/$E$90</f>
        <v>0.004230809543556947</v>
      </c>
      <c r="G66" s="18">
        <f aca="true" t="shared" si="13" ref="G66:G90">(E66-C66)/C66</f>
        <v>-0.002364066193853428</v>
      </c>
      <c r="H66" s="10">
        <f aca="true" t="shared" si="14" ref="H66:H90">E66-C66</f>
        <v>-121</v>
      </c>
      <c r="I66" s="36">
        <f aca="true" t="shared" si="15" ref="I66:I90">H66/$H$90</f>
        <v>-0.00012010068606276204</v>
      </c>
      <c r="J66" s="15">
        <v>50034.57</v>
      </c>
      <c r="K66" s="3">
        <v>49100.04</v>
      </c>
      <c r="L66" s="36">
        <f aca="true" t="shared" si="16" ref="L66:L90">(K66-J66)/J66</f>
        <v>-0.0186776862477283</v>
      </c>
      <c r="M66" s="15">
        <f aca="true" t="shared" si="17" ref="M66:M90">K66-J66</f>
        <v>-934.5299999999988</v>
      </c>
      <c r="N66" s="3"/>
    </row>
    <row r="67" spans="1:14" ht="15">
      <c r="A67" s="4">
        <v>74</v>
      </c>
      <c r="B67" s="7" t="s">
        <v>67</v>
      </c>
      <c r="C67" s="15">
        <v>11911</v>
      </c>
      <c r="D67" s="15">
        <v>16536</v>
      </c>
      <c r="E67" s="3">
        <v>15173</v>
      </c>
      <c r="F67" s="42">
        <f t="shared" si="12"/>
        <v>0.0012571789824995017</v>
      </c>
      <c r="G67" s="18">
        <f t="shared" si="13"/>
        <v>0.27386449500461757</v>
      </c>
      <c r="H67" s="10">
        <f t="shared" si="14"/>
        <v>3262</v>
      </c>
      <c r="I67" s="36">
        <f t="shared" si="15"/>
        <v>0.0032377556854275187</v>
      </c>
      <c r="J67" s="15">
        <v>16091.73</v>
      </c>
      <c r="K67" s="3">
        <v>16605.12</v>
      </c>
      <c r="L67" s="36">
        <f t="shared" si="16"/>
        <v>0.03190396557734932</v>
      </c>
      <c r="M67" s="15">
        <f t="shared" si="17"/>
        <v>513.3899999999994</v>
      </c>
      <c r="N67" s="3"/>
    </row>
    <row r="68" spans="1:14" ht="15">
      <c r="A68" s="4">
        <v>75</v>
      </c>
      <c r="B68" s="7" t="s">
        <v>68</v>
      </c>
      <c r="C68" s="15">
        <v>15577</v>
      </c>
      <c r="D68" s="15">
        <v>13253</v>
      </c>
      <c r="E68" s="3">
        <v>12143</v>
      </c>
      <c r="F68" s="42">
        <f t="shared" si="12"/>
        <v>0.0010061243250834675</v>
      </c>
      <c r="G68" s="18">
        <f t="shared" si="13"/>
        <v>-0.2204532323297169</v>
      </c>
      <c r="H68" s="10">
        <f t="shared" si="14"/>
        <v>-3434</v>
      </c>
      <c r="I68" s="36">
        <f t="shared" si="15"/>
        <v>-0.003408477321814255</v>
      </c>
      <c r="J68" s="15">
        <v>14789.02</v>
      </c>
      <c r="K68" s="3">
        <v>13638.08</v>
      </c>
      <c r="L68" s="36">
        <f t="shared" si="16"/>
        <v>-0.07782395317607255</v>
      </c>
      <c r="M68" s="15">
        <f t="shared" si="17"/>
        <v>-1150.9400000000005</v>
      </c>
      <c r="N68" s="3"/>
    </row>
    <row r="69" spans="1:14" ht="15">
      <c r="A69" s="4">
        <v>77</v>
      </c>
      <c r="B69" s="7" t="s">
        <v>69</v>
      </c>
      <c r="C69" s="15">
        <v>33491</v>
      </c>
      <c r="D69" s="15">
        <v>34617</v>
      </c>
      <c r="E69" s="3">
        <v>33942</v>
      </c>
      <c r="F69" s="42">
        <f t="shared" si="12"/>
        <v>0.002812309300995063</v>
      </c>
      <c r="G69" s="18">
        <f t="shared" si="13"/>
        <v>0.01346630438028127</v>
      </c>
      <c r="H69" s="10">
        <f t="shared" si="14"/>
        <v>451</v>
      </c>
      <c r="I69" s="36">
        <f t="shared" si="15"/>
        <v>0.00044764801168847666</v>
      </c>
      <c r="J69" s="15">
        <v>36411.67</v>
      </c>
      <c r="K69" s="3">
        <v>35685.57</v>
      </c>
      <c r="L69" s="36">
        <f t="shared" si="16"/>
        <v>-0.01994140889445605</v>
      </c>
      <c r="M69" s="15">
        <f t="shared" si="17"/>
        <v>-726.0999999999985</v>
      </c>
      <c r="N69" s="3"/>
    </row>
    <row r="70" spans="1:14" ht="15">
      <c r="A70" s="4">
        <v>78</v>
      </c>
      <c r="B70" s="7" t="s">
        <v>70</v>
      </c>
      <c r="C70" s="15">
        <v>8614</v>
      </c>
      <c r="D70" s="15">
        <v>7264</v>
      </c>
      <c r="E70" s="3">
        <v>10363</v>
      </c>
      <c r="F70" s="42">
        <f t="shared" si="12"/>
        <v>0.0008586400708918696</v>
      </c>
      <c r="G70" s="18">
        <f t="shared" si="13"/>
        <v>0.2030415602507546</v>
      </c>
      <c r="H70" s="10">
        <f t="shared" si="14"/>
        <v>1749</v>
      </c>
      <c r="I70" s="36">
        <f t="shared" si="15"/>
        <v>0.0017360008258162877</v>
      </c>
      <c r="J70" s="15">
        <v>9137.934</v>
      </c>
      <c r="K70" s="3">
        <v>9740.057</v>
      </c>
      <c r="L70" s="36">
        <f t="shared" si="16"/>
        <v>0.06589268427633659</v>
      </c>
      <c r="M70" s="15">
        <f t="shared" si="17"/>
        <v>602.1230000000014</v>
      </c>
      <c r="N70" s="3"/>
    </row>
    <row r="71" spans="1:14" ht="15">
      <c r="A71" s="4">
        <v>79</v>
      </c>
      <c r="B71" s="7" t="s">
        <v>71</v>
      </c>
      <c r="C71" s="15">
        <v>48087</v>
      </c>
      <c r="D71" s="15">
        <v>53104</v>
      </c>
      <c r="E71" s="3">
        <v>53124</v>
      </c>
      <c r="F71" s="42">
        <f t="shared" si="12"/>
        <v>0.004401659280715978</v>
      </c>
      <c r="G71" s="18">
        <f t="shared" si="13"/>
        <v>0.1047476448936303</v>
      </c>
      <c r="H71" s="10">
        <f t="shared" si="14"/>
        <v>5037</v>
      </c>
      <c r="I71" s="36">
        <f t="shared" si="15"/>
        <v>0.004999563270232499</v>
      </c>
      <c r="J71" s="15">
        <v>48590.39</v>
      </c>
      <c r="K71" s="3">
        <v>49091.79</v>
      </c>
      <c r="L71" s="36">
        <f t="shared" si="16"/>
        <v>0.010318912854990493</v>
      </c>
      <c r="M71" s="15">
        <f t="shared" si="17"/>
        <v>501.40000000000146</v>
      </c>
      <c r="N71" s="3"/>
    </row>
    <row r="72" spans="1:14" ht="15">
      <c r="A72" s="4">
        <v>80</v>
      </c>
      <c r="B72" s="7" t="s">
        <v>72</v>
      </c>
      <c r="C72" s="15">
        <v>201792</v>
      </c>
      <c r="D72" s="15">
        <v>216200</v>
      </c>
      <c r="E72" s="3">
        <v>223926</v>
      </c>
      <c r="F72" s="42">
        <f t="shared" si="12"/>
        <v>0.01855368488994816</v>
      </c>
      <c r="G72" s="18">
        <f t="shared" si="13"/>
        <v>0.1096872026641294</v>
      </c>
      <c r="H72" s="10">
        <f t="shared" si="14"/>
        <v>22134</v>
      </c>
      <c r="I72" s="36">
        <f t="shared" si="15"/>
        <v>0.02196949244060475</v>
      </c>
      <c r="J72" s="15">
        <v>214696.7</v>
      </c>
      <c r="K72" s="3">
        <v>219520.8</v>
      </c>
      <c r="L72" s="36">
        <f t="shared" si="16"/>
        <v>0.022469371909302642</v>
      </c>
      <c r="M72" s="15">
        <f t="shared" si="17"/>
        <v>4824.099999999977</v>
      </c>
      <c r="N72" s="3"/>
    </row>
    <row r="73" spans="1:14" ht="15">
      <c r="A73" s="4">
        <v>81</v>
      </c>
      <c r="B73" s="7" t="s">
        <v>73</v>
      </c>
      <c r="C73" s="15">
        <v>238477</v>
      </c>
      <c r="D73" s="15">
        <v>258818</v>
      </c>
      <c r="E73" s="3">
        <v>281266</v>
      </c>
      <c r="F73" s="42">
        <f t="shared" si="12"/>
        <v>0.02330466642665952</v>
      </c>
      <c r="G73" s="18">
        <f t="shared" si="13"/>
        <v>0.17942610817814716</v>
      </c>
      <c r="H73" s="10">
        <f t="shared" si="14"/>
        <v>42789</v>
      </c>
      <c r="I73" s="36">
        <f t="shared" si="15"/>
        <v>0.042470977321814256</v>
      </c>
      <c r="J73" s="15">
        <v>286656.4</v>
      </c>
      <c r="K73" s="3">
        <v>291132.8</v>
      </c>
      <c r="L73" s="36">
        <f t="shared" si="16"/>
        <v>0.015615908104615717</v>
      </c>
      <c r="M73" s="15">
        <f t="shared" si="17"/>
        <v>4476.399999999965</v>
      </c>
      <c r="N73" s="3"/>
    </row>
    <row r="74" spans="1:14" ht="15">
      <c r="A74" s="4">
        <v>82</v>
      </c>
      <c r="B74" s="7" t="s">
        <v>74</v>
      </c>
      <c r="C74" s="15">
        <v>246221</v>
      </c>
      <c r="D74" s="15">
        <v>282858</v>
      </c>
      <c r="E74" s="3">
        <v>290069</v>
      </c>
      <c r="F74" s="42">
        <f t="shared" si="12"/>
        <v>0.02403405063432729</v>
      </c>
      <c r="G74" s="18">
        <f t="shared" si="13"/>
        <v>0.17808391648153488</v>
      </c>
      <c r="H74" s="10">
        <f t="shared" si="14"/>
        <v>43848</v>
      </c>
      <c r="I74" s="36">
        <f t="shared" si="15"/>
        <v>0.043522106466776775</v>
      </c>
      <c r="J74" s="15">
        <v>277728.7</v>
      </c>
      <c r="K74" s="3">
        <v>293580.9</v>
      </c>
      <c r="L74" s="36">
        <f t="shared" si="16"/>
        <v>0.05707800454184249</v>
      </c>
      <c r="M74" s="15">
        <f t="shared" si="17"/>
        <v>15852.200000000012</v>
      </c>
      <c r="N74" s="3"/>
    </row>
    <row r="75" spans="1:14" ht="15">
      <c r="A75" s="4">
        <v>84</v>
      </c>
      <c r="B75" s="7" t="s">
        <v>75</v>
      </c>
      <c r="C75" s="15">
        <v>11130</v>
      </c>
      <c r="D75" s="15">
        <v>9653</v>
      </c>
      <c r="E75" s="3">
        <v>10451</v>
      </c>
      <c r="F75" s="42">
        <f t="shared" si="12"/>
        <v>0.00086593142727887</v>
      </c>
      <c r="G75" s="18">
        <f t="shared" si="13"/>
        <v>-0.0610062893081761</v>
      </c>
      <c r="H75" s="10">
        <f t="shared" si="14"/>
        <v>-679</v>
      </c>
      <c r="I75" s="36">
        <f t="shared" si="15"/>
        <v>-0.0006739534366662431</v>
      </c>
      <c r="J75" s="15">
        <v>9543.726</v>
      </c>
      <c r="K75" s="3">
        <v>10077.76</v>
      </c>
      <c r="L75" s="36">
        <f t="shared" si="16"/>
        <v>0.05595655197980324</v>
      </c>
      <c r="M75" s="15">
        <f t="shared" si="17"/>
        <v>534.0339999999997</v>
      </c>
      <c r="N75" s="3"/>
    </row>
    <row r="76" spans="1:14" ht="15">
      <c r="A76" s="4">
        <v>85</v>
      </c>
      <c r="B76" s="7" t="s">
        <v>76</v>
      </c>
      <c r="C76" s="15">
        <v>412551</v>
      </c>
      <c r="D76" s="15">
        <v>457077</v>
      </c>
      <c r="E76" s="3">
        <v>452470</v>
      </c>
      <c r="F76" s="42">
        <f t="shared" si="12"/>
        <v>0.03749000027756868</v>
      </c>
      <c r="G76" s="18">
        <f t="shared" si="13"/>
        <v>0.09676137010939254</v>
      </c>
      <c r="H76" s="10">
        <f t="shared" si="14"/>
        <v>39919</v>
      </c>
      <c r="I76" s="36">
        <f t="shared" si="15"/>
        <v>0.03962230815652395</v>
      </c>
      <c r="J76" s="15">
        <v>463775.2</v>
      </c>
      <c r="K76" s="3">
        <v>469345.3</v>
      </c>
      <c r="L76" s="36">
        <f t="shared" si="16"/>
        <v>0.01201034466698516</v>
      </c>
      <c r="M76" s="15">
        <f t="shared" si="17"/>
        <v>5570.099999999977</v>
      </c>
      <c r="N76" s="3"/>
    </row>
    <row r="77" spans="1:14" ht="15">
      <c r="A77" s="4">
        <v>86</v>
      </c>
      <c r="B77" s="7" t="s">
        <v>77</v>
      </c>
      <c r="C77" s="15">
        <v>201522</v>
      </c>
      <c r="D77" s="15">
        <v>228742</v>
      </c>
      <c r="E77" s="3">
        <v>235301</v>
      </c>
      <c r="F77" s="42">
        <f t="shared" si="12"/>
        <v>0.019496175559290535</v>
      </c>
      <c r="G77" s="18">
        <f t="shared" si="13"/>
        <v>0.16761941624239537</v>
      </c>
      <c r="H77" s="10">
        <f t="shared" si="14"/>
        <v>33779</v>
      </c>
      <c r="I77" s="36">
        <f t="shared" si="15"/>
        <v>0.033527942764578836</v>
      </c>
      <c r="J77" s="15">
        <v>230241.4</v>
      </c>
      <c r="K77" s="3">
        <v>236662.6</v>
      </c>
      <c r="L77" s="36">
        <f t="shared" si="16"/>
        <v>0.027888989556178915</v>
      </c>
      <c r="M77" s="15">
        <f t="shared" si="17"/>
        <v>6421.200000000012</v>
      </c>
      <c r="N77" s="3"/>
    </row>
    <row r="78" spans="1:14" ht="15">
      <c r="A78" s="4">
        <v>87</v>
      </c>
      <c r="B78" s="7" t="s">
        <v>78</v>
      </c>
      <c r="C78" s="15">
        <v>14602</v>
      </c>
      <c r="D78" s="15">
        <v>15922</v>
      </c>
      <c r="E78" s="3">
        <v>16001</v>
      </c>
      <c r="F78" s="42">
        <f t="shared" si="12"/>
        <v>0.0013257840175953687</v>
      </c>
      <c r="G78" s="18">
        <f t="shared" si="13"/>
        <v>0.09580879331598412</v>
      </c>
      <c r="H78" s="10">
        <f t="shared" si="14"/>
        <v>1399</v>
      </c>
      <c r="I78" s="36">
        <f t="shared" si="15"/>
        <v>0.0013886021471223478</v>
      </c>
      <c r="J78" s="15">
        <v>16287.4</v>
      </c>
      <c r="K78" s="3">
        <v>16310.38</v>
      </c>
      <c r="L78" s="36">
        <f t="shared" si="16"/>
        <v>0.0014109065903704437</v>
      </c>
      <c r="M78" s="15">
        <f t="shared" si="17"/>
        <v>22.979999999999563</v>
      </c>
      <c r="N78" s="3"/>
    </row>
    <row r="79" spans="1:14" ht="15">
      <c r="A79" s="4">
        <v>88</v>
      </c>
      <c r="B79" s="7" t="s">
        <v>79</v>
      </c>
      <c r="C79" s="15">
        <v>23335</v>
      </c>
      <c r="D79" s="15">
        <v>25182</v>
      </c>
      <c r="E79" s="3">
        <v>27156</v>
      </c>
      <c r="F79" s="42">
        <f t="shared" si="12"/>
        <v>0.0022500462959702413</v>
      </c>
      <c r="G79" s="18">
        <f t="shared" si="13"/>
        <v>0.1637454467538033</v>
      </c>
      <c r="H79" s="10">
        <f t="shared" si="14"/>
        <v>3821</v>
      </c>
      <c r="I79" s="36">
        <f t="shared" si="15"/>
        <v>0.0037926010036844113</v>
      </c>
      <c r="J79" s="15">
        <v>26179.95</v>
      </c>
      <c r="K79" s="3">
        <v>27266.11</v>
      </c>
      <c r="L79" s="36">
        <f t="shared" si="16"/>
        <v>0.04148823813643646</v>
      </c>
      <c r="M79" s="15">
        <f t="shared" si="17"/>
        <v>1086.1599999999999</v>
      </c>
      <c r="N79" s="3"/>
    </row>
    <row r="80" spans="1:14" ht="15">
      <c r="A80" s="4">
        <v>90</v>
      </c>
      <c r="B80" s="7" t="s">
        <v>80</v>
      </c>
      <c r="C80" s="15">
        <v>11030</v>
      </c>
      <c r="D80" s="15">
        <v>12367</v>
      </c>
      <c r="E80" s="3">
        <v>13183</v>
      </c>
      <c r="F80" s="42">
        <f t="shared" si="12"/>
        <v>0.0010922949005661986</v>
      </c>
      <c r="G80" s="18">
        <f t="shared" si="13"/>
        <v>0.19519492293744334</v>
      </c>
      <c r="H80" s="10">
        <f t="shared" si="14"/>
        <v>2153</v>
      </c>
      <c r="I80" s="36">
        <f t="shared" si="15"/>
        <v>0.0021369981577944353</v>
      </c>
      <c r="J80" s="15">
        <v>12184.34</v>
      </c>
      <c r="K80" s="3">
        <v>12573.39</v>
      </c>
      <c r="L80" s="36">
        <f t="shared" si="16"/>
        <v>0.03193033024357489</v>
      </c>
      <c r="M80" s="15">
        <f t="shared" si="17"/>
        <v>389.0499999999993</v>
      </c>
      <c r="N80" s="3"/>
    </row>
    <row r="81" spans="1:14" ht="15">
      <c r="A81" s="4">
        <v>91</v>
      </c>
      <c r="B81" s="7" t="s">
        <v>81</v>
      </c>
      <c r="C81" s="15">
        <v>1472</v>
      </c>
      <c r="D81" s="15">
        <v>1752</v>
      </c>
      <c r="E81" s="3">
        <v>1554</v>
      </c>
      <c r="F81" s="42">
        <f t="shared" si="12"/>
        <v>0.00012875872528861964</v>
      </c>
      <c r="G81" s="18">
        <f t="shared" si="13"/>
        <v>0.05570652173913043</v>
      </c>
      <c r="H81" s="10">
        <f t="shared" si="14"/>
        <v>82</v>
      </c>
      <c r="I81" s="36">
        <f t="shared" si="15"/>
        <v>8.139054757972304E-05</v>
      </c>
      <c r="J81" s="15">
        <v>1878.581</v>
      </c>
      <c r="K81" s="3">
        <v>1850.538</v>
      </c>
      <c r="L81" s="36">
        <f t="shared" si="16"/>
        <v>-0.014927756641848233</v>
      </c>
      <c r="M81" s="15">
        <f t="shared" si="17"/>
        <v>-28.042999999999893</v>
      </c>
      <c r="N81" s="3"/>
    </row>
    <row r="82" spans="1:14" ht="15">
      <c r="A82" s="4">
        <v>92</v>
      </c>
      <c r="B82" s="7" t="s">
        <v>82</v>
      </c>
      <c r="C82" s="15">
        <v>23817</v>
      </c>
      <c r="D82" s="15">
        <v>20686</v>
      </c>
      <c r="E82" s="3">
        <v>18568</v>
      </c>
      <c r="F82" s="42">
        <f t="shared" si="12"/>
        <v>0.0015384761976570717</v>
      </c>
      <c r="G82" s="18">
        <f t="shared" si="13"/>
        <v>-0.22038879791745392</v>
      </c>
      <c r="H82" s="10">
        <f t="shared" si="14"/>
        <v>-5249</v>
      </c>
      <c r="I82" s="36">
        <f t="shared" si="15"/>
        <v>-0.005209987612755686</v>
      </c>
      <c r="J82" s="15">
        <v>22665.23</v>
      </c>
      <c r="K82" s="3">
        <v>20276.56</v>
      </c>
      <c r="L82" s="36">
        <f t="shared" si="16"/>
        <v>-0.10538917981419109</v>
      </c>
      <c r="M82" s="15">
        <f t="shared" si="17"/>
        <v>-2388.6699999999983</v>
      </c>
      <c r="N82" s="3"/>
    </row>
    <row r="83" spans="1:14" ht="15">
      <c r="A83" s="4">
        <v>93</v>
      </c>
      <c r="B83" s="7" t="s">
        <v>83</v>
      </c>
      <c r="C83" s="15">
        <v>44017</v>
      </c>
      <c r="D83" s="15">
        <v>49727</v>
      </c>
      <c r="E83" s="3">
        <v>51423</v>
      </c>
      <c r="F83" s="42">
        <f t="shared" si="12"/>
        <v>0.004260720676008164</v>
      </c>
      <c r="G83" s="18">
        <f t="shared" si="13"/>
        <v>0.168253174909694</v>
      </c>
      <c r="H83" s="10">
        <f t="shared" si="14"/>
        <v>7406</v>
      </c>
      <c r="I83" s="36">
        <f t="shared" si="15"/>
        <v>0.007350956041163766</v>
      </c>
      <c r="J83" s="15">
        <v>48410.08</v>
      </c>
      <c r="K83" s="3">
        <v>49384.28</v>
      </c>
      <c r="L83" s="36">
        <f t="shared" si="16"/>
        <v>0.02012390807864802</v>
      </c>
      <c r="M83" s="15">
        <f t="shared" si="17"/>
        <v>974.1999999999971</v>
      </c>
      <c r="N83" s="3"/>
    </row>
    <row r="84" spans="1:14" ht="15">
      <c r="A84" s="4">
        <v>94</v>
      </c>
      <c r="B84" s="7" t="s">
        <v>84</v>
      </c>
      <c r="C84" s="15">
        <v>32087</v>
      </c>
      <c r="D84" s="15">
        <v>34430</v>
      </c>
      <c r="E84" s="3">
        <v>34016</v>
      </c>
      <c r="F84" s="42">
        <f t="shared" si="12"/>
        <v>0.00281844066886595</v>
      </c>
      <c r="G84" s="18">
        <f t="shared" si="13"/>
        <v>0.06011780471842179</v>
      </c>
      <c r="H84" s="10">
        <f t="shared" si="14"/>
        <v>1929</v>
      </c>
      <c r="I84" s="36">
        <f t="shared" si="15"/>
        <v>0.0019146630034303138</v>
      </c>
      <c r="J84" s="15">
        <v>33629.63</v>
      </c>
      <c r="K84" s="3">
        <v>33807.9</v>
      </c>
      <c r="L84" s="36">
        <f t="shared" si="16"/>
        <v>0.005300980117830737</v>
      </c>
      <c r="M84" s="15">
        <f t="shared" si="17"/>
        <v>178.27000000000407</v>
      </c>
      <c r="N84" s="3"/>
    </row>
    <row r="85" spans="1:14" ht="15">
      <c r="A85" s="4">
        <v>95</v>
      </c>
      <c r="B85" s="7" t="s">
        <v>85</v>
      </c>
      <c r="C85" s="15">
        <v>77425</v>
      </c>
      <c r="D85" s="15">
        <v>79019</v>
      </c>
      <c r="E85" s="3">
        <v>77575</v>
      </c>
      <c r="F85" s="42">
        <f t="shared" si="12"/>
        <v>0.006427579224108538</v>
      </c>
      <c r="G85" s="18">
        <f t="shared" si="13"/>
        <v>0.0019373587342589602</v>
      </c>
      <c r="H85" s="10">
        <f t="shared" si="14"/>
        <v>150</v>
      </c>
      <c r="I85" s="36">
        <f t="shared" si="15"/>
        <v>0.00014888514801168849</v>
      </c>
      <c r="J85" s="15">
        <v>80062.68</v>
      </c>
      <c r="K85" s="3">
        <v>79529.56</v>
      </c>
      <c r="L85" s="36">
        <f t="shared" si="16"/>
        <v>-0.006658782843641949</v>
      </c>
      <c r="M85" s="15">
        <f t="shared" si="17"/>
        <v>-533.1199999999953</v>
      </c>
      <c r="N85" s="3"/>
    </row>
    <row r="86" spans="1:14" ht="15">
      <c r="A86" s="4">
        <v>96</v>
      </c>
      <c r="B86" s="7" t="s">
        <v>86</v>
      </c>
      <c r="C86" s="15">
        <v>281865</v>
      </c>
      <c r="D86" s="15">
        <v>268386</v>
      </c>
      <c r="E86" s="3">
        <v>295312</v>
      </c>
      <c r="F86" s="42">
        <f t="shared" si="12"/>
        <v>0.02446846633361187</v>
      </c>
      <c r="G86" s="18">
        <f t="shared" si="13"/>
        <v>0.04770723573341848</v>
      </c>
      <c r="H86" s="10">
        <f t="shared" si="14"/>
        <v>13447</v>
      </c>
      <c r="I86" s="36">
        <f t="shared" si="15"/>
        <v>0.013347057235421166</v>
      </c>
      <c r="J86" s="15">
        <v>283736</v>
      </c>
      <c r="K86" s="3">
        <v>292352.1</v>
      </c>
      <c r="L86" s="36">
        <f t="shared" si="16"/>
        <v>0.030366608396537546</v>
      </c>
      <c r="M86" s="15">
        <f t="shared" si="17"/>
        <v>8616.099999999977</v>
      </c>
      <c r="N86" s="3"/>
    </row>
    <row r="87" spans="1:14" ht="15">
      <c r="A87" s="4">
        <v>97</v>
      </c>
      <c r="B87" s="7" t="s">
        <v>87</v>
      </c>
      <c r="C87" s="15">
        <v>3832</v>
      </c>
      <c r="D87" s="15">
        <v>7027</v>
      </c>
      <c r="E87" s="3">
        <v>7754</v>
      </c>
      <c r="F87" s="42">
        <f t="shared" si="12"/>
        <v>0.0006424679252818254</v>
      </c>
      <c r="G87" s="18">
        <f t="shared" si="13"/>
        <v>1.0234864300626305</v>
      </c>
      <c r="H87" s="10">
        <f t="shared" si="14"/>
        <v>3922</v>
      </c>
      <c r="I87" s="36">
        <f t="shared" si="15"/>
        <v>0.003892850336678948</v>
      </c>
      <c r="J87" s="15">
        <v>6929.063</v>
      </c>
      <c r="K87" s="3">
        <v>7635.793</v>
      </c>
      <c r="L87" s="36">
        <f t="shared" si="16"/>
        <v>0.10199503165146566</v>
      </c>
      <c r="M87" s="15">
        <f t="shared" si="17"/>
        <v>706.7299999999996</v>
      </c>
      <c r="N87" s="3"/>
    </row>
    <row r="88" spans="1:14" ht="15">
      <c r="A88" s="4">
        <v>98</v>
      </c>
      <c r="B88" s="7" t="s">
        <v>88</v>
      </c>
      <c r="C88" s="15">
        <v>2521</v>
      </c>
      <c r="D88" s="15">
        <v>2516</v>
      </c>
      <c r="E88" s="3">
        <v>2596</v>
      </c>
      <c r="F88" s="42">
        <f t="shared" si="12"/>
        <v>0.00021509501341651004</v>
      </c>
      <c r="G88" s="18">
        <f t="shared" si="13"/>
        <v>0.029750099166997224</v>
      </c>
      <c r="H88" s="10">
        <f t="shared" si="14"/>
        <v>75</v>
      </c>
      <c r="I88" s="36">
        <f t="shared" si="15"/>
        <v>7.444257400584424E-05</v>
      </c>
      <c r="J88" s="15">
        <v>2759.822</v>
      </c>
      <c r="K88" s="3">
        <v>2717.817</v>
      </c>
      <c r="L88" s="36">
        <f t="shared" si="16"/>
        <v>-0.015220184490159187</v>
      </c>
      <c r="M88" s="15">
        <f t="shared" si="17"/>
        <v>-42.00500000000011</v>
      </c>
      <c r="N88" s="3"/>
    </row>
    <row r="89" spans="1:14" ht="15.75" thickBot="1">
      <c r="A89" s="5">
        <v>99</v>
      </c>
      <c r="B89" s="8" t="s">
        <v>89</v>
      </c>
      <c r="C89" s="15">
        <v>3410</v>
      </c>
      <c r="D89" s="15">
        <v>3476</v>
      </c>
      <c r="E89" s="3">
        <v>3468</v>
      </c>
      <c r="F89" s="42">
        <f t="shared" si="12"/>
        <v>0.00028734572670587705</v>
      </c>
      <c r="G89" s="18">
        <f t="shared" si="13"/>
        <v>0.017008797653958945</v>
      </c>
      <c r="H89" s="10">
        <f t="shared" si="14"/>
        <v>58</v>
      </c>
      <c r="I89" s="67">
        <f t="shared" si="15"/>
        <v>5.756892389785288E-05</v>
      </c>
      <c r="J89" s="15">
        <v>3818.501</v>
      </c>
      <c r="K89" s="3">
        <v>3740.411</v>
      </c>
      <c r="L89" s="36">
        <f t="shared" si="16"/>
        <v>-0.02045043329830217</v>
      </c>
      <c r="M89" s="15">
        <f t="shared" si="17"/>
        <v>-78.09000000000015</v>
      </c>
      <c r="N89" s="3"/>
    </row>
    <row r="90" spans="1:14" s="66" customFormat="1" ht="15.75" thickBot="1">
      <c r="A90" s="119" t="s">
        <v>90</v>
      </c>
      <c r="B90" s="120"/>
      <c r="C90" s="56">
        <v>11061597</v>
      </c>
      <c r="D90" s="56">
        <v>11716148</v>
      </c>
      <c r="E90" s="71">
        <v>12069085</v>
      </c>
      <c r="F90" s="44">
        <f t="shared" si="12"/>
        <v>1</v>
      </c>
      <c r="G90" s="27">
        <f t="shared" si="13"/>
        <v>0.0910797961632484</v>
      </c>
      <c r="H90" s="56">
        <f t="shared" si="14"/>
        <v>1007488</v>
      </c>
      <c r="I90" s="68">
        <f t="shared" si="15"/>
        <v>1</v>
      </c>
      <c r="J90" s="56">
        <v>11821386</v>
      </c>
      <c r="K90" s="56">
        <v>11946228</v>
      </c>
      <c r="L90" s="38">
        <f t="shared" si="16"/>
        <v>0.010560690599224152</v>
      </c>
      <c r="M90" s="56">
        <f t="shared" si="17"/>
        <v>124842</v>
      </c>
      <c r="N90" s="3"/>
    </row>
    <row r="91" spans="3:11" ht="15">
      <c r="C91" s="3"/>
      <c r="D91" s="3"/>
      <c r="E91" s="3"/>
      <c r="J91" s="3"/>
      <c r="K91" s="3"/>
    </row>
  </sheetData>
  <sheetProtection/>
  <autoFilter ref="A1:M89">
    <sortState ref="A2:M91">
      <sortCondition sortBy="value" ref="A2:A91"/>
    </sortState>
  </autoFilter>
  <mergeCells count="1">
    <mergeCell ref="A90:B9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7.28125" style="0" bestFit="1" customWidth="1"/>
    <col min="2" max="2" width="34.57421875" style="0" bestFit="1" customWidth="1"/>
    <col min="3" max="3" width="12.00390625" style="0" bestFit="1" customWidth="1"/>
    <col min="4" max="4" width="12.00390625" style="0" customWidth="1"/>
    <col min="5" max="5" width="12.00390625" style="0" bestFit="1" customWidth="1"/>
    <col min="6" max="6" width="17.8515625" style="0" customWidth="1"/>
    <col min="7" max="7" width="28.57421875" style="0" customWidth="1"/>
    <col min="8" max="8" width="26.7109375" style="0" customWidth="1"/>
    <col min="9" max="9" width="22.00390625" style="0" customWidth="1"/>
    <col min="10" max="11" width="21.28125" style="0" bestFit="1" customWidth="1"/>
    <col min="12" max="12" width="30.00390625" style="0" customWidth="1"/>
    <col min="13" max="13" width="30.57421875" style="0" customWidth="1"/>
  </cols>
  <sheetData>
    <row r="1" spans="1:13" ht="45.75" thickBot="1">
      <c r="A1" s="19" t="s">
        <v>1</v>
      </c>
      <c r="B1" s="19" t="s">
        <v>91</v>
      </c>
      <c r="C1" s="79">
        <v>40787</v>
      </c>
      <c r="D1" s="78">
        <v>41122</v>
      </c>
      <c r="E1" s="79">
        <v>41153</v>
      </c>
      <c r="F1" s="43" t="s">
        <v>285</v>
      </c>
      <c r="G1" s="45" t="s">
        <v>286</v>
      </c>
      <c r="H1" s="16" t="s">
        <v>287</v>
      </c>
      <c r="I1" s="43" t="s">
        <v>288</v>
      </c>
      <c r="J1" s="77" t="s">
        <v>284</v>
      </c>
      <c r="K1" s="75" t="s">
        <v>289</v>
      </c>
      <c r="L1" s="54" t="s">
        <v>306</v>
      </c>
      <c r="M1" s="16" t="s">
        <v>307</v>
      </c>
    </row>
    <row r="2" spans="1:13" ht="15">
      <c r="A2" s="4">
        <v>10</v>
      </c>
      <c r="B2" s="7" t="s">
        <v>10</v>
      </c>
      <c r="C2" s="14">
        <v>397769</v>
      </c>
      <c r="D2" s="14">
        <v>392929</v>
      </c>
      <c r="E2" s="3">
        <v>423548</v>
      </c>
      <c r="F2" s="42">
        <f aca="true" t="shared" si="0" ref="F2:F26">E2/$E$26</f>
        <v>0.12735531775234168</v>
      </c>
      <c r="G2" s="18">
        <f aca="true" t="shared" si="1" ref="G2:G26">(E2-C2)/C2</f>
        <v>0.06480897204156182</v>
      </c>
      <c r="H2" s="10">
        <f aca="true" t="shared" si="2" ref="H2:H26">E2-C2</f>
        <v>25779</v>
      </c>
      <c r="I2" s="36">
        <f aca="true" t="shared" si="3" ref="I2:I26">H2/$H$26</f>
        <v>0.11807734411857661</v>
      </c>
      <c r="J2" s="3">
        <v>392929</v>
      </c>
      <c r="K2" s="3">
        <v>423548</v>
      </c>
      <c r="L2" s="36">
        <f aca="true" t="shared" si="4" ref="L2:L26">(K2-J2)/J2</f>
        <v>0.0779250195327909</v>
      </c>
      <c r="M2" s="15">
        <f aca="true" t="shared" si="5" ref="M2:M26">K2-J2</f>
        <v>30619</v>
      </c>
    </row>
    <row r="3" spans="1:13" ht="15">
      <c r="A3" s="4">
        <v>11</v>
      </c>
      <c r="B3" s="7" t="s">
        <v>11</v>
      </c>
      <c r="C3" s="15">
        <v>12929</v>
      </c>
      <c r="D3" s="15">
        <v>13301</v>
      </c>
      <c r="E3" s="3">
        <v>13218</v>
      </c>
      <c r="F3" s="42">
        <f t="shared" si="0"/>
        <v>0.003974478902156195</v>
      </c>
      <c r="G3" s="18">
        <f t="shared" si="1"/>
        <v>0.02235285018176193</v>
      </c>
      <c r="H3" s="10">
        <f t="shared" si="2"/>
        <v>289</v>
      </c>
      <c r="I3" s="36">
        <f t="shared" si="3"/>
        <v>0.0013237267718014135</v>
      </c>
      <c r="J3" s="3">
        <v>13301</v>
      </c>
      <c r="K3" s="3">
        <v>13218</v>
      </c>
      <c r="L3" s="36">
        <f t="shared" si="4"/>
        <v>-0.006240132320878129</v>
      </c>
      <c r="M3" s="15">
        <f t="shared" si="5"/>
        <v>-83</v>
      </c>
    </row>
    <row r="4" spans="1:13" ht="15">
      <c r="A4" s="4">
        <v>12</v>
      </c>
      <c r="B4" s="7" t="s">
        <v>12</v>
      </c>
      <c r="C4" s="15">
        <v>4559</v>
      </c>
      <c r="D4" s="15">
        <v>2988</v>
      </c>
      <c r="E4" s="3">
        <v>3190</v>
      </c>
      <c r="F4" s="42">
        <f t="shared" si="0"/>
        <v>0.0009591910801844654</v>
      </c>
      <c r="G4" s="18">
        <f t="shared" si="1"/>
        <v>-0.3002851502522483</v>
      </c>
      <c r="H4" s="10">
        <f t="shared" si="2"/>
        <v>-1369</v>
      </c>
      <c r="I4" s="36">
        <f t="shared" si="3"/>
        <v>-0.006270525780609464</v>
      </c>
      <c r="J4" s="3">
        <v>2988</v>
      </c>
      <c r="K4" s="3">
        <v>3190</v>
      </c>
      <c r="L4" s="36">
        <f t="shared" si="4"/>
        <v>0.06760374832663989</v>
      </c>
      <c r="M4" s="15">
        <f t="shared" si="5"/>
        <v>202</v>
      </c>
    </row>
    <row r="5" spans="1:13" ht="15">
      <c r="A5" s="4">
        <v>13</v>
      </c>
      <c r="B5" s="7" t="s">
        <v>13</v>
      </c>
      <c r="C5" s="15">
        <v>375810</v>
      </c>
      <c r="D5" s="15">
        <v>412411</v>
      </c>
      <c r="E5" s="3">
        <v>420618</v>
      </c>
      <c r="F5" s="42">
        <f t="shared" si="0"/>
        <v>0.12647430525549513</v>
      </c>
      <c r="G5" s="18">
        <f t="shared" si="1"/>
        <v>0.11923046220164445</v>
      </c>
      <c r="H5" s="10">
        <f t="shared" si="2"/>
        <v>44808</v>
      </c>
      <c r="I5" s="36">
        <f t="shared" si="3"/>
        <v>0.2052371944321029</v>
      </c>
      <c r="J5" s="3">
        <v>412411</v>
      </c>
      <c r="K5" s="3">
        <v>420618</v>
      </c>
      <c r="L5" s="36">
        <f t="shared" si="4"/>
        <v>0.01990005116255386</v>
      </c>
      <c r="M5" s="15">
        <f t="shared" si="5"/>
        <v>8207</v>
      </c>
    </row>
    <row r="6" spans="1:13" ht="15">
      <c r="A6" s="4">
        <v>14</v>
      </c>
      <c r="B6" s="7" t="s">
        <v>14</v>
      </c>
      <c r="C6" s="15">
        <v>398709</v>
      </c>
      <c r="D6" s="15">
        <v>433947</v>
      </c>
      <c r="E6" s="3">
        <v>441586</v>
      </c>
      <c r="F6" s="42">
        <f t="shared" si="0"/>
        <v>0.1327791073148393</v>
      </c>
      <c r="G6" s="18">
        <f t="shared" si="1"/>
        <v>0.10753958400738384</v>
      </c>
      <c r="H6" s="10">
        <f t="shared" si="2"/>
        <v>42877</v>
      </c>
      <c r="I6" s="36">
        <f t="shared" si="3"/>
        <v>0.1963925010191322</v>
      </c>
      <c r="J6" s="3">
        <v>433947</v>
      </c>
      <c r="K6" s="3">
        <v>441586</v>
      </c>
      <c r="L6" s="36">
        <f t="shared" si="4"/>
        <v>0.017603532228590128</v>
      </c>
      <c r="M6" s="15">
        <f t="shared" si="5"/>
        <v>7639</v>
      </c>
    </row>
    <row r="7" spans="1:13" ht="15">
      <c r="A7" s="4">
        <v>15</v>
      </c>
      <c r="B7" s="7" t="s">
        <v>15</v>
      </c>
      <c r="C7" s="15">
        <v>52060</v>
      </c>
      <c r="D7" s="15">
        <v>58476</v>
      </c>
      <c r="E7" s="3">
        <v>58910</v>
      </c>
      <c r="F7" s="42">
        <f t="shared" si="0"/>
        <v>0.01771346286321845</v>
      </c>
      <c r="G7" s="18">
        <f t="shared" si="1"/>
        <v>0.13157894736842105</v>
      </c>
      <c r="H7" s="10">
        <f t="shared" si="2"/>
        <v>6850</v>
      </c>
      <c r="I7" s="36">
        <f t="shared" si="3"/>
        <v>0.03137553075031032</v>
      </c>
      <c r="J7" s="3">
        <v>58476</v>
      </c>
      <c r="K7" s="3">
        <v>58910</v>
      </c>
      <c r="L7" s="36">
        <f t="shared" si="4"/>
        <v>0.00742184827963609</v>
      </c>
      <c r="M7" s="15">
        <f t="shared" si="5"/>
        <v>434</v>
      </c>
    </row>
    <row r="8" spans="1:13" ht="15">
      <c r="A8" s="4">
        <v>16</v>
      </c>
      <c r="B8" s="7" t="s">
        <v>16</v>
      </c>
      <c r="C8" s="15">
        <v>64873</v>
      </c>
      <c r="D8" s="15">
        <v>65895</v>
      </c>
      <c r="E8" s="3">
        <v>66350</v>
      </c>
      <c r="F8" s="42">
        <f t="shared" si="0"/>
        <v>0.019950573094118896</v>
      </c>
      <c r="G8" s="18">
        <f t="shared" si="1"/>
        <v>0.02276756123502844</v>
      </c>
      <c r="H8" s="10">
        <f t="shared" si="2"/>
        <v>1477</v>
      </c>
      <c r="I8" s="36">
        <f t="shared" si="3"/>
        <v>0.006765205681490269</v>
      </c>
      <c r="J8" s="3">
        <v>65895</v>
      </c>
      <c r="K8" s="3">
        <v>66350</v>
      </c>
      <c r="L8" s="36">
        <f t="shared" si="4"/>
        <v>0.006904924501100235</v>
      </c>
      <c r="M8" s="15">
        <f t="shared" si="5"/>
        <v>455</v>
      </c>
    </row>
    <row r="9" spans="1:13" ht="15">
      <c r="A9" s="4">
        <v>17</v>
      </c>
      <c r="B9" s="7" t="s">
        <v>17</v>
      </c>
      <c r="C9" s="15">
        <v>38545</v>
      </c>
      <c r="D9" s="15">
        <v>40231</v>
      </c>
      <c r="E9" s="3">
        <v>40629</v>
      </c>
      <c r="F9" s="42">
        <f t="shared" si="0"/>
        <v>0.012216606393985781</v>
      </c>
      <c r="G9" s="18">
        <f t="shared" si="1"/>
        <v>0.05406667531456739</v>
      </c>
      <c r="H9" s="10">
        <f t="shared" si="2"/>
        <v>2084</v>
      </c>
      <c r="I9" s="36">
        <f t="shared" si="3"/>
        <v>0.009545489939218497</v>
      </c>
      <c r="J9" s="3">
        <v>40231</v>
      </c>
      <c r="K9" s="3">
        <v>40629</v>
      </c>
      <c r="L9" s="36">
        <f t="shared" si="4"/>
        <v>0.009892868683353633</v>
      </c>
      <c r="M9" s="15">
        <f t="shared" si="5"/>
        <v>398</v>
      </c>
    </row>
    <row r="10" spans="1:13" ht="15">
      <c r="A10" s="4">
        <v>18</v>
      </c>
      <c r="B10" s="7" t="s">
        <v>18</v>
      </c>
      <c r="C10" s="15">
        <v>68089</v>
      </c>
      <c r="D10" s="15">
        <v>70611</v>
      </c>
      <c r="E10" s="3">
        <v>70436</v>
      </c>
      <c r="F10" s="42">
        <f t="shared" si="0"/>
        <v>0.02117917959996019</v>
      </c>
      <c r="G10" s="18">
        <f t="shared" si="1"/>
        <v>0.034469591270249234</v>
      </c>
      <c r="H10" s="10">
        <f t="shared" si="2"/>
        <v>2347</v>
      </c>
      <c r="I10" s="36">
        <f t="shared" si="3"/>
        <v>0.01075012710525231</v>
      </c>
      <c r="J10" s="3">
        <v>70611</v>
      </c>
      <c r="K10" s="3">
        <v>70436</v>
      </c>
      <c r="L10" s="36">
        <f t="shared" si="4"/>
        <v>-0.0024783673931823656</v>
      </c>
      <c r="M10" s="15">
        <f t="shared" si="5"/>
        <v>-175</v>
      </c>
    </row>
    <row r="11" spans="1:13" ht="15">
      <c r="A11" s="4">
        <v>19</v>
      </c>
      <c r="B11" s="7" t="s">
        <v>19</v>
      </c>
      <c r="C11" s="15">
        <v>8472</v>
      </c>
      <c r="D11" s="15">
        <v>9271</v>
      </c>
      <c r="E11" s="3">
        <v>9510</v>
      </c>
      <c r="F11" s="42">
        <f t="shared" si="0"/>
        <v>0.0028595320290138765</v>
      </c>
      <c r="G11" s="18">
        <f t="shared" si="1"/>
        <v>0.12252124645892351</v>
      </c>
      <c r="H11" s="10">
        <f t="shared" si="2"/>
        <v>1038</v>
      </c>
      <c r="I11" s="36">
        <f t="shared" si="3"/>
        <v>0.004754423491798849</v>
      </c>
      <c r="J11" s="3">
        <v>9271</v>
      </c>
      <c r="K11" s="3">
        <v>9510</v>
      </c>
      <c r="L11" s="36">
        <f t="shared" si="4"/>
        <v>0.02577931183259627</v>
      </c>
      <c r="M11" s="15">
        <f t="shared" si="5"/>
        <v>239</v>
      </c>
    </row>
    <row r="12" spans="1:13" ht="15">
      <c r="A12" s="4">
        <v>20</v>
      </c>
      <c r="B12" s="7" t="s">
        <v>20</v>
      </c>
      <c r="C12" s="15">
        <v>77029</v>
      </c>
      <c r="D12" s="15">
        <v>77680</v>
      </c>
      <c r="E12" s="3">
        <v>78182</v>
      </c>
      <c r="F12" s="42">
        <f t="shared" si="0"/>
        <v>0.023508300009712185</v>
      </c>
      <c r="G12" s="18">
        <f t="shared" si="1"/>
        <v>0.014968388528995574</v>
      </c>
      <c r="H12" s="10">
        <f t="shared" si="2"/>
        <v>1153</v>
      </c>
      <c r="I12" s="36">
        <f t="shared" si="3"/>
        <v>0.0052811659788478535</v>
      </c>
      <c r="J12" s="3">
        <v>77680</v>
      </c>
      <c r="K12" s="3">
        <v>78182</v>
      </c>
      <c r="L12" s="36">
        <f t="shared" si="4"/>
        <v>0.006462409886714727</v>
      </c>
      <c r="M12" s="15">
        <f t="shared" si="5"/>
        <v>502</v>
      </c>
    </row>
    <row r="13" spans="1:13" ht="15">
      <c r="A13" s="4">
        <v>21</v>
      </c>
      <c r="B13" s="7" t="s">
        <v>21</v>
      </c>
      <c r="C13" s="15">
        <v>10095</v>
      </c>
      <c r="D13" s="15">
        <v>11599</v>
      </c>
      <c r="E13" s="3">
        <v>12000</v>
      </c>
      <c r="F13" s="42">
        <f t="shared" si="0"/>
        <v>0.003608242307903945</v>
      </c>
      <c r="G13" s="18">
        <f t="shared" si="1"/>
        <v>0.1887072808320951</v>
      </c>
      <c r="H13" s="10">
        <f t="shared" si="2"/>
        <v>1905</v>
      </c>
      <c r="I13" s="36">
        <f t="shared" si="3"/>
        <v>0.00872560380720309</v>
      </c>
      <c r="J13" s="3">
        <v>11599</v>
      </c>
      <c r="K13" s="3">
        <v>12000</v>
      </c>
      <c r="L13" s="36">
        <f t="shared" si="4"/>
        <v>0.0345719458574015</v>
      </c>
      <c r="M13" s="15">
        <f t="shared" si="5"/>
        <v>401</v>
      </c>
    </row>
    <row r="14" spans="1:13" ht="15">
      <c r="A14" s="4">
        <v>22</v>
      </c>
      <c r="B14" s="7" t="s">
        <v>22</v>
      </c>
      <c r="C14" s="15">
        <v>158713</v>
      </c>
      <c r="D14" s="15">
        <v>165933</v>
      </c>
      <c r="E14" s="3">
        <v>169019</v>
      </c>
      <c r="F14" s="42">
        <f t="shared" si="0"/>
        <v>0.050821792219968076</v>
      </c>
      <c r="G14" s="18">
        <f t="shared" si="1"/>
        <v>0.06493481945398298</v>
      </c>
      <c r="H14" s="10">
        <f t="shared" si="2"/>
        <v>10306</v>
      </c>
      <c r="I14" s="36">
        <f t="shared" si="3"/>
        <v>0.04720528757849608</v>
      </c>
      <c r="J14" s="3">
        <v>165933</v>
      </c>
      <c r="K14" s="3">
        <v>169019</v>
      </c>
      <c r="L14" s="36">
        <f t="shared" si="4"/>
        <v>0.018597867814117746</v>
      </c>
      <c r="M14" s="15">
        <f t="shared" si="5"/>
        <v>3086</v>
      </c>
    </row>
    <row r="15" spans="1:13" ht="15">
      <c r="A15" s="4">
        <v>23</v>
      </c>
      <c r="B15" s="7" t="s">
        <v>23</v>
      </c>
      <c r="C15" s="15">
        <v>200302</v>
      </c>
      <c r="D15" s="15">
        <v>208250</v>
      </c>
      <c r="E15" s="3">
        <v>208630</v>
      </c>
      <c r="F15" s="42">
        <f t="shared" si="0"/>
        <v>0.0627322993915</v>
      </c>
      <c r="G15" s="18">
        <f t="shared" si="1"/>
        <v>0.04157721840021567</v>
      </c>
      <c r="H15" s="10">
        <f t="shared" si="2"/>
        <v>8328</v>
      </c>
      <c r="I15" s="36">
        <f t="shared" si="3"/>
        <v>0.03814531680125319</v>
      </c>
      <c r="J15" s="3">
        <v>208250</v>
      </c>
      <c r="K15" s="3">
        <v>208630</v>
      </c>
      <c r="L15" s="36">
        <f t="shared" si="4"/>
        <v>0.0018247298919567827</v>
      </c>
      <c r="M15" s="15">
        <f t="shared" si="5"/>
        <v>380</v>
      </c>
    </row>
    <row r="16" spans="1:13" ht="15">
      <c r="A16" s="4">
        <v>24</v>
      </c>
      <c r="B16" s="7" t="s">
        <v>24</v>
      </c>
      <c r="C16" s="15">
        <v>157262</v>
      </c>
      <c r="D16" s="15">
        <v>164696</v>
      </c>
      <c r="E16" s="3">
        <v>163367</v>
      </c>
      <c r="F16" s="42">
        <f t="shared" si="0"/>
        <v>0.049122310092945314</v>
      </c>
      <c r="G16" s="18">
        <f t="shared" si="1"/>
        <v>0.03882056695196551</v>
      </c>
      <c r="H16" s="10">
        <f t="shared" si="2"/>
        <v>6105</v>
      </c>
      <c r="I16" s="36">
        <f t="shared" si="3"/>
        <v>0.027963155508123286</v>
      </c>
      <c r="J16" s="3">
        <v>164696</v>
      </c>
      <c r="K16" s="3">
        <v>163367</v>
      </c>
      <c r="L16" s="36">
        <f t="shared" si="4"/>
        <v>-0.008069412736192744</v>
      </c>
      <c r="M16" s="15">
        <f t="shared" si="5"/>
        <v>-1329</v>
      </c>
    </row>
    <row r="17" spans="1:13" ht="15">
      <c r="A17" s="4">
        <v>25</v>
      </c>
      <c r="B17" s="7" t="s">
        <v>25</v>
      </c>
      <c r="C17" s="15">
        <v>352830</v>
      </c>
      <c r="D17" s="15">
        <v>360555</v>
      </c>
      <c r="E17" s="3">
        <v>361488</v>
      </c>
      <c r="F17" s="42">
        <f t="shared" si="0"/>
        <v>0.10869469128329844</v>
      </c>
      <c r="G17" s="18">
        <f t="shared" si="1"/>
        <v>0.024538729699855454</v>
      </c>
      <c r="H17" s="10">
        <f t="shared" si="2"/>
        <v>8658</v>
      </c>
      <c r="I17" s="36">
        <f t="shared" si="3"/>
        <v>0.0396568387206112</v>
      </c>
      <c r="J17" s="3">
        <v>360555</v>
      </c>
      <c r="K17" s="3">
        <v>361488</v>
      </c>
      <c r="L17" s="36">
        <f t="shared" si="4"/>
        <v>0.0025876773307817115</v>
      </c>
      <c r="M17" s="15">
        <f t="shared" si="5"/>
        <v>933</v>
      </c>
    </row>
    <row r="18" spans="1:13" ht="15">
      <c r="A18" s="4">
        <v>26</v>
      </c>
      <c r="B18" s="7" t="s">
        <v>26</v>
      </c>
      <c r="C18" s="15">
        <v>39326</v>
      </c>
      <c r="D18" s="15">
        <v>39889</v>
      </c>
      <c r="E18" s="3">
        <v>37315</v>
      </c>
      <c r="F18" s="42">
        <f t="shared" si="0"/>
        <v>0.011220130143286308</v>
      </c>
      <c r="G18" s="18">
        <f t="shared" si="1"/>
        <v>-0.05113665259624676</v>
      </c>
      <c r="H18" s="10">
        <f t="shared" si="2"/>
        <v>-2011</v>
      </c>
      <c r="I18" s="36">
        <f t="shared" si="3"/>
        <v>-0.009211122969178694</v>
      </c>
      <c r="J18" s="3">
        <v>39889</v>
      </c>
      <c r="K18" s="3">
        <v>37315</v>
      </c>
      <c r="L18" s="36">
        <f t="shared" si="4"/>
        <v>-0.06452906816415553</v>
      </c>
      <c r="M18" s="15">
        <f t="shared" si="5"/>
        <v>-2574</v>
      </c>
    </row>
    <row r="19" spans="1:13" ht="15">
      <c r="A19" s="4">
        <v>27</v>
      </c>
      <c r="B19" s="7" t="s">
        <v>27</v>
      </c>
      <c r="C19" s="15">
        <v>85357</v>
      </c>
      <c r="D19" s="15">
        <v>94339</v>
      </c>
      <c r="E19" s="3">
        <v>97079</v>
      </c>
      <c r="F19" s="42">
        <f t="shared" si="0"/>
        <v>0.029190379584083923</v>
      </c>
      <c r="G19" s="18">
        <f t="shared" si="1"/>
        <v>0.13732910013238517</v>
      </c>
      <c r="H19" s="10">
        <f t="shared" si="2"/>
        <v>11722</v>
      </c>
      <c r="I19" s="36">
        <f t="shared" si="3"/>
        <v>0.05369109072337775</v>
      </c>
      <c r="J19" s="3">
        <v>94339</v>
      </c>
      <c r="K19" s="3">
        <v>97079</v>
      </c>
      <c r="L19" s="36">
        <f t="shared" si="4"/>
        <v>0.029044191691665167</v>
      </c>
      <c r="M19" s="15">
        <f t="shared" si="5"/>
        <v>2740</v>
      </c>
    </row>
    <row r="20" spans="1:13" ht="15">
      <c r="A20" s="4">
        <v>28</v>
      </c>
      <c r="B20" s="7" t="s">
        <v>28</v>
      </c>
      <c r="C20" s="15">
        <v>170523</v>
      </c>
      <c r="D20" s="15">
        <v>168339</v>
      </c>
      <c r="E20" s="3">
        <v>167211</v>
      </c>
      <c r="F20" s="42">
        <f t="shared" si="0"/>
        <v>0.05027815037891054</v>
      </c>
      <c r="G20" s="18">
        <f t="shared" si="1"/>
        <v>-0.019422599883886633</v>
      </c>
      <c r="H20" s="10">
        <f t="shared" si="2"/>
        <v>-3312</v>
      </c>
      <c r="I20" s="36">
        <f t="shared" si="3"/>
        <v>-0.015170183627011355</v>
      </c>
      <c r="J20" s="3">
        <v>168339</v>
      </c>
      <c r="K20" s="3">
        <v>167211</v>
      </c>
      <c r="L20" s="36">
        <f t="shared" si="4"/>
        <v>-0.006700764528718835</v>
      </c>
      <c r="M20" s="15">
        <f t="shared" si="5"/>
        <v>-1128</v>
      </c>
    </row>
    <row r="21" spans="1:13" ht="15">
      <c r="A21" s="4">
        <v>29</v>
      </c>
      <c r="B21" s="7" t="s">
        <v>29</v>
      </c>
      <c r="C21" s="15">
        <v>92956</v>
      </c>
      <c r="D21" s="15">
        <v>112641</v>
      </c>
      <c r="E21" s="3">
        <v>116314</v>
      </c>
      <c r="F21" s="42">
        <f t="shared" si="0"/>
        <v>0.03497409131679496</v>
      </c>
      <c r="G21" s="18">
        <f t="shared" si="1"/>
        <v>0.2512801755669349</v>
      </c>
      <c r="H21" s="10">
        <f t="shared" si="2"/>
        <v>23358</v>
      </c>
      <c r="I21" s="36">
        <f t="shared" si="3"/>
        <v>0.10698826967383189</v>
      </c>
      <c r="J21" s="3">
        <v>112641</v>
      </c>
      <c r="K21" s="3">
        <v>116314</v>
      </c>
      <c r="L21" s="36">
        <f t="shared" si="4"/>
        <v>0.032608020170275476</v>
      </c>
      <c r="M21" s="15">
        <f t="shared" si="5"/>
        <v>3673</v>
      </c>
    </row>
    <row r="22" spans="1:13" ht="15">
      <c r="A22" s="4">
        <v>30</v>
      </c>
      <c r="B22" s="7" t="s">
        <v>30</v>
      </c>
      <c r="C22" s="15">
        <v>37166</v>
      </c>
      <c r="D22" s="15">
        <v>31503</v>
      </c>
      <c r="E22" s="3">
        <v>35780</v>
      </c>
      <c r="F22" s="42">
        <f t="shared" si="0"/>
        <v>0.010758575814733596</v>
      </c>
      <c r="G22" s="18">
        <f t="shared" si="1"/>
        <v>-0.03729214873809396</v>
      </c>
      <c r="H22" s="10">
        <f t="shared" si="2"/>
        <v>-1386</v>
      </c>
      <c r="I22" s="36">
        <f t="shared" si="3"/>
        <v>-0.006348392061303665</v>
      </c>
      <c r="J22" s="3">
        <v>31503</v>
      </c>
      <c r="K22" s="3">
        <v>35780</v>
      </c>
      <c r="L22" s="36">
        <f t="shared" si="4"/>
        <v>0.13576484779227374</v>
      </c>
      <c r="M22" s="15">
        <f t="shared" si="5"/>
        <v>4277</v>
      </c>
    </row>
    <row r="23" spans="1:13" ht="15">
      <c r="A23" s="4">
        <v>31</v>
      </c>
      <c r="B23" s="7" t="s">
        <v>31</v>
      </c>
      <c r="C23" s="15">
        <v>113237</v>
      </c>
      <c r="D23" s="15">
        <v>125846</v>
      </c>
      <c r="E23" s="3">
        <v>130793</v>
      </c>
      <c r="F23" s="42">
        <f t="shared" si="0"/>
        <v>0.039327736348140054</v>
      </c>
      <c r="G23" s="18">
        <f t="shared" si="1"/>
        <v>0.15503766436765368</v>
      </c>
      <c r="H23" s="10">
        <f t="shared" si="2"/>
        <v>17556</v>
      </c>
      <c r="I23" s="36">
        <f t="shared" si="3"/>
        <v>0.08041296610984643</v>
      </c>
      <c r="J23" s="3">
        <v>125846</v>
      </c>
      <c r="K23" s="3">
        <v>130793</v>
      </c>
      <c r="L23" s="36">
        <f t="shared" si="4"/>
        <v>0.0393099502566629</v>
      </c>
      <c r="M23" s="15">
        <f t="shared" si="5"/>
        <v>4947</v>
      </c>
    </row>
    <row r="24" spans="1:13" ht="15">
      <c r="A24" s="4">
        <v>32</v>
      </c>
      <c r="B24" s="7" t="s">
        <v>32</v>
      </c>
      <c r="C24" s="15">
        <v>34065</v>
      </c>
      <c r="D24" s="15">
        <v>38004</v>
      </c>
      <c r="E24" s="3">
        <v>38545</v>
      </c>
      <c r="F24" s="42">
        <f t="shared" si="0"/>
        <v>0.011589974979846464</v>
      </c>
      <c r="G24" s="18">
        <f t="shared" si="1"/>
        <v>0.13151328342873916</v>
      </c>
      <c r="H24" s="10">
        <f t="shared" si="2"/>
        <v>4480</v>
      </c>
      <c r="I24" s="36">
        <f t="shared" si="3"/>
        <v>0.02052005514764821</v>
      </c>
      <c r="J24" s="3">
        <v>38004</v>
      </c>
      <c r="K24" s="3">
        <v>38545</v>
      </c>
      <c r="L24" s="36">
        <f t="shared" si="4"/>
        <v>0.014235343648037049</v>
      </c>
      <c r="M24" s="15">
        <f t="shared" si="5"/>
        <v>541</v>
      </c>
    </row>
    <row r="25" spans="1:13" ht="15.75" thickBot="1">
      <c r="A25" s="4">
        <v>33</v>
      </c>
      <c r="B25" s="7" t="s">
        <v>33</v>
      </c>
      <c r="C25" s="20">
        <v>156720</v>
      </c>
      <c r="D25" s="15">
        <v>154357</v>
      </c>
      <c r="E25" s="3">
        <v>162001</v>
      </c>
      <c r="F25" s="42">
        <f t="shared" si="0"/>
        <v>0.04871157184356225</v>
      </c>
      <c r="G25" s="18">
        <f t="shared" si="1"/>
        <v>0.03369703930576825</v>
      </c>
      <c r="H25" s="10">
        <f t="shared" si="2"/>
        <v>5281</v>
      </c>
      <c r="I25" s="36">
        <f t="shared" si="3"/>
        <v>0.024188931079180846</v>
      </c>
      <c r="J25" s="3">
        <v>154357</v>
      </c>
      <c r="K25" s="3">
        <v>162001</v>
      </c>
      <c r="L25" s="36">
        <f t="shared" si="4"/>
        <v>0.04952156364790712</v>
      </c>
      <c r="M25" s="15">
        <f t="shared" si="5"/>
        <v>7644</v>
      </c>
    </row>
    <row r="26" spans="1:13" s="66" customFormat="1" ht="15.75" thickBot="1">
      <c r="A26" s="119" t="s">
        <v>261</v>
      </c>
      <c r="B26" s="120"/>
      <c r="C26" s="56">
        <v>3107396</v>
      </c>
      <c r="D26" s="56">
        <v>3253691</v>
      </c>
      <c r="E26" s="71">
        <v>3325719</v>
      </c>
      <c r="F26" s="27">
        <f t="shared" si="0"/>
        <v>1</v>
      </c>
      <c r="G26" s="27">
        <f t="shared" si="1"/>
        <v>0.07025914946147836</v>
      </c>
      <c r="H26" s="56">
        <f t="shared" si="2"/>
        <v>218323</v>
      </c>
      <c r="I26" s="38">
        <f t="shared" si="3"/>
        <v>1</v>
      </c>
      <c r="J26" s="56">
        <v>3253691</v>
      </c>
      <c r="K26" s="56">
        <v>3325719</v>
      </c>
      <c r="L26" s="38">
        <f t="shared" si="4"/>
        <v>0.022137320354022556</v>
      </c>
      <c r="M26" s="56">
        <f t="shared" si="5"/>
        <v>72028</v>
      </c>
    </row>
    <row r="27" spans="5:8" ht="15">
      <c r="E27" s="89"/>
      <c r="F27" s="100"/>
      <c r="H27" s="89"/>
    </row>
  </sheetData>
  <sheetProtection/>
  <autoFilter ref="A1:M25">
    <sortState ref="A2:M27">
      <sortCondition sortBy="value" ref="A2:A27"/>
    </sortState>
  </autoFilter>
  <mergeCells count="1">
    <mergeCell ref="A26:B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1"/>
  <sheetViews>
    <sheetView zoomScalePageLayoutView="0" workbookViewId="0" topLeftCell="E1">
      <pane ySplit="1" topLeftCell="A7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3.7109375" style="0" bestFit="1" customWidth="1"/>
    <col min="2" max="2" width="34.57421875" style="0" bestFit="1" customWidth="1"/>
    <col min="3" max="3" width="11.28125" style="0" bestFit="1" customWidth="1"/>
    <col min="4" max="4" width="12.00390625" style="0" bestFit="1" customWidth="1"/>
    <col min="5" max="5" width="11.28125" style="0" bestFit="1" customWidth="1"/>
    <col min="6" max="6" width="17.8515625" style="0" customWidth="1"/>
    <col min="7" max="7" width="27.140625" style="0" customWidth="1"/>
    <col min="8" max="8" width="26.421875" style="0" customWidth="1"/>
    <col min="9" max="9" width="20.421875" style="0" customWidth="1"/>
    <col min="10" max="11" width="21.28125" style="0" bestFit="1" customWidth="1"/>
    <col min="12" max="12" width="33.421875" style="0" customWidth="1"/>
    <col min="13" max="13" width="32.140625" style="0" customWidth="1"/>
  </cols>
  <sheetData>
    <row r="1" spans="1:13" ht="45.75" thickBot="1">
      <c r="A1" s="40" t="s">
        <v>1</v>
      </c>
      <c r="B1" s="19" t="s">
        <v>91</v>
      </c>
      <c r="C1" s="79">
        <v>40787</v>
      </c>
      <c r="D1" s="78">
        <v>41122</v>
      </c>
      <c r="E1" s="79">
        <v>41153</v>
      </c>
      <c r="F1" s="43" t="s">
        <v>285</v>
      </c>
      <c r="G1" s="45" t="s">
        <v>286</v>
      </c>
      <c r="H1" s="16" t="s">
        <v>287</v>
      </c>
      <c r="I1" s="43" t="s">
        <v>288</v>
      </c>
      <c r="J1" s="77" t="s">
        <v>284</v>
      </c>
      <c r="K1" s="75" t="s">
        <v>289</v>
      </c>
      <c r="L1" s="54" t="s">
        <v>308</v>
      </c>
      <c r="M1" s="16" t="s">
        <v>309</v>
      </c>
    </row>
    <row r="2" spans="1:14" ht="15">
      <c r="A2" s="118">
        <v>1</v>
      </c>
      <c r="B2" s="6" t="s">
        <v>2</v>
      </c>
      <c r="C2" s="14">
        <v>11239</v>
      </c>
      <c r="D2" s="14">
        <v>12686</v>
      </c>
      <c r="E2" s="3">
        <v>12819</v>
      </c>
      <c r="F2" s="41">
        <f aca="true" t="shared" si="0" ref="F2:F33">E2/$E$90</f>
        <v>0.00840709241440099</v>
      </c>
      <c r="G2" s="17">
        <f aca="true" t="shared" si="1" ref="G2:G33">(E2-C2)/C2</f>
        <v>0.14058190230447548</v>
      </c>
      <c r="H2" s="15">
        <f aca="true" t="shared" si="2" ref="H2:H33">E2-C2</f>
        <v>1580</v>
      </c>
      <c r="I2" s="46">
        <f aca="true" t="shared" si="3" ref="I2:I33">H2/$H$90</f>
        <v>0.014219118414658291</v>
      </c>
      <c r="J2" s="14">
        <v>12716.15</v>
      </c>
      <c r="K2" s="3">
        <v>12866.31</v>
      </c>
      <c r="L2" s="46">
        <f aca="true" t="shared" si="4" ref="L2:L33">(K2-J2)/J2</f>
        <v>0.011808605592101371</v>
      </c>
      <c r="M2" s="15">
        <f aca="true" t="shared" si="5" ref="M2:M33">K2-J2</f>
        <v>150.15999999999985</v>
      </c>
      <c r="N2" s="3"/>
    </row>
    <row r="3" spans="1:14" ht="15">
      <c r="A3" s="117">
        <v>2</v>
      </c>
      <c r="B3" s="7" t="s">
        <v>3</v>
      </c>
      <c r="C3" s="15">
        <v>2323</v>
      </c>
      <c r="D3" s="15">
        <v>2464</v>
      </c>
      <c r="E3" s="3">
        <v>2559</v>
      </c>
      <c r="F3" s="42">
        <f t="shared" si="0"/>
        <v>0.0016782704960177967</v>
      </c>
      <c r="G3" s="18">
        <f t="shared" si="1"/>
        <v>0.10159276797244941</v>
      </c>
      <c r="H3" s="15">
        <f t="shared" si="2"/>
        <v>236</v>
      </c>
      <c r="I3" s="36">
        <f t="shared" si="3"/>
        <v>0.0021238683201641496</v>
      </c>
      <c r="J3" s="15">
        <v>2408.803</v>
      </c>
      <c r="K3" s="3">
        <v>2423.507</v>
      </c>
      <c r="L3" s="36">
        <f t="shared" si="4"/>
        <v>0.006104276688463182</v>
      </c>
      <c r="M3" s="15">
        <f t="shared" si="5"/>
        <v>14.704000000000178</v>
      </c>
      <c r="N3" s="3"/>
    </row>
    <row r="4" spans="1:14" ht="15">
      <c r="A4" s="117">
        <v>3</v>
      </c>
      <c r="B4" s="7" t="s">
        <v>4</v>
      </c>
      <c r="C4" s="15">
        <v>952</v>
      </c>
      <c r="D4" s="15">
        <v>1047</v>
      </c>
      <c r="E4" s="3">
        <v>1076</v>
      </c>
      <c r="F4" s="42">
        <f t="shared" si="0"/>
        <v>0.0007056737216550016</v>
      </c>
      <c r="G4" s="18">
        <f t="shared" si="1"/>
        <v>0.13025210084033614</v>
      </c>
      <c r="H4" s="15">
        <f t="shared" si="2"/>
        <v>124</v>
      </c>
      <c r="I4" s="36">
        <f t="shared" si="3"/>
        <v>0.0011159308122896381</v>
      </c>
      <c r="J4" s="15">
        <v>1069.143</v>
      </c>
      <c r="K4" s="3">
        <v>1079.507</v>
      </c>
      <c r="L4" s="36">
        <f t="shared" si="4"/>
        <v>0.009693745364277775</v>
      </c>
      <c r="M4" s="15">
        <f t="shared" si="5"/>
        <v>10.364000000000033</v>
      </c>
      <c r="N4" s="3"/>
    </row>
    <row r="5" spans="1:14" ht="15">
      <c r="A5" s="117">
        <v>5</v>
      </c>
      <c r="B5" s="7" t="s">
        <v>5</v>
      </c>
      <c r="C5" s="15">
        <v>741</v>
      </c>
      <c r="D5" s="15">
        <v>710</v>
      </c>
      <c r="E5" s="3">
        <v>758</v>
      </c>
      <c r="F5" s="42">
        <f t="shared" si="0"/>
        <v>0.0004971195920209026</v>
      </c>
      <c r="G5" s="18">
        <f t="shared" si="1"/>
        <v>0.022941970310391364</v>
      </c>
      <c r="H5" s="15">
        <f t="shared" si="2"/>
        <v>17</v>
      </c>
      <c r="I5" s="36">
        <f t="shared" si="3"/>
        <v>0.00015299051458809553</v>
      </c>
      <c r="J5" s="15">
        <v>719.6453</v>
      </c>
      <c r="K5" s="3">
        <v>741.7119</v>
      </c>
      <c r="L5" s="36">
        <f t="shared" si="4"/>
        <v>0.03066316142132797</v>
      </c>
      <c r="M5" s="15">
        <f t="shared" si="5"/>
        <v>22.066599999999994</v>
      </c>
      <c r="N5" s="3"/>
    </row>
    <row r="6" spans="1:14" ht="15">
      <c r="A6" s="117">
        <v>6</v>
      </c>
      <c r="B6" s="7" t="s">
        <v>6</v>
      </c>
      <c r="C6" s="15">
        <v>51</v>
      </c>
      <c r="D6" s="15">
        <v>45</v>
      </c>
      <c r="E6" s="3">
        <v>51</v>
      </c>
      <c r="F6" s="42">
        <f t="shared" si="0"/>
        <v>3.344736041301588E-05</v>
      </c>
      <c r="G6" s="18">
        <f t="shared" si="1"/>
        <v>0</v>
      </c>
      <c r="H6" s="15">
        <f t="shared" si="2"/>
        <v>0</v>
      </c>
      <c r="I6" s="36">
        <f t="shared" si="3"/>
        <v>0</v>
      </c>
      <c r="J6" s="15">
        <v>43.05376</v>
      </c>
      <c r="K6" s="3">
        <v>49.58017</v>
      </c>
      <c r="L6" s="36">
        <f t="shared" si="4"/>
        <v>0.15158745716982688</v>
      </c>
      <c r="M6" s="15">
        <f t="shared" si="5"/>
        <v>6.526410000000006</v>
      </c>
      <c r="N6" s="3"/>
    </row>
    <row r="7" spans="1:14" ht="15">
      <c r="A7" s="117">
        <v>7</v>
      </c>
      <c r="B7" s="7" t="s">
        <v>7</v>
      </c>
      <c r="C7" s="15">
        <v>976</v>
      </c>
      <c r="D7" s="15">
        <v>976</v>
      </c>
      <c r="E7" s="3">
        <v>969</v>
      </c>
      <c r="F7" s="42">
        <f t="shared" si="0"/>
        <v>0.0006354998478473017</v>
      </c>
      <c r="G7" s="18">
        <f t="shared" si="1"/>
        <v>-0.007172131147540984</v>
      </c>
      <c r="H7" s="15">
        <f t="shared" si="2"/>
        <v>-7</v>
      </c>
      <c r="I7" s="36">
        <f t="shared" si="3"/>
        <v>-6.299609424215698E-05</v>
      </c>
      <c r="J7" s="15">
        <v>951.8843</v>
      </c>
      <c r="K7" s="3">
        <v>949.695</v>
      </c>
      <c r="L7" s="36">
        <f t="shared" si="4"/>
        <v>-0.002299964396933538</v>
      </c>
      <c r="M7" s="15">
        <f t="shared" si="5"/>
        <v>-2.189300000000003</v>
      </c>
      <c r="N7" s="3"/>
    </row>
    <row r="8" spans="1:14" ht="15">
      <c r="A8" s="117">
        <v>8</v>
      </c>
      <c r="B8" s="7" t="s">
        <v>8</v>
      </c>
      <c r="C8" s="15">
        <v>4492</v>
      </c>
      <c r="D8" s="15">
        <v>4642</v>
      </c>
      <c r="E8" s="3">
        <v>4684</v>
      </c>
      <c r="F8" s="42">
        <f t="shared" si="0"/>
        <v>0.0030719105132267915</v>
      </c>
      <c r="G8" s="18">
        <f t="shared" si="1"/>
        <v>0.0427426536064114</v>
      </c>
      <c r="H8" s="15">
        <f t="shared" si="2"/>
        <v>192</v>
      </c>
      <c r="I8" s="36">
        <f t="shared" si="3"/>
        <v>0.0017278928706420203</v>
      </c>
      <c r="J8" s="15">
        <v>4581.875</v>
      </c>
      <c r="K8" s="3">
        <v>4608.031</v>
      </c>
      <c r="L8" s="36">
        <f t="shared" si="4"/>
        <v>0.00570858000272813</v>
      </c>
      <c r="M8" s="15">
        <f t="shared" si="5"/>
        <v>26.15599999999995</v>
      </c>
      <c r="N8" s="3"/>
    </row>
    <row r="9" spans="1:14" ht="15">
      <c r="A9" s="117">
        <v>9</v>
      </c>
      <c r="B9" s="7" t="s">
        <v>9</v>
      </c>
      <c r="C9" s="15">
        <v>275</v>
      </c>
      <c r="D9" s="15">
        <v>314</v>
      </c>
      <c r="E9" s="3">
        <v>326</v>
      </c>
      <c r="F9" s="42">
        <f t="shared" si="0"/>
        <v>0.00021380077440476814</v>
      </c>
      <c r="G9" s="18">
        <f t="shared" si="1"/>
        <v>0.18545454545454546</v>
      </c>
      <c r="H9" s="15">
        <f t="shared" si="2"/>
        <v>51</v>
      </c>
      <c r="I9" s="36">
        <f t="shared" si="3"/>
        <v>0.0004589715437642866</v>
      </c>
      <c r="J9" s="15">
        <v>304.7917</v>
      </c>
      <c r="K9" s="3">
        <v>313.8099</v>
      </c>
      <c r="L9" s="36">
        <f t="shared" si="4"/>
        <v>0.029588076053252223</v>
      </c>
      <c r="M9" s="15">
        <f t="shared" si="5"/>
        <v>9.018200000000036</v>
      </c>
      <c r="N9" s="3"/>
    </row>
    <row r="10" spans="1:14" ht="15">
      <c r="A10" s="4">
        <v>10</v>
      </c>
      <c r="B10" s="7" t="s">
        <v>10</v>
      </c>
      <c r="C10" s="15">
        <v>38981</v>
      </c>
      <c r="D10" s="15">
        <v>40122</v>
      </c>
      <c r="E10" s="3">
        <v>40400</v>
      </c>
      <c r="F10" s="42">
        <f t="shared" si="0"/>
        <v>0.026495556091879244</v>
      </c>
      <c r="G10" s="18">
        <f t="shared" si="1"/>
        <v>0.03640234986275365</v>
      </c>
      <c r="H10" s="15">
        <f t="shared" si="2"/>
        <v>1419</v>
      </c>
      <c r="I10" s="36">
        <f t="shared" si="3"/>
        <v>0.012770208247088681</v>
      </c>
      <c r="J10" s="15">
        <v>40221.91</v>
      </c>
      <c r="K10" s="3">
        <v>40427.73</v>
      </c>
      <c r="L10" s="36">
        <f t="shared" si="4"/>
        <v>0.005117111544429384</v>
      </c>
      <c r="M10" s="15">
        <f t="shared" si="5"/>
        <v>205.8199999999997</v>
      </c>
      <c r="N10" s="3"/>
    </row>
    <row r="11" spans="1:14" ht="15">
      <c r="A11" s="4">
        <v>11</v>
      </c>
      <c r="B11" s="7" t="s">
        <v>11</v>
      </c>
      <c r="C11" s="15">
        <v>575</v>
      </c>
      <c r="D11" s="15">
        <v>586</v>
      </c>
      <c r="E11" s="3">
        <v>595</v>
      </c>
      <c r="F11" s="42">
        <f t="shared" si="0"/>
        <v>0.00039021920481851856</v>
      </c>
      <c r="G11" s="18">
        <f t="shared" si="1"/>
        <v>0.034782608695652174</v>
      </c>
      <c r="H11" s="15">
        <f t="shared" si="2"/>
        <v>20</v>
      </c>
      <c r="I11" s="36">
        <f t="shared" si="3"/>
        <v>0.0001799888406918771</v>
      </c>
      <c r="J11" s="15">
        <v>588.8477</v>
      </c>
      <c r="K11" s="3">
        <v>593.2216</v>
      </c>
      <c r="L11" s="36">
        <f t="shared" si="4"/>
        <v>0.007427896890825819</v>
      </c>
      <c r="M11" s="15">
        <f t="shared" si="5"/>
        <v>4.373899999999935</v>
      </c>
      <c r="N11" s="3"/>
    </row>
    <row r="12" spans="1:14" ht="15">
      <c r="A12" s="4">
        <v>12</v>
      </c>
      <c r="B12" s="7" t="s">
        <v>12</v>
      </c>
      <c r="C12" s="15">
        <v>56</v>
      </c>
      <c r="D12" s="15">
        <v>53</v>
      </c>
      <c r="E12" s="3">
        <v>54</v>
      </c>
      <c r="F12" s="42">
        <f t="shared" si="0"/>
        <v>3.541485220201681E-05</v>
      </c>
      <c r="G12" s="18">
        <f t="shared" si="1"/>
        <v>-0.03571428571428571</v>
      </c>
      <c r="H12" s="15">
        <f t="shared" si="2"/>
        <v>-2</v>
      </c>
      <c r="I12" s="36">
        <f t="shared" si="3"/>
        <v>-1.799888406918771E-05</v>
      </c>
      <c r="J12" s="15">
        <v>52.39227</v>
      </c>
      <c r="K12" s="3">
        <v>53.68216</v>
      </c>
      <c r="L12" s="36">
        <f t="shared" si="4"/>
        <v>0.02461985327224798</v>
      </c>
      <c r="M12" s="15">
        <f t="shared" si="5"/>
        <v>1.2898899999999998</v>
      </c>
      <c r="N12" s="3"/>
    </row>
    <row r="13" spans="1:14" ht="15">
      <c r="A13" s="4">
        <v>13</v>
      </c>
      <c r="B13" s="7" t="s">
        <v>13</v>
      </c>
      <c r="C13" s="15">
        <v>15579</v>
      </c>
      <c r="D13" s="15">
        <v>16973</v>
      </c>
      <c r="E13" s="3">
        <v>17068</v>
      </c>
      <c r="F13" s="42">
        <f t="shared" si="0"/>
        <v>0.011193716618222646</v>
      </c>
      <c r="G13" s="18">
        <f t="shared" si="1"/>
        <v>0.0955773798061493</v>
      </c>
      <c r="H13" s="15">
        <f t="shared" si="2"/>
        <v>1489</v>
      </c>
      <c r="I13" s="36">
        <f t="shared" si="3"/>
        <v>0.013400169189510251</v>
      </c>
      <c r="J13" s="15">
        <v>17089.42</v>
      </c>
      <c r="K13" s="3">
        <v>17224.51</v>
      </c>
      <c r="L13" s="36">
        <f t="shared" si="4"/>
        <v>0.007904890862299608</v>
      </c>
      <c r="M13" s="15">
        <f t="shared" si="5"/>
        <v>135.09000000000015</v>
      </c>
      <c r="N13" s="3"/>
    </row>
    <row r="14" spans="1:14" ht="15">
      <c r="A14" s="4">
        <v>14</v>
      </c>
      <c r="B14" s="7" t="s">
        <v>14</v>
      </c>
      <c r="C14" s="15">
        <v>29782</v>
      </c>
      <c r="D14" s="15">
        <v>33413</v>
      </c>
      <c r="E14" s="3">
        <v>33735</v>
      </c>
      <c r="F14" s="42">
        <f t="shared" si="0"/>
        <v>0.0221244451673155</v>
      </c>
      <c r="G14" s="18">
        <f t="shared" si="1"/>
        <v>0.13273117990732658</v>
      </c>
      <c r="H14" s="15">
        <f t="shared" si="2"/>
        <v>3953</v>
      </c>
      <c r="I14" s="36">
        <f t="shared" si="3"/>
        <v>0.03557479436274951</v>
      </c>
      <c r="J14" s="15">
        <v>33494.51</v>
      </c>
      <c r="K14" s="3">
        <v>33930.86</v>
      </c>
      <c r="L14" s="36">
        <f t="shared" si="4"/>
        <v>0.01302750809013174</v>
      </c>
      <c r="M14" s="15">
        <f t="shared" si="5"/>
        <v>436.34999999999854</v>
      </c>
      <c r="N14" s="3"/>
    </row>
    <row r="15" spans="1:14" ht="15">
      <c r="A15" s="4">
        <v>15</v>
      </c>
      <c r="B15" s="7" t="s">
        <v>15</v>
      </c>
      <c r="C15" s="15">
        <v>5536</v>
      </c>
      <c r="D15" s="15">
        <v>6351</v>
      </c>
      <c r="E15" s="3">
        <v>6344</v>
      </c>
      <c r="F15" s="42">
        <f t="shared" si="0"/>
        <v>0.004160589303140641</v>
      </c>
      <c r="G15" s="18">
        <f t="shared" si="1"/>
        <v>0.14595375722543352</v>
      </c>
      <c r="H15" s="15">
        <f t="shared" si="2"/>
        <v>808</v>
      </c>
      <c r="I15" s="36">
        <f t="shared" si="3"/>
        <v>0.007271549163951835</v>
      </c>
      <c r="J15" s="15">
        <v>6363.248</v>
      </c>
      <c r="K15" s="3">
        <v>6429.802</v>
      </c>
      <c r="L15" s="36">
        <f t="shared" si="4"/>
        <v>0.010459124019683044</v>
      </c>
      <c r="M15" s="15">
        <f t="shared" si="5"/>
        <v>66.55400000000009</v>
      </c>
      <c r="N15" s="3"/>
    </row>
    <row r="16" spans="1:14" ht="15">
      <c r="A16" s="4">
        <v>16</v>
      </c>
      <c r="B16" s="7" t="s">
        <v>16</v>
      </c>
      <c r="C16" s="15">
        <v>11260</v>
      </c>
      <c r="D16" s="15">
        <v>11450</v>
      </c>
      <c r="E16" s="3">
        <v>11447</v>
      </c>
      <c r="F16" s="42">
        <f t="shared" si="0"/>
        <v>0.00750729283623123</v>
      </c>
      <c r="G16" s="18">
        <f t="shared" si="1"/>
        <v>0.016607460035523977</v>
      </c>
      <c r="H16" s="15">
        <f t="shared" si="2"/>
        <v>187</v>
      </c>
      <c r="I16" s="36">
        <f t="shared" si="3"/>
        <v>0.001682895660469051</v>
      </c>
      <c r="J16" s="15">
        <v>11449.11</v>
      </c>
      <c r="K16" s="3">
        <v>11464.48</v>
      </c>
      <c r="L16" s="36">
        <f t="shared" si="4"/>
        <v>0.0013424624272104103</v>
      </c>
      <c r="M16" s="15">
        <f t="shared" si="5"/>
        <v>15.369999999998981</v>
      </c>
      <c r="N16" s="3"/>
    </row>
    <row r="17" spans="1:14" ht="15">
      <c r="A17" s="4">
        <v>17</v>
      </c>
      <c r="B17" s="7" t="s">
        <v>17</v>
      </c>
      <c r="C17" s="15">
        <v>1961</v>
      </c>
      <c r="D17" s="15">
        <v>1971</v>
      </c>
      <c r="E17" s="3">
        <v>1989</v>
      </c>
      <c r="F17" s="42">
        <f t="shared" si="0"/>
        <v>0.0013044470561076192</v>
      </c>
      <c r="G17" s="18">
        <f t="shared" si="1"/>
        <v>0.014278429372768995</v>
      </c>
      <c r="H17" s="15">
        <f t="shared" si="2"/>
        <v>28</v>
      </c>
      <c r="I17" s="36">
        <f t="shared" si="3"/>
        <v>0.00025198437696862794</v>
      </c>
      <c r="J17" s="15">
        <v>1968.364</v>
      </c>
      <c r="K17" s="3">
        <v>1984.079</v>
      </c>
      <c r="L17" s="36">
        <f t="shared" si="4"/>
        <v>0.00798378755148942</v>
      </c>
      <c r="M17" s="15">
        <f t="shared" si="5"/>
        <v>15.714999999999918</v>
      </c>
      <c r="N17" s="3"/>
    </row>
    <row r="18" spans="1:14" ht="15">
      <c r="A18" s="4">
        <v>18</v>
      </c>
      <c r="B18" s="7" t="s">
        <v>18</v>
      </c>
      <c r="C18" s="15">
        <v>8922</v>
      </c>
      <c r="D18" s="15">
        <v>9301</v>
      </c>
      <c r="E18" s="3">
        <v>9303</v>
      </c>
      <c r="F18" s="42">
        <f t="shared" si="0"/>
        <v>0.006101192037691896</v>
      </c>
      <c r="G18" s="18">
        <f t="shared" si="1"/>
        <v>0.04270342972427707</v>
      </c>
      <c r="H18" s="15">
        <f t="shared" si="2"/>
        <v>381</v>
      </c>
      <c r="I18" s="36">
        <f t="shared" si="3"/>
        <v>0.0034287874151802586</v>
      </c>
      <c r="J18" s="15">
        <v>9353.485</v>
      </c>
      <c r="K18" s="3">
        <v>9384.21</v>
      </c>
      <c r="L18" s="36">
        <f t="shared" si="4"/>
        <v>0.003284871895341527</v>
      </c>
      <c r="M18" s="15">
        <f t="shared" si="5"/>
        <v>30.724999999998545</v>
      </c>
      <c r="N18" s="3"/>
    </row>
    <row r="19" spans="1:14" ht="15">
      <c r="A19" s="4">
        <v>19</v>
      </c>
      <c r="B19" s="7" t="s">
        <v>19</v>
      </c>
      <c r="C19" s="15">
        <v>379</v>
      </c>
      <c r="D19" s="15">
        <v>381</v>
      </c>
      <c r="E19" s="3">
        <v>378</v>
      </c>
      <c r="F19" s="42">
        <f t="shared" si="0"/>
        <v>0.0002479039654141177</v>
      </c>
      <c r="G19" s="18">
        <f t="shared" si="1"/>
        <v>-0.002638522427440633</v>
      </c>
      <c r="H19" s="15">
        <f t="shared" si="2"/>
        <v>-1</v>
      </c>
      <c r="I19" s="36">
        <f t="shared" si="3"/>
        <v>-8.999442034593854E-06</v>
      </c>
      <c r="J19" s="15">
        <v>380.9412</v>
      </c>
      <c r="K19" s="3">
        <v>379.6448</v>
      </c>
      <c r="L19" s="36">
        <f t="shared" si="4"/>
        <v>-0.0034031498824490646</v>
      </c>
      <c r="M19" s="15">
        <f t="shared" si="5"/>
        <v>-1.2964000000000055</v>
      </c>
      <c r="N19" s="3"/>
    </row>
    <row r="20" spans="1:14" ht="15">
      <c r="A20" s="4">
        <v>20</v>
      </c>
      <c r="B20" s="7" t="s">
        <v>20</v>
      </c>
      <c r="C20" s="15">
        <v>4385</v>
      </c>
      <c r="D20" s="15">
        <v>4502</v>
      </c>
      <c r="E20" s="3">
        <v>4512</v>
      </c>
      <c r="F20" s="42">
        <f t="shared" si="0"/>
        <v>0.0029591076506574046</v>
      </c>
      <c r="G20" s="18">
        <f t="shared" si="1"/>
        <v>0.02896237172177879</v>
      </c>
      <c r="H20" s="15">
        <f t="shared" si="2"/>
        <v>127</v>
      </c>
      <c r="I20" s="36">
        <f t="shared" si="3"/>
        <v>0.0011429291383934195</v>
      </c>
      <c r="J20" s="15">
        <v>4524.472</v>
      </c>
      <c r="K20" s="3">
        <v>4534.709</v>
      </c>
      <c r="L20" s="36">
        <f t="shared" si="4"/>
        <v>0.0022625844518432384</v>
      </c>
      <c r="M20" s="15">
        <f t="shared" si="5"/>
        <v>10.23700000000008</v>
      </c>
      <c r="N20" s="3"/>
    </row>
    <row r="21" spans="1:14" ht="15">
      <c r="A21" s="4">
        <v>21</v>
      </c>
      <c r="B21" s="7" t="s">
        <v>21</v>
      </c>
      <c r="C21" s="15">
        <v>197</v>
      </c>
      <c r="D21" s="15">
        <v>232</v>
      </c>
      <c r="E21" s="3">
        <v>240</v>
      </c>
      <c r="F21" s="42">
        <f t="shared" si="0"/>
        <v>0.0001573993431200747</v>
      </c>
      <c r="G21" s="18">
        <f t="shared" si="1"/>
        <v>0.2182741116751269</v>
      </c>
      <c r="H21" s="15">
        <f t="shared" si="2"/>
        <v>43</v>
      </c>
      <c r="I21" s="36">
        <f t="shared" si="3"/>
        <v>0.0003869760074875358</v>
      </c>
      <c r="J21" s="15">
        <v>227.5383</v>
      </c>
      <c r="K21" s="3">
        <v>237.2387</v>
      </c>
      <c r="L21" s="36">
        <f t="shared" si="4"/>
        <v>0.042631943721123</v>
      </c>
      <c r="M21" s="15">
        <f t="shared" si="5"/>
        <v>9.700400000000002</v>
      </c>
      <c r="N21" s="3"/>
    </row>
    <row r="22" spans="1:14" ht="15">
      <c r="A22" s="4">
        <v>22</v>
      </c>
      <c r="B22" s="7" t="s">
        <v>22</v>
      </c>
      <c r="C22" s="15">
        <v>10894</v>
      </c>
      <c r="D22" s="15">
        <v>11430</v>
      </c>
      <c r="E22" s="3">
        <v>11519</v>
      </c>
      <c r="F22" s="42">
        <f t="shared" si="0"/>
        <v>0.007554512639167252</v>
      </c>
      <c r="G22" s="18">
        <f t="shared" si="1"/>
        <v>0.05737102992472921</v>
      </c>
      <c r="H22" s="15">
        <f t="shared" si="2"/>
        <v>625</v>
      </c>
      <c r="I22" s="36">
        <f t="shared" si="3"/>
        <v>0.005624651271621159</v>
      </c>
      <c r="J22" s="15">
        <v>11431.52</v>
      </c>
      <c r="K22" s="3">
        <v>11510.6</v>
      </c>
      <c r="L22" s="36">
        <f t="shared" si="4"/>
        <v>0.00691771522947079</v>
      </c>
      <c r="M22" s="15">
        <f t="shared" si="5"/>
        <v>79.07999999999993</v>
      </c>
      <c r="N22" s="3"/>
    </row>
    <row r="23" spans="1:14" ht="15">
      <c r="A23" s="4">
        <v>23</v>
      </c>
      <c r="B23" s="7" t="s">
        <v>23</v>
      </c>
      <c r="C23" s="15">
        <v>12392</v>
      </c>
      <c r="D23" s="15">
        <v>13078</v>
      </c>
      <c r="E23" s="3">
        <v>13124</v>
      </c>
      <c r="F23" s="42">
        <f t="shared" si="0"/>
        <v>0.008607120746282752</v>
      </c>
      <c r="G23" s="18">
        <f t="shared" si="1"/>
        <v>0.05907036797934151</v>
      </c>
      <c r="H23" s="15">
        <f t="shared" si="2"/>
        <v>732</v>
      </c>
      <c r="I23" s="36">
        <f t="shared" si="3"/>
        <v>0.006587591569322702</v>
      </c>
      <c r="J23" s="15">
        <v>13027.78</v>
      </c>
      <c r="K23" s="3">
        <v>13103.59</v>
      </c>
      <c r="L23" s="36">
        <f t="shared" si="4"/>
        <v>0.005819103485014292</v>
      </c>
      <c r="M23" s="15">
        <f t="shared" si="5"/>
        <v>75.80999999999949</v>
      </c>
      <c r="N23" s="3"/>
    </row>
    <row r="24" spans="1:14" ht="15">
      <c r="A24" s="4">
        <v>24</v>
      </c>
      <c r="B24" s="7" t="s">
        <v>24</v>
      </c>
      <c r="C24" s="15">
        <v>8925</v>
      </c>
      <c r="D24" s="15">
        <v>9226</v>
      </c>
      <c r="E24" s="3">
        <v>9146</v>
      </c>
      <c r="F24" s="42">
        <f t="shared" si="0"/>
        <v>0.0059982266340675135</v>
      </c>
      <c r="G24" s="18">
        <f t="shared" si="1"/>
        <v>0.024761904761904763</v>
      </c>
      <c r="H24" s="15">
        <f t="shared" si="2"/>
        <v>221</v>
      </c>
      <c r="I24" s="36">
        <f t="shared" si="3"/>
        <v>0.001988876689645242</v>
      </c>
      <c r="J24" s="15">
        <v>9105.956</v>
      </c>
      <c r="K24" s="3">
        <v>9081.006</v>
      </c>
      <c r="L24" s="36">
        <f t="shared" si="4"/>
        <v>-0.0027399649196636496</v>
      </c>
      <c r="M24" s="15">
        <f t="shared" si="5"/>
        <v>-24.950000000000728</v>
      </c>
      <c r="N24" s="3"/>
    </row>
    <row r="25" spans="1:14" ht="15">
      <c r="A25" s="4">
        <v>25</v>
      </c>
      <c r="B25" s="7" t="s">
        <v>25</v>
      </c>
      <c r="C25" s="15">
        <v>30271</v>
      </c>
      <c r="D25" s="15">
        <v>31009</v>
      </c>
      <c r="E25" s="3">
        <v>31131</v>
      </c>
      <c r="F25" s="42">
        <f t="shared" si="0"/>
        <v>0.020416662294462692</v>
      </c>
      <c r="G25" s="18">
        <f t="shared" si="1"/>
        <v>0.02841002940107694</v>
      </c>
      <c r="H25" s="15">
        <f t="shared" si="2"/>
        <v>860</v>
      </c>
      <c r="I25" s="36">
        <f t="shared" si="3"/>
        <v>0.007739520149750715</v>
      </c>
      <c r="J25" s="15">
        <v>31020.45</v>
      </c>
      <c r="K25" s="3">
        <v>31237.28</v>
      </c>
      <c r="L25" s="36">
        <f t="shared" si="4"/>
        <v>0.00698990504650958</v>
      </c>
      <c r="M25" s="15">
        <f t="shared" si="5"/>
        <v>216.8299999999981</v>
      </c>
      <c r="N25" s="3"/>
    </row>
    <row r="26" spans="1:14" ht="15">
      <c r="A26" s="4">
        <v>26</v>
      </c>
      <c r="B26" s="7" t="s">
        <v>26</v>
      </c>
      <c r="C26" s="15">
        <v>2139</v>
      </c>
      <c r="D26" s="15">
        <v>2006</v>
      </c>
      <c r="E26" s="3">
        <v>1948</v>
      </c>
      <c r="F26" s="42">
        <f t="shared" si="0"/>
        <v>0.0012775580016579397</v>
      </c>
      <c r="G26" s="18">
        <f t="shared" si="1"/>
        <v>-0.08929406264609631</v>
      </c>
      <c r="H26" s="15">
        <f t="shared" si="2"/>
        <v>-191</v>
      </c>
      <c r="I26" s="36">
        <f t="shared" si="3"/>
        <v>-0.0017188934286074264</v>
      </c>
      <c r="J26" s="15">
        <v>2021.166</v>
      </c>
      <c r="K26" s="3">
        <v>1968.952</v>
      </c>
      <c r="L26" s="36">
        <f t="shared" si="4"/>
        <v>-0.025833602979666165</v>
      </c>
      <c r="M26" s="15">
        <f t="shared" si="5"/>
        <v>-52.21399999999994</v>
      </c>
      <c r="N26" s="3"/>
    </row>
    <row r="27" spans="1:14" ht="15">
      <c r="A27" s="4">
        <v>27</v>
      </c>
      <c r="B27" s="7" t="s">
        <v>27</v>
      </c>
      <c r="C27" s="15">
        <v>4452</v>
      </c>
      <c r="D27" s="15">
        <v>4666</v>
      </c>
      <c r="E27" s="3">
        <v>4636</v>
      </c>
      <c r="F27" s="42">
        <f t="shared" si="0"/>
        <v>0.0030404306446027763</v>
      </c>
      <c r="G27" s="18">
        <f t="shared" si="1"/>
        <v>0.04132973944294699</v>
      </c>
      <c r="H27" s="15">
        <f t="shared" si="2"/>
        <v>184</v>
      </c>
      <c r="I27" s="36">
        <f t="shared" si="3"/>
        <v>0.0016558973343652693</v>
      </c>
      <c r="J27" s="15">
        <v>4706.118</v>
      </c>
      <c r="K27" s="3">
        <v>4728.257</v>
      </c>
      <c r="L27" s="36">
        <f t="shared" si="4"/>
        <v>0.004704301932080584</v>
      </c>
      <c r="M27" s="15">
        <f t="shared" si="5"/>
        <v>22.138999999999214</v>
      </c>
      <c r="N27" s="3"/>
    </row>
    <row r="28" spans="1:14" ht="15">
      <c r="A28" s="4">
        <v>28</v>
      </c>
      <c r="B28" s="7" t="s">
        <v>28</v>
      </c>
      <c r="C28" s="15">
        <v>15562</v>
      </c>
      <c r="D28" s="15">
        <v>16475</v>
      </c>
      <c r="E28" s="3">
        <v>16508</v>
      </c>
      <c r="F28" s="42">
        <f t="shared" si="0"/>
        <v>0.010826451484275806</v>
      </c>
      <c r="G28" s="18">
        <f t="shared" si="1"/>
        <v>0.06078910165788459</v>
      </c>
      <c r="H28" s="15">
        <f t="shared" si="2"/>
        <v>946</v>
      </c>
      <c r="I28" s="36">
        <f t="shared" si="3"/>
        <v>0.008513472164725786</v>
      </c>
      <c r="J28" s="15">
        <v>16311.69</v>
      </c>
      <c r="K28" s="3">
        <v>16437.43</v>
      </c>
      <c r="L28" s="36">
        <f t="shared" si="4"/>
        <v>0.00770858200468497</v>
      </c>
      <c r="M28" s="15">
        <f t="shared" si="5"/>
        <v>125.73999999999978</v>
      </c>
      <c r="N28" s="3"/>
    </row>
    <row r="29" spans="1:14" ht="15">
      <c r="A29" s="4">
        <v>29</v>
      </c>
      <c r="B29" s="7" t="s">
        <v>29</v>
      </c>
      <c r="C29" s="15">
        <v>2749</v>
      </c>
      <c r="D29" s="15">
        <v>2988</v>
      </c>
      <c r="E29" s="3">
        <v>3034</v>
      </c>
      <c r="F29" s="42">
        <f t="shared" si="0"/>
        <v>0.001989790029276278</v>
      </c>
      <c r="G29" s="18">
        <f t="shared" si="1"/>
        <v>0.10367406329574391</v>
      </c>
      <c r="H29" s="15">
        <f t="shared" si="2"/>
        <v>285</v>
      </c>
      <c r="I29" s="36">
        <f t="shared" si="3"/>
        <v>0.0025648409798592485</v>
      </c>
      <c r="J29" s="15">
        <v>2969.521</v>
      </c>
      <c r="K29" s="3">
        <v>3020.616</v>
      </c>
      <c r="L29" s="36">
        <f t="shared" si="4"/>
        <v>0.01720647875532781</v>
      </c>
      <c r="M29" s="15">
        <f t="shared" si="5"/>
        <v>51.0949999999998</v>
      </c>
      <c r="N29" s="3"/>
    </row>
    <row r="30" spans="1:14" ht="15">
      <c r="A30" s="4">
        <v>30</v>
      </c>
      <c r="B30" s="7" t="s">
        <v>30</v>
      </c>
      <c r="C30" s="15">
        <v>1107</v>
      </c>
      <c r="D30" s="15">
        <v>1018</v>
      </c>
      <c r="E30" s="3">
        <v>1085</v>
      </c>
      <c r="F30" s="42">
        <f t="shared" si="0"/>
        <v>0.0007115761970220044</v>
      </c>
      <c r="G30" s="18">
        <f t="shared" si="1"/>
        <v>-0.01987353206865402</v>
      </c>
      <c r="H30" s="15">
        <f t="shared" si="2"/>
        <v>-22</v>
      </c>
      <c r="I30" s="36">
        <f t="shared" si="3"/>
        <v>-0.0001979877247610648</v>
      </c>
      <c r="J30" s="15">
        <v>994.8471</v>
      </c>
      <c r="K30" s="3">
        <v>1064.309</v>
      </c>
      <c r="L30" s="36">
        <f t="shared" si="4"/>
        <v>0.06982168415628896</v>
      </c>
      <c r="M30" s="15">
        <f t="shared" si="5"/>
        <v>69.46190000000001</v>
      </c>
      <c r="N30" s="3"/>
    </row>
    <row r="31" spans="1:14" ht="15">
      <c r="A31" s="4">
        <v>31</v>
      </c>
      <c r="B31" s="7" t="s">
        <v>31</v>
      </c>
      <c r="C31" s="15">
        <v>16436</v>
      </c>
      <c r="D31" s="15">
        <v>18378</v>
      </c>
      <c r="E31" s="3">
        <v>18627</v>
      </c>
      <c r="F31" s="42">
        <f t="shared" si="0"/>
        <v>0.012216156517906798</v>
      </c>
      <c r="G31" s="18">
        <f t="shared" si="1"/>
        <v>0.13330494037478705</v>
      </c>
      <c r="H31" s="15">
        <f t="shared" si="2"/>
        <v>2191</v>
      </c>
      <c r="I31" s="36">
        <f t="shared" si="3"/>
        <v>0.019717777497795137</v>
      </c>
      <c r="J31" s="15">
        <v>18163.26</v>
      </c>
      <c r="K31" s="3">
        <v>18500.69</v>
      </c>
      <c r="L31" s="36">
        <f t="shared" si="4"/>
        <v>0.01857761216874065</v>
      </c>
      <c r="M31" s="15">
        <f t="shared" si="5"/>
        <v>337.4300000000003</v>
      </c>
      <c r="N31" s="3"/>
    </row>
    <row r="32" spans="1:14" ht="15">
      <c r="A32" s="4">
        <v>32</v>
      </c>
      <c r="B32" s="7" t="s">
        <v>32</v>
      </c>
      <c r="C32" s="15">
        <v>5420</v>
      </c>
      <c r="D32" s="15">
        <v>5656</v>
      </c>
      <c r="E32" s="3">
        <v>5643</v>
      </c>
      <c r="F32" s="42">
        <f t="shared" si="0"/>
        <v>0.003700852055110757</v>
      </c>
      <c r="G32" s="18">
        <f t="shared" si="1"/>
        <v>0.04114391143911439</v>
      </c>
      <c r="H32" s="15">
        <f t="shared" si="2"/>
        <v>223</v>
      </c>
      <c r="I32" s="36">
        <f t="shared" si="3"/>
        <v>0.0020068755737144297</v>
      </c>
      <c r="J32" s="15">
        <v>5633.279</v>
      </c>
      <c r="K32" s="3">
        <v>5663.174</v>
      </c>
      <c r="L32" s="36">
        <f t="shared" si="4"/>
        <v>0.00530685591819605</v>
      </c>
      <c r="M32" s="15">
        <f t="shared" si="5"/>
        <v>29.894999999999527</v>
      </c>
      <c r="N32" s="3"/>
    </row>
    <row r="33" spans="1:14" ht="15">
      <c r="A33" s="4">
        <v>33</v>
      </c>
      <c r="B33" s="7" t="s">
        <v>33</v>
      </c>
      <c r="C33" s="15">
        <v>19477</v>
      </c>
      <c r="D33" s="15">
        <v>19566</v>
      </c>
      <c r="E33" s="3">
        <v>19731</v>
      </c>
      <c r="F33" s="42">
        <f t="shared" si="0"/>
        <v>0.012940193496259142</v>
      </c>
      <c r="G33" s="18">
        <f t="shared" si="1"/>
        <v>0.01304102274477589</v>
      </c>
      <c r="H33" s="15">
        <f t="shared" si="2"/>
        <v>254</v>
      </c>
      <c r="I33" s="36">
        <f t="shared" si="3"/>
        <v>0.002285858276786839</v>
      </c>
      <c r="J33" s="15">
        <v>19689.75</v>
      </c>
      <c r="K33" s="3">
        <v>19742.48</v>
      </c>
      <c r="L33" s="36">
        <f t="shared" si="4"/>
        <v>0.0026780431442755526</v>
      </c>
      <c r="M33" s="15">
        <f t="shared" si="5"/>
        <v>52.72999999999956</v>
      </c>
      <c r="N33" s="3"/>
    </row>
    <row r="34" spans="1:14" ht="15">
      <c r="A34" s="4">
        <v>35</v>
      </c>
      <c r="B34" s="7" t="s">
        <v>34</v>
      </c>
      <c r="C34" s="15">
        <v>38743</v>
      </c>
      <c r="D34" s="15">
        <v>36517</v>
      </c>
      <c r="E34" s="3">
        <v>36882</v>
      </c>
      <c r="F34" s="42">
        <f aca="true" t="shared" si="6" ref="F34:F65">E34/$E$90</f>
        <v>0.024188344053977483</v>
      </c>
      <c r="G34" s="18">
        <f aca="true" t="shared" si="7" ref="G34:G65">(E34-C34)/C34</f>
        <v>-0.048034483648659115</v>
      </c>
      <c r="H34" s="15">
        <f aca="true" t="shared" si="8" ref="H34:H65">E34-C34</f>
        <v>-1861</v>
      </c>
      <c r="I34" s="36">
        <f aca="true" t="shared" si="9" ref="I34:I65">H34/$H$90</f>
        <v>-0.016747961626379166</v>
      </c>
      <c r="J34" s="15">
        <v>38697.94</v>
      </c>
      <c r="K34" s="3">
        <v>38582.78</v>
      </c>
      <c r="L34" s="36">
        <f aca="true" t="shared" si="10" ref="L34:L65">(K34-J34)/J34</f>
        <v>-0.002975868999745296</v>
      </c>
      <c r="M34" s="15">
        <f aca="true" t="shared" si="11" ref="M34:M65">K34-J34</f>
        <v>-115.16000000000349</v>
      </c>
      <c r="N34" s="3"/>
    </row>
    <row r="35" spans="1:14" ht="15">
      <c r="A35" s="4">
        <v>36</v>
      </c>
      <c r="B35" s="7" t="s">
        <v>35</v>
      </c>
      <c r="C35" s="15">
        <v>1274</v>
      </c>
      <c r="D35" s="15">
        <v>1184</v>
      </c>
      <c r="E35" s="3">
        <v>1252</v>
      </c>
      <c r="F35" s="42">
        <f t="shared" si="6"/>
        <v>0.0008210999066097231</v>
      </c>
      <c r="G35" s="18">
        <f t="shared" si="7"/>
        <v>-0.01726844583987441</v>
      </c>
      <c r="H35" s="15">
        <f t="shared" si="8"/>
        <v>-22</v>
      </c>
      <c r="I35" s="36">
        <f t="shared" si="9"/>
        <v>-0.0001979877247610648</v>
      </c>
      <c r="J35" s="15">
        <v>1114.951</v>
      </c>
      <c r="K35" s="3">
        <v>1173.941</v>
      </c>
      <c r="L35" s="36">
        <f t="shared" si="10"/>
        <v>0.05290815470814413</v>
      </c>
      <c r="M35" s="15">
        <f t="shared" si="11"/>
        <v>58.99000000000001</v>
      </c>
      <c r="N35" s="3"/>
    </row>
    <row r="36" spans="1:14" ht="15">
      <c r="A36" s="4">
        <v>37</v>
      </c>
      <c r="B36" s="7" t="s">
        <v>36</v>
      </c>
      <c r="C36" s="15">
        <v>300</v>
      </c>
      <c r="D36" s="15">
        <v>307</v>
      </c>
      <c r="E36" s="3">
        <v>311</v>
      </c>
      <c r="F36" s="42">
        <f t="shared" si="6"/>
        <v>0.0002039633154597635</v>
      </c>
      <c r="G36" s="18">
        <f t="shared" si="7"/>
        <v>0.03666666666666667</v>
      </c>
      <c r="H36" s="15">
        <f t="shared" si="8"/>
        <v>11</v>
      </c>
      <c r="I36" s="36">
        <f t="shared" si="9"/>
        <v>9.89938623805324E-05</v>
      </c>
      <c r="J36" s="15">
        <v>300.2214</v>
      </c>
      <c r="K36" s="3">
        <v>303.3863</v>
      </c>
      <c r="L36" s="36">
        <f t="shared" si="10"/>
        <v>0.010541886754241997</v>
      </c>
      <c r="M36" s="15">
        <f t="shared" si="11"/>
        <v>3.1648999999999887</v>
      </c>
      <c r="N36" s="3"/>
    </row>
    <row r="37" spans="1:14" ht="15">
      <c r="A37" s="4">
        <v>38</v>
      </c>
      <c r="B37" s="7" t="s">
        <v>37</v>
      </c>
      <c r="C37" s="15">
        <v>3095</v>
      </c>
      <c r="D37" s="15">
        <v>3113</v>
      </c>
      <c r="E37" s="3">
        <v>3326</v>
      </c>
      <c r="F37" s="42">
        <f t="shared" si="6"/>
        <v>0.002181292563405702</v>
      </c>
      <c r="G37" s="18">
        <f t="shared" si="7"/>
        <v>0.07463651050080776</v>
      </c>
      <c r="H37" s="15">
        <f t="shared" si="8"/>
        <v>231</v>
      </c>
      <c r="I37" s="36">
        <f t="shared" si="9"/>
        <v>0.0020788711099911806</v>
      </c>
      <c r="J37" s="15">
        <v>3136.483</v>
      </c>
      <c r="K37" s="3">
        <v>3334.036</v>
      </c>
      <c r="L37" s="36">
        <f t="shared" si="10"/>
        <v>0.06298551594253815</v>
      </c>
      <c r="M37" s="15">
        <f t="shared" si="11"/>
        <v>197.55299999999988</v>
      </c>
      <c r="N37" s="3"/>
    </row>
    <row r="38" spans="1:14" ht="15">
      <c r="A38" s="4">
        <v>39</v>
      </c>
      <c r="B38" s="7" t="s">
        <v>38</v>
      </c>
      <c r="C38" s="15">
        <v>206</v>
      </c>
      <c r="D38" s="15">
        <v>172</v>
      </c>
      <c r="E38" s="3">
        <v>182</v>
      </c>
      <c r="F38" s="42">
        <f t="shared" si="6"/>
        <v>0.00011936116853272332</v>
      </c>
      <c r="G38" s="18">
        <f t="shared" si="7"/>
        <v>-0.11650485436893204</v>
      </c>
      <c r="H38" s="15">
        <f t="shared" si="8"/>
        <v>-24</v>
      </c>
      <c r="I38" s="36">
        <f t="shared" si="9"/>
        <v>-0.00021598660883025253</v>
      </c>
      <c r="J38" s="15">
        <v>176.5252</v>
      </c>
      <c r="K38" s="3">
        <v>180.9811</v>
      </c>
      <c r="L38" s="36">
        <f t="shared" si="10"/>
        <v>0.025242288353164225</v>
      </c>
      <c r="M38" s="15">
        <f t="shared" si="11"/>
        <v>4.4558999999999855</v>
      </c>
      <c r="N38" s="3"/>
    </row>
    <row r="39" spans="1:14" ht="15">
      <c r="A39" s="4">
        <v>41</v>
      </c>
      <c r="B39" s="7" t="s">
        <v>39</v>
      </c>
      <c r="C39" s="15">
        <v>115602</v>
      </c>
      <c r="D39" s="15">
        <v>116738</v>
      </c>
      <c r="E39" s="3">
        <v>118124</v>
      </c>
      <c r="F39" s="42">
        <f t="shared" si="6"/>
        <v>0.07746933336131544</v>
      </c>
      <c r="G39" s="18">
        <f t="shared" si="7"/>
        <v>0.021816231553087317</v>
      </c>
      <c r="H39" s="15">
        <f t="shared" si="8"/>
        <v>2522</v>
      </c>
      <c r="I39" s="36">
        <f t="shared" si="9"/>
        <v>0.022696592811245704</v>
      </c>
      <c r="J39" s="15">
        <v>115590</v>
      </c>
      <c r="K39" s="3">
        <v>116246.6</v>
      </c>
      <c r="L39" s="36">
        <f t="shared" si="10"/>
        <v>0.005680422181849692</v>
      </c>
      <c r="M39" s="15">
        <f t="shared" si="11"/>
        <v>656.6000000000058</v>
      </c>
      <c r="N39" s="3"/>
    </row>
    <row r="40" spans="1:14" ht="15">
      <c r="A40" s="4">
        <v>42</v>
      </c>
      <c r="B40" s="7" t="s">
        <v>40</v>
      </c>
      <c r="C40" s="15">
        <v>15000</v>
      </c>
      <c r="D40" s="15">
        <v>15235</v>
      </c>
      <c r="E40" s="3">
        <v>15902</v>
      </c>
      <c r="F40" s="42">
        <f t="shared" si="6"/>
        <v>0.010429018142897617</v>
      </c>
      <c r="G40" s="18">
        <f t="shared" si="7"/>
        <v>0.06013333333333333</v>
      </c>
      <c r="H40" s="15">
        <f t="shared" si="8"/>
        <v>902</v>
      </c>
      <c r="I40" s="36">
        <f t="shared" si="9"/>
        <v>0.008117496715203657</v>
      </c>
      <c r="J40" s="15">
        <v>13485.39</v>
      </c>
      <c r="K40" s="3">
        <v>13749.31</v>
      </c>
      <c r="L40" s="36">
        <f t="shared" si="10"/>
        <v>0.01957080959467988</v>
      </c>
      <c r="M40" s="15">
        <f t="shared" si="11"/>
        <v>263.9200000000001</v>
      </c>
      <c r="N40" s="3"/>
    </row>
    <row r="41" spans="1:14" ht="15">
      <c r="A41" s="4">
        <v>43</v>
      </c>
      <c r="B41" s="7" t="s">
        <v>41</v>
      </c>
      <c r="C41" s="15">
        <v>48596</v>
      </c>
      <c r="D41" s="15">
        <v>53460</v>
      </c>
      <c r="E41" s="3">
        <v>54682</v>
      </c>
      <c r="F41" s="42">
        <f t="shared" si="6"/>
        <v>0.03586212866871635</v>
      </c>
      <c r="G41" s="18">
        <f t="shared" si="7"/>
        <v>0.1252366449913573</v>
      </c>
      <c r="H41" s="15">
        <f t="shared" si="8"/>
        <v>6086</v>
      </c>
      <c r="I41" s="36">
        <f t="shared" si="9"/>
        <v>0.054770604222538204</v>
      </c>
      <c r="J41" s="15">
        <v>52283.29</v>
      </c>
      <c r="K41" s="3">
        <v>53145.56</v>
      </c>
      <c r="L41" s="36">
        <f t="shared" si="10"/>
        <v>0.016492267414694003</v>
      </c>
      <c r="M41" s="15">
        <f t="shared" si="11"/>
        <v>862.2699999999968</v>
      </c>
      <c r="N41" s="3"/>
    </row>
    <row r="42" spans="1:14" ht="15">
      <c r="A42" s="4">
        <v>45</v>
      </c>
      <c r="B42" s="7" t="s">
        <v>42</v>
      </c>
      <c r="C42" s="15">
        <v>27920</v>
      </c>
      <c r="D42" s="15">
        <v>32707</v>
      </c>
      <c r="E42" s="3">
        <v>33004</v>
      </c>
      <c r="F42" s="42">
        <f t="shared" si="6"/>
        <v>0.021645033001395607</v>
      </c>
      <c r="G42" s="18">
        <f t="shared" si="7"/>
        <v>0.1820916905444126</v>
      </c>
      <c r="H42" s="15">
        <f t="shared" si="8"/>
        <v>5084</v>
      </c>
      <c r="I42" s="36">
        <f t="shared" si="9"/>
        <v>0.04575316330387516</v>
      </c>
      <c r="J42" s="15">
        <v>32754.97</v>
      </c>
      <c r="K42" s="3">
        <v>33200.92</v>
      </c>
      <c r="L42" s="36">
        <f t="shared" si="10"/>
        <v>0.013614727780242116</v>
      </c>
      <c r="M42" s="15">
        <f t="shared" si="11"/>
        <v>445.9499999999971</v>
      </c>
      <c r="N42" s="3"/>
    </row>
    <row r="43" spans="1:14" ht="15">
      <c r="A43" s="4">
        <v>46</v>
      </c>
      <c r="B43" s="7" t="s">
        <v>43</v>
      </c>
      <c r="C43" s="15">
        <v>90183</v>
      </c>
      <c r="D43" s="15">
        <v>95695</v>
      </c>
      <c r="E43" s="3">
        <v>96431</v>
      </c>
      <c r="F43" s="42">
        <f t="shared" si="6"/>
        <v>0.06324240023504969</v>
      </c>
      <c r="G43" s="18">
        <f t="shared" si="7"/>
        <v>0.0692813501435969</v>
      </c>
      <c r="H43" s="15">
        <f t="shared" si="8"/>
        <v>6248</v>
      </c>
      <c r="I43" s="36">
        <f t="shared" si="9"/>
        <v>0.056228513832142404</v>
      </c>
      <c r="J43" s="15">
        <v>95910.92</v>
      </c>
      <c r="K43" s="3">
        <v>96858.3</v>
      </c>
      <c r="L43" s="36">
        <f t="shared" si="10"/>
        <v>0.009877707355950758</v>
      </c>
      <c r="M43" s="15">
        <f t="shared" si="11"/>
        <v>947.3800000000047</v>
      </c>
      <c r="N43" s="3"/>
    </row>
    <row r="44" spans="1:14" ht="15">
      <c r="A44" s="4">
        <v>47</v>
      </c>
      <c r="B44" s="7" t="s">
        <v>44</v>
      </c>
      <c r="C44" s="15">
        <v>244546</v>
      </c>
      <c r="D44" s="15">
        <v>262664</v>
      </c>
      <c r="E44" s="3">
        <v>264538</v>
      </c>
      <c r="F44" s="42">
        <f t="shared" si="6"/>
        <v>0.17349211429290967</v>
      </c>
      <c r="G44" s="18">
        <f t="shared" si="7"/>
        <v>0.08175149051712152</v>
      </c>
      <c r="H44" s="15">
        <f t="shared" si="8"/>
        <v>19992</v>
      </c>
      <c r="I44" s="36">
        <f t="shared" si="9"/>
        <v>0.17991684515560036</v>
      </c>
      <c r="J44" s="15">
        <v>262908.5</v>
      </c>
      <c r="K44" s="3">
        <v>264824.7</v>
      </c>
      <c r="L44" s="36">
        <f t="shared" si="10"/>
        <v>0.007288467280441719</v>
      </c>
      <c r="M44" s="15">
        <f t="shared" si="11"/>
        <v>1916.2000000000116</v>
      </c>
      <c r="N44" s="3"/>
    </row>
    <row r="45" spans="1:14" ht="15">
      <c r="A45" s="4">
        <v>49</v>
      </c>
      <c r="B45" s="7" t="s">
        <v>45</v>
      </c>
      <c r="C45" s="15">
        <v>106138</v>
      </c>
      <c r="D45" s="15">
        <v>113597</v>
      </c>
      <c r="E45" s="3">
        <v>117615</v>
      </c>
      <c r="F45" s="42">
        <f t="shared" si="6"/>
        <v>0.07713551558778162</v>
      </c>
      <c r="G45" s="18">
        <f t="shared" si="7"/>
        <v>0.10813280823079387</v>
      </c>
      <c r="H45" s="15">
        <f t="shared" si="8"/>
        <v>11477</v>
      </c>
      <c r="I45" s="36">
        <f t="shared" si="9"/>
        <v>0.10328659623103367</v>
      </c>
      <c r="J45" s="15">
        <v>114934.3</v>
      </c>
      <c r="K45" s="3">
        <v>117739.9</v>
      </c>
      <c r="L45" s="36">
        <f t="shared" si="10"/>
        <v>0.024410467545371496</v>
      </c>
      <c r="M45" s="15">
        <f t="shared" si="11"/>
        <v>2805.5999999999913</v>
      </c>
      <c r="N45" s="3"/>
    </row>
    <row r="46" spans="1:14" ht="15">
      <c r="A46" s="4">
        <v>50</v>
      </c>
      <c r="B46" s="7" t="s">
        <v>46</v>
      </c>
      <c r="C46" s="15">
        <v>2554</v>
      </c>
      <c r="D46" s="15">
        <v>2729</v>
      </c>
      <c r="E46" s="3">
        <v>2738</v>
      </c>
      <c r="F46" s="42">
        <f t="shared" si="6"/>
        <v>0.001795664172761519</v>
      </c>
      <c r="G46" s="18">
        <f t="shared" si="7"/>
        <v>0.07204385277995301</v>
      </c>
      <c r="H46" s="15">
        <f t="shared" si="8"/>
        <v>184</v>
      </c>
      <c r="I46" s="36">
        <f t="shared" si="9"/>
        <v>0.0016558973343652693</v>
      </c>
      <c r="J46" s="15">
        <v>2434.99</v>
      </c>
      <c r="K46" s="3">
        <v>2482.143</v>
      </c>
      <c r="L46" s="36">
        <f t="shared" si="10"/>
        <v>0.019364761251586354</v>
      </c>
      <c r="M46" s="15">
        <f t="shared" si="11"/>
        <v>47.15300000000025</v>
      </c>
      <c r="N46" s="3"/>
    </row>
    <row r="47" spans="1:14" ht="15">
      <c r="A47" s="4">
        <v>51</v>
      </c>
      <c r="B47" s="7" t="s">
        <v>47</v>
      </c>
      <c r="C47" s="15">
        <v>149</v>
      </c>
      <c r="D47" s="15">
        <v>171</v>
      </c>
      <c r="E47" s="3">
        <v>171</v>
      </c>
      <c r="F47" s="42">
        <f t="shared" si="6"/>
        <v>0.00011214703197305323</v>
      </c>
      <c r="G47" s="18">
        <f t="shared" si="7"/>
        <v>0.1476510067114094</v>
      </c>
      <c r="H47" s="15">
        <f t="shared" si="8"/>
        <v>22</v>
      </c>
      <c r="I47" s="36">
        <f t="shared" si="9"/>
        <v>0.0001979877247610648</v>
      </c>
      <c r="J47" s="15">
        <v>171.986</v>
      </c>
      <c r="K47" s="3">
        <v>172.3478</v>
      </c>
      <c r="L47" s="36">
        <f t="shared" si="10"/>
        <v>0.0021036596002001126</v>
      </c>
      <c r="M47" s="15">
        <f t="shared" si="11"/>
        <v>0.36180000000001655</v>
      </c>
      <c r="N47" s="3"/>
    </row>
    <row r="48" spans="1:14" ht="15">
      <c r="A48" s="4">
        <v>52</v>
      </c>
      <c r="B48" s="7" t="s">
        <v>48</v>
      </c>
      <c r="C48" s="15">
        <v>15944</v>
      </c>
      <c r="D48" s="15">
        <v>16508</v>
      </c>
      <c r="E48" s="3">
        <v>16745</v>
      </c>
      <c r="F48" s="42">
        <f t="shared" si="6"/>
        <v>0.010981883335606879</v>
      </c>
      <c r="G48" s="18">
        <f t="shared" si="7"/>
        <v>0.05023833416959358</v>
      </c>
      <c r="H48" s="15">
        <f t="shared" si="8"/>
        <v>801</v>
      </c>
      <c r="I48" s="36">
        <f t="shared" si="9"/>
        <v>0.007208553069709678</v>
      </c>
      <c r="J48" s="15">
        <v>16432.52</v>
      </c>
      <c r="K48" s="3">
        <v>16591.91</v>
      </c>
      <c r="L48" s="36">
        <f t="shared" si="10"/>
        <v>0.009699668705712783</v>
      </c>
      <c r="M48" s="15">
        <f t="shared" si="11"/>
        <v>159.38999999999942</v>
      </c>
      <c r="N48" s="3"/>
    </row>
    <row r="49" spans="1:14" ht="15">
      <c r="A49" s="4">
        <v>53</v>
      </c>
      <c r="B49" s="7" t="s">
        <v>49</v>
      </c>
      <c r="C49" s="15">
        <v>1640</v>
      </c>
      <c r="D49" s="15">
        <v>1716</v>
      </c>
      <c r="E49" s="3">
        <v>1757</v>
      </c>
      <c r="F49" s="42">
        <f t="shared" si="6"/>
        <v>0.0011522943577582136</v>
      </c>
      <c r="G49" s="18">
        <f t="shared" si="7"/>
        <v>0.07134146341463414</v>
      </c>
      <c r="H49" s="15">
        <f t="shared" si="8"/>
        <v>117</v>
      </c>
      <c r="I49" s="36">
        <f t="shared" si="9"/>
        <v>0.001052934718047481</v>
      </c>
      <c r="J49" s="15">
        <v>1735.475</v>
      </c>
      <c r="K49" s="3">
        <v>1782.297</v>
      </c>
      <c r="L49" s="36">
        <f t="shared" si="10"/>
        <v>0.02697935723649152</v>
      </c>
      <c r="M49" s="15">
        <f t="shared" si="11"/>
        <v>46.822000000000116</v>
      </c>
      <c r="N49" s="3"/>
    </row>
    <row r="50" spans="1:14" ht="15">
      <c r="A50" s="4">
        <v>55</v>
      </c>
      <c r="B50" s="7" t="s">
        <v>50</v>
      </c>
      <c r="C50" s="15">
        <v>12504</v>
      </c>
      <c r="D50" s="15">
        <v>13897</v>
      </c>
      <c r="E50" s="3">
        <v>14258</v>
      </c>
      <c r="F50" s="42">
        <f t="shared" si="6"/>
        <v>0.009350832642525106</v>
      </c>
      <c r="G50" s="18">
        <f t="shared" si="7"/>
        <v>0.14027511196417147</v>
      </c>
      <c r="H50" s="15">
        <f t="shared" si="8"/>
        <v>1754</v>
      </c>
      <c r="I50" s="36">
        <f t="shared" si="9"/>
        <v>0.015785021328677623</v>
      </c>
      <c r="J50" s="15">
        <v>13622.24</v>
      </c>
      <c r="K50" s="3">
        <v>13941.88</v>
      </c>
      <c r="L50" s="36">
        <f t="shared" si="10"/>
        <v>0.02346456970366103</v>
      </c>
      <c r="M50" s="15">
        <f t="shared" si="11"/>
        <v>319.6399999999994</v>
      </c>
      <c r="N50" s="3"/>
    </row>
    <row r="51" spans="1:14" ht="15">
      <c r="A51" s="4">
        <v>56</v>
      </c>
      <c r="B51" s="7" t="s">
        <v>51</v>
      </c>
      <c r="C51" s="15">
        <v>67504</v>
      </c>
      <c r="D51" s="15">
        <v>73259</v>
      </c>
      <c r="E51" s="3">
        <v>76886</v>
      </c>
      <c r="F51" s="42">
        <f t="shared" si="6"/>
        <v>0.0504241912297086</v>
      </c>
      <c r="G51" s="18">
        <f t="shared" si="7"/>
        <v>0.1389843564825788</v>
      </c>
      <c r="H51" s="15">
        <f t="shared" si="8"/>
        <v>9382</v>
      </c>
      <c r="I51" s="36">
        <f t="shared" si="9"/>
        <v>0.08443276516855955</v>
      </c>
      <c r="J51" s="15">
        <v>73838.55</v>
      </c>
      <c r="K51" s="3">
        <v>76575.39</v>
      </c>
      <c r="L51" s="36">
        <f t="shared" si="10"/>
        <v>0.03706519155644303</v>
      </c>
      <c r="M51" s="15">
        <f t="shared" si="11"/>
        <v>2736.8399999999965</v>
      </c>
      <c r="N51" s="3"/>
    </row>
    <row r="52" spans="1:14" ht="15">
      <c r="A52" s="4">
        <v>58</v>
      </c>
      <c r="B52" s="7" t="s">
        <v>52</v>
      </c>
      <c r="C52" s="15">
        <v>1519</v>
      </c>
      <c r="D52" s="15">
        <v>1508</v>
      </c>
      <c r="E52" s="3">
        <v>1525</v>
      </c>
      <c r="F52" s="42">
        <f t="shared" si="6"/>
        <v>0.0010001416594088081</v>
      </c>
      <c r="G52" s="18">
        <f t="shared" si="7"/>
        <v>0.003949967083607637</v>
      </c>
      <c r="H52" s="15">
        <f t="shared" si="8"/>
        <v>6</v>
      </c>
      <c r="I52" s="36">
        <f t="shared" si="9"/>
        <v>5.399665220756313E-05</v>
      </c>
      <c r="J52" s="15">
        <v>1516.072</v>
      </c>
      <c r="K52" s="3">
        <v>1513.515</v>
      </c>
      <c r="L52" s="36">
        <f t="shared" si="10"/>
        <v>-0.0016865953595870046</v>
      </c>
      <c r="M52" s="15">
        <f t="shared" si="11"/>
        <v>-2.556999999999789</v>
      </c>
      <c r="N52" s="3"/>
    </row>
    <row r="53" spans="1:14" ht="15">
      <c r="A53" s="4">
        <v>59</v>
      </c>
      <c r="B53" s="7" t="s">
        <v>53</v>
      </c>
      <c r="C53" s="15">
        <v>1574</v>
      </c>
      <c r="D53" s="15">
        <v>1700</v>
      </c>
      <c r="E53" s="3">
        <v>1723</v>
      </c>
      <c r="F53" s="42">
        <f t="shared" si="6"/>
        <v>0.0011299961174828697</v>
      </c>
      <c r="G53" s="18">
        <f t="shared" si="7"/>
        <v>0.09466327827191867</v>
      </c>
      <c r="H53" s="15">
        <f t="shared" si="8"/>
        <v>149</v>
      </c>
      <c r="I53" s="36">
        <f t="shared" si="9"/>
        <v>0.0013409168631544845</v>
      </c>
      <c r="J53" s="15">
        <v>1705.949</v>
      </c>
      <c r="K53" s="3">
        <v>1721.604</v>
      </c>
      <c r="L53" s="36">
        <f t="shared" si="10"/>
        <v>0.009176710440933447</v>
      </c>
      <c r="M53" s="15">
        <f t="shared" si="11"/>
        <v>15.654999999999973</v>
      </c>
      <c r="N53" s="3"/>
    </row>
    <row r="54" spans="1:14" ht="15">
      <c r="A54" s="4">
        <v>60</v>
      </c>
      <c r="B54" s="7" t="s">
        <v>54</v>
      </c>
      <c r="C54" s="15">
        <v>504</v>
      </c>
      <c r="D54" s="15">
        <v>547</v>
      </c>
      <c r="E54" s="3">
        <v>567</v>
      </c>
      <c r="F54" s="42">
        <f t="shared" si="6"/>
        <v>0.0003718559481211765</v>
      </c>
      <c r="G54" s="18">
        <f t="shared" si="7"/>
        <v>0.125</v>
      </c>
      <c r="H54" s="15">
        <f t="shared" si="8"/>
        <v>63</v>
      </c>
      <c r="I54" s="36">
        <f t="shared" si="9"/>
        <v>0.0005669648481794129</v>
      </c>
      <c r="J54" s="15">
        <v>547.7351</v>
      </c>
      <c r="K54" s="3">
        <v>565.4213</v>
      </c>
      <c r="L54" s="36">
        <f t="shared" si="10"/>
        <v>0.03228969624185119</v>
      </c>
      <c r="M54" s="15">
        <f t="shared" si="11"/>
        <v>17.686199999999985</v>
      </c>
      <c r="N54" s="3"/>
    </row>
    <row r="55" spans="1:14" ht="15">
      <c r="A55" s="4">
        <v>61</v>
      </c>
      <c r="B55" s="7" t="s">
        <v>55</v>
      </c>
      <c r="C55" s="15">
        <v>2167</v>
      </c>
      <c r="D55" s="15">
        <v>2504</v>
      </c>
      <c r="E55" s="3">
        <v>2565</v>
      </c>
      <c r="F55" s="42">
        <f t="shared" si="6"/>
        <v>0.0016822054795957984</v>
      </c>
      <c r="G55" s="18">
        <f t="shared" si="7"/>
        <v>0.18366405168435626</v>
      </c>
      <c r="H55" s="15">
        <f t="shared" si="8"/>
        <v>398</v>
      </c>
      <c r="I55" s="36">
        <f t="shared" si="9"/>
        <v>0.0035817779297683543</v>
      </c>
      <c r="J55" s="15">
        <v>2487.331</v>
      </c>
      <c r="K55" s="3">
        <v>2545.852</v>
      </c>
      <c r="L55" s="36">
        <f t="shared" si="10"/>
        <v>0.023527628610747715</v>
      </c>
      <c r="M55" s="15">
        <f t="shared" si="11"/>
        <v>58.52099999999973</v>
      </c>
      <c r="N55" s="3"/>
    </row>
    <row r="56" spans="1:14" ht="15">
      <c r="A56" s="4">
        <v>62</v>
      </c>
      <c r="B56" s="7" t="s">
        <v>56</v>
      </c>
      <c r="C56" s="15">
        <v>4201</v>
      </c>
      <c r="D56" s="15">
        <v>4909</v>
      </c>
      <c r="E56" s="3">
        <v>4986</v>
      </c>
      <c r="F56" s="42">
        <f t="shared" si="6"/>
        <v>0.003269971353319552</v>
      </c>
      <c r="G56" s="18">
        <f t="shared" si="7"/>
        <v>0.18686027136396097</v>
      </c>
      <c r="H56" s="15">
        <f t="shared" si="8"/>
        <v>785</v>
      </c>
      <c r="I56" s="36">
        <f t="shared" si="9"/>
        <v>0.007064561997156177</v>
      </c>
      <c r="J56" s="15">
        <v>4868.044</v>
      </c>
      <c r="K56" s="3">
        <v>4980.468</v>
      </c>
      <c r="L56" s="36">
        <f t="shared" si="10"/>
        <v>0.02309428591853319</v>
      </c>
      <c r="M56" s="15">
        <f t="shared" si="11"/>
        <v>112.42399999999998</v>
      </c>
      <c r="N56" s="3"/>
    </row>
    <row r="57" spans="1:14" ht="15">
      <c r="A57" s="4">
        <v>63</v>
      </c>
      <c r="B57" s="7" t="s">
        <v>57</v>
      </c>
      <c r="C57" s="15">
        <v>1711</v>
      </c>
      <c r="D57" s="15">
        <v>1809</v>
      </c>
      <c r="E57" s="3">
        <v>1809</v>
      </c>
      <c r="F57" s="42">
        <f t="shared" si="6"/>
        <v>0.0011863975487675631</v>
      </c>
      <c r="G57" s="18">
        <f t="shared" si="7"/>
        <v>0.05727644652250146</v>
      </c>
      <c r="H57" s="15">
        <f t="shared" si="8"/>
        <v>98</v>
      </c>
      <c r="I57" s="36">
        <f t="shared" si="9"/>
        <v>0.0008819453193901979</v>
      </c>
      <c r="J57" s="15">
        <v>1816.675</v>
      </c>
      <c r="K57" s="3">
        <v>1819.501</v>
      </c>
      <c r="L57" s="36">
        <f t="shared" si="10"/>
        <v>0.0015555891945449912</v>
      </c>
      <c r="M57" s="15">
        <f t="shared" si="11"/>
        <v>2.826000000000022</v>
      </c>
      <c r="N57" s="3"/>
    </row>
    <row r="58" spans="1:14" ht="15">
      <c r="A58" s="4">
        <v>64</v>
      </c>
      <c r="B58" s="7" t="s">
        <v>58</v>
      </c>
      <c r="C58" s="15">
        <v>7139</v>
      </c>
      <c r="D58" s="15">
        <v>7289</v>
      </c>
      <c r="E58" s="3">
        <v>7316</v>
      </c>
      <c r="F58" s="42">
        <f t="shared" si="6"/>
        <v>0.004798056642776944</v>
      </c>
      <c r="G58" s="18">
        <f t="shared" si="7"/>
        <v>0.024793388429752067</v>
      </c>
      <c r="H58" s="15">
        <f t="shared" si="8"/>
        <v>177</v>
      </c>
      <c r="I58" s="36">
        <f t="shared" si="9"/>
        <v>0.0015929012401231124</v>
      </c>
      <c r="J58" s="15">
        <v>7380.785</v>
      </c>
      <c r="K58" s="3">
        <v>7351.52</v>
      </c>
      <c r="L58" s="36">
        <f t="shared" si="10"/>
        <v>-0.003965025400414646</v>
      </c>
      <c r="M58" s="15">
        <f t="shared" si="11"/>
        <v>-29.264999999999418</v>
      </c>
      <c r="N58" s="3"/>
    </row>
    <row r="59" spans="1:14" ht="15">
      <c r="A59" s="4">
        <v>65</v>
      </c>
      <c r="B59" s="7" t="s">
        <v>59</v>
      </c>
      <c r="C59" s="15">
        <v>4426</v>
      </c>
      <c r="D59" s="15">
        <v>4435</v>
      </c>
      <c r="E59" s="3">
        <v>4374</v>
      </c>
      <c r="F59" s="42">
        <f t="shared" si="6"/>
        <v>0.0028686030283633615</v>
      </c>
      <c r="G59" s="18">
        <f t="shared" si="7"/>
        <v>-0.01174875734297334</v>
      </c>
      <c r="H59" s="15">
        <f t="shared" si="8"/>
        <v>-52</v>
      </c>
      <c r="I59" s="36">
        <f t="shared" si="9"/>
        <v>-0.00046797098579888047</v>
      </c>
      <c r="J59" s="15">
        <v>4405.707</v>
      </c>
      <c r="K59" s="3">
        <v>4386.927</v>
      </c>
      <c r="L59" s="36">
        <f t="shared" si="10"/>
        <v>-0.004262652963531313</v>
      </c>
      <c r="M59" s="15">
        <f t="shared" si="11"/>
        <v>-18.780000000000655</v>
      </c>
      <c r="N59" s="3"/>
    </row>
    <row r="60" spans="1:14" ht="15">
      <c r="A60" s="4">
        <v>66</v>
      </c>
      <c r="B60" s="7" t="s">
        <v>60</v>
      </c>
      <c r="C60" s="15">
        <v>7723</v>
      </c>
      <c r="D60" s="15">
        <v>8488</v>
      </c>
      <c r="E60" s="3">
        <v>8734</v>
      </c>
      <c r="F60" s="42">
        <f t="shared" si="6"/>
        <v>0.005728024428378053</v>
      </c>
      <c r="G60" s="18">
        <f t="shared" si="7"/>
        <v>0.1309076783633303</v>
      </c>
      <c r="H60" s="15">
        <f t="shared" si="8"/>
        <v>1011</v>
      </c>
      <c r="I60" s="36">
        <f t="shared" si="9"/>
        <v>0.009098435896974387</v>
      </c>
      <c r="J60" s="15">
        <v>8351.46</v>
      </c>
      <c r="K60" s="3">
        <v>8623.158</v>
      </c>
      <c r="L60" s="36">
        <f t="shared" si="10"/>
        <v>0.03253299423094888</v>
      </c>
      <c r="M60" s="15">
        <f t="shared" si="11"/>
        <v>271.6980000000003</v>
      </c>
      <c r="N60" s="3"/>
    </row>
    <row r="61" spans="1:14" ht="15">
      <c r="A61" s="4">
        <v>68</v>
      </c>
      <c r="B61" s="7" t="s">
        <v>61</v>
      </c>
      <c r="C61" s="15">
        <v>5987</v>
      </c>
      <c r="D61" s="15">
        <v>7439</v>
      </c>
      <c r="E61" s="3">
        <v>7597</v>
      </c>
      <c r="F61" s="42">
        <f t="shared" si="6"/>
        <v>0.004982345040346698</v>
      </c>
      <c r="G61" s="18">
        <f t="shared" si="7"/>
        <v>0.2689159846333723</v>
      </c>
      <c r="H61" s="15">
        <f t="shared" si="8"/>
        <v>1610</v>
      </c>
      <c r="I61" s="36">
        <f t="shared" si="9"/>
        <v>0.014489101675696107</v>
      </c>
      <c r="J61" s="15">
        <v>7332.944</v>
      </c>
      <c r="K61" s="3">
        <v>7545.46</v>
      </c>
      <c r="L61" s="36">
        <f t="shared" si="10"/>
        <v>0.02898099317272839</v>
      </c>
      <c r="M61" s="15">
        <f t="shared" si="11"/>
        <v>212.51599999999962</v>
      </c>
      <c r="N61" s="3"/>
    </row>
    <row r="62" spans="1:14" ht="15">
      <c r="A62" s="4">
        <v>69</v>
      </c>
      <c r="B62" s="7" t="s">
        <v>62</v>
      </c>
      <c r="C62" s="15">
        <v>34663</v>
      </c>
      <c r="D62" s="15">
        <v>37653</v>
      </c>
      <c r="E62" s="3">
        <v>38335</v>
      </c>
      <c r="F62" s="42">
        <f t="shared" si="6"/>
        <v>0.025141265910450267</v>
      </c>
      <c r="G62" s="18">
        <f t="shared" si="7"/>
        <v>0.10593428151054439</v>
      </c>
      <c r="H62" s="15">
        <f t="shared" si="8"/>
        <v>3672</v>
      </c>
      <c r="I62" s="36">
        <f t="shared" si="9"/>
        <v>0.03304595115102864</v>
      </c>
      <c r="J62" s="15">
        <v>37179.75</v>
      </c>
      <c r="K62" s="3">
        <v>38039.89</v>
      </c>
      <c r="L62" s="36">
        <f t="shared" si="10"/>
        <v>0.02313463646205258</v>
      </c>
      <c r="M62" s="15">
        <f t="shared" si="11"/>
        <v>860.1399999999994</v>
      </c>
      <c r="N62" s="3"/>
    </row>
    <row r="63" spans="1:14" ht="15">
      <c r="A63" s="4">
        <v>70</v>
      </c>
      <c r="B63" s="7" t="s">
        <v>63</v>
      </c>
      <c r="C63" s="15">
        <v>30750</v>
      </c>
      <c r="D63" s="15">
        <v>29737</v>
      </c>
      <c r="E63" s="3">
        <v>29143</v>
      </c>
      <c r="F63" s="42">
        <f t="shared" si="6"/>
        <v>0.019112871068951407</v>
      </c>
      <c r="G63" s="18">
        <f t="shared" si="7"/>
        <v>-0.05226016260162602</v>
      </c>
      <c r="H63" s="15">
        <f t="shared" si="8"/>
        <v>-1607</v>
      </c>
      <c r="I63" s="36">
        <f t="shared" si="9"/>
        <v>-0.014462103349592326</v>
      </c>
      <c r="J63" s="15">
        <v>30942.44</v>
      </c>
      <c r="K63" s="3">
        <v>30073.87</v>
      </c>
      <c r="L63" s="36">
        <f t="shared" si="10"/>
        <v>-0.028070507691054736</v>
      </c>
      <c r="M63" s="15">
        <f t="shared" si="11"/>
        <v>-868.5699999999997</v>
      </c>
      <c r="N63" s="3"/>
    </row>
    <row r="64" spans="1:14" ht="15">
      <c r="A64" s="4">
        <v>71</v>
      </c>
      <c r="B64" s="7" t="s">
        <v>64</v>
      </c>
      <c r="C64" s="15">
        <v>15567</v>
      </c>
      <c r="D64" s="15">
        <v>17048</v>
      </c>
      <c r="E64" s="3">
        <v>17304</v>
      </c>
      <c r="F64" s="42">
        <f t="shared" si="6"/>
        <v>0.011348492638957387</v>
      </c>
      <c r="G64" s="18">
        <f t="shared" si="7"/>
        <v>0.11158219310079014</v>
      </c>
      <c r="H64" s="15">
        <f t="shared" si="8"/>
        <v>1737</v>
      </c>
      <c r="I64" s="36">
        <f t="shared" si="9"/>
        <v>0.015632030814089527</v>
      </c>
      <c r="J64" s="15">
        <v>17154.59</v>
      </c>
      <c r="K64" s="3">
        <v>17368.76</v>
      </c>
      <c r="L64" s="36">
        <f t="shared" si="10"/>
        <v>0.012484705259641779</v>
      </c>
      <c r="M64" s="15">
        <f t="shared" si="11"/>
        <v>214.16999999999825</v>
      </c>
      <c r="N64" s="3"/>
    </row>
    <row r="65" spans="1:14" ht="15">
      <c r="A65" s="4">
        <v>72</v>
      </c>
      <c r="B65" s="7" t="s">
        <v>65</v>
      </c>
      <c r="C65" s="15">
        <v>411</v>
      </c>
      <c r="D65" s="15">
        <v>497</v>
      </c>
      <c r="E65" s="3">
        <v>517</v>
      </c>
      <c r="F65" s="42">
        <f t="shared" si="6"/>
        <v>0.00033906441830449427</v>
      </c>
      <c r="G65" s="18">
        <f t="shared" si="7"/>
        <v>0.25790754257907544</v>
      </c>
      <c r="H65" s="15">
        <f t="shared" si="8"/>
        <v>106</v>
      </c>
      <c r="I65" s="36">
        <f t="shared" si="9"/>
        <v>0.0009539408556669487</v>
      </c>
      <c r="J65" s="15">
        <v>481.2268</v>
      </c>
      <c r="K65" s="3">
        <v>511.8562</v>
      </c>
      <c r="L65" s="36">
        <f t="shared" si="10"/>
        <v>0.06364857485077717</v>
      </c>
      <c r="M65" s="15">
        <f t="shared" si="11"/>
        <v>30.629399999999976</v>
      </c>
      <c r="N65" s="3"/>
    </row>
    <row r="66" spans="1:14" ht="15">
      <c r="A66" s="4">
        <v>73</v>
      </c>
      <c r="B66" s="7" t="s">
        <v>66</v>
      </c>
      <c r="C66" s="15">
        <v>5331</v>
      </c>
      <c r="D66" s="15">
        <v>5838</v>
      </c>
      <c r="E66" s="3">
        <v>5972</v>
      </c>
      <c r="F66" s="42">
        <f aca="true" t="shared" si="12" ref="F66:F90">E66/$E$90</f>
        <v>0.0039166203213045255</v>
      </c>
      <c r="G66" s="18">
        <f aca="true" t="shared" si="13" ref="G66:G90">(E66-C66)/C66</f>
        <v>0.12024010504595761</v>
      </c>
      <c r="H66" s="15">
        <f aca="true" t="shared" si="14" ref="H66:H90">E66-C66</f>
        <v>641</v>
      </c>
      <c r="I66" s="36">
        <f aca="true" t="shared" si="15" ref="I66:I90">H66/$H$90</f>
        <v>0.005768642344174661</v>
      </c>
      <c r="J66" s="15">
        <v>5843.632</v>
      </c>
      <c r="K66" s="3">
        <v>5975.104</v>
      </c>
      <c r="L66" s="36">
        <f aca="true" t="shared" si="16" ref="L66:L90">(K66-J66)/J66</f>
        <v>0.022498336650904893</v>
      </c>
      <c r="M66" s="15">
        <f aca="true" t="shared" si="17" ref="M66:M90">K66-J66</f>
        <v>131.47200000000066</v>
      </c>
      <c r="N66" s="3"/>
    </row>
    <row r="67" spans="1:14" ht="15">
      <c r="A67" s="4">
        <v>74</v>
      </c>
      <c r="B67" s="7" t="s">
        <v>67</v>
      </c>
      <c r="C67" s="15">
        <v>3903</v>
      </c>
      <c r="D67" s="15">
        <v>4362</v>
      </c>
      <c r="E67" s="3">
        <v>4397</v>
      </c>
      <c r="F67" s="42">
        <f t="shared" si="12"/>
        <v>0.0028836871320790354</v>
      </c>
      <c r="G67" s="18">
        <f t="shared" si="13"/>
        <v>0.12656930566231103</v>
      </c>
      <c r="H67" s="15">
        <f t="shared" si="14"/>
        <v>494</v>
      </c>
      <c r="I67" s="36">
        <f t="shared" si="15"/>
        <v>0.004445724365089365</v>
      </c>
      <c r="J67" s="15">
        <v>4306.649</v>
      </c>
      <c r="K67" s="3">
        <v>4356.247</v>
      </c>
      <c r="L67" s="36">
        <f t="shared" si="16"/>
        <v>0.011516610710554761</v>
      </c>
      <c r="M67" s="15">
        <f t="shared" si="17"/>
        <v>49.597999999999956</v>
      </c>
      <c r="N67" s="3"/>
    </row>
    <row r="68" spans="1:14" ht="15">
      <c r="A68" s="4">
        <v>75</v>
      </c>
      <c r="B68" s="7" t="s">
        <v>68</v>
      </c>
      <c r="C68" s="15">
        <v>2504</v>
      </c>
      <c r="D68" s="15">
        <v>2427</v>
      </c>
      <c r="E68" s="3">
        <v>2323</v>
      </c>
      <c r="F68" s="42">
        <f t="shared" si="12"/>
        <v>0.0015234944752830564</v>
      </c>
      <c r="G68" s="18">
        <f t="shared" si="13"/>
        <v>-0.07228434504792332</v>
      </c>
      <c r="H68" s="15">
        <f t="shared" si="14"/>
        <v>-181</v>
      </c>
      <c r="I68" s="36">
        <f t="shared" si="15"/>
        <v>-0.0016288990082614877</v>
      </c>
      <c r="J68" s="15">
        <v>2610.351</v>
      </c>
      <c r="K68" s="3">
        <v>2529.327</v>
      </c>
      <c r="L68" s="36">
        <f t="shared" si="16"/>
        <v>-0.03103950388281112</v>
      </c>
      <c r="M68" s="15">
        <f t="shared" si="17"/>
        <v>-81.02399999999989</v>
      </c>
      <c r="N68" s="3"/>
    </row>
    <row r="69" spans="1:14" ht="15">
      <c r="A69" s="4">
        <v>77</v>
      </c>
      <c r="B69" s="7" t="s">
        <v>69</v>
      </c>
      <c r="C69" s="15">
        <v>6981</v>
      </c>
      <c r="D69" s="15">
        <v>6813</v>
      </c>
      <c r="E69" s="3">
        <v>6718</v>
      </c>
      <c r="F69" s="42">
        <f t="shared" si="12"/>
        <v>0.004405869946169425</v>
      </c>
      <c r="G69" s="18">
        <f t="shared" si="13"/>
        <v>-0.03767368571837845</v>
      </c>
      <c r="H69" s="15">
        <f t="shared" si="14"/>
        <v>-263</v>
      </c>
      <c r="I69" s="36">
        <f t="shared" si="15"/>
        <v>-0.002366853255098184</v>
      </c>
      <c r="J69" s="15">
        <v>6836.812</v>
      </c>
      <c r="K69" s="3">
        <v>6808.437</v>
      </c>
      <c r="L69" s="36">
        <f t="shared" si="16"/>
        <v>-0.004150326204669662</v>
      </c>
      <c r="M69" s="15">
        <f t="shared" si="17"/>
        <v>-28.375</v>
      </c>
      <c r="N69" s="3"/>
    </row>
    <row r="70" spans="1:14" ht="15">
      <c r="A70" s="4">
        <v>78</v>
      </c>
      <c r="B70" s="7" t="s">
        <v>70</v>
      </c>
      <c r="C70" s="15">
        <v>251</v>
      </c>
      <c r="D70" s="15">
        <v>335</v>
      </c>
      <c r="E70" s="3">
        <v>346</v>
      </c>
      <c r="F70" s="42">
        <f t="shared" si="12"/>
        <v>0.00022691738633144105</v>
      </c>
      <c r="G70" s="18">
        <f t="shared" si="13"/>
        <v>0.3784860557768924</v>
      </c>
      <c r="H70" s="15">
        <f t="shared" si="14"/>
        <v>95</v>
      </c>
      <c r="I70" s="36">
        <f t="shared" si="15"/>
        <v>0.0008549469932864162</v>
      </c>
      <c r="J70" s="15">
        <v>338.9661</v>
      </c>
      <c r="K70" s="3">
        <v>343.6786</v>
      </c>
      <c r="L70" s="36">
        <f t="shared" si="16"/>
        <v>0.013902570198022853</v>
      </c>
      <c r="M70" s="15">
        <f t="shared" si="17"/>
        <v>4.712500000000034</v>
      </c>
      <c r="N70" s="3"/>
    </row>
    <row r="71" spans="1:14" ht="15">
      <c r="A71" s="4">
        <v>79</v>
      </c>
      <c r="B71" s="7" t="s">
        <v>71</v>
      </c>
      <c r="C71" s="15">
        <v>6771</v>
      </c>
      <c r="D71" s="15">
        <v>7095</v>
      </c>
      <c r="E71" s="3">
        <v>7133</v>
      </c>
      <c r="F71" s="42">
        <f t="shared" si="12"/>
        <v>0.004678039643647887</v>
      </c>
      <c r="G71" s="18">
        <f t="shared" si="13"/>
        <v>0.05346329936493871</v>
      </c>
      <c r="H71" s="15">
        <f t="shared" si="14"/>
        <v>362</v>
      </c>
      <c r="I71" s="36">
        <f t="shared" si="15"/>
        <v>0.0032577980165229754</v>
      </c>
      <c r="J71" s="15">
        <v>6965.258</v>
      </c>
      <c r="K71" s="3">
        <v>7058.83</v>
      </c>
      <c r="L71" s="36">
        <f t="shared" si="16"/>
        <v>0.013434103948482615</v>
      </c>
      <c r="M71" s="15">
        <f t="shared" si="17"/>
        <v>93.57200000000012</v>
      </c>
      <c r="N71" s="3"/>
    </row>
    <row r="72" spans="1:14" ht="15">
      <c r="A72" s="4">
        <v>80</v>
      </c>
      <c r="B72" s="7" t="s">
        <v>72</v>
      </c>
      <c r="C72" s="15">
        <v>16118</v>
      </c>
      <c r="D72" s="15">
        <v>17264</v>
      </c>
      <c r="E72" s="3">
        <v>17546</v>
      </c>
      <c r="F72" s="42">
        <f t="shared" si="12"/>
        <v>0.011507203643270129</v>
      </c>
      <c r="G72" s="18">
        <f t="shared" si="13"/>
        <v>0.08859660007445093</v>
      </c>
      <c r="H72" s="15">
        <f t="shared" si="14"/>
        <v>1428</v>
      </c>
      <c r="I72" s="36">
        <f t="shared" si="15"/>
        <v>0.012851203225400025</v>
      </c>
      <c r="J72" s="15">
        <v>17249.52</v>
      </c>
      <c r="K72" s="3">
        <v>17436.71</v>
      </c>
      <c r="L72" s="36">
        <f t="shared" si="16"/>
        <v>0.010851896168704907</v>
      </c>
      <c r="M72" s="15">
        <f t="shared" si="17"/>
        <v>187.1899999999987</v>
      </c>
      <c r="N72" s="3"/>
    </row>
    <row r="73" spans="1:14" ht="15">
      <c r="A73" s="4">
        <v>81</v>
      </c>
      <c r="B73" s="7" t="s">
        <v>73</v>
      </c>
      <c r="C73" s="15">
        <v>38152</v>
      </c>
      <c r="D73" s="15">
        <v>39575</v>
      </c>
      <c r="E73" s="3">
        <v>42717</v>
      </c>
      <c r="F73" s="42">
        <f t="shared" si="12"/>
        <v>0.0280151155835843</v>
      </c>
      <c r="G73" s="18">
        <f t="shared" si="13"/>
        <v>0.11965296707905221</v>
      </c>
      <c r="H73" s="15">
        <f t="shared" si="14"/>
        <v>4565</v>
      </c>
      <c r="I73" s="36">
        <f t="shared" si="15"/>
        <v>0.04108245288792095</v>
      </c>
      <c r="J73" s="15">
        <v>42250.26</v>
      </c>
      <c r="K73" s="3">
        <v>42768.19</v>
      </c>
      <c r="L73" s="36">
        <f t="shared" si="16"/>
        <v>0.012258622787173388</v>
      </c>
      <c r="M73" s="15">
        <f t="shared" si="17"/>
        <v>517.9300000000003</v>
      </c>
      <c r="N73" s="3"/>
    </row>
    <row r="74" spans="1:14" ht="15">
      <c r="A74" s="4">
        <v>82</v>
      </c>
      <c r="B74" s="7" t="s">
        <v>74</v>
      </c>
      <c r="C74" s="15">
        <v>37791</v>
      </c>
      <c r="D74" s="15">
        <v>43292</v>
      </c>
      <c r="E74" s="3">
        <v>43568</v>
      </c>
      <c r="F74" s="42">
        <f t="shared" si="12"/>
        <v>0.02857322742106423</v>
      </c>
      <c r="G74" s="18">
        <f t="shared" si="13"/>
        <v>0.15286708475562966</v>
      </c>
      <c r="H74" s="15">
        <f t="shared" si="14"/>
        <v>5777</v>
      </c>
      <c r="I74" s="36">
        <f t="shared" si="15"/>
        <v>0.051989776633848704</v>
      </c>
      <c r="J74" s="15">
        <v>43607.71</v>
      </c>
      <c r="K74" s="3">
        <v>44068.69</v>
      </c>
      <c r="L74" s="36">
        <f t="shared" si="16"/>
        <v>0.010571066446736213</v>
      </c>
      <c r="M74" s="15">
        <f t="shared" si="17"/>
        <v>460.9800000000032</v>
      </c>
      <c r="N74" s="3"/>
    </row>
    <row r="75" spans="1:14" ht="15">
      <c r="A75" s="4">
        <v>84</v>
      </c>
      <c r="B75" s="7" t="s">
        <v>75</v>
      </c>
      <c r="C75" s="15">
        <v>554</v>
      </c>
      <c r="D75" s="15">
        <v>528</v>
      </c>
      <c r="E75" s="3">
        <v>563</v>
      </c>
      <c r="F75" s="42">
        <f t="shared" si="12"/>
        <v>0.00036923262573584193</v>
      </c>
      <c r="G75" s="18">
        <f t="shared" si="13"/>
        <v>0.016245487364620937</v>
      </c>
      <c r="H75" s="15">
        <f t="shared" si="14"/>
        <v>9</v>
      </c>
      <c r="I75" s="36">
        <f t="shared" si="15"/>
        <v>8.09949783113447E-05</v>
      </c>
      <c r="J75" s="15">
        <v>503.8549</v>
      </c>
      <c r="K75" s="3">
        <v>545.8402</v>
      </c>
      <c r="L75" s="36">
        <f t="shared" si="16"/>
        <v>0.08332815657841175</v>
      </c>
      <c r="M75" s="15">
        <f t="shared" si="17"/>
        <v>41.985299999999995</v>
      </c>
      <c r="N75" s="3"/>
    </row>
    <row r="76" spans="1:14" ht="15">
      <c r="A76" s="4">
        <v>85</v>
      </c>
      <c r="B76" s="7" t="s">
        <v>76</v>
      </c>
      <c r="C76" s="15">
        <v>23623</v>
      </c>
      <c r="D76" s="15">
        <v>20078</v>
      </c>
      <c r="E76" s="3">
        <v>24740</v>
      </c>
      <c r="F76" s="42">
        <f t="shared" si="12"/>
        <v>0.016225248953294368</v>
      </c>
      <c r="G76" s="18">
        <f t="shared" si="13"/>
        <v>0.047284426194810145</v>
      </c>
      <c r="H76" s="15">
        <f t="shared" si="14"/>
        <v>1117</v>
      </c>
      <c r="I76" s="36">
        <f t="shared" si="15"/>
        <v>0.010052376752641336</v>
      </c>
      <c r="J76" s="15">
        <v>24365.94</v>
      </c>
      <c r="K76" s="3">
        <v>24565.88</v>
      </c>
      <c r="L76" s="36">
        <f t="shared" si="16"/>
        <v>0.008205716668431522</v>
      </c>
      <c r="M76" s="15">
        <f t="shared" si="17"/>
        <v>199.94000000000233</v>
      </c>
      <c r="N76" s="3"/>
    </row>
    <row r="77" spans="1:14" ht="15">
      <c r="A77" s="4">
        <v>86</v>
      </c>
      <c r="B77" s="7" t="s">
        <v>77</v>
      </c>
      <c r="C77" s="15">
        <v>16856</v>
      </c>
      <c r="D77" s="15">
        <v>18165</v>
      </c>
      <c r="E77" s="3">
        <v>18563</v>
      </c>
      <c r="F77" s="42">
        <f t="shared" si="12"/>
        <v>0.012174183359741445</v>
      </c>
      <c r="G77" s="18">
        <f t="shared" si="13"/>
        <v>0.10126957759848125</v>
      </c>
      <c r="H77" s="15">
        <f t="shared" si="14"/>
        <v>1707</v>
      </c>
      <c r="I77" s="36">
        <f t="shared" si="15"/>
        <v>0.01536204755305171</v>
      </c>
      <c r="J77" s="15">
        <v>18071.39</v>
      </c>
      <c r="K77" s="3">
        <v>18366.28</v>
      </c>
      <c r="L77" s="36">
        <f t="shared" si="16"/>
        <v>0.01631805854447275</v>
      </c>
      <c r="M77" s="15">
        <f t="shared" si="17"/>
        <v>294.8899999999994</v>
      </c>
      <c r="N77" s="3"/>
    </row>
    <row r="78" spans="1:14" ht="15">
      <c r="A78" s="4">
        <v>87</v>
      </c>
      <c r="B78" s="7" t="s">
        <v>78</v>
      </c>
      <c r="C78" s="15">
        <v>1268</v>
      </c>
      <c r="D78" s="15">
        <v>1316</v>
      </c>
      <c r="E78" s="3">
        <v>1369</v>
      </c>
      <c r="F78" s="42">
        <f t="shared" si="12"/>
        <v>0.0008978320863807595</v>
      </c>
      <c r="G78" s="18">
        <f t="shared" si="13"/>
        <v>0.07965299684542587</v>
      </c>
      <c r="H78" s="15">
        <f t="shared" si="14"/>
        <v>101</v>
      </c>
      <c r="I78" s="36">
        <f t="shared" si="15"/>
        <v>0.0009089436454939794</v>
      </c>
      <c r="J78" s="15">
        <v>1326.839</v>
      </c>
      <c r="K78" s="3">
        <v>1353.667</v>
      </c>
      <c r="L78" s="36">
        <f t="shared" si="16"/>
        <v>0.020219484051946</v>
      </c>
      <c r="M78" s="15">
        <f t="shared" si="17"/>
        <v>26.827999999999975</v>
      </c>
      <c r="N78" s="3"/>
    </row>
    <row r="79" spans="1:14" ht="15">
      <c r="A79" s="4">
        <v>88</v>
      </c>
      <c r="B79" s="7" t="s">
        <v>79</v>
      </c>
      <c r="C79" s="15">
        <v>2877</v>
      </c>
      <c r="D79" s="15">
        <v>3078</v>
      </c>
      <c r="E79" s="3">
        <v>3266</v>
      </c>
      <c r="F79" s="42">
        <f t="shared" si="12"/>
        <v>0.002141942727625683</v>
      </c>
      <c r="G79" s="18">
        <f t="shared" si="13"/>
        <v>0.13521028849496003</v>
      </c>
      <c r="H79" s="15">
        <f t="shared" si="14"/>
        <v>389</v>
      </c>
      <c r="I79" s="36">
        <f t="shared" si="15"/>
        <v>0.0035007829514570096</v>
      </c>
      <c r="J79" s="15">
        <v>3118.969</v>
      </c>
      <c r="K79" s="3">
        <v>3224.525</v>
      </c>
      <c r="L79" s="36">
        <f t="shared" si="16"/>
        <v>0.0338432347355809</v>
      </c>
      <c r="M79" s="15">
        <f t="shared" si="17"/>
        <v>105.55600000000004</v>
      </c>
      <c r="N79" s="3"/>
    </row>
    <row r="80" spans="1:14" ht="15">
      <c r="A80" s="4">
        <v>90</v>
      </c>
      <c r="B80" s="7" t="s">
        <v>80</v>
      </c>
      <c r="C80" s="15">
        <v>1009</v>
      </c>
      <c r="D80" s="15">
        <v>1149</v>
      </c>
      <c r="E80" s="3">
        <v>1140</v>
      </c>
      <c r="F80" s="42">
        <f t="shared" si="12"/>
        <v>0.0007476468798203548</v>
      </c>
      <c r="G80" s="18">
        <f t="shared" si="13"/>
        <v>0.12983151635282458</v>
      </c>
      <c r="H80" s="15">
        <f t="shared" si="14"/>
        <v>131</v>
      </c>
      <c r="I80" s="36">
        <f t="shared" si="15"/>
        <v>0.001178926906531795</v>
      </c>
      <c r="J80" s="15">
        <v>1153.878</v>
      </c>
      <c r="K80" s="3">
        <v>1150.355</v>
      </c>
      <c r="L80" s="36">
        <f t="shared" si="16"/>
        <v>-0.003053182398832382</v>
      </c>
      <c r="M80" s="15">
        <f t="shared" si="17"/>
        <v>-3.522999999999911</v>
      </c>
      <c r="N80" s="3"/>
    </row>
    <row r="81" spans="1:14" ht="15">
      <c r="A81" s="4">
        <v>91</v>
      </c>
      <c r="B81" s="7" t="s">
        <v>81</v>
      </c>
      <c r="C81" s="15">
        <v>145</v>
      </c>
      <c r="D81" s="15">
        <v>170</v>
      </c>
      <c r="E81" s="3">
        <v>175</v>
      </c>
      <c r="F81" s="42">
        <f t="shared" si="12"/>
        <v>0.00011477035435838781</v>
      </c>
      <c r="G81" s="18">
        <f t="shared" si="13"/>
        <v>0.20689655172413793</v>
      </c>
      <c r="H81" s="15">
        <f t="shared" si="14"/>
        <v>30</v>
      </c>
      <c r="I81" s="36">
        <f t="shared" si="15"/>
        <v>0.00026998326103781566</v>
      </c>
      <c r="J81" s="15">
        <v>167.7017</v>
      </c>
      <c r="K81" s="3">
        <v>170.4271</v>
      </c>
      <c r="L81" s="36">
        <f t="shared" si="16"/>
        <v>0.016251475089399857</v>
      </c>
      <c r="M81" s="15">
        <f t="shared" si="17"/>
        <v>2.7254000000000076</v>
      </c>
      <c r="N81" s="3"/>
    </row>
    <row r="82" spans="1:14" ht="15">
      <c r="A82" s="4">
        <v>92</v>
      </c>
      <c r="B82" s="7" t="s">
        <v>82</v>
      </c>
      <c r="C82" s="15">
        <v>7111</v>
      </c>
      <c r="D82" s="15">
        <v>6383</v>
      </c>
      <c r="E82" s="3">
        <v>5922</v>
      </c>
      <c r="F82" s="42">
        <f t="shared" si="12"/>
        <v>0.0038838287914878433</v>
      </c>
      <c r="G82" s="18">
        <f t="shared" si="13"/>
        <v>-0.16720573758964985</v>
      </c>
      <c r="H82" s="15">
        <f t="shared" si="14"/>
        <v>-1189</v>
      </c>
      <c r="I82" s="36">
        <f t="shared" si="15"/>
        <v>-0.010700336579132094</v>
      </c>
      <c r="J82" s="15">
        <v>6701.095</v>
      </c>
      <c r="K82" s="3">
        <v>6226.812</v>
      </c>
      <c r="L82" s="36">
        <f t="shared" si="16"/>
        <v>-0.07077694018664119</v>
      </c>
      <c r="M82" s="15">
        <f t="shared" si="17"/>
        <v>-474.28300000000036</v>
      </c>
      <c r="N82" s="3"/>
    </row>
    <row r="83" spans="1:14" ht="15">
      <c r="A83" s="4">
        <v>93</v>
      </c>
      <c r="B83" s="7" t="s">
        <v>83</v>
      </c>
      <c r="C83" s="15">
        <v>7414</v>
      </c>
      <c r="D83" s="15">
        <v>8215</v>
      </c>
      <c r="E83" s="3">
        <v>8304</v>
      </c>
      <c r="F83" s="42">
        <f t="shared" si="12"/>
        <v>0.005446017271954585</v>
      </c>
      <c r="G83" s="18">
        <f t="shared" si="13"/>
        <v>0.12004316158618829</v>
      </c>
      <c r="H83" s="15">
        <f t="shared" si="14"/>
        <v>890</v>
      </c>
      <c r="I83" s="36">
        <f t="shared" si="15"/>
        <v>0.008009503410788531</v>
      </c>
      <c r="J83" s="15">
        <v>7969.975</v>
      </c>
      <c r="K83" s="3">
        <v>8109.032</v>
      </c>
      <c r="L83" s="36">
        <f t="shared" si="16"/>
        <v>0.01744760805397756</v>
      </c>
      <c r="M83" s="15">
        <f t="shared" si="17"/>
        <v>139.0569999999998</v>
      </c>
      <c r="N83" s="3"/>
    </row>
    <row r="84" spans="1:14" ht="15">
      <c r="A84" s="4">
        <v>94</v>
      </c>
      <c r="B84" s="7" t="s">
        <v>84</v>
      </c>
      <c r="C84" s="15">
        <v>8362</v>
      </c>
      <c r="D84" s="15">
        <v>8465</v>
      </c>
      <c r="E84" s="3">
        <v>8614</v>
      </c>
      <c r="F84" s="42">
        <f t="shared" si="12"/>
        <v>0.005649324756818015</v>
      </c>
      <c r="G84" s="18">
        <f t="shared" si="13"/>
        <v>0.030136331021286773</v>
      </c>
      <c r="H84" s="15">
        <f t="shared" si="14"/>
        <v>252</v>
      </c>
      <c r="I84" s="36">
        <f t="shared" si="15"/>
        <v>0.0022678593927176515</v>
      </c>
      <c r="J84" s="15">
        <v>8364</v>
      </c>
      <c r="K84" s="3">
        <v>8524.161</v>
      </c>
      <c r="L84" s="36">
        <f t="shared" si="16"/>
        <v>0.019148852223816362</v>
      </c>
      <c r="M84" s="15">
        <f t="shared" si="17"/>
        <v>160.16100000000006</v>
      </c>
      <c r="N84" s="3"/>
    </row>
    <row r="85" spans="1:14" ht="15">
      <c r="A85" s="4">
        <v>95</v>
      </c>
      <c r="B85" s="7" t="s">
        <v>85</v>
      </c>
      <c r="C85" s="15">
        <v>11614</v>
      </c>
      <c r="D85" s="15">
        <v>11919</v>
      </c>
      <c r="E85" s="3">
        <v>11823</v>
      </c>
      <c r="F85" s="42">
        <f t="shared" si="12"/>
        <v>0.00775388514045268</v>
      </c>
      <c r="G85" s="18">
        <f t="shared" si="13"/>
        <v>0.01799552264508352</v>
      </c>
      <c r="H85" s="15">
        <f t="shared" si="14"/>
        <v>209</v>
      </c>
      <c r="I85" s="36">
        <f t="shared" si="15"/>
        <v>0.0018808833852301157</v>
      </c>
      <c r="J85" s="15">
        <v>12131.89</v>
      </c>
      <c r="K85" s="3">
        <v>12102.29</v>
      </c>
      <c r="L85" s="36">
        <f t="shared" si="16"/>
        <v>-0.0024398506745444072</v>
      </c>
      <c r="M85" s="15">
        <f t="shared" si="17"/>
        <v>-29.599999999998545</v>
      </c>
      <c r="N85" s="3"/>
    </row>
    <row r="86" spans="1:14" ht="15">
      <c r="A86" s="4">
        <v>96</v>
      </c>
      <c r="B86" s="7" t="s">
        <v>86</v>
      </c>
      <c r="C86" s="15">
        <v>32657</v>
      </c>
      <c r="D86" s="15">
        <v>33462</v>
      </c>
      <c r="E86" s="3">
        <v>35800</v>
      </c>
      <c r="F86" s="42">
        <f t="shared" si="12"/>
        <v>0.02347873534874448</v>
      </c>
      <c r="G86" s="18">
        <f t="shared" si="13"/>
        <v>0.09624276571638546</v>
      </c>
      <c r="H86" s="15">
        <f t="shared" si="14"/>
        <v>3143</v>
      </c>
      <c r="I86" s="36">
        <f t="shared" si="15"/>
        <v>0.028285246314728486</v>
      </c>
      <c r="J86" s="15">
        <v>35332.26</v>
      </c>
      <c r="K86" s="3">
        <v>35711.28</v>
      </c>
      <c r="L86" s="36">
        <f t="shared" si="16"/>
        <v>0.010727306999325737</v>
      </c>
      <c r="M86" s="15">
        <f t="shared" si="17"/>
        <v>379.0199999999968</v>
      </c>
      <c r="N86" s="3"/>
    </row>
    <row r="87" spans="1:14" ht="15">
      <c r="A87" s="4">
        <v>97</v>
      </c>
      <c r="B87" s="7" t="s">
        <v>87</v>
      </c>
      <c r="C87" s="15">
        <v>2740</v>
      </c>
      <c r="D87" s="15">
        <v>5580</v>
      </c>
      <c r="E87" s="3">
        <v>6212</v>
      </c>
      <c r="F87" s="42">
        <f t="shared" si="12"/>
        <v>0.0040740196644246</v>
      </c>
      <c r="G87" s="18">
        <f t="shared" si="13"/>
        <v>1.2671532846715328</v>
      </c>
      <c r="H87" s="15">
        <f t="shared" si="14"/>
        <v>3472</v>
      </c>
      <c r="I87" s="36">
        <f t="shared" si="15"/>
        <v>0.031246062744109866</v>
      </c>
      <c r="J87" s="15">
        <v>5455.453</v>
      </c>
      <c r="K87" s="3">
        <v>6106.668</v>
      </c>
      <c r="L87" s="36">
        <f t="shared" si="16"/>
        <v>0.11936955556211358</v>
      </c>
      <c r="M87" s="15">
        <f t="shared" si="17"/>
        <v>651.2149999999992</v>
      </c>
      <c r="N87" s="3"/>
    </row>
    <row r="88" spans="1:14" ht="15">
      <c r="A88" s="4">
        <v>98</v>
      </c>
      <c r="B88" s="7" t="s">
        <v>88</v>
      </c>
      <c r="C88" s="15">
        <v>336</v>
      </c>
      <c r="D88" s="15">
        <v>292</v>
      </c>
      <c r="E88" s="3">
        <v>285</v>
      </c>
      <c r="F88" s="42">
        <f t="shared" si="12"/>
        <v>0.0001869117199550887</v>
      </c>
      <c r="G88" s="18">
        <f t="shared" si="13"/>
        <v>-0.15178571428571427</v>
      </c>
      <c r="H88" s="15">
        <f t="shared" si="14"/>
        <v>-51</v>
      </c>
      <c r="I88" s="36">
        <f t="shared" si="15"/>
        <v>-0.0004589715437642866</v>
      </c>
      <c r="J88" s="15">
        <v>308.2604</v>
      </c>
      <c r="K88" s="3">
        <v>297.9306</v>
      </c>
      <c r="L88" s="36">
        <f t="shared" si="16"/>
        <v>-0.033509980522960385</v>
      </c>
      <c r="M88" s="15">
        <f t="shared" si="17"/>
        <v>-10.329799999999977</v>
      </c>
      <c r="N88" s="3"/>
    </row>
    <row r="89" spans="1:14" ht="15.75" thickBot="1">
      <c r="A89" s="5">
        <v>99</v>
      </c>
      <c r="B89" s="48" t="s">
        <v>89</v>
      </c>
      <c r="C89" s="15">
        <v>572</v>
      </c>
      <c r="D89" s="15">
        <v>558</v>
      </c>
      <c r="E89" s="3">
        <v>550</v>
      </c>
      <c r="F89" s="42">
        <f t="shared" si="12"/>
        <v>0.00036070682798350454</v>
      </c>
      <c r="G89" s="18">
        <f t="shared" si="13"/>
        <v>-0.038461538461538464</v>
      </c>
      <c r="H89" s="20">
        <f t="shared" si="14"/>
        <v>-22</v>
      </c>
      <c r="I89" s="67">
        <f t="shared" si="15"/>
        <v>-0.0001979877247610648</v>
      </c>
      <c r="J89" s="15">
        <v>558.1153</v>
      </c>
      <c r="K89" s="3">
        <v>557.2545</v>
      </c>
      <c r="L89" s="36">
        <f t="shared" si="16"/>
        <v>-0.0015423336360784951</v>
      </c>
      <c r="M89" s="20">
        <f t="shared" si="17"/>
        <v>-0.8608000000000402</v>
      </c>
      <c r="N89" s="3"/>
    </row>
    <row r="90" spans="1:14" s="66" customFormat="1" ht="15.75" thickBot="1">
      <c r="A90" s="119" t="s">
        <v>90</v>
      </c>
      <c r="B90" s="120"/>
      <c r="C90" s="56">
        <v>1413666</v>
      </c>
      <c r="D90" s="56">
        <v>1495306</v>
      </c>
      <c r="E90" s="71">
        <v>1524784</v>
      </c>
      <c r="F90" s="27">
        <f t="shared" si="12"/>
        <v>1</v>
      </c>
      <c r="G90" s="27">
        <f t="shared" si="13"/>
        <v>0.07860272511328702</v>
      </c>
      <c r="H90" s="56">
        <f t="shared" si="14"/>
        <v>111118</v>
      </c>
      <c r="I90" s="68">
        <f t="shared" si="15"/>
        <v>1</v>
      </c>
      <c r="J90" s="56">
        <v>1516747</v>
      </c>
      <c r="K90" s="56">
        <v>1530757</v>
      </c>
      <c r="L90" s="38">
        <f t="shared" si="16"/>
        <v>0.009236873387585404</v>
      </c>
      <c r="M90" s="56">
        <f t="shared" si="17"/>
        <v>14010</v>
      </c>
      <c r="N90" s="3"/>
    </row>
    <row r="91" spans="3:11" ht="15">
      <c r="C91" s="3"/>
      <c r="D91" s="3"/>
      <c r="E91" s="3"/>
      <c r="J91" s="3"/>
      <c r="K91" s="3"/>
    </row>
  </sheetData>
  <sheetProtection/>
  <autoFilter ref="A1:M90">
    <sortState ref="A2:M91">
      <sortCondition sortBy="value" ref="A2:A91"/>
    </sortState>
  </autoFilter>
  <mergeCells count="1">
    <mergeCell ref="A90:B9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3.7109375" style="0" bestFit="1" customWidth="1"/>
    <col min="2" max="2" width="34.57421875" style="0" bestFit="1" customWidth="1"/>
    <col min="3" max="3" width="14.00390625" style="0" customWidth="1"/>
    <col min="4" max="4" width="12.00390625" style="0" customWidth="1"/>
    <col min="5" max="5" width="12.00390625" style="0" bestFit="1" customWidth="1"/>
    <col min="6" max="6" width="17.8515625" style="0" customWidth="1"/>
    <col min="7" max="7" width="27.140625" style="0" customWidth="1"/>
    <col min="8" max="8" width="26.421875" style="0" customWidth="1"/>
    <col min="9" max="9" width="20.421875" style="0" customWidth="1"/>
    <col min="10" max="11" width="21.28125" style="0" bestFit="1" customWidth="1"/>
    <col min="12" max="12" width="33.421875" style="0" customWidth="1"/>
    <col min="13" max="13" width="32.140625" style="0" customWidth="1"/>
  </cols>
  <sheetData>
    <row r="1" spans="1:13" ht="45.75" thickBot="1">
      <c r="A1" s="40" t="s">
        <v>1</v>
      </c>
      <c r="B1" s="19" t="s">
        <v>91</v>
      </c>
      <c r="C1" s="79">
        <v>40787</v>
      </c>
      <c r="D1" s="78">
        <v>41122</v>
      </c>
      <c r="E1" s="79">
        <v>41153</v>
      </c>
      <c r="F1" s="43" t="s">
        <v>285</v>
      </c>
      <c r="G1" s="45" t="s">
        <v>286</v>
      </c>
      <c r="H1" s="16" t="s">
        <v>287</v>
      </c>
      <c r="I1" s="43" t="s">
        <v>288</v>
      </c>
      <c r="J1" s="77" t="s">
        <v>284</v>
      </c>
      <c r="K1" s="75" t="s">
        <v>289</v>
      </c>
      <c r="L1" s="54" t="s">
        <v>308</v>
      </c>
      <c r="M1" s="16" t="s">
        <v>309</v>
      </c>
    </row>
    <row r="2" spans="1:13" ht="15">
      <c r="A2" s="4">
        <v>10</v>
      </c>
      <c r="B2" s="7" t="s">
        <v>10</v>
      </c>
      <c r="C2" s="14">
        <v>38981</v>
      </c>
      <c r="D2" s="14">
        <v>40122</v>
      </c>
      <c r="E2" s="3">
        <v>40400</v>
      </c>
      <c r="F2" s="42">
        <f aca="true" t="shared" si="0" ref="F2:F26">E2/$E$26</f>
        <v>0.1540826172686949</v>
      </c>
      <c r="G2" s="18">
        <f aca="true" t="shared" si="1" ref="G2:G26">(E2-C2)/C2</f>
        <v>0.03640234986275365</v>
      </c>
      <c r="H2" s="15">
        <f aca="true" t="shared" si="2" ref="H2:H26">E2-C2</f>
        <v>1419</v>
      </c>
      <c r="I2" s="36">
        <f aca="true" t="shared" si="3" ref="I2:I26">H2/$H$26</f>
        <v>0.09613821138211383</v>
      </c>
      <c r="J2" s="14">
        <v>40221.91</v>
      </c>
      <c r="K2" s="3">
        <v>40427.73</v>
      </c>
      <c r="L2" s="36">
        <f aca="true" t="shared" si="4" ref="L2:L26">(K2-J2)/J2</f>
        <v>0.005117111544429384</v>
      </c>
      <c r="M2" s="15">
        <f aca="true" t="shared" si="5" ref="M2:M26">K2-J2</f>
        <v>205.8199999999997</v>
      </c>
    </row>
    <row r="3" spans="1:13" ht="15">
      <c r="A3" s="4">
        <v>11</v>
      </c>
      <c r="B3" s="7" t="s">
        <v>11</v>
      </c>
      <c r="C3" s="15">
        <v>575</v>
      </c>
      <c r="D3" s="15">
        <v>586</v>
      </c>
      <c r="E3" s="3">
        <v>595</v>
      </c>
      <c r="F3" s="42">
        <f t="shared" si="0"/>
        <v>0.0022692860711602345</v>
      </c>
      <c r="G3" s="18">
        <f t="shared" si="1"/>
        <v>0.034782608695652174</v>
      </c>
      <c r="H3" s="15">
        <f t="shared" si="2"/>
        <v>20</v>
      </c>
      <c r="I3" s="36">
        <f t="shared" si="3"/>
        <v>0.0013550135501355014</v>
      </c>
      <c r="J3" s="15">
        <v>588.8477</v>
      </c>
      <c r="K3" s="3">
        <v>593.2216</v>
      </c>
      <c r="L3" s="36">
        <f t="shared" si="4"/>
        <v>0.007427896890825819</v>
      </c>
      <c r="M3" s="15">
        <f t="shared" si="5"/>
        <v>4.373899999999935</v>
      </c>
    </row>
    <row r="4" spans="1:13" ht="15">
      <c r="A4" s="4">
        <v>12</v>
      </c>
      <c r="B4" s="7" t="s">
        <v>12</v>
      </c>
      <c r="C4" s="15">
        <v>56</v>
      </c>
      <c r="D4" s="15">
        <v>53</v>
      </c>
      <c r="E4" s="3">
        <v>54</v>
      </c>
      <c r="F4" s="42">
        <f t="shared" si="0"/>
        <v>0.00020595201318092884</v>
      </c>
      <c r="G4" s="18">
        <f t="shared" si="1"/>
        <v>-0.03571428571428571</v>
      </c>
      <c r="H4" s="15">
        <f t="shared" si="2"/>
        <v>-2</v>
      </c>
      <c r="I4" s="36">
        <f t="shared" si="3"/>
        <v>-0.00013550135501355014</v>
      </c>
      <c r="J4" s="15">
        <v>52.39227</v>
      </c>
      <c r="K4" s="3">
        <v>53.68216</v>
      </c>
      <c r="L4" s="36">
        <f t="shared" si="4"/>
        <v>0.02461985327224798</v>
      </c>
      <c r="M4" s="15">
        <f t="shared" si="5"/>
        <v>1.2898899999999998</v>
      </c>
    </row>
    <row r="5" spans="1:13" ht="15">
      <c r="A5" s="4">
        <v>13</v>
      </c>
      <c r="B5" s="7" t="s">
        <v>13</v>
      </c>
      <c r="C5" s="15">
        <v>15579</v>
      </c>
      <c r="D5" s="15">
        <v>16973</v>
      </c>
      <c r="E5" s="3">
        <v>17068</v>
      </c>
      <c r="F5" s="42">
        <f t="shared" si="0"/>
        <v>0.06509609186985359</v>
      </c>
      <c r="G5" s="18">
        <f t="shared" si="1"/>
        <v>0.0955773798061493</v>
      </c>
      <c r="H5" s="15">
        <f t="shared" si="2"/>
        <v>1489</v>
      </c>
      <c r="I5" s="36">
        <f t="shared" si="3"/>
        <v>0.10088075880758808</v>
      </c>
      <c r="J5" s="15">
        <v>17089.42</v>
      </c>
      <c r="K5" s="3">
        <v>17224.51</v>
      </c>
      <c r="L5" s="36">
        <f t="shared" si="4"/>
        <v>0.007904890862299608</v>
      </c>
      <c r="M5" s="15">
        <f t="shared" si="5"/>
        <v>135.09000000000015</v>
      </c>
    </row>
    <row r="6" spans="1:13" ht="15">
      <c r="A6" s="4">
        <v>14</v>
      </c>
      <c r="B6" s="7" t="s">
        <v>14</v>
      </c>
      <c r="C6" s="15">
        <v>29782</v>
      </c>
      <c r="D6" s="15">
        <v>33413</v>
      </c>
      <c r="E6" s="3">
        <v>33735</v>
      </c>
      <c r="F6" s="42">
        <f t="shared" si="0"/>
        <v>0.12866279934553027</v>
      </c>
      <c r="G6" s="18">
        <f t="shared" si="1"/>
        <v>0.13273117990732658</v>
      </c>
      <c r="H6" s="15">
        <f t="shared" si="2"/>
        <v>3953</v>
      </c>
      <c r="I6" s="36">
        <f t="shared" si="3"/>
        <v>0.26781842818428186</v>
      </c>
      <c r="J6" s="15">
        <v>33494.51</v>
      </c>
      <c r="K6" s="3">
        <v>33930.86</v>
      </c>
      <c r="L6" s="36">
        <f t="shared" si="4"/>
        <v>0.01302750809013174</v>
      </c>
      <c r="M6" s="15">
        <f t="shared" si="5"/>
        <v>436.34999999999854</v>
      </c>
    </row>
    <row r="7" spans="1:13" ht="15">
      <c r="A7" s="4">
        <v>15</v>
      </c>
      <c r="B7" s="7" t="s">
        <v>15</v>
      </c>
      <c r="C7" s="15">
        <v>5536</v>
      </c>
      <c r="D7" s="15">
        <v>6351</v>
      </c>
      <c r="E7" s="3">
        <v>6344</v>
      </c>
      <c r="F7" s="42">
        <f t="shared" si="0"/>
        <v>0.02419554762258912</v>
      </c>
      <c r="G7" s="18">
        <f t="shared" si="1"/>
        <v>0.14595375722543352</v>
      </c>
      <c r="H7" s="15">
        <f t="shared" si="2"/>
        <v>808</v>
      </c>
      <c r="I7" s="36">
        <f t="shared" si="3"/>
        <v>0.054742547425474256</v>
      </c>
      <c r="J7" s="15">
        <v>6363.248</v>
      </c>
      <c r="K7" s="3">
        <v>6429.802</v>
      </c>
      <c r="L7" s="36">
        <f t="shared" si="4"/>
        <v>0.010459124019683044</v>
      </c>
      <c r="M7" s="15">
        <f t="shared" si="5"/>
        <v>66.55400000000009</v>
      </c>
    </row>
    <row r="8" spans="1:13" ht="15">
      <c r="A8" s="4">
        <v>16</v>
      </c>
      <c r="B8" s="7" t="s">
        <v>16</v>
      </c>
      <c r="C8" s="15">
        <v>11260</v>
      </c>
      <c r="D8" s="15">
        <v>11450</v>
      </c>
      <c r="E8" s="3">
        <v>11447</v>
      </c>
      <c r="F8" s="42">
        <f t="shared" si="0"/>
        <v>0.0436580128681869</v>
      </c>
      <c r="G8" s="18">
        <f t="shared" si="1"/>
        <v>0.016607460035523977</v>
      </c>
      <c r="H8" s="15">
        <f t="shared" si="2"/>
        <v>187</v>
      </c>
      <c r="I8" s="36">
        <f t="shared" si="3"/>
        <v>0.012669376693766938</v>
      </c>
      <c r="J8" s="15">
        <v>11449.11</v>
      </c>
      <c r="K8" s="3">
        <v>11464.48</v>
      </c>
      <c r="L8" s="36">
        <f t="shared" si="4"/>
        <v>0.0013424624272104103</v>
      </c>
      <c r="M8" s="15">
        <f t="shared" si="5"/>
        <v>15.369999999998981</v>
      </c>
    </row>
    <row r="9" spans="1:13" ht="15">
      <c r="A9" s="4">
        <v>17</v>
      </c>
      <c r="B9" s="7" t="s">
        <v>17</v>
      </c>
      <c r="C9" s="15">
        <v>1961</v>
      </c>
      <c r="D9" s="15">
        <v>1971</v>
      </c>
      <c r="E9" s="3">
        <v>1989</v>
      </c>
      <c r="F9" s="42">
        <f t="shared" si="0"/>
        <v>0.007585899152164213</v>
      </c>
      <c r="G9" s="18">
        <f t="shared" si="1"/>
        <v>0.014278429372768995</v>
      </c>
      <c r="H9" s="15">
        <f t="shared" si="2"/>
        <v>28</v>
      </c>
      <c r="I9" s="36">
        <f t="shared" si="3"/>
        <v>0.001897018970189702</v>
      </c>
      <c r="J9" s="15">
        <v>1968.364</v>
      </c>
      <c r="K9" s="3">
        <v>1984.079</v>
      </c>
      <c r="L9" s="36">
        <f t="shared" si="4"/>
        <v>0.00798378755148942</v>
      </c>
      <c r="M9" s="15">
        <f t="shared" si="5"/>
        <v>15.714999999999918</v>
      </c>
    </row>
    <row r="10" spans="1:13" ht="15">
      <c r="A10" s="4">
        <v>18</v>
      </c>
      <c r="B10" s="7" t="s">
        <v>18</v>
      </c>
      <c r="C10" s="15">
        <v>8922</v>
      </c>
      <c r="D10" s="15">
        <v>9301</v>
      </c>
      <c r="E10" s="3">
        <v>9303</v>
      </c>
      <c r="F10" s="42">
        <f t="shared" si="0"/>
        <v>0.03548095515967002</v>
      </c>
      <c r="G10" s="18">
        <f t="shared" si="1"/>
        <v>0.04270342972427707</v>
      </c>
      <c r="H10" s="15">
        <f t="shared" si="2"/>
        <v>381</v>
      </c>
      <c r="I10" s="36">
        <f t="shared" si="3"/>
        <v>0.025813008130081302</v>
      </c>
      <c r="J10" s="15">
        <v>9353.485</v>
      </c>
      <c r="K10" s="3">
        <v>9384.21</v>
      </c>
      <c r="L10" s="36">
        <f t="shared" si="4"/>
        <v>0.003284871895341527</v>
      </c>
      <c r="M10" s="15">
        <f t="shared" si="5"/>
        <v>30.724999999998545</v>
      </c>
    </row>
    <row r="11" spans="1:13" ht="15">
      <c r="A11" s="4">
        <v>19</v>
      </c>
      <c r="B11" s="7" t="s">
        <v>19</v>
      </c>
      <c r="C11" s="15">
        <v>379</v>
      </c>
      <c r="D11" s="15">
        <v>381</v>
      </c>
      <c r="E11" s="3">
        <v>378</v>
      </c>
      <c r="F11" s="42">
        <f t="shared" si="0"/>
        <v>0.001441664092266502</v>
      </c>
      <c r="G11" s="18">
        <f t="shared" si="1"/>
        <v>-0.002638522427440633</v>
      </c>
      <c r="H11" s="15">
        <f t="shared" si="2"/>
        <v>-1</v>
      </c>
      <c r="I11" s="36">
        <f t="shared" si="3"/>
        <v>-6.775067750677507E-05</v>
      </c>
      <c r="J11" s="15">
        <v>380.9412</v>
      </c>
      <c r="K11" s="3">
        <v>379.6448</v>
      </c>
      <c r="L11" s="36">
        <f t="shared" si="4"/>
        <v>-0.0034031498824490646</v>
      </c>
      <c r="M11" s="15">
        <f t="shared" si="5"/>
        <v>-1.2964000000000055</v>
      </c>
    </row>
    <row r="12" spans="1:13" ht="15">
      <c r="A12" s="4">
        <v>20</v>
      </c>
      <c r="B12" s="7" t="s">
        <v>20</v>
      </c>
      <c r="C12" s="15">
        <v>4385</v>
      </c>
      <c r="D12" s="15">
        <v>4502</v>
      </c>
      <c r="E12" s="3">
        <v>4512</v>
      </c>
      <c r="F12" s="42">
        <f t="shared" si="0"/>
        <v>0.01720843487911761</v>
      </c>
      <c r="G12" s="18">
        <f t="shared" si="1"/>
        <v>0.02896237172177879</v>
      </c>
      <c r="H12" s="15">
        <f t="shared" si="2"/>
        <v>127</v>
      </c>
      <c r="I12" s="36">
        <f t="shared" si="3"/>
        <v>0.008604336043360434</v>
      </c>
      <c r="J12" s="15">
        <v>4524.472</v>
      </c>
      <c r="K12" s="3">
        <v>4534.709</v>
      </c>
      <c r="L12" s="36">
        <f t="shared" si="4"/>
        <v>0.0022625844518432384</v>
      </c>
      <c r="M12" s="15">
        <f t="shared" si="5"/>
        <v>10.23700000000008</v>
      </c>
    </row>
    <row r="13" spans="1:13" ht="15">
      <c r="A13" s="4">
        <v>21</v>
      </c>
      <c r="B13" s="7" t="s">
        <v>21</v>
      </c>
      <c r="C13" s="15">
        <v>197</v>
      </c>
      <c r="D13" s="15">
        <v>232</v>
      </c>
      <c r="E13" s="3">
        <v>240</v>
      </c>
      <c r="F13" s="42">
        <f t="shared" si="0"/>
        <v>0.0009153422808041282</v>
      </c>
      <c r="G13" s="18">
        <f t="shared" si="1"/>
        <v>0.2182741116751269</v>
      </c>
      <c r="H13" s="15">
        <f t="shared" si="2"/>
        <v>43</v>
      </c>
      <c r="I13" s="36">
        <f t="shared" si="3"/>
        <v>0.002913279132791328</v>
      </c>
      <c r="J13" s="15">
        <v>227.5383</v>
      </c>
      <c r="K13" s="3">
        <v>237.2387</v>
      </c>
      <c r="L13" s="36">
        <f t="shared" si="4"/>
        <v>0.042631943721123</v>
      </c>
      <c r="M13" s="15">
        <f t="shared" si="5"/>
        <v>9.700400000000002</v>
      </c>
    </row>
    <row r="14" spans="1:13" ht="15">
      <c r="A14" s="4">
        <v>22</v>
      </c>
      <c r="B14" s="7" t="s">
        <v>22</v>
      </c>
      <c r="C14" s="15">
        <v>10894</v>
      </c>
      <c r="D14" s="15">
        <v>11430</v>
      </c>
      <c r="E14" s="3">
        <v>11519</v>
      </c>
      <c r="F14" s="42">
        <f t="shared" si="0"/>
        <v>0.04393261555242814</v>
      </c>
      <c r="G14" s="18">
        <f t="shared" si="1"/>
        <v>0.05737102992472921</v>
      </c>
      <c r="H14" s="15">
        <f t="shared" si="2"/>
        <v>625</v>
      </c>
      <c r="I14" s="36">
        <f t="shared" si="3"/>
        <v>0.04234417344173442</v>
      </c>
      <c r="J14" s="15">
        <v>11431.52</v>
      </c>
      <c r="K14" s="3">
        <v>11510.6</v>
      </c>
      <c r="L14" s="36">
        <f t="shared" si="4"/>
        <v>0.00691771522947079</v>
      </c>
      <c r="M14" s="15">
        <f t="shared" si="5"/>
        <v>79.07999999999993</v>
      </c>
    </row>
    <row r="15" spans="1:13" ht="15">
      <c r="A15" s="4">
        <v>23</v>
      </c>
      <c r="B15" s="7" t="s">
        <v>23</v>
      </c>
      <c r="C15" s="15">
        <v>12392</v>
      </c>
      <c r="D15" s="15">
        <v>13078</v>
      </c>
      <c r="E15" s="3">
        <v>13124</v>
      </c>
      <c r="F15" s="42">
        <f t="shared" si="0"/>
        <v>0.050053967055305744</v>
      </c>
      <c r="G15" s="18">
        <f t="shared" si="1"/>
        <v>0.05907036797934151</v>
      </c>
      <c r="H15" s="15">
        <f t="shared" si="2"/>
        <v>732</v>
      </c>
      <c r="I15" s="36">
        <f t="shared" si="3"/>
        <v>0.04959349593495935</v>
      </c>
      <c r="J15" s="15">
        <v>13027.78</v>
      </c>
      <c r="K15" s="3">
        <v>13103.59</v>
      </c>
      <c r="L15" s="36">
        <f t="shared" si="4"/>
        <v>0.005819103485014292</v>
      </c>
      <c r="M15" s="15">
        <f t="shared" si="5"/>
        <v>75.80999999999949</v>
      </c>
    </row>
    <row r="16" spans="1:13" ht="15">
      <c r="A16" s="4">
        <v>24</v>
      </c>
      <c r="B16" s="7" t="s">
        <v>24</v>
      </c>
      <c r="C16" s="15">
        <v>8925</v>
      </c>
      <c r="D16" s="15">
        <v>9226</v>
      </c>
      <c r="E16" s="3">
        <v>9146</v>
      </c>
      <c r="F16" s="42">
        <f t="shared" si="0"/>
        <v>0.03488216875097732</v>
      </c>
      <c r="G16" s="18">
        <f t="shared" si="1"/>
        <v>0.024761904761904763</v>
      </c>
      <c r="H16" s="15">
        <f t="shared" si="2"/>
        <v>221</v>
      </c>
      <c r="I16" s="36">
        <f t="shared" si="3"/>
        <v>0.01497289972899729</v>
      </c>
      <c r="J16" s="15">
        <v>9105.956</v>
      </c>
      <c r="K16" s="3">
        <v>9081.006</v>
      </c>
      <c r="L16" s="36">
        <f t="shared" si="4"/>
        <v>-0.0027399649196636496</v>
      </c>
      <c r="M16" s="15">
        <f t="shared" si="5"/>
        <v>-24.950000000000728</v>
      </c>
    </row>
    <row r="17" spans="1:13" ht="15">
      <c r="A17" s="4">
        <v>25</v>
      </c>
      <c r="B17" s="7" t="s">
        <v>25</v>
      </c>
      <c r="C17" s="15">
        <v>30271</v>
      </c>
      <c r="D17" s="15">
        <v>31009</v>
      </c>
      <c r="E17" s="3">
        <v>31131</v>
      </c>
      <c r="F17" s="42">
        <f t="shared" si="0"/>
        <v>0.11873133559880548</v>
      </c>
      <c r="G17" s="18">
        <f t="shared" si="1"/>
        <v>0.02841002940107694</v>
      </c>
      <c r="H17" s="15">
        <f t="shared" si="2"/>
        <v>860</v>
      </c>
      <c r="I17" s="36">
        <f t="shared" si="3"/>
        <v>0.058265582655826556</v>
      </c>
      <c r="J17" s="15">
        <v>31020.45</v>
      </c>
      <c r="K17" s="3">
        <v>31237.28</v>
      </c>
      <c r="L17" s="36">
        <f t="shared" si="4"/>
        <v>0.00698990504650958</v>
      </c>
      <c r="M17" s="15">
        <f t="shared" si="5"/>
        <v>216.8299999999981</v>
      </c>
    </row>
    <row r="18" spans="1:13" ht="15">
      <c r="A18" s="4">
        <v>26</v>
      </c>
      <c r="B18" s="7" t="s">
        <v>26</v>
      </c>
      <c r="C18" s="15">
        <v>2139</v>
      </c>
      <c r="D18" s="15">
        <v>2006</v>
      </c>
      <c r="E18" s="3">
        <v>1948</v>
      </c>
      <c r="F18" s="42">
        <f t="shared" si="0"/>
        <v>0.007429528179193508</v>
      </c>
      <c r="G18" s="18">
        <f t="shared" si="1"/>
        <v>-0.08929406264609631</v>
      </c>
      <c r="H18" s="15">
        <f t="shared" si="2"/>
        <v>-191</v>
      </c>
      <c r="I18" s="36">
        <f t="shared" si="3"/>
        <v>-0.012940379403794038</v>
      </c>
      <c r="J18" s="15">
        <v>2021.166</v>
      </c>
      <c r="K18" s="3">
        <v>1968.952</v>
      </c>
      <c r="L18" s="36">
        <f t="shared" si="4"/>
        <v>-0.025833602979666165</v>
      </c>
      <c r="M18" s="15">
        <f t="shared" si="5"/>
        <v>-52.21399999999994</v>
      </c>
    </row>
    <row r="19" spans="1:13" ht="15">
      <c r="A19" s="4">
        <v>27</v>
      </c>
      <c r="B19" s="7" t="s">
        <v>27</v>
      </c>
      <c r="C19" s="15">
        <v>4452</v>
      </c>
      <c r="D19" s="15">
        <v>4666</v>
      </c>
      <c r="E19" s="3">
        <v>4636</v>
      </c>
      <c r="F19" s="42">
        <f t="shared" si="0"/>
        <v>0.01768136172419974</v>
      </c>
      <c r="G19" s="18">
        <f t="shared" si="1"/>
        <v>0.04132973944294699</v>
      </c>
      <c r="H19" s="15">
        <f t="shared" si="2"/>
        <v>184</v>
      </c>
      <c r="I19" s="36">
        <f t="shared" si="3"/>
        <v>0.012466124661246613</v>
      </c>
      <c r="J19" s="15">
        <v>4706.118</v>
      </c>
      <c r="K19" s="3">
        <v>4728.257</v>
      </c>
      <c r="L19" s="36">
        <f t="shared" si="4"/>
        <v>0.004704301932080584</v>
      </c>
      <c r="M19" s="15">
        <f t="shared" si="5"/>
        <v>22.138999999999214</v>
      </c>
    </row>
    <row r="20" spans="1:13" ht="15">
      <c r="A20" s="4">
        <v>28</v>
      </c>
      <c r="B20" s="7" t="s">
        <v>28</v>
      </c>
      <c r="C20" s="15">
        <v>15562</v>
      </c>
      <c r="D20" s="15">
        <v>16475</v>
      </c>
      <c r="E20" s="3">
        <v>16508</v>
      </c>
      <c r="F20" s="42">
        <f t="shared" si="0"/>
        <v>0.06296029321464396</v>
      </c>
      <c r="G20" s="18">
        <f t="shared" si="1"/>
        <v>0.06078910165788459</v>
      </c>
      <c r="H20" s="15">
        <f t="shared" si="2"/>
        <v>946</v>
      </c>
      <c r="I20" s="36">
        <f t="shared" si="3"/>
        <v>0.06409214092140922</v>
      </c>
      <c r="J20" s="15">
        <v>16311.69</v>
      </c>
      <c r="K20" s="3">
        <v>16437.43</v>
      </c>
      <c r="L20" s="36">
        <f t="shared" si="4"/>
        <v>0.00770858200468497</v>
      </c>
      <c r="M20" s="15">
        <f t="shared" si="5"/>
        <v>125.73999999999978</v>
      </c>
    </row>
    <row r="21" spans="1:13" ht="15">
      <c r="A21" s="4">
        <v>29</v>
      </c>
      <c r="B21" s="7" t="s">
        <v>29</v>
      </c>
      <c r="C21" s="15">
        <v>2749</v>
      </c>
      <c r="D21" s="15">
        <v>2988</v>
      </c>
      <c r="E21" s="3">
        <v>3034</v>
      </c>
      <c r="F21" s="42">
        <f t="shared" si="0"/>
        <v>0.011571451999832187</v>
      </c>
      <c r="G21" s="18">
        <f t="shared" si="1"/>
        <v>0.10367406329574391</v>
      </c>
      <c r="H21" s="15">
        <f t="shared" si="2"/>
        <v>285</v>
      </c>
      <c r="I21" s="36">
        <f t="shared" si="3"/>
        <v>0.019308943089430895</v>
      </c>
      <c r="J21" s="15">
        <v>2969.521</v>
      </c>
      <c r="K21" s="3">
        <v>3020.616</v>
      </c>
      <c r="L21" s="36">
        <f t="shared" si="4"/>
        <v>0.01720647875532781</v>
      </c>
      <c r="M21" s="15">
        <f t="shared" si="5"/>
        <v>51.0949999999998</v>
      </c>
    </row>
    <row r="22" spans="1:13" ht="15">
      <c r="A22" s="4">
        <v>30</v>
      </c>
      <c r="B22" s="7" t="s">
        <v>30</v>
      </c>
      <c r="C22" s="15">
        <v>1107</v>
      </c>
      <c r="D22" s="15">
        <v>1018</v>
      </c>
      <c r="E22" s="3">
        <v>1085</v>
      </c>
      <c r="F22" s="42">
        <f t="shared" si="0"/>
        <v>0.004138109894468663</v>
      </c>
      <c r="G22" s="18">
        <f t="shared" si="1"/>
        <v>-0.01987353206865402</v>
      </c>
      <c r="H22" s="15">
        <f t="shared" si="2"/>
        <v>-22</v>
      </c>
      <c r="I22" s="36">
        <f t="shared" si="3"/>
        <v>-0.0014905149051490515</v>
      </c>
      <c r="J22" s="15">
        <v>994.8471</v>
      </c>
      <c r="K22" s="3">
        <v>1064.309</v>
      </c>
      <c r="L22" s="36">
        <f t="shared" si="4"/>
        <v>0.06982168415628896</v>
      </c>
      <c r="M22" s="15">
        <f t="shared" si="5"/>
        <v>69.46190000000001</v>
      </c>
    </row>
    <row r="23" spans="1:13" ht="15">
      <c r="A23" s="4">
        <v>31</v>
      </c>
      <c r="B23" s="7" t="s">
        <v>31</v>
      </c>
      <c r="C23" s="15">
        <v>16436</v>
      </c>
      <c r="D23" s="15">
        <v>18378</v>
      </c>
      <c r="E23" s="3">
        <v>18627</v>
      </c>
      <c r="F23" s="42">
        <f t="shared" si="0"/>
        <v>0.0710420027689104</v>
      </c>
      <c r="G23" s="18">
        <f t="shared" si="1"/>
        <v>0.13330494037478705</v>
      </c>
      <c r="H23" s="15">
        <f t="shared" si="2"/>
        <v>2191</v>
      </c>
      <c r="I23" s="36">
        <f t="shared" si="3"/>
        <v>0.14844173441734418</v>
      </c>
      <c r="J23" s="15">
        <v>18163.26</v>
      </c>
      <c r="K23" s="3">
        <v>18500.69</v>
      </c>
      <c r="L23" s="36">
        <f t="shared" si="4"/>
        <v>0.01857761216874065</v>
      </c>
      <c r="M23" s="15">
        <f t="shared" si="5"/>
        <v>337.4300000000003</v>
      </c>
    </row>
    <row r="24" spans="1:13" ht="15">
      <c r="A24" s="4">
        <v>32</v>
      </c>
      <c r="B24" s="7" t="s">
        <v>32</v>
      </c>
      <c r="C24" s="15">
        <v>5420</v>
      </c>
      <c r="D24" s="15">
        <v>5656</v>
      </c>
      <c r="E24" s="3">
        <v>5643</v>
      </c>
      <c r="F24" s="42">
        <f t="shared" si="0"/>
        <v>0.021521985377407064</v>
      </c>
      <c r="G24" s="18">
        <f t="shared" si="1"/>
        <v>0.04114391143911439</v>
      </c>
      <c r="H24" s="15">
        <f t="shared" si="2"/>
        <v>223</v>
      </c>
      <c r="I24" s="36">
        <f t="shared" si="3"/>
        <v>0.01510840108401084</v>
      </c>
      <c r="J24" s="15">
        <v>5633.279</v>
      </c>
      <c r="K24" s="3">
        <v>5663.174</v>
      </c>
      <c r="L24" s="36">
        <f t="shared" si="4"/>
        <v>0.00530685591819605</v>
      </c>
      <c r="M24" s="15">
        <f t="shared" si="5"/>
        <v>29.894999999999527</v>
      </c>
    </row>
    <row r="25" spans="1:13" ht="15.75" thickBot="1">
      <c r="A25" s="4">
        <v>33</v>
      </c>
      <c r="B25" s="7" t="s">
        <v>33</v>
      </c>
      <c r="C25" s="20">
        <v>19477</v>
      </c>
      <c r="D25" s="20">
        <v>19566</v>
      </c>
      <c r="E25" s="3">
        <v>19731</v>
      </c>
      <c r="F25" s="42">
        <f t="shared" si="0"/>
        <v>0.07525257726060938</v>
      </c>
      <c r="G25" s="18">
        <f t="shared" si="1"/>
        <v>0.01304102274477589</v>
      </c>
      <c r="H25" s="15">
        <f t="shared" si="2"/>
        <v>254</v>
      </c>
      <c r="I25" s="36">
        <f t="shared" si="3"/>
        <v>0.017208672086720868</v>
      </c>
      <c r="J25" s="15">
        <v>19689.75</v>
      </c>
      <c r="K25" s="3">
        <v>19742.48</v>
      </c>
      <c r="L25" s="36">
        <f t="shared" si="4"/>
        <v>0.0026780431442755526</v>
      </c>
      <c r="M25" s="15">
        <f t="shared" si="5"/>
        <v>52.72999999999956</v>
      </c>
    </row>
    <row r="26" spans="1:13" s="66" customFormat="1" ht="15.75" customHeight="1" thickBot="1">
      <c r="A26" s="119" t="s">
        <v>261</v>
      </c>
      <c r="B26" s="120"/>
      <c r="C26" s="56">
        <v>247437</v>
      </c>
      <c r="D26" s="56">
        <v>260831</v>
      </c>
      <c r="E26" s="56">
        <v>262197</v>
      </c>
      <c r="F26" s="27">
        <f t="shared" si="0"/>
        <v>1</v>
      </c>
      <c r="G26" s="27">
        <f t="shared" si="1"/>
        <v>0.05965154766667879</v>
      </c>
      <c r="H26" s="56">
        <f t="shared" si="2"/>
        <v>14760</v>
      </c>
      <c r="I26" s="38">
        <f t="shared" si="3"/>
        <v>1</v>
      </c>
      <c r="J26" s="56">
        <v>261547.2</v>
      </c>
      <c r="K26" s="56">
        <v>263090.4</v>
      </c>
      <c r="L26" s="38">
        <f t="shared" si="4"/>
        <v>0.005900273449687137</v>
      </c>
      <c r="M26" s="56">
        <f t="shared" si="5"/>
        <v>1543.2000000000116</v>
      </c>
    </row>
  </sheetData>
  <sheetProtection/>
  <autoFilter ref="A1:M25">
    <sortState ref="A2:M26">
      <sortCondition sortBy="value" ref="A2:A26"/>
    </sortState>
  </autoFilter>
  <mergeCells count="1">
    <mergeCell ref="A26:B2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4"/>
  <sheetViews>
    <sheetView zoomScalePageLayoutView="0" workbookViewId="0" topLeftCell="F1">
      <pane ySplit="1" topLeftCell="A62" activePane="bottomLeft" state="frozen"/>
      <selection pane="topLeft" activeCell="W1" sqref="W1"/>
      <selection pane="bottomLeft" activeCell="A1" sqref="A1"/>
    </sheetView>
  </sheetViews>
  <sheetFormatPr defaultColWidth="9.140625" defaultRowHeight="15"/>
  <cols>
    <col min="1" max="1" width="11.8515625" style="0" customWidth="1"/>
    <col min="2" max="2" width="16.421875" style="0" bestFit="1" customWidth="1"/>
    <col min="3" max="5" width="12.00390625" style="0" bestFit="1" customWidth="1"/>
    <col min="6" max="6" width="18.140625" style="0" customWidth="1"/>
    <col min="7" max="7" width="30.57421875" style="0" customWidth="1"/>
    <col min="8" max="8" width="27.421875" style="0" customWidth="1"/>
    <col min="9" max="9" width="22.28125" style="0" customWidth="1"/>
    <col min="10" max="11" width="28.28125" style="0" customWidth="1"/>
    <col min="12" max="12" width="29.8515625" style="0" customWidth="1"/>
    <col min="13" max="13" width="30.57421875" style="0" customWidth="1"/>
  </cols>
  <sheetData>
    <row r="1" spans="1:13" ht="45.75" thickBot="1">
      <c r="A1" s="12" t="s">
        <v>92</v>
      </c>
      <c r="B1" s="12" t="s">
        <v>175</v>
      </c>
      <c r="C1" s="79">
        <v>40787</v>
      </c>
      <c r="D1" s="78">
        <v>41122</v>
      </c>
      <c r="E1" s="79">
        <v>41153</v>
      </c>
      <c r="F1" s="16" t="s">
        <v>290</v>
      </c>
      <c r="G1" s="54" t="s">
        <v>286</v>
      </c>
      <c r="H1" s="16" t="s">
        <v>287</v>
      </c>
      <c r="I1" s="43" t="s">
        <v>291</v>
      </c>
      <c r="J1" s="77" t="s">
        <v>284</v>
      </c>
      <c r="K1" s="75" t="s">
        <v>289</v>
      </c>
      <c r="L1" s="54" t="s">
        <v>306</v>
      </c>
      <c r="M1" s="16" t="s">
        <v>307</v>
      </c>
    </row>
    <row r="2" spans="1:13" ht="15">
      <c r="A2" s="22">
        <v>1</v>
      </c>
      <c r="B2" s="101" t="s">
        <v>93</v>
      </c>
      <c r="C2" s="14">
        <v>235771</v>
      </c>
      <c r="D2" s="14">
        <v>247756</v>
      </c>
      <c r="E2" s="3">
        <v>256623</v>
      </c>
      <c r="F2" s="41">
        <f aca="true" t="shared" si="0" ref="F2:F33">E2/$E$83</f>
        <v>0.021262838069331685</v>
      </c>
      <c r="G2" s="41">
        <f aca="true" t="shared" si="1" ref="G2:G33">(E2-C2)/C2</f>
        <v>0.08844175068180565</v>
      </c>
      <c r="H2" s="10">
        <f aca="true" t="shared" si="2" ref="H2:H33">E2-C2</f>
        <v>20852</v>
      </c>
      <c r="I2" s="46">
        <f aca="true" t="shared" si="3" ref="I2:I33">H2/$H$83</f>
        <v>0.02069702070893152</v>
      </c>
      <c r="J2" s="14">
        <v>253485.1</v>
      </c>
      <c r="K2" s="3">
        <v>256755.4</v>
      </c>
      <c r="L2" s="36">
        <f aca="true" t="shared" si="4" ref="L2:L33">(K2-J2)/J2</f>
        <v>0.012901350020178655</v>
      </c>
      <c r="M2" s="55">
        <f aca="true" t="shared" si="5" ref="M2:M33">K2-J2</f>
        <v>3270.2999999999884</v>
      </c>
    </row>
    <row r="3" spans="1:13" ht="15">
      <c r="A3" s="1">
        <v>2</v>
      </c>
      <c r="B3" s="102" t="s">
        <v>94</v>
      </c>
      <c r="C3" s="15">
        <v>39291</v>
      </c>
      <c r="D3" s="15">
        <v>40844</v>
      </c>
      <c r="E3" s="3">
        <v>42638</v>
      </c>
      <c r="F3" s="42">
        <f t="shared" si="0"/>
        <v>0.003532827882146824</v>
      </c>
      <c r="G3" s="42">
        <f t="shared" si="1"/>
        <v>0.0851849023949505</v>
      </c>
      <c r="H3" s="10">
        <f t="shared" si="2"/>
        <v>3347</v>
      </c>
      <c r="I3" s="36">
        <f t="shared" si="3"/>
        <v>0.0033221239359674756</v>
      </c>
      <c r="J3" s="15">
        <v>41953.32</v>
      </c>
      <c r="K3" s="3">
        <v>42463.53</v>
      </c>
      <c r="L3" s="36">
        <f t="shared" si="4"/>
        <v>0.012161373640989535</v>
      </c>
      <c r="M3" s="55">
        <f t="shared" si="5"/>
        <v>510.2099999999991</v>
      </c>
    </row>
    <row r="4" spans="1:13" ht="15">
      <c r="A4" s="1">
        <v>3</v>
      </c>
      <c r="B4" s="102" t="s">
        <v>95</v>
      </c>
      <c r="C4" s="15">
        <v>74989</v>
      </c>
      <c r="D4" s="15">
        <v>77238</v>
      </c>
      <c r="E4" s="3">
        <v>77665</v>
      </c>
      <c r="F4" s="42">
        <f t="shared" si="0"/>
        <v>0.006435036293140698</v>
      </c>
      <c r="G4" s="42">
        <f t="shared" si="1"/>
        <v>0.0356852338342957</v>
      </c>
      <c r="H4" s="10">
        <f t="shared" si="2"/>
        <v>2676</v>
      </c>
      <c r="I4" s="36">
        <f t="shared" si="3"/>
        <v>0.0026561110405285224</v>
      </c>
      <c r="J4" s="15">
        <v>74899.91</v>
      </c>
      <c r="K4" s="3">
        <v>75072.29</v>
      </c>
      <c r="L4" s="36">
        <f t="shared" si="4"/>
        <v>0.0023014713902859175</v>
      </c>
      <c r="M4" s="55">
        <f t="shared" si="5"/>
        <v>172.3799999999901</v>
      </c>
    </row>
    <row r="5" spans="1:13" ht="15">
      <c r="A5" s="1">
        <v>4</v>
      </c>
      <c r="B5" s="102" t="s">
        <v>96</v>
      </c>
      <c r="C5" s="15">
        <v>19159</v>
      </c>
      <c r="D5" s="15">
        <v>19346</v>
      </c>
      <c r="E5" s="3">
        <v>23366</v>
      </c>
      <c r="F5" s="42">
        <f t="shared" si="0"/>
        <v>0.0019360208333937493</v>
      </c>
      <c r="G5" s="42">
        <f t="shared" si="1"/>
        <v>0.2195834855681403</v>
      </c>
      <c r="H5" s="10">
        <f t="shared" si="2"/>
        <v>4207</v>
      </c>
      <c r="I5" s="36">
        <f t="shared" si="3"/>
        <v>0.004175732117901156</v>
      </c>
      <c r="J5" s="15">
        <v>20262.88</v>
      </c>
      <c r="K5" s="3">
        <v>21399.96</v>
      </c>
      <c r="L5" s="36">
        <f t="shared" si="4"/>
        <v>0.056116405960060865</v>
      </c>
      <c r="M5" s="55">
        <f t="shared" si="5"/>
        <v>1137.079999999998</v>
      </c>
    </row>
    <row r="6" spans="1:13" ht="15">
      <c r="A6" s="1">
        <v>5</v>
      </c>
      <c r="B6" s="102" t="s">
        <v>97</v>
      </c>
      <c r="C6" s="15">
        <v>32789</v>
      </c>
      <c r="D6" s="15">
        <v>33007</v>
      </c>
      <c r="E6" s="3">
        <v>34872</v>
      </c>
      <c r="F6" s="42">
        <f t="shared" si="0"/>
        <v>0.002889365680994044</v>
      </c>
      <c r="G6" s="42">
        <f t="shared" si="1"/>
        <v>0.06352740248253988</v>
      </c>
      <c r="H6" s="10">
        <f t="shared" si="2"/>
        <v>2083</v>
      </c>
      <c r="I6" s="36">
        <f t="shared" si="3"/>
        <v>0.0020675184220556473</v>
      </c>
      <c r="J6" s="15">
        <v>34079.29</v>
      </c>
      <c r="K6" s="3">
        <v>34630.48</v>
      </c>
      <c r="L6" s="36">
        <f t="shared" si="4"/>
        <v>0.016173752446133775</v>
      </c>
      <c r="M6" s="55">
        <f t="shared" si="5"/>
        <v>551.1900000000023</v>
      </c>
    </row>
    <row r="7" spans="1:13" ht="15">
      <c r="A7" s="1">
        <v>6</v>
      </c>
      <c r="B7" s="102" t="s">
        <v>98</v>
      </c>
      <c r="C7" s="15">
        <v>926467</v>
      </c>
      <c r="D7" s="15">
        <v>959238</v>
      </c>
      <c r="E7" s="3">
        <v>1000456</v>
      </c>
      <c r="F7" s="42">
        <f t="shared" si="0"/>
        <v>0.08289410506264559</v>
      </c>
      <c r="G7" s="42">
        <f t="shared" si="1"/>
        <v>0.07986145216181473</v>
      </c>
      <c r="H7" s="10">
        <f t="shared" si="2"/>
        <v>73989</v>
      </c>
      <c r="I7" s="36">
        <f t="shared" si="3"/>
        <v>0.07343908810824545</v>
      </c>
      <c r="J7" s="15">
        <v>976066.4</v>
      </c>
      <c r="K7" s="3">
        <v>992705.3</v>
      </c>
      <c r="L7" s="36">
        <f t="shared" si="4"/>
        <v>0.017046893531013897</v>
      </c>
      <c r="M7" s="55">
        <f t="shared" si="5"/>
        <v>16638.900000000023</v>
      </c>
    </row>
    <row r="8" spans="1:13" ht="15">
      <c r="A8" s="1">
        <v>7</v>
      </c>
      <c r="B8" s="102" t="s">
        <v>99</v>
      </c>
      <c r="C8" s="15">
        <v>443831</v>
      </c>
      <c r="D8" s="15">
        <v>485394</v>
      </c>
      <c r="E8" s="3">
        <v>488840</v>
      </c>
      <c r="F8" s="42">
        <f t="shared" si="0"/>
        <v>0.04050348472978689</v>
      </c>
      <c r="G8" s="42">
        <f t="shared" si="1"/>
        <v>0.10141022145816764</v>
      </c>
      <c r="H8" s="10">
        <f t="shared" si="2"/>
        <v>45009</v>
      </c>
      <c r="I8" s="36">
        <f t="shared" si="3"/>
        <v>0.04467447751238724</v>
      </c>
      <c r="J8" s="15">
        <v>452059.9</v>
      </c>
      <c r="K8" s="3">
        <v>456366.8</v>
      </c>
      <c r="L8" s="36">
        <f t="shared" si="4"/>
        <v>0.009527277247992943</v>
      </c>
      <c r="M8" s="55">
        <f t="shared" si="5"/>
        <v>4306.899999999965</v>
      </c>
    </row>
    <row r="9" spans="1:13" ht="15">
      <c r="A9" s="1">
        <v>8</v>
      </c>
      <c r="B9" s="102" t="s">
        <v>100</v>
      </c>
      <c r="C9" s="15">
        <v>22218</v>
      </c>
      <c r="D9" s="15">
        <v>23054</v>
      </c>
      <c r="E9" s="3">
        <v>25259</v>
      </c>
      <c r="F9" s="42">
        <f t="shared" si="0"/>
        <v>0.0020928678520368365</v>
      </c>
      <c r="G9" s="42">
        <f t="shared" si="1"/>
        <v>0.1368710054910433</v>
      </c>
      <c r="H9" s="10">
        <f t="shared" si="2"/>
        <v>3041</v>
      </c>
      <c r="I9" s="36">
        <f t="shared" si="3"/>
        <v>0.003018398234023631</v>
      </c>
      <c r="J9" s="15">
        <v>23902.29</v>
      </c>
      <c r="K9" s="3">
        <v>24104.64</v>
      </c>
      <c r="L9" s="36">
        <f t="shared" si="4"/>
        <v>0.008465716046454064</v>
      </c>
      <c r="M9" s="55">
        <f t="shared" si="5"/>
        <v>202.34999999999854</v>
      </c>
    </row>
    <row r="10" spans="1:13" ht="15">
      <c r="A10" s="1">
        <v>9</v>
      </c>
      <c r="B10" s="102" t="s">
        <v>101</v>
      </c>
      <c r="C10" s="15">
        <v>119239</v>
      </c>
      <c r="D10" s="15">
        <v>129024</v>
      </c>
      <c r="E10" s="3">
        <v>130285</v>
      </c>
      <c r="F10" s="42">
        <f t="shared" si="0"/>
        <v>0.010794935987276584</v>
      </c>
      <c r="G10" s="42">
        <f t="shared" si="1"/>
        <v>0.0926374759935927</v>
      </c>
      <c r="H10" s="10">
        <f t="shared" si="2"/>
        <v>11046</v>
      </c>
      <c r="I10" s="36">
        <f t="shared" si="3"/>
        <v>0.01096390229958074</v>
      </c>
      <c r="J10" s="15">
        <v>124875.4</v>
      </c>
      <c r="K10" s="3">
        <v>126157.5</v>
      </c>
      <c r="L10" s="36">
        <f t="shared" si="4"/>
        <v>0.010267034179670342</v>
      </c>
      <c r="M10" s="55">
        <f t="shared" si="5"/>
        <v>1282.1000000000058</v>
      </c>
    </row>
    <row r="11" spans="1:13" ht="15">
      <c r="A11" s="1">
        <v>10</v>
      </c>
      <c r="B11" s="102" t="s">
        <v>102</v>
      </c>
      <c r="C11" s="15">
        <v>136939</v>
      </c>
      <c r="D11" s="15">
        <v>141465</v>
      </c>
      <c r="E11" s="3">
        <v>143032</v>
      </c>
      <c r="F11" s="42">
        <f t="shared" si="0"/>
        <v>0.011851105531198098</v>
      </c>
      <c r="G11" s="42">
        <f t="shared" si="1"/>
        <v>0.04449426386931407</v>
      </c>
      <c r="H11" s="10">
        <f t="shared" si="2"/>
        <v>6093</v>
      </c>
      <c r="I11" s="36">
        <f t="shared" si="3"/>
        <v>0.006047714712234786</v>
      </c>
      <c r="J11" s="15">
        <v>140012.5</v>
      </c>
      <c r="K11" s="3">
        <v>140829.4</v>
      </c>
      <c r="L11" s="36">
        <f t="shared" si="4"/>
        <v>0.005834479064369211</v>
      </c>
      <c r="M11" s="55">
        <f t="shared" si="5"/>
        <v>816.8999999999942</v>
      </c>
    </row>
    <row r="12" spans="1:13" ht="15">
      <c r="A12" s="1">
        <v>11</v>
      </c>
      <c r="B12" s="102" t="s">
        <v>103</v>
      </c>
      <c r="C12" s="15">
        <v>38370</v>
      </c>
      <c r="D12" s="15">
        <v>38705</v>
      </c>
      <c r="E12" s="3">
        <v>39835</v>
      </c>
      <c r="F12" s="42">
        <f t="shared" si="0"/>
        <v>0.003300581609956347</v>
      </c>
      <c r="G12" s="42">
        <f t="shared" si="1"/>
        <v>0.0381808704717227</v>
      </c>
      <c r="H12" s="10">
        <f t="shared" si="2"/>
        <v>1465</v>
      </c>
      <c r="I12" s="36">
        <f t="shared" si="3"/>
        <v>0.0014541116122474909</v>
      </c>
      <c r="J12" s="15">
        <v>38843.47</v>
      </c>
      <c r="K12" s="3">
        <v>38962.6</v>
      </c>
      <c r="L12" s="36">
        <f t="shared" si="4"/>
        <v>0.003066924762385991</v>
      </c>
      <c r="M12" s="55">
        <f t="shared" si="5"/>
        <v>119.12999999999738</v>
      </c>
    </row>
    <row r="13" spans="1:13" ht="15">
      <c r="A13" s="1">
        <v>12</v>
      </c>
      <c r="B13" s="102" t="s">
        <v>104</v>
      </c>
      <c r="C13" s="15">
        <v>16574</v>
      </c>
      <c r="D13" s="15">
        <v>18217</v>
      </c>
      <c r="E13" s="3">
        <v>19045</v>
      </c>
      <c r="F13" s="42">
        <f t="shared" si="0"/>
        <v>0.0015779986635275167</v>
      </c>
      <c r="G13" s="42">
        <f t="shared" si="1"/>
        <v>0.1490889344756848</v>
      </c>
      <c r="H13" s="10">
        <f t="shared" si="2"/>
        <v>2471</v>
      </c>
      <c r="I13" s="36">
        <f t="shared" si="3"/>
        <v>0.002452634671579215</v>
      </c>
      <c r="J13" s="15">
        <v>17220.78</v>
      </c>
      <c r="K13" s="3">
        <v>17568.12</v>
      </c>
      <c r="L13" s="36">
        <f t="shared" si="4"/>
        <v>0.020169818091863443</v>
      </c>
      <c r="M13" s="55">
        <f t="shared" si="5"/>
        <v>347.34000000000015</v>
      </c>
    </row>
    <row r="14" spans="1:13" ht="15">
      <c r="A14" s="1">
        <v>13</v>
      </c>
      <c r="B14" s="102" t="s">
        <v>105</v>
      </c>
      <c r="C14" s="15">
        <v>16447</v>
      </c>
      <c r="D14" s="15">
        <v>18595</v>
      </c>
      <c r="E14" s="3">
        <v>19444</v>
      </c>
      <c r="F14" s="42">
        <f t="shared" si="0"/>
        <v>0.001611058336236757</v>
      </c>
      <c r="G14" s="42">
        <f t="shared" si="1"/>
        <v>0.18222168176567155</v>
      </c>
      <c r="H14" s="10">
        <f t="shared" si="2"/>
        <v>2997</v>
      </c>
      <c r="I14" s="36">
        <f t="shared" si="3"/>
        <v>0.002974725257273536</v>
      </c>
      <c r="J14" s="15">
        <v>18286.5</v>
      </c>
      <c r="K14" s="3">
        <v>17958.05</v>
      </c>
      <c r="L14" s="36">
        <f t="shared" si="4"/>
        <v>-0.017961337598775093</v>
      </c>
      <c r="M14" s="55">
        <f t="shared" si="5"/>
        <v>-328.4500000000007</v>
      </c>
    </row>
    <row r="15" spans="1:13" ht="15">
      <c r="A15" s="1">
        <v>14</v>
      </c>
      <c r="B15" s="102" t="s">
        <v>106</v>
      </c>
      <c r="C15" s="15">
        <v>46670</v>
      </c>
      <c r="D15" s="15">
        <v>49809</v>
      </c>
      <c r="E15" s="3">
        <v>51145</v>
      </c>
      <c r="F15" s="42">
        <f t="shared" si="0"/>
        <v>0.00423768661833105</v>
      </c>
      <c r="G15" s="42">
        <f t="shared" si="1"/>
        <v>0.09588600814227555</v>
      </c>
      <c r="H15" s="10">
        <f t="shared" si="2"/>
        <v>4475</v>
      </c>
      <c r="I15" s="36">
        <f t="shared" si="3"/>
        <v>0.004441740249015373</v>
      </c>
      <c r="J15" s="15">
        <v>49549.51</v>
      </c>
      <c r="K15" s="3">
        <v>50019.6</v>
      </c>
      <c r="L15" s="36">
        <f t="shared" si="4"/>
        <v>0.009487278481664026</v>
      </c>
      <c r="M15" s="55">
        <f t="shared" si="5"/>
        <v>470.0899999999965</v>
      </c>
    </row>
    <row r="16" spans="1:13" ht="15">
      <c r="A16" s="1">
        <v>15</v>
      </c>
      <c r="B16" s="102" t="s">
        <v>107</v>
      </c>
      <c r="C16" s="15">
        <v>30229</v>
      </c>
      <c r="D16" s="15">
        <v>30971</v>
      </c>
      <c r="E16" s="3">
        <v>32397</v>
      </c>
      <c r="F16" s="42">
        <f t="shared" si="0"/>
        <v>0.0026842962826096593</v>
      </c>
      <c r="G16" s="42">
        <f t="shared" si="1"/>
        <v>0.07171921003010354</v>
      </c>
      <c r="H16" s="10">
        <f t="shared" si="2"/>
        <v>2168</v>
      </c>
      <c r="I16" s="36">
        <f t="shared" si="3"/>
        <v>0.002151886672595604</v>
      </c>
      <c r="J16" s="15">
        <v>30611.73</v>
      </c>
      <c r="K16" s="3">
        <v>32135.98</v>
      </c>
      <c r="L16" s="36">
        <f t="shared" si="4"/>
        <v>0.04979300418499706</v>
      </c>
      <c r="M16" s="55">
        <f t="shared" si="5"/>
        <v>1524.25</v>
      </c>
    </row>
    <row r="17" spans="1:13" ht="15">
      <c r="A17" s="1">
        <v>16</v>
      </c>
      <c r="B17" s="102" t="s">
        <v>108</v>
      </c>
      <c r="C17" s="15">
        <v>533794</v>
      </c>
      <c r="D17" s="15">
        <v>552500</v>
      </c>
      <c r="E17" s="3">
        <v>567895</v>
      </c>
      <c r="F17" s="42">
        <f t="shared" si="0"/>
        <v>0.04705369131131316</v>
      </c>
      <c r="G17" s="42">
        <f t="shared" si="1"/>
        <v>0.06388419502654583</v>
      </c>
      <c r="H17" s="10">
        <f t="shared" si="2"/>
        <v>34101</v>
      </c>
      <c r="I17" s="36">
        <f t="shared" si="3"/>
        <v>0.03384754954897726</v>
      </c>
      <c r="J17" s="15">
        <v>560037.4</v>
      </c>
      <c r="K17" s="3">
        <v>563468.3</v>
      </c>
      <c r="L17" s="36">
        <f t="shared" si="4"/>
        <v>0.006126198000347876</v>
      </c>
      <c r="M17" s="55">
        <f t="shared" si="5"/>
        <v>3430.9000000000233</v>
      </c>
    </row>
    <row r="18" spans="1:13" ht="15">
      <c r="A18" s="1">
        <v>17</v>
      </c>
      <c r="B18" s="102" t="s">
        <v>109</v>
      </c>
      <c r="C18" s="15">
        <v>62401</v>
      </c>
      <c r="D18" s="15">
        <v>65256</v>
      </c>
      <c r="E18" s="3">
        <v>65553</v>
      </c>
      <c r="F18" s="42">
        <f t="shared" si="0"/>
        <v>0.005431480514057197</v>
      </c>
      <c r="G18" s="42">
        <f t="shared" si="1"/>
        <v>0.050512011025464335</v>
      </c>
      <c r="H18" s="10">
        <f t="shared" si="2"/>
        <v>3152</v>
      </c>
      <c r="I18" s="36">
        <f t="shared" si="3"/>
        <v>0.0031285732435522807</v>
      </c>
      <c r="J18" s="15">
        <v>64743.2</v>
      </c>
      <c r="K18" s="3">
        <v>65342.31</v>
      </c>
      <c r="L18" s="36">
        <f t="shared" si="4"/>
        <v>0.009253635903075545</v>
      </c>
      <c r="M18" s="55">
        <f t="shared" si="5"/>
        <v>599.1100000000006</v>
      </c>
    </row>
    <row r="19" spans="1:13" ht="15">
      <c r="A19" s="1">
        <v>18</v>
      </c>
      <c r="B19" s="102" t="s">
        <v>110</v>
      </c>
      <c r="C19" s="15">
        <v>20424</v>
      </c>
      <c r="D19" s="15">
        <v>21140</v>
      </c>
      <c r="E19" s="3">
        <v>22055</v>
      </c>
      <c r="F19" s="42">
        <f t="shared" si="0"/>
        <v>0.0018273961944919603</v>
      </c>
      <c r="G19" s="42">
        <f t="shared" si="1"/>
        <v>0.07985703094398747</v>
      </c>
      <c r="H19" s="10">
        <f t="shared" si="2"/>
        <v>1631</v>
      </c>
      <c r="I19" s="36">
        <f t="shared" si="3"/>
        <v>0.0016188778427137594</v>
      </c>
      <c r="J19" s="15">
        <v>21079.87</v>
      </c>
      <c r="K19" s="3">
        <v>21275.38</v>
      </c>
      <c r="L19" s="36">
        <f t="shared" si="4"/>
        <v>0.009274725128760378</v>
      </c>
      <c r="M19" s="55">
        <f t="shared" si="5"/>
        <v>195.51000000000204</v>
      </c>
    </row>
    <row r="20" spans="1:13" ht="15">
      <c r="A20" s="1">
        <v>19</v>
      </c>
      <c r="B20" s="102" t="s">
        <v>111</v>
      </c>
      <c r="C20" s="15">
        <v>51177</v>
      </c>
      <c r="D20" s="15">
        <v>51909</v>
      </c>
      <c r="E20" s="3">
        <v>53511</v>
      </c>
      <c r="F20" s="42">
        <f t="shared" si="0"/>
        <v>0.0044337246775542636</v>
      </c>
      <c r="G20" s="42">
        <f t="shared" si="1"/>
        <v>0.045606424761123164</v>
      </c>
      <c r="H20" s="10">
        <f t="shared" si="2"/>
        <v>2334</v>
      </c>
      <c r="I20" s="36">
        <f t="shared" si="3"/>
        <v>0.002316652903061873</v>
      </c>
      <c r="J20" s="15">
        <v>51481.06</v>
      </c>
      <c r="K20" s="3">
        <v>51829.06</v>
      </c>
      <c r="L20" s="36">
        <f t="shared" si="4"/>
        <v>0.006759767572773366</v>
      </c>
      <c r="M20" s="55">
        <f t="shared" si="5"/>
        <v>348</v>
      </c>
    </row>
    <row r="21" spans="1:13" ht="15">
      <c r="A21" s="1">
        <v>20</v>
      </c>
      <c r="B21" s="102" t="s">
        <v>112</v>
      </c>
      <c r="C21" s="15">
        <v>155920</v>
      </c>
      <c r="D21" s="15">
        <v>163544</v>
      </c>
      <c r="E21" s="3">
        <v>167614</v>
      </c>
      <c r="F21" s="42">
        <f t="shared" si="0"/>
        <v>0.01388787965284858</v>
      </c>
      <c r="G21" s="42">
        <f t="shared" si="1"/>
        <v>0.075</v>
      </c>
      <c r="H21" s="10">
        <f t="shared" si="2"/>
        <v>11694</v>
      </c>
      <c r="I21" s="36">
        <f t="shared" si="3"/>
        <v>0.011607086138991234</v>
      </c>
      <c r="J21" s="15">
        <v>162600.2</v>
      </c>
      <c r="K21" s="3">
        <v>163759.9</v>
      </c>
      <c r="L21" s="36">
        <f t="shared" si="4"/>
        <v>0.007132217549547802</v>
      </c>
      <c r="M21" s="55">
        <f t="shared" si="5"/>
        <v>1159.6999999999825</v>
      </c>
    </row>
    <row r="22" spans="1:13" ht="15">
      <c r="A22" s="1">
        <v>21</v>
      </c>
      <c r="B22" s="102" t="s">
        <v>113</v>
      </c>
      <c r="C22" s="15">
        <v>100155</v>
      </c>
      <c r="D22" s="15">
        <v>108115</v>
      </c>
      <c r="E22" s="3">
        <v>111714</v>
      </c>
      <c r="F22" s="42">
        <f t="shared" si="0"/>
        <v>0.009256211220651773</v>
      </c>
      <c r="G22" s="42">
        <f t="shared" si="1"/>
        <v>0.11541111277519844</v>
      </c>
      <c r="H22" s="10">
        <f t="shared" si="2"/>
        <v>11559</v>
      </c>
      <c r="I22" s="36">
        <f t="shared" si="3"/>
        <v>0.011473089505780715</v>
      </c>
      <c r="J22" s="15">
        <v>109958.1</v>
      </c>
      <c r="K22" s="3">
        <v>111081.7</v>
      </c>
      <c r="L22" s="36">
        <f t="shared" si="4"/>
        <v>0.010218437750379382</v>
      </c>
      <c r="M22" s="55">
        <f t="shared" si="5"/>
        <v>1123.5999999999913</v>
      </c>
    </row>
    <row r="23" spans="1:13" ht="15">
      <c r="A23" s="1">
        <v>22</v>
      </c>
      <c r="B23" s="102" t="s">
        <v>114</v>
      </c>
      <c r="C23" s="15">
        <v>47892</v>
      </c>
      <c r="D23" s="15">
        <v>52275</v>
      </c>
      <c r="E23" s="3">
        <v>53009</v>
      </c>
      <c r="F23" s="42">
        <f t="shared" si="0"/>
        <v>0.00439213080361933</v>
      </c>
      <c r="G23" s="42">
        <f t="shared" si="1"/>
        <v>0.1068445669422868</v>
      </c>
      <c r="H23" s="10">
        <f t="shared" si="2"/>
        <v>5117</v>
      </c>
      <c r="I23" s="36">
        <f t="shared" si="3"/>
        <v>0.0050789686825054</v>
      </c>
      <c r="J23" s="15">
        <v>51324.35</v>
      </c>
      <c r="K23" s="3">
        <v>51873.55</v>
      </c>
      <c r="L23" s="36">
        <f t="shared" si="4"/>
        <v>0.010700573899133732</v>
      </c>
      <c r="M23" s="55">
        <f t="shared" si="5"/>
        <v>549.2000000000044</v>
      </c>
    </row>
    <row r="24" spans="1:13" ht="15">
      <c r="A24" s="1">
        <v>23</v>
      </c>
      <c r="B24" s="102" t="s">
        <v>115</v>
      </c>
      <c r="C24" s="15">
        <v>54948</v>
      </c>
      <c r="D24" s="15">
        <v>57286</v>
      </c>
      <c r="E24" s="3">
        <v>58068</v>
      </c>
      <c r="F24" s="42">
        <f t="shared" si="0"/>
        <v>0.00481130093954927</v>
      </c>
      <c r="G24" s="42">
        <f t="shared" si="1"/>
        <v>0.05678095654072942</v>
      </c>
      <c r="H24" s="10">
        <f t="shared" si="2"/>
        <v>3120</v>
      </c>
      <c r="I24" s="36">
        <f t="shared" si="3"/>
        <v>0.0030968110786431203</v>
      </c>
      <c r="J24" s="15">
        <v>56545.15</v>
      </c>
      <c r="K24" s="3">
        <v>56855.6</v>
      </c>
      <c r="L24" s="36">
        <f t="shared" si="4"/>
        <v>0.005490302881856306</v>
      </c>
      <c r="M24" s="55">
        <f t="shared" si="5"/>
        <v>310.4499999999971</v>
      </c>
    </row>
    <row r="25" spans="1:13" ht="15">
      <c r="A25" s="1">
        <v>24</v>
      </c>
      <c r="B25" s="102" t="s">
        <v>116</v>
      </c>
      <c r="C25" s="15">
        <v>24726</v>
      </c>
      <c r="D25" s="15">
        <v>26081</v>
      </c>
      <c r="E25" s="3">
        <v>27682</v>
      </c>
      <c r="F25" s="42">
        <f t="shared" si="0"/>
        <v>0.0022936287216470844</v>
      </c>
      <c r="G25" s="42">
        <f t="shared" si="1"/>
        <v>0.11955027096982933</v>
      </c>
      <c r="H25" s="10">
        <f t="shared" si="2"/>
        <v>2956</v>
      </c>
      <c r="I25" s="36">
        <f t="shared" si="3"/>
        <v>0.002934029983483674</v>
      </c>
      <c r="J25" s="15">
        <v>25359.79</v>
      </c>
      <c r="K25" s="3">
        <v>25907.06</v>
      </c>
      <c r="L25" s="36">
        <f t="shared" si="4"/>
        <v>0.021580226019221785</v>
      </c>
      <c r="M25" s="55">
        <f t="shared" si="5"/>
        <v>547.2700000000004</v>
      </c>
    </row>
    <row r="26" spans="1:13" ht="15">
      <c r="A26" s="1">
        <v>25</v>
      </c>
      <c r="B26" s="102" t="s">
        <v>117</v>
      </c>
      <c r="C26" s="15">
        <v>65874</v>
      </c>
      <c r="D26" s="15">
        <v>68447</v>
      </c>
      <c r="E26" s="3">
        <v>74117</v>
      </c>
      <c r="F26" s="42">
        <f t="shared" si="0"/>
        <v>0.006141062060628457</v>
      </c>
      <c r="G26" s="42">
        <f t="shared" si="1"/>
        <v>0.12513282934086287</v>
      </c>
      <c r="H26" s="10">
        <f t="shared" si="2"/>
        <v>8243</v>
      </c>
      <c r="I26" s="36">
        <f t="shared" si="3"/>
        <v>0.008181735167068988</v>
      </c>
      <c r="J26" s="15">
        <v>66021.11</v>
      </c>
      <c r="K26" s="3">
        <v>69994.32</v>
      </c>
      <c r="L26" s="36">
        <f t="shared" si="4"/>
        <v>0.06018090274459194</v>
      </c>
      <c r="M26" s="55">
        <f t="shared" si="5"/>
        <v>3973.2100000000064</v>
      </c>
    </row>
    <row r="27" spans="1:13" ht="15">
      <c r="A27" s="1">
        <v>26</v>
      </c>
      <c r="B27" s="102" t="s">
        <v>118</v>
      </c>
      <c r="C27" s="15">
        <v>139810</v>
      </c>
      <c r="D27" s="15">
        <v>146372</v>
      </c>
      <c r="E27" s="3">
        <v>153230</v>
      </c>
      <c r="F27" s="42">
        <f t="shared" si="0"/>
        <v>0.012696074308864342</v>
      </c>
      <c r="G27" s="42">
        <f t="shared" si="1"/>
        <v>0.0959874114870181</v>
      </c>
      <c r="H27" s="10">
        <f t="shared" si="2"/>
        <v>13420</v>
      </c>
      <c r="I27" s="36">
        <f t="shared" si="3"/>
        <v>0.013320257908779063</v>
      </c>
      <c r="J27" s="15">
        <v>148728.1</v>
      </c>
      <c r="K27" s="3">
        <v>150813.2</v>
      </c>
      <c r="L27" s="36">
        <f t="shared" si="4"/>
        <v>0.014019543045329066</v>
      </c>
      <c r="M27" s="55">
        <f t="shared" si="5"/>
        <v>2085.100000000006</v>
      </c>
    </row>
    <row r="28" spans="1:13" ht="15">
      <c r="A28" s="1">
        <v>27</v>
      </c>
      <c r="B28" s="102" t="s">
        <v>119</v>
      </c>
      <c r="C28" s="15">
        <v>188250</v>
      </c>
      <c r="D28" s="15">
        <v>217982</v>
      </c>
      <c r="E28" s="3">
        <v>226296</v>
      </c>
      <c r="F28" s="42">
        <f t="shared" si="0"/>
        <v>0.018750054374461693</v>
      </c>
      <c r="G28" s="42">
        <f t="shared" si="1"/>
        <v>0.20210358565737052</v>
      </c>
      <c r="H28" s="10">
        <f t="shared" si="2"/>
        <v>38046</v>
      </c>
      <c r="I28" s="36">
        <f t="shared" si="3"/>
        <v>0.037763228941684664</v>
      </c>
      <c r="J28" s="15">
        <v>223204.3</v>
      </c>
      <c r="K28" s="3">
        <v>227334.6</v>
      </c>
      <c r="L28" s="36">
        <f t="shared" si="4"/>
        <v>0.01850457182052504</v>
      </c>
      <c r="M28" s="55">
        <f t="shared" si="5"/>
        <v>4130.3000000000175</v>
      </c>
    </row>
    <row r="29" spans="1:13" ht="15">
      <c r="A29" s="1">
        <v>28</v>
      </c>
      <c r="B29" s="102" t="s">
        <v>120</v>
      </c>
      <c r="C29" s="15">
        <v>41810</v>
      </c>
      <c r="D29" s="15">
        <v>43049</v>
      </c>
      <c r="E29" s="3">
        <v>44002</v>
      </c>
      <c r="F29" s="42">
        <f t="shared" si="0"/>
        <v>0.003645843906145329</v>
      </c>
      <c r="G29" s="42">
        <f t="shared" si="1"/>
        <v>0.052427648887825876</v>
      </c>
      <c r="H29" s="10">
        <f t="shared" si="2"/>
        <v>2192</v>
      </c>
      <c r="I29" s="36">
        <f t="shared" si="3"/>
        <v>0.002175708296277474</v>
      </c>
      <c r="J29" s="15">
        <v>44270.23</v>
      </c>
      <c r="K29" s="3">
        <v>44680.12</v>
      </c>
      <c r="L29" s="36">
        <f t="shared" si="4"/>
        <v>0.009258817946055382</v>
      </c>
      <c r="M29" s="55">
        <f t="shared" si="5"/>
        <v>409.8899999999994</v>
      </c>
    </row>
    <row r="30" spans="1:13" ht="15">
      <c r="A30" s="1">
        <v>29</v>
      </c>
      <c r="B30" s="102" t="s">
        <v>121</v>
      </c>
      <c r="C30" s="15">
        <v>12030</v>
      </c>
      <c r="D30" s="15">
        <v>15328</v>
      </c>
      <c r="E30" s="3">
        <v>14984</v>
      </c>
      <c r="F30" s="42">
        <f t="shared" si="0"/>
        <v>0.001241519137531967</v>
      </c>
      <c r="G30" s="42">
        <f t="shared" si="1"/>
        <v>0.2455527847049044</v>
      </c>
      <c r="H30" s="10">
        <f t="shared" si="2"/>
        <v>2954</v>
      </c>
      <c r="I30" s="36">
        <f t="shared" si="3"/>
        <v>0.0029320448481768516</v>
      </c>
      <c r="J30" s="15">
        <v>14141.64</v>
      </c>
      <c r="K30" s="3">
        <v>14463.93</v>
      </c>
      <c r="L30" s="36">
        <f t="shared" si="4"/>
        <v>0.022790143151713724</v>
      </c>
      <c r="M30" s="55">
        <f t="shared" si="5"/>
        <v>322.2900000000009</v>
      </c>
    </row>
    <row r="31" spans="1:13" ht="15">
      <c r="A31" s="1">
        <v>30</v>
      </c>
      <c r="B31" s="102" t="s">
        <v>122</v>
      </c>
      <c r="C31" s="15">
        <v>9899</v>
      </c>
      <c r="D31" s="15">
        <v>9878</v>
      </c>
      <c r="E31" s="3">
        <v>10639</v>
      </c>
      <c r="F31" s="42">
        <f t="shared" si="0"/>
        <v>0.0008815084159238253</v>
      </c>
      <c r="G31" s="42">
        <f t="shared" si="1"/>
        <v>0.0747550257601778</v>
      </c>
      <c r="H31" s="10">
        <f t="shared" si="2"/>
        <v>740</v>
      </c>
      <c r="I31" s="36">
        <f t="shared" si="3"/>
        <v>0.0007345000635243298</v>
      </c>
      <c r="J31" s="15">
        <v>10391.19</v>
      </c>
      <c r="K31" s="3">
        <v>10541.42</v>
      </c>
      <c r="L31" s="36">
        <f t="shared" si="4"/>
        <v>0.014457439427053067</v>
      </c>
      <c r="M31" s="55">
        <f t="shared" si="5"/>
        <v>150.22999999999956</v>
      </c>
    </row>
    <row r="32" spans="1:13" ht="15">
      <c r="A32" s="1">
        <v>31</v>
      </c>
      <c r="B32" s="102" t="s">
        <v>123</v>
      </c>
      <c r="C32" s="15">
        <v>116486</v>
      </c>
      <c r="D32" s="15">
        <v>126209</v>
      </c>
      <c r="E32" s="3">
        <v>131028</v>
      </c>
      <c r="F32" s="42">
        <f t="shared" si="0"/>
        <v>0.010856498234953188</v>
      </c>
      <c r="G32" s="42">
        <f t="shared" si="1"/>
        <v>0.12483903645073227</v>
      </c>
      <c r="H32" s="10">
        <f t="shared" si="2"/>
        <v>14542</v>
      </c>
      <c r="I32" s="36">
        <f t="shared" si="3"/>
        <v>0.014433918815906492</v>
      </c>
      <c r="J32" s="15">
        <v>129822</v>
      </c>
      <c r="K32" s="3">
        <v>131601.4</v>
      </c>
      <c r="L32" s="36">
        <f t="shared" si="4"/>
        <v>0.01370645961393288</v>
      </c>
      <c r="M32" s="55">
        <f t="shared" si="5"/>
        <v>1779.3999999999942</v>
      </c>
    </row>
    <row r="33" spans="1:13" ht="15">
      <c r="A33" s="1">
        <v>32</v>
      </c>
      <c r="B33" s="102" t="s">
        <v>124</v>
      </c>
      <c r="C33" s="15">
        <v>43627</v>
      </c>
      <c r="D33" s="15">
        <v>47991</v>
      </c>
      <c r="E33" s="3">
        <v>48491</v>
      </c>
      <c r="F33" s="42">
        <f t="shared" si="0"/>
        <v>0.004017785938204926</v>
      </c>
      <c r="G33" s="42">
        <f t="shared" si="1"/>
        <v>0.11149059068925207</v>
      </c>
      <c r="H33" s="10">
        <f t="shared" si="2"/>
        <v>4864</v>
      </c>
      <c r="I33" s="36">
        <f t="shared" si="3"/>
        <v>0.0048278490661923515</v>
      </c>
      <c r="J33" s="15">
        <v>47135.68</v>
      </c>
      <c r="K33" s="3">
        <v>48469.14</v>
      </c>
      <c r="L33" s="36">
        <f t="shared" si="4"/>
        <v>0.02828982206260733</v>
      </c>
      <c r="M33" s="55">
        <f t="shared" si="5"/>
        <v>1333.4599999999991</v>
      </c>
    </row>
    <row r="34" spans="1:13" ht="15">
      <c r="A34" s="1">
        <v>33</v>
      </c>
      <c r="B34" s="102" t="s">
        <v>125</v>
      </c>
      <c r="C34" s="15">
        <v>180363</v>
      </c>
      <c r="D34" s="15">
        <v>187002</v>
      </c>
      <c r="E34" s="3">
        <v>192639</v>
      </c>
      <c r="F34" s="42">
        <f aca="true" t="shared" si="6" ref="F34:F65">E34/$E$83</f>
        <v>0.0159613591254018</v>
      </c>
      <c r="G34" s="42">
        <f aca="true" t="shared" si="7" ref="G34:G65">(E34-C34)/C34</f>
        <v>0.06806274014071623</v>
      </c>
      <c r="H34" s="10">
        <f aca="true" t="shared" si="8" ref="H34:H65">E34-C34</f>
        <v>12276</v>
      </c>
      <c r="I34" s="36">
        <f aca="true" t="shared" si="9" ref="I34:I65">H34/$H$83</f>
        <v>0.012184760513276586</v>
      </c>
      <c r="J34" s="15">
        <v>186802.9</v>
      </c>
      <c r="K34" s="3">
        <v>191387.1</v>
      </c>
      <c r="L34" s="36">
        <f aca="true" t="shared" si="10" ref="L34:L65">(K34-J34)/J34</f>
        <v>0.024540304245812092</v>
      </c>
      <c r="M34" s="55">
        <f aca="true" t="shared" si="11" ref="M34:M65">K34-J34</f>
        <v>4584.200000000012</v>
      </c>
    </row>
    <row r="35" spans="1:13" ht="15">
      <c r="A35" s="1">
        <v>34</v>
      </c>
      <c r="B35" s="102" t="s">
        <v>126</v>
      </c>
      <c r="C35" s="15">
        <v>3224107</v>
      </c>
      <c r="D35" s="15">
        <v>3410920</v>
      </c>
      <c r="E35" s="3">
        <v>3499261</v>
      </c>
      <c r="F35" s="42">
        <f t="shared" si="6"/>
        <v>0.2899358982060363</v>
      </c>
      <c r="G35" s="42">
        <f t="shared" si="7"/>
        <v>0.085342701095218</v>
      </c>
      <c r="H35" s="10">
        <f t="shared" si="8"/>
        <v>275154</v>
      </c>
      <c r="I35" s="36">
        <f t="shared" si="9"/>
        <v>0.27310896010672087</v>
      </c>
      <c r="J35" s="15">
        <v>3484272</v>
      </c>
      <c r="K35" s="3">
        <v>3520829</v>
      </c>
      <c r="L35" s="36">
        <f t="shared" si="10"/>
        <v>0.010492005216584699</v>
      </c>
      <c r="M35" s="55">
        <f t="shared" si="11"/>
        <v>36557</v>
      </c>
    </row>
    <row r="36" spans="1:13" ht="15">
      <c r="A36" s="1">
        <v>35</v>
      </c>
      <c r="B36" s="102" t="s">
        <v>127</v>
      </c>
      <c r="C36" s="15">
        <v>720354</v>
      </c>
      <c r="D36" s="15">
        <v>754586</v>
      </c>
      <c r="E36" s="3">
        <v>766753</v>
      </c>
      <c r="F36" s="42">
        <f t="shared" si="6"/>
        <v>0.06353033390683718</v>
      </c>
      <c r="G36" s="42">
        <f t="shared" si="7"/>
        <v>0.06441138662379886</v>
      </c>
      <c r="H36" s="10">
        <f t="shared" si="8"/>
        <v>46399</v>
      </c>
      <c r="I36" s="36">
        <f t="shared" si="9"/>
        <v>0.046054146550628894</v>
      </c>
      <c r="J36" s="15">
        <v>759717.8</v>
      </c>
      <c r="K36" s="3">
        <v>764056.5</v>
      </c>
      <c r="L36" s="36">
        <f t="shared" si="10"/>
        <v>0.005710936350313173</v>
      </c>
      <c r="M36" s="55">
        <f t="shared" si="11"/>
        <v>4338.699999999953</v>
      </c>
    </row>
    <row r="37" spans="1:13" ht="15">
      <c r="A37" s="1">
        <v>36</v>
      </c>
      <c r="B37" s="102" t="s">
        <v>128</v>
      </c>
      <c r="C37" s="15">
        <v>15678</v>
      </c>
      <c r="D37" s="15">
        <v>17541</v>
      </c>
      <c r="E37" s="3">
        <v>20921</v>
      </c>
      <c r="F37" s="42">
        <f t="shared" si="6"/>
        <v>0.0017334371246867514</v>
      </c>
      <c r="G37" s="42">
        <f t="shared" si="7"/>
        <v>0.3344176553131777</v>
      </c>
      <c r="H37" s="10">
        <f t="shared" si="8"/>
        <v>5243</v>
      </c>
      <c r="I37" s="36">
        <f t="shared" si="9"/>
        <v>0.005204032206835218</v>
      </c>
      <c r="J37" s="15">
        <v>18482.82</v>
      </c>
      <c r="K37" s="3">
        <v>19224.01</v>
      </c>
      <c r="L37" s="36">
        <f t="shared" si="10"/>
        <v>0.040101564588087675</v>
      </c>
      <c r="M37" s="55">
        <f t="shared" si="11"/>
        <v>741.1899999999987</v>
      </c>
    </row>
    <row r="38" spans="1:13" ht="15">
      <c r="A38" s="1">
        <v>37</v>
      </c>
      <c r="B38" s="102" t="s">
        <v>129</v>
      </c>
      <c r="C38" s="15">
        <v>37767</v>
      </c>
      <c r="D38" s="15">
        <v>37876</v>
      </c>
      <c r="E38" s="3">
        <v>40446</v>
      </c>
      <c r="F38" s="42">
        <f t="shared" si="6"/>
        <v>0.003351206823052452</v>
      </c>
      <c r="G38" s="42">
        <f t="shared" si="7"/>
        <v>0.07093494320438479</v>
      </c>
      <c r="H38" s="10">
        <f t="shared" si="8"/>
        <v>2679</v>
      </c>
      <c r="I38" s="36">
        <f t="shared" si="9"/>
        <v>0.0026590887434887562</v>
      </c>
      <c r="J38" s="15">
        <v>38594.31</v>
      </c>
      <c r="K38" s="3">
        <v>39054.96</v>
      </c>
      <c r="L38" s="36">
        <f t="shared" si="10"/>
        <v>0.01193569725692729</v>
      </c>
      <c r="M38" s="55">
        <f t="shared" si="11"/>
        <v>460.65000000000146</v>
      </c>
    </row>
    <row r="39" spans="1:13" ht="15">
      <c r="A39" s="1">
        <v>38</v>
      </c>
      <c r="B39" s="102" t="s">
        <v>130</v>
      </c>
      <c r="C39" s="15">
        <v>178258</v>
      </c>
      <c r="D39" s="15">
        <v>188229</v>
      </c>
      <c r="E39" s="3">
        <v>193481</v>
      </c>
      <c r="F39" s="42">
        <f t="shared" si="6"/>
        <v>0.01603112414901378</v>
      </c>
      <c r="G39" s="42">
        <f t="shared" si="7"/>
        <v>0.08539869178381895</v>
      </c>
      <c r="H39" s="10">
        <f t="shared" si="8"/>
        <v>15223</v>
      </c>
      <c r="I39" s="36">
        <f t="shared" si="9"/>
        <v>0.015109857387879557</v>
      </c>
      <c r="J39" s="15">
        <v>189638.1</v>
      </c>
      <c r="K39" s="3">
        <v>190986</v>
      </c>
      <c r="L39" s="36">
        <f t="shared" si="10"/>
        <v>0.007107748917543438</v>
      </c>
      <c r="M39" s="55">
        <f t="shared" si="11"/>
        <v>1347.8999999999942</v>
      </c>
    </row>
    <row r="40" spans="1:13" ht="15">
      <c r="A40" s="1">
        <v>39</v>
      </c>
      <c r="B40" s="102" t="s">
        <v>131</v>
      </c>
      <c r="C40" s="15">
        <v>51307</v>
      </c>
      <c r="D40" s="15">
        <v>52804</v>
      </c>
      <c r="E40" s="3">
        <v>53951</v>
      </c>
      <c r="F40" s="42">
        <f t="shared" si="6"/>
        <v>0.004470181459489265</v>
      </c>
      <c r="G40" s="42">
        <f t="shared" si="7"/>
        <v>0.051532929229929636</v>
      </c>
      <c r="H40" s="10">
        <f t="shared" si="8"/>
        <v>2644</v>
      </c>
      <c r="I40" s="36">
        <f t="shared" si="9"/>
        <v>0.002624348875619362</v>
      </c>
      <c r="J40" s="15">
        <v>52472.14</v>
      </c>
      <c r="K40" s="3">
        <v>52794.29</v>
      </c>
      <c r="L40" s="36">
        <f t="shared" si="10"/>
        <v>0.0061394484768488855</v>
      </c>
      <c r="M40" s="55">
        <f t="shared" si="11"/>
        <v>322.15000000000146</v>
      </c>
    </row>
    <row r="41" spans="1:13" ht="15">
      <c r="A41" s="1">
        <v>40</v>
      </c>
      <c r="B41" s="102" t="s">
        <v>132</v>
      </c>
      <c r="C41" s="15">
        <v>20597</v>
      </c>
      <c r="D41" s="15">
        <v>23113</v>
      </c>
      <c r="E41" s="3">
        <v>22654</v>
      </c>
      <c r="F41" s="42">
        <f t="shared" si="6"/>
        <v>0.0018770271317171104</v>
      </c>
      <c r="G41" s="42">
        <f t="shared" si="7"/>
        <v>0.09986891294848764</v>
      </c>
      <c r="H41" s="10">
        <f t="shared" si="8"/>
        <v>2057</v>
      </c>
      <c r="I41" s="36">
        <f t="shared" si="9"/>
        <v>0.0020417116630669545</v>
      </c>
      <c r="J41" s="15">
        <v>22876.94</v>
      </c>
      <c r="K41" s="3">
        <v>22639</v>
      </c>
      <c r="L41" s="36">
        <f t="shared" si="10"/>
        <v>-0.010400866549459792</v>
      </c>
      <c r="M41" s="55">
        <f t="shared" si="11"/>
        <v>-237.9399999999987</v>
      </c>
    </row>
    <row r="42" spans="1:13" ht="15">
      <c r="A42" s="1">
        <v>41</v>
      </c>
      <c r="B42" s="102" t="s">
        <v>133</v>
      </c>
      <c r="C42" s="15">
        <v>361127</v>
      </c>
      <c r="D42" s="15">
        <v>384075</v>
      </c>
      <c r="E42" s="3">
        <v>396132</v>
      </c>
      <c r="F42" s="42">
        <f t="shared" si="6"/>
        <v>0.03282204077608203</v>
      </c>
      <c r="G42" s="42">
        <f t="shared" si="7"/>
        <v>0.09693265803996932</v>
      </c>
      <c r="H42" s="10">
        <f t="shared" si="8"/>
        <v>35005</v>
      </c>
      <c r="I42" s="36">
        <f t="shared" si="9"/>
        <v>0.03474483070766103</v>
      </c>
      <c r="J42" s="15">
        <v>389035.9</v>
      </c>
      <c r="K42" s="3">
        <v>393443.1</v>
      </c>
      <c r="L42" s="36">
        <f t="shared" si="10"/>
        <v>0.011328517496714194</v>
      </c>
      <c r="M42" s="55">
        <f t="shared" si="11"/>
        <v>4407.199999999953</v>
      </c>
    </row>
    <row r="43" spans="1:13" ht="15">
      <c r="A43" s="1">
        <v>42</v>
      </c>
      <c r="B43" s="102" t="s">
        <v>134</v>
      </c>
      <c r="C43" s="15">
        <v>220020</v>
      </c>
      <c r="D43" s="15">
        <v>236714</v>
      </c>
      <c r="E43" s="3">
        <v>246457</v>
      </c>
      <c r="F43" s="42">
        <f t="shared" si="6"/>
        <v>0.020420520693987986</v>
      </c>
      <c r="G43" s="42">
        <f t="shared" si="7"/>
        <v>0.12015725843105172</v>
      </c>
      <c r="H43" s="10">
        <f t="shared" si="8"/>
        <v>26437</v>
      </c>
      <c r="I43" s="36">
        <f t="shared" si="9"/>
        <v>0.026240511053233388</v>
      </c>
      <c r="J43" s="15">
        <v>243576.1</v>
      </c>
      <c r="K43" s="3">
        <v>247162.8</v>
      </c>
      <c r="L43" s="36">
        <f t="shared" si="10"/>
        <v>0.014725172133062243</v>
      </c>
      <c r="M43" s="55">
        <f t="shared" si="11"/>
        <v>3586.6999999999825</v>
      </c>
    </row>
    <row r="44" spans="1:13" ht="15">
      <c r="A44" s="1">
        <v>43</v>
      </c>
      <c r="B44" s="102" t="s">
        <v>135</v>
      </c>
      <c r="C44" s="15">
        <v>75636</v>
      </c>
      <c r="D44" s="15">
        <v>74916</v>
      </c>
      <c r="E44" s="3">
        <v>80447</v>
      </c>
      <c r="F44" s="42">
        <f t="shared" si="6"/>
        <v>0.006665542582557004</v>
      </c>
      <c r="G44" s="42">
        <f t="shared" si="7"/>
        <v>0.0636072769580623</v>
      </c>
      <c r="H44" s="10">
        <f t="shared" si="8"/>
        <v>4811</v>
      </c>
      <c r="I44" s="36">
        <f t="shared" si="9"/>
        <v>0.004775242980561555</v>
      </c>
      <c r="J44" s="15">
        <v>73904.36</v>
      </c>
      <c r="K44" s="3">
        <v>78027.81</v>
      </c>
      <c r="L44" s="36">
        <f t="shared" si="10"/>
        <v>0.055794407799485676</v>
      </c>
      <c r="M44" s="55">
        <f t="shared" si="11"/>
        <v>4123.449999999997</v>
      </c>
    </row>
    <row r="45" spans="1:13" ht="15">
      <c r="A45" s="1">
        <v>44</v>
      </c>
      <c r="B45" s="102" t="s">
        <v>136</v>
      </c>
      <c r="C45" s="15">
        <v>75703</v>
      </c>
      <c r="D45" s="15">
        <v>81660</v>
      </c>
      <c r="E45" s="3">
        <v>83815</v>
      </c>
      <c r="F45" s="42">
        <f t="shared" si="6"/>
        <v>0.006944602677004926</v>
      </c>
      <c r="G45" s="42">
        <f t="shared" si="7"/>
        <v>0.10715559489055916</v>
      </c>
      <c r="H45" s="10">
        <f t="shared" si="8"/>
        <v>8112</v>
      </c>
      <c r="I45" s="36">
        <f t="shared" si="9"/>
        <v>0.008051708804472113</v>
      </c>
      <c r="J45" s="15">
        <v>82242.56</v>
      </c>
      <c r="K45" s="3">
        <v>82939.45</v>
      </c>
      <c r="L45" s="36">
        <f t="shared" si="10"/>
        <v>0.00847359323445184</v>
      </c>
      <c r="M45" s="55">
        <f t="shared" si="11"/>
        <v>696.8899999999994</v>
      </c>
    </row>
    <row r="46" spans="1:13" ht="15">
      <c r="A46" s="1">
        <v>45</v>
      </c>
      <c r="B46" s="102" t="s">
        <v>137</v>
      </c>
      <c r="C46" s="15">
        <v>180354</v>
      </c>
      <c r="D46" s="15">
        <v>193623</v>
      </c>
      <c r="E46" s="3">
        <v>195713</v>
      </c>
      <c r="F46" s="42">
        <f t="shared" si="6"/>
        <v>0.016216059461011335</v>
      </c>
      <c r="G46" s="42">
        <f t="shared" si="7"/>
        <v>0.08516029586258136</v>
      </c>
      <c r="H46" s="10">
        <f t="shared" si="8"/>
        <v>15359</v>
      </c>
      <c r="I46" s="36">
        <f t="shared" si="9"/>
        <v>0.015244846588743489</v>
      </c>
      <c r="J46" s="15">
        <v>192021.7</v>
      </c>
      <c r="K46" s="3">
        <v>193013.1</v>
      </c>
      <c r="L46" s="36">
        <f t="shared" si="10"/>
        <v>0.005162958144834641</v>
      </c>
      <c r="M46" s="55">
        <f t="shared" si="11"/>
        <v>991.3999999999942</v>
      </c>
    </row>
    <row r="47" spans="1:13" ht="15">
      <c r="A47" s="1">
        <v>46</v>
      </c>
      <c r="B47" s="102" t="s">
        <v>138</v>
      </c>
      <c r="C47" s="15">
        <v>101383</v>
      </c>
      <c r="D47" s="15">
        <v>111574</v>
      </c>
      <c r="E47" s="3">
        <v>116484</v>
      </c>
      <c r="F47" s="42">
        <f t="shared" si="6"/>
        <v>0.009651435879356223</v>
      </c>
      <c r="G47" s="42">
        <f t="shared" si="7"/>
        <v>0.1489500212067112</v>
      </c>
      <c r="H47" s="10">
        <f t="shared" si="8"/>
        <v>15101</v>
      </c>
      <c r="I47" s="36">
        <f t="shared" si="9"/>
        <v>0.014988764134163385</v>
      </c>
      <c r="J47" s="15">
        <v>114479.6</v>
      </c>
      <c r="K47" s="3">
        <v>116320.5</v>
      </c>
      <c r="L47" s="36">
        <f t="shared" si="10"/>
        <v>0.016080594271817808</v>
      </c>
      <c r="M47" s="55">
        <f t="shared" si="11"/>
        <v>1840.8999999999942</v>
      </c>
    </row>
    <row r="48" spans="1:13" ht="15">
      <c r="A48" s="1">
        <v>47</v>
      </c>
      <c r="B48" s="102" t="s">
        <v>139</v>
      </c>
      <c r="C48" s="15">
        <v>39428</v>
      </c>
      <c r="D48" s="15">
        <v>45330</v>
      </c>
      <c r="E48" s="3">
        <v>49086</v>
      </c>
      <c r="F48" s="42">
        <f t="shared" si="6"/>
        <v>0.004067085450139758</v>
      </c>
      <c r="G48" s="42">
        <f t="shared" si="7"/>
        <v>0.2449528254032667</v>
      </c>
      <c r="H48" s="10">
        <f t="shared" si="8"/>
        <v>9658</v>
      </c>
      <c r="I48" s="36">
        <f t="shared" si="9"/>
        <v>0.009586218396645915</v>
      </c>
      <c r="J48" s="15">
        <v>47914.43</v>
      </c>
      <c r="K48" s="3">
        <v>49251.58</v>
      </c>
      <c r="L48" s="36">
        <f t="shared" si="10"/>
        <v>0.02790704178261124</v>
      </c>
      <c r="M48" s="55">
        <f t="shared" si="11"/>
        <v>1337.1500000000015</v>
      </c>
    </row>
    <row r="49" spans="1:13" ht="15">
      <c r="A49" s="1">
        <v>48</v>
      </c>
      <c r="B49" s="102" t="s">
        <v>140</v>
      </c>
      <c r="C49" s="15">
        <v>170598</v>
      </c>
      <c r="D49" s="15">
        <v>186913</v>
      </c>
      <c r="E49" s="3">
        <v>182206</v>
      </c>
      <c r="F49" s="42">
        <f t="shared" si="6"/>
        <v>0.015096919111929364</v>
      </c>
      <c r="G49" s="42">
        <f t="shared" si="7"/>
        <v>0.06804300167645576</v>
      </c>
      <c r="H49" s="10">
        <f t="shared" si="8"/>
        <v>11608</v>
      </c>
      <c r="I49" s="36">
        <f t="shared" si="9"/>
        <v>0.011521725320797866</v>
      </c>
      <c r="J49" s="15">
        <v>165089.6</v>
      </c>
      <c r="K49" s="3">
        <v>166196.8</v>
      </c>
      <c r="L49" s="36">
        <f t="shared" si="10"/>
        <v>0.006706661110087992</v>
      </c>
      <c r="M49" s="55">
        <f t="shared" si="11"/>
        <v>1107.1999999999825</v>
      </c>
    </row>
    <row r="50" spans="1:13" ht="15">
      <c r="A50" s="1">
        <v>49</v>
      </c>
      <c r="B50" s="102" t="s">
        <v>141</v>
      </c>
      <c r="C50" s="15">
        <v>15920</v>
      </c>
      <c r="D50" s="15">
        <v>18248</v>
      </c>
      <c r="E50" s="3">
        <v>18981</v>
      </c>
      <c r="F50" s="42">
        <f t="shared" si="6"/>
        <v>0.0015726958588824257</v>
      </c>
      <c r="G50" s="42">
        <f t="shared" si="7"/>
        <v>0.19227386934673366</v>
      </c>
      <c r="H50" s="10">
        <f t="shared" si="8"/>
        <v>3061</v>
      </c>
      <c r="I50" s="36">
        <f t="shared" si="9"/>
        <v>0.0030382495870918563</v>
      </c>
      <c r="J50" s="15">
        <v>18598.89</v>
      </c>
      <c r="K50" s="3">
        <v>18327.09</v>
      </c>
      <c r="L50" s="36">
        <f t="shared" si="10"/>
        <v>-0.01461377533820563</v>
      </c>
      <c r="M50" s="55">
        <f t="shared" si="11"/>
        <v>-271.7999999999993</v>
      </c>
    </row>
    <row r="51" spans="1:13" ht="15">
      <c r="A51" s="1">
        <v>50</v>
      </c>
      <c r="B51" s="102" t="s">
        <v>142</v>
      </c>
      <c r="C51" s="15">
        <v>32508</v>
      </c>
      <c r="D51" s="15">
        <v>34659</v>
      </c>
      <c r="E51" s="3">
        <v>36263</v>
      </c>
      <c r="F51" s="42">
        <f t="shared" si="6"/>
        <v>0.003004618825702197</v>
      </c>
      <c r="G51" s="42">
        <f t="shared" si="7"/>
        <v>0.11551002830072597</v>
      </c>
      <c r="H51" s="10">
        <f t="shared" si="8"/>
        <v>3755</v>
      </c>
      <c r="I51" s="36">
        <f t="shared" si="9"/>
        <v>0.003727091538559268</v>
      </c>
      <c r="J51" s="15">
        <v>34549.04</v>
      </c>
      <c r="K51" s="3">
        <v>34922.59</v>
      </c>
      <c r="L51" s="36">
        <f t="shared" si="10"/>
        <v>0.010812167284532237</v>
      </c>
      <c r="M51" s="55">
        <f t="shared" si="11"/>
        <v>373.54999999999563</v>
      </c>
    </row>
    <row r="52" spans="1:13" ht="15">
      <c r="A52" s="1">
        <v>51</v>
      </c>
      <c r="B52" s="102" t="s">
        <v>143</v>
      </c>
      <c r="C52" s="15">
        <v>30218</v>
      </c>
      <c r="D52" s="15">
        <v>30963</v>
      </c>
      <c r="E52" s="3">
        <v>32644</v>
      </c>
      <c r="F52" s="42">
        <f t="shared" si="6"/>
        <v>0.002704761794286808</v>
      </c>
      <c r="G52" s="42">
        <f t="shared" si="7"/>
        <v>0.0802832748692832</v>
      </c>
      <c r="H52" s="10">
        <f t="shared" si="8"/>
        <v>2426</v>
      </c>
      <c r="I52" s="36">
        <f t="shared" si="9"/>
        <v>0.002407969127175708</v>
      </c>
      <c r="J52" s="15">
        <v>30970.64</v>
      </c>
      <c r="K52" s="3">
        <v>31276.71</v>
      </c>
      <c r="L52" s="36">
        <f t="shared" si="10"/>
        <v>0.009882585571366937</v>
      </c>
      <c r="M52" s="55">
        <f t="shared" si="11"/>
        <v>306.0699999999997</v>
      </c>
    </row>
    <row r="53" spans="1:13" ht="15">
      <c r="A53" s="1">
        <v>52</v>
      </c>
      <c r="B53" s="102" t="s">
        <v>144</v>
      </c>
      <c r="C53" s="15">
        <v>59388</v>
      </c>
      <c r="D53" s="15">
        <v>64666</v>
      </c>
      <c r="E53" s="3">
        <v>67152</v>
      </c>
      <c r="F53" s="42">
        <f t="shared" si="6"/>
        <v>0.005563967773861896</v>
      </c>
      <c r="G53" s="42">
        <f t="shared" si="7"/>
        <v>0.13073348151141645</v>
      </c>
      <c r="H53" s="10">
        <f t="shared" si="8"/>
        <v>7764</v>
      </c>
      <c r="I53" s="36">
        <f t="shared" si="9"/>
        <v>0.007706295261084996</v>
      </c>
      <c r="J53" s="15">
        <v>66332.79</v>
      </c>
      <c r="K53" s="3">
        <v>67742.92</v>
      </c>
      <c r="L53" s="36">
        <f t="shared" si="10"/>
        <v>0.02125841533274878</v>
      </c>
      <c r="M53" s="55">
        <f t="shared" si="11"/>
        <v>1410.1300000000047</v>
      </c>
    </row>
    <row r="54" spans="1:13" ht="15">
      <c r="A54" s="1">
        <v>53</v>
      </c>
      <c r="B54" s="102" t="s">
        <v>145</v>
      </c>
      <c r="C54" s="15">
        <v>45795</v>
      </c>
      <c r="D54" s="15">
        <v>43560</v>
      </c>
      <c r="E54" s="3">
        <v>50558</v>
      </c>
      <c r="F54" s="42">
        <f t="shared" si="6"/>
        <v>0.004189049956976855</v>
      </c>
      <c r="G54" s="42">
        <f t="shared" si="7"/>
        <v>0.10400698766240855</v>
      </c>
      <c r="H54" s="10">
        <f t="shared" si="8"/>
        <v>4763</v>
      </c>
      <c r="I54" s="36">
        <f t="shared" si="9"/>
        <v>0.004727599733197815</v>
      </c>
      <c r="J54" s="15">
        <v>43798.02</v>
      </c>
      <c r="K54" s="3">
        <v>44599.37</v>
      </c>
      <c r="L54" s="36">
        <f t="shared" si="10"/>
        <v>0.01829648920202342</v>
      </c>
      <c r="M54" s="55">
        <f t="shared" si="11"/>
        <v>801.3500000000058</v>
      </c>
    </row>
    <row r="55" spans="1:13" ht="15">
      <c r="A55" s="1">
        <v>54</v>
      </c>
      <c r="B55" s="102" t="s">
        <v>146</v>
      </c>
      <c r="C55" s="15">
        <v>129384</v>
      </c>
      <c r="D55" s="15">
        <v>137028</v>
      </c>
      <c r="E55" s="3">
        <v>140467</v>
      </c>
      <c r="F55" s="42">
        <f t="shared" si="6"/>
        <v>0.011638579063781554</v>
      </c>
      <c r="G55" s="42">
        <f t="shared" si="7"/>
        <v>0.08565974154454956</v>
      </c>
      <c r="H55" s="10">
        <f t="shared" si="8"/>
        <v>11083</v>
      </c>
      <c r="I55" s="36">
        <f t="shared" si="9"/>
        <v>0.011000627302756956</v>
      </c>
      <c r="J55" s="15">
        <v>135952.3</v>
      </c>
      <c r="K55" s="3">
        <v>137179.5</v>
      </c>
      <c r="L55" s="36">
        <f t="shared" si="10"/>
        <v>0.009026695392428166</v>
      </c>
      <c r="M55" s="55">
        <f t="shared" si="11"/>
        <v>1227.2000000000116</v>
      </c>
    </row>
    <row r="56" spans="1:13" ht="15">
      <c r="A56" s="1">
        <v>55</v>
      </c>
      <c r="B56" s="102" t="s">
        <v>147</v>
      </c>
      <c r="C56" s="15">
        <v>120915</v>
      </c>
      <c r="D56" s="15">
        <v>126976</v>
      </c>
      <c r="E56" s="3">
        <v>133327</v>
      </c>
      <c r="F56" s="42">
        <f t="shared" si="6"/>
        <v>0.011046984920563573</v>
      </c>
      <c r="G56" s="42">
        <f t="shared" si="7"/>
        <v>0.10265062233800604</v>
      </c>
      <c r="H56" s="10">
        <f t="shared" si="8"/>
        <v>12412</v>
      </c>
      <c r="I56" s="36">
        <f t="shared" si="9"/>
        <v>0.012319749714140515</v>
      </c>
      <c r="J56" s="15">
        <v>132296.5</v>
      </c>
      <c r="K56" s="3">
        <v>134896</v>
      </c>
      <c r="L56" s="36">
        <f t="shared" si="10"/>
        <v>0.019649045893126424</v>
      </c>
      <c r="M56" s="55">
        <f t="shared" si="11"/>
        <v>2599.5</v>
      </c>
    </row>
    <row r="57" spans="1:13" ht="15">
      <c r="A57" s="1">
        <v>56</v>
      </c>
      <c r="B57" s="102" t="s">
        <v>148</v>
      </c>
      <c r="C57" s="15">
        <v>15374</v>
      </c>
      <c r="D57" s="15">
        <v>17858</v>
      </c>
      <c r="E57" s="3">
        <v>18725</v>
      </c>
      <c r="F57" s="42">
        <f t="shared" si="6"/>
        <v>0.001551484640302061</v>
      </c>
      <c r="G57" s="42">
        <f t="shared" si="7"/>
        <v>0.2179653961233251</v>
      </c>
      <c r="H57" s="10">
        <f t="shared" si="8"/>
        <v>3351</v>
      </c>
      <c r="I57" s="36">
        <f t="shared" si="9"/>
        <v>0.0033260942065811206</v>
      </c>
      <c r="J57" s="15">
        <v>17735.02</v>
      </c>
      <c r="K57" s="3">
        <v>18140</v>
      </c>
      <c r="L57" s="36">
        <f t="shared" si="10"/>
        <v>0.02283504614034828</v>
      </c>
      <c r="M57" s="55">
        <f t="shared" si="11"/>
        <v>404.97999999999956</v>
      </c>
    </row>
    <row r="58" spans="1:13" ht="15">
      <c r="A58" s="1">
        <v>57</v>
      </c>
      <c r="B58" s="102" t="s">
        <v>149</v>
      </c>
      <c r="C58" s="15">
        <v>21368</v>
      </c>
      <c r="D58" s="15">
        <v>21507</v>
      </c>
      <c r="E58" s="3">
        <v>23133</v>
      </c>
      <c r="F58" s="42">
        <f t="shared" si="6"/>
        <v>0.0019167153102327143</v>
      </c>
      <c r="G58" s="42">
        <f t="shared" si="7"/>
        <v>0.08260014975664545</v>
      </c>
      <c r="H58" s="10">
        <f t="shared" si="8"/>
        <v>1765</v>
      </c>
      <c r="I58" s="36">
        <f t="shared" si="9"/>
        <v>0.0017518819082708676</v>
      </c>
      <c r="J58" s="15">
        <v>22250.94</v>
      </c>
      <c r="K58" s="3">
        <v>22769.57</v>
      </c>
      <c r="L58" s="36">
        <f t="shared" si="10"/>
        <v>0.023308228775952882</v>
      </c>
      <c r="M58" s="55">
        <f t="shared" si="11"/>
        <v>518.630000000001</v>
      </c>
    </row>
    <row r="59" spans="1:13" ht="15">
      <c r="A59" s="1">
        <v>58</v>
      </c>
      <c r="B59" s="102" t="s">
        <v>150</v>
      </c>
      <c r="C59" s="15">
        <v>61804</v>
      </c>
      <c r="D59" s="15">
        <v>65689</v>
      </c>
      <c r="E59" s="3">
        <v>67046</v>
      </c>
      <c r="F59" s="42">
        <f t="shared" si="6"/>
        <v>0.005555185003668464</v>
      </c>
      <c r="G59" s="42">
        <f t="shared" si="7"/>
        <v>0.08481651673030872</v>
      </c>
      <c r="H59" s="10">
        <f t="shared" si="8"/>
        <v>5242</v>
      </c>
      <c r="I59" s="36">
        <f t="shared" si="9"/>
        <v>0.005203039639181807</v>
      </c>
      <c r="J59" s="15">
        <v>63298.74</v>
      </c>
      <c r="K59" s="3">
        <v>63731.85</v>
      </c>
      <c r="L59" s="36">
        <f t="shared" si="10"/>
        <v>0.006842316292551804</v>
      </c>
      <c r="M59" s="55">
        <f t="shared" si="11"/>
        <v>433.1100000000006</v>
      </c>
    </row>
    <row r="60" spans="1:13" ht="15">
      <c r="A60" s="1">
        <v>59</v>
      </c>
      <c r="B60" s="102" t="s">
        <v>151</v>
      </c>
      <c r="C60" s="15">
        <v>197355</v>
      </c>
      <c r="D60" s="15">
        <v>209963</v>
      </c>
      <c r="E60" s="3">
        <v>212748</v>
      </c>
      <c r="F60" s="42">
        <f t="shared" si="6"/>
        <v>0.017627516916153958</v>
      </c>
      <c r="G60" s="42">
        <f t="shared" si="7"/>
        <v>0.07799650376225584</v>
      </c>
      <c r="H60" s="10">
        <f t="shared" si="8"/>
        <v>15393</v>
      </c>
      <c r="I60" s="36">
        <f t="shared" si="9"/>
        <v>0.015278593888959472</v>
      </c>
      <c r="J60" s="15">
        <v>209050.7</v>
      </c>
      <c r="K60" s="3">
        <v>211296.8</v>
      </c>
      <c r="L60" s="36">
        <f t="shared" si="10"/>
        <v>0.010744283563747821</v>
      </c>
      <c r="M60" s="55">
        <f t="shared" si="11"/>
        <v>2246.0999999999767</v>
      </c>
    </row>
    <row r="61" spans="1:13" ht="15">
      <c r="A61" s="1">
        <v>60</v>
      </c>
      <c r="B61" s="102" t="s">
        <v>152</v>
      </c>
      <c r="C61" s="15">
        <v>45235</v>
      </c>
      <c r="D61" s="15">
        <v>45224</v>
      </c>
      <c r="E61" s="3">
        <v>47787</v>
      </c>
      <c r="F61" s="42">
        <f t="shared" si="6"/>
        <v>0.003959455087108923</v>
      </c>
      <c r="G61" s="42">
        <f t="shared" si="7"/>
        <v>0.05641649165469216</v>
      </c>
      <c r="H61" s="10">
        <f t="shared" si="8"/>
        <v>2552</v>
      </c>
      <c r="I61" s="36">
        <f t="shared" si="9"/>
        <v>0.0025330326515055268</v>
      </c>
      <c r="J61" s="15">
        <v>46002.13</v>
      </c>
      <c r="K61" s="3">
        <v>46513.23</v>
      </c>
      <c r="L61" s="36">
        <f t="shared" si="10"/>
        <v>0.011110355107470151</v>
      </c>
      <c r="M61" s="55">
        <f t="shared" si="11"/>
        <v>511.1000000000058</v>
      </c>
    </row>
    <row r="62" spans="1:13" ht="15">
      <c r="A62" s="1">
        <v>61</v>
      </c>
      <c r="B62" s="102" t="s">
        <v>153</v>
      </c>
      <c r="C62" s="15">
        <v>98599</v>
      </c>
      <c r="D62" s="15">
        <v>105655</v>
      </c>
      <c r="E62" s="3">
        <v>106079</v>
      </c>
      <c r="F62" s="42">
        <f t="shared" si="6"/>
        <v>0.008789315842916012</v>
      </c>
      <c r="G62" s="42">
        <f t="shared" si="7"/>
        <v>0.07586283836550066</v>
      </c>
      <c r="H62" s="10">
        <f t="shared" si="8"/>
        <v>7480</v>
      </c>
      <c r="I62" s="36">
        <f t="shared" si="9"/>
        <v>0.007424406047516199</v>
      </c>
      <c r="J62" s="15">
        <v>105107.8</v>
      </c>
      <c r="K62" s="3">
        <v>105535.5</v>
      </c>
      <c r="L62" s="36">
        <f t="shared" si="10"/>
        <v>0.004069155666848674</v>
      </c>
      <c r="M62" s="55">
        <f t="shared" si="11"/>
        <v>427.6999999999971</v>
      </c>
    </row>
    <row r="63" spans="1:13" ht="15">
      <c r="A63" s="1">
        <v>62</v>
      </c>
      <c r="B63" s="102" t="s">
        <v>154</v>
      </c>
      <c r="C63" s="15">
        <v>7031</v>
      </c>
      <c r="D63" s="15">
        <v>9237</v>
      </c>
      <c r="E63" s="3">
        <v>10171</v>
      </c>
      <c r="F63" s="42">
        <f t="shared" si="6"/>
        <v>0.0008427316569565961</v>
      </c>
      <c r="G63" s="42">
        <f t="shared" si="7"/>
        <v>0.44659365666334805</v>
      </c>
      <c r="H63" s="10">
        <f t="shared" si="8"/>
        <v>3140</v>
      </c>
      <c r="I63" s="36">
        <f t="shared" si="9"/>
        <v>0.0031166624317113456</v>
      </c>
      <c r="J63" s="15">
        <v>8249.987</v>
      </c>
      <c r="K63" s="3">
        <v>8821.105</v>
      </c>
      <c r="L63" s="36">
        <f t="shared" si="10"/>
        <v>0.06922653332665862</v>
      </c>
      <c r="M63" s="55">
        <f t="shared" si="11"/>
        <v>571.1180000000004</v>
      </c>
    </row>
    <row r="64" spans="1:13" ht="15">
      <c r="A64" s="1">
        <v>63</v>
      </c>
      <c r="B64" s="102" t="s">
        <v>155</v>
      </c>
      <c r="C64" s="15">
        <v>83385</v>
      </c>
      <c r="D64" s="15">
        <v>87542</v>
      </c>
      <c r="E64" s="3">
        <v>94981</v>
      </c>
      <c r="F64" s="42">
        <f t="shared" si="6"/>
        <v>0.007869776374928174</v>
      </c>
      <c r="G64" s="42">
        <f t="shared" si="7"/>
        <v>0.13906577921688554</v>
      </c>
      <c r="H64" s="10">
        <f t="shared" si="8"/>
        <v>11596</v>
      </c>
      <c r="I64" s="36">
        <f t="shared" si="9"/>
        <v>0.01150981450895693</v>
      </c>
      <c r="J64" s="15">
        <v>97551.02</v>
      </c>
      <c r="K64" s="3">
        <v>98622.98</v>
      </c>
      <c r="L64" s="36">
        <f t="shared" si="10"/>
        <v>0.010988711343048917</v>
      </c>
      <c r="M64" s="55">
        <f t="shared" si="11"/>
        <v>1071.9599999999919</v>
      </c>
    </row>
    <row r="65" spans="1:13" ht="15">
      <c r="A65" s="1">
        <v>64</v>
      </c>
      <c r="B65" s="102" t="s">
        <v>156</v>
      </c>
      <c r="C65" s="15">
        <v>48655</v>
      </c>
      <c r="D65" s="15">
        <v>49586</v>
      </c>
      <c r="E65" s="3">
        <v>51040</v>
      </c>
      <c r="F65" s="42">
        <f t="shared" si="6"/>
        <v>0.004228986704460197</v>
      </c>
      <c r="G65" s="42">
        <f t="shared" si="7"/>
        <v>0.04901860034939883</v>
      </c>
      <c r="H65" s="10">
        <f t="shared" si="8"/>
        <v>2385</v>
      </c>
      <c r="I65" s="36">
        <f t="shared" si="9"/>
        <v>0.002367273853385847</v>
      </c>
      <c r="J65" s="15">
        <v>49686.24</v>
      </c>
      <c r="K65" s="3">
        <v>50425.2</v>
      </c>
      <c r="L65" s="36">
        <f t="shared" si="10"/>
        <v>0.014872528088259429</v>
      </c>
      <c r="M65" s="55">
        <f t="shared" si="11"/>
        <v>738.9599999999991</v>
      </c>
    </row>
    <row r="66" spans="1:13" ht="15">
      <c r="A66" s="1">
        <v>65</v>
      </c>
      <c r="B66" s="102" t="s">
        <v>157</v>
      </c>
      <c r="C66" s="15">
        <v>48436</v>
      </c>
      <c r="D66" s="15">
        <v>74112</v>
      </c>
      <c r="E66" s="3">
        <v>72769</v>
      </c>
      <c r="F66" s="42">
        <f aca="true" t="shared" si="12" ref="F66:F83">E66/$E$83</f>
        <v>0.006029371737791224</v>
      </c>
      <c r="G66" s="42">
        <f aca="true" t="shared" si="13" ref="G66:G83">(E66-C66)/C66</f>
        <v>0.5023742670740772</v>
      </c>
      <c r="H66" s="10">
        <f aca="true" t="shared" si="14" ref="H66:H83">E66-C66</f>
        <v>24333</v>
      </c>
      <c r="I66" s="36">
        <f aca="true" t="shared" si="15" ref="I66:I83">H66/$H$83</f>
        <v>0.024152148710456105</v>
      </c>
      <c r="J66" s="15">
        <v>69722.04</v>
      </c>
      <c r="K66" s="3">
        <v>72445.26</v>
      </c>
      <c r="L66" s="36">
        <f aca="true" t="shared" si="16" ref="L66:L83">(K66-J66)/J66</f>
        <v>0.03905823753866068</v>
      </c>
      <c r="M66" s="55">
        <f aca="true" t="shared" si="17" ref="M66:M83">K66-J66</f>
        <v>2723.220000000001</v>
      </c>
    </row>
    <row r="67" spans="1:13" ht="15">
      <c r="A67" s="1">
        <v>66</v>
      </c>
      <c r="B67" s="102" t="s">
        <v>158</v>
      </c>
      <c r="C67" s="15">
        <v>34318</v>
      </c>
      <c r="D67" s="15">
        <v>34998</v>
      </c>
      <c r="E67" s="3">
        <v>37429</v>
      </c>
      <c r="F67" s="42">
        <f t="shared" si="12"/>
        <v>0.0031012292978299513</v>
      </c>
      <c r="G67" s="42">
        <f t="shared" si="13"/>
        <v>0.09065213590535579</v>
      </c>
      <c r="H67" s="10">
        <f t="shared" si="14"/>
        <v>3111</v>
      </c>
      <c r="I67" s="36">
        <f t="shared" si="15"/>
        <v>0.003087877969762419</v>
      </c>
      <c r="J67" s="15">
        <v>35296.72</v>
      </c>
      <c r="K67" s="3">
        <v>35900.7</v>
      </c>
      <c r="L67" s="36">
        <f t="shared" si="16"/>
        <v>0.017111504978366145</v>
      </c>
      <c r="M67" s="55">
        <f t="shared" si="17"/>
        <v>603.9799999999959</v>
      </c>
    </row>
    <row r="68" spans="1:13" ht="15">
      <c r="A68" s="1">
        <v>67</v>
      </c>
      <c r="B68" s="102" t="s">
        <v>159</v>
      </c>
      <c r="C68" s="15">
        <v>79885</v>
      </c>
      <c r="D68" s="15">
        <v>70636</v>
      </c>
      <c r="E68" s="3">
        <v>81752</v>
      </c>
      <c r="F68" s="42">
        <f t="shared" si="12"/>
        <v>0.006773670083523316</v>
      </c>
      <c r="G68" s="42">
        <f t="shared" si="13"/>
        <v>0.02337109595042874</v>
      </c>
      <c r="H68" s="10">
        <f t="shared" si="14"/>
        <v>1867</v>
      </c>
      <c r="I68" s="36">
        <f t="shared" si="15"/>
        <v>0.001853123808918816</v>
      </c>
      <c r="J68" s="15">
        <v>70236.69</v>
      </c>
      <c r="K68" s="3">
        <v>81685.5</v>
      </c>
      <c r="L68" s="36">
        <f t="shared" si="16"/>
        <v>0.16300326795012687</v>
      </c>
      <c r="M68" s="55">
        <f t="shared" si="17"/>
        <v>11448.809999999998</v>
      </c>
    </row>
    <row r="69" spans="1:13" ht="15">
      <c r="A69" s="1">
        <v>68</v>
      </c>
      <c r="B69" s="102" t="s">
        <v>160</v>
      </c>
      <c r="C69" s="15">
        <v>34906</v>
      </c>
      <c r="D69" s="15">
        <v>38157</v>
      </c>
      <c r="E69" s="3">
        <v>38599</v>
      </c>
      <c r="F69" s="42">
        <f t="shared" si="12"/>
        <v>0.003198171195248024</v>
      </c>
      <c r="G69" s="42">
        <f t="shared" si="13"/>
        <v>0.10579843006932906</v>
      </c>
      <c r="H69" s="10">
        <f t="shared" si="14"/>
        <v>3693</v>
      </c>
      <c r="I69" s="36">
        <f t="shared" si="15"/>
        <v>0.00366555234404777</v>
      </c>
      <c r="J69" s="15">
        <v>37185.01</v>
      </c>
      <c r="K69" s="3">
        <v>37710.16</v>
      </c>
      <c r="L69" s="36">
        <f t="shared" si="16"/>
        <v>0.014122626294843042</v>
      </c>
      <c r="M69" s="55">
        <f t="shared" si="17"/>
        <v>525.1500000000015</v>
      </c>
    </row>
    <row r="70" spans="1:13" ht="15">
      <c r="A70" s="1">
        <v>69</v>
      </c>
      <c r="B70" s="102" t="s">
        <v>161</v>
      </c>
      <c r="C70" s="15">
        <v>5606</v>
      </c>
      <c r="D70" s="15">
        <v>6324</v>
      </c>
      <c r="E70" s="3">
        <v>7595</v>
      </c>
      <c r="F70" s="42">
        <f t="shared" si="12"/>
        <v>0.000629293769991677</v>
      </c>
      <c r="G70" s="42">
        <f t="shared" si="13"/>
        <v>0.35479843025330005</v>
      </c>
      <c r="H70" s="10">
        <f t="shared" si="14"/>
        <v>1989</v>
      </c>
      <c r="I70" s="36">
        <f t="shared" si="15"/>
        <v>0.001974217062634989</v>
      </c>
      <c r="J70" s="15">
        <v>6072.635</v>
      </c>
      <c r="K70" s="3">
        <v>7218.344</v>
      </c>
      <c r="L70" s="36">
        <f t="shared" si="16"/>
        <v>0.1886675224181924</v>
      </c>
      <c r="M70" s="55">
        <f t="shared" si="17"/>
        <v>1145.7089999999998</v>
      </c>
    </row>
    <row r="71" spans="1:13" ht="15">
      <c r="A71" s="1">
        <v>70</v>
      </c>
      <c r="B71" s="102" t="s">
        <v>162</v>
      </c>
      <c r="C71" s="15">
        <v>31856</v>
      </c>
      <c r="D71" s="15">
        <v>34801</v>
      </c>
      <c r="E71" s="3">
        <v>35719</v>
      </c>
      <c r="F71" s="42">
        <f t="shared" si="12"/>
        <v>0.002959544986218922</v>
      </c>
      <c r="G71" s="42">
        <f t="shared" si="13"/>
        <v>0.1212644399799096</v>
      </c>
      <c r="H71" s="10">
        <f t="shared" si="14"/>
        <v>3863</v>
      </c>
      <c r="I71" s="36">
        <f t="shared" si="15"/>
        <v>0.003834288845127684</v>
      </c>
      <c r="J71" s="15">
        <v>35079.44</v>
      </c>
      <c r="K71" s="3">
        <v>35742.08</v>
      </c>
      <c r="L71" s="36">
        <f t="shared" si="16"/>
        <v>0.018889697212954353</v>
      </c>
      <c r="M71" s="55">
        <f t="shared" si="17"/>
        <v>662.6399999999994</v>
      </c>
    </row>
    <row r="72" spans="1:13" ht="15">
      <c r="A72" s="1">
        <v>71</v>
      </c>
      <c r="B72" s="102" t="s">
        <v>163</v>
      </c>
      <c r="C72" s="15">
        <v>26056</v>
      </c>
      <c r="D72" s="15">
        <v>26092</v>
      </c>
      <c r="E72" s="3">
        <v>26619</v>
      </c>
      <c r="F72" s="42">
        <f t="shared" si="12"/>
        <v>0.0022055524507450233</v>
      </c>
      <c r="G72" s="42">
        <f t="shared" si="13"/>
        <v>0.021607307338041143</v>
      </c>
      <c r="H72" s="10">
        <f t="shared" si="14"/>
        <v>563</v>
      </c>
      <c r="I72" s="36">
        <f t="shared" si="15"/>
        <v>0.0005588155888705375</v>
      </c>
      <c r="J72" s="15">
        <v>26216.38</v>
      </c>
      <c r="K72" s="3">
        <v>26262.24</v>
      </c>
      <c r="L72" s="36">
        <f t="shared" si="16"/>
        <v>0.0017492880405304081</v>
      </c>
      <c r="M72" s="55">
        <f t="shared" si="17"/>
        <v>45.86000000000058</v>
      </c>
    </row>
    <row r="73" spans="1:13" ht="15">
      <c r="A73" s="1">
        <v>72</v>
      </c>
      <c r="B73" s="102" t="s">
        <v>164</v>
      </c>
      <c r="C73" s="15">
        <v>34242</v>
      </c>
      <c r="D73" s="15">
        <v>37726</v>
      </c>
      <c r="E73" s="3">
        <v>41703</v>
      </c>
      <c r="F73" s="42">
        <f t="shared" si="12"/>
        <v>0.0034553572205349454</v>
      </c>
      <c r="G73" s="42">
        <f t="shared" si="13"/>
        <v>0.21789031014543542</v>
      </c>
      <c r="H73" s="10">
        <f t="shared" si="14"/>
        <v>7461</v>
      </c>
      <c r="I73" s="36">
        <f t="shared" si="15"/>
        <v>0.007405547262101385</v>
      </c>
      <c r="J73" s="15">
        <v>39714.13</v>
      </c>
      <c r="K73" s="3">
        <v>40969.79</v>
      </c>
      <c r="L73" s="36">
        <f t="shared" si="16"/>
        <v>0.031617462097243566</v>
      </c>
      <c r="M73" s="55">
        <f t="shared" si="17"/>
        <v>1255.6600000000035</v>
      </c>
    </row>
    <row r="74" spans="1:13" ht="15">
      <c r="A74" s="1">
        <v>73</v>
      </c>
      <c r="B74" s="102" t="s">
        <v>165</v>
      </c>
      <c r="C74" s="15">
        <v>19725</v>
      </c>
      <c r="D74" s="15">
        <v>22616</v>
      </c>
      <c r="E74" s="3">
        <v>23495</v>
      </c>
      <c r="F74" s="42">
        <f t="shared" si="12"/>
        <v>0.0019467092990065112</v>
      </c>
      <c r="G74" s="42">
        <f t="shared" si="13"/>
        <v>0.191128010139417</v>
      </c>
      <c r="H74" s="10">
        <f t="shared" si="14"/>
        <v>3770</v>
      </c>
      <c r="I74" s="36">
        <f t="shared" si="15"/>
        <v>0.003741980053360437</v>
      </c>
      <c r="J74" s="15">
        <v>23449.03</v>
      </c>
      <c r="K74" s="3">
        <v>23909.71</v>
      </c>
      <c r="L74" s="36">
        <f t="shared" si="16"/>
        <v>0.019646015208305005</v>
      </c>
      <c r="M74" s="55">
        <f t="shared" si="17"/>
        <v>460.6800000000003</v>
      </c>
    </row>
    <row r="75" spans="1:13" ht="15">
      <c r="A75" s="1">
        <v>74</v>
      </c>
      <c r="B75" s="102" t="s">
        <v>166</v>
      </c>
      <c r="C75" s="15">
        <v>21712</v>
      </c>
      <c r="D75" s="15">
        <v>23859</v>
      </c>
      <c r="E75" s="3">
        <v>24000</v>
      </c>
      <c r="F75" s="42">
        <f t="shared" si="12"/>
        <v>0.0019885517419091837</v>
      </c>
      <c r="G75" s="42">
        <f t="shared" si="13"/>
        <v>0.105379513633014</v>
      </c>
      <c r="H75" s="10">
        <f t="shared" si="14"/>
        <v>2288</v>
      </c>
      <c r="I75" s="36">
        <f t="shared" si="15"/>
        <v>0.002270994791004955</v>
      </c>
      <c r="J75" s="15">
        <v>23681.75</v>
      </c>
      <c r="K75" s="3">
        <v>23998.13</v>
      </c>
      <c r="L75" s="36">
        <f t="shared" si="16"/>
        <v>0.013359654586337623</v>
      </c>
      <c r="M75" s="55">
        <f t="shared" si="17"/>
        <v>316.380000000001</v>
      </c>
    </row>
    <row r="76" spans="1:13" ht="15">
      <c r="A76" s="1">
        <v>75</v>
      </c>
      <c r="B76" s="102" t="s">
        <v>167</v>
      </c>
      <c r="C76" s="15">
        <v>5618</v>
      </c>
      <c r="D76" s="15">
        <v>6828</v>
      </c>
      <c r="E76" s="3">
        <v>7864</v>
      </c>
      <c r="F76" s="42">
        <f t="shared" si="12"/>
        <v>0.0006515821207655759</v>
      </c>
      <c r="G76" s="42">
        <f t="shared" si="13"/>
        <v>0.3997864008543966</v>
      </c>
      <c r="H76" s="10">
        <f t="shared" si="14"/>
        <v>2246</v>
      </c>
      <c r="I76" s="36">
        <f t="shared" si="15"/>
        <v>0.0022293069495616822</v>
      </c>
      <c r="J76" s="15">
        <v>6601.179</v>
      </c>
      <c r="K76" s="3">
        <v>7248.111</v>
      </c>
      <c r="L76" s="36">
        <f t="shared" si="16"/>
        <v>0.09800249319098903</v>
      </c>
      <c r="M76" s="55">
        <f t="shared" si="17"/>
        <v>646.9319999999998</v>
      </c>
    </row>
    <row r="77" spans="1:13" ht="15">
      <c r="A77" s="1">
        <v>76</v>
      </c>
      <c r="B77" s="102" t="s">
        <v>168</v>
      </c>
      <c r="C77" s="15">
        <v>10795</v>
      </c>
      <c r="D77" s="15">
        <v>11833</v>
      </c>
      <c r="E77" s="3">
        <v>12792</v>
      </c>
      <c r="F77" s="42">
        <f t="shared" si="12"/>
        <v>0.0010598980784375948</v>
      </c>
      <c r="G77" s="42">
        <f t="shared" si="13"/>
        <v>0.18499305233904587</v>
      </c>
      <c r="H77" s="10">
        <f t="shared" si="14"/>
        <v>1997</v>
      </c>
      <c r="I77" s="36">
        <f t="shared" si="15"/>
        <v>0.001982157603862279</v>
      </c>
      <c r="J77" s="15">
        <v>12514.07</v>
      </c>
      <c r="K77" s="3">
        <v>12960.6</v>
      </c>
      <c r="L77" s="36">
        <f t="shared" si="16"/>
        <v>0.03568223607507395</v>
      </c>
      <c r="M77" s="55">
        <f t="shared" si="17"/>
        <v>446.53000000000065</v>
      </c>
    </row>
    <row r="78" spans="1:13" ht="15">
      <c r="A78" s="1">
        <v>77</v>
      </c>
      <c r="B78" s="102" t="s">
        <v>169</v>
      </c>
      <c r="C78" s="15">
        <v>34243</v>
      </c>
      <c r="D78" s="15">
        <v>36803</v>
      </c>
      <c r="E78" s="3">
        <v>37762</v>
      </c>
      <c r="F78" s="42">
        <f t="shared" si="12"/>
        <v>0.0031288204532489415</v>
      </c>
      <c r="G78" s="42">
        <f t="shared" si="13"/>
        <v>0.1027655287211985</v>
      </c>
      <c r="H78" s="10">
        <f t="shared" si="14"/>
        <v>3519</v>
      </c>
      <c r="I78" s="36">
        <f t="shared" si="15"/>
        <v>0.003492845572354212</v>
      </c>
      <c r="J78" s="15">
        <v>36530.6</v>
      </c>
      <c r="K78" s="3">
        <v>36723.42</v>
      </c>
      <c r="L78" s="36">
        <f t="shared" si="16"/>
        <v>0.0052783146184294735</v>
      </c>
      <c r="M78" s="55">
        <f t="shared" si="17"/>
        <v>192.8199999999997</v>
      </c>
    </row>
    <row r="79" spans="1:13" ht="15">
      <c r="A79" s="1">
        <v>78</v>
      </c>
      <c r="B79" s="102" t="s">
        <v>170</v>
      </c>
      <c r="C79" s="15">
        <v>30210</v>
      </c>
      <c r="D79" s="15">
        <v>34165</v>
      </c>
      <c r="E79" s="3">
        <v>33653</v>
      </c>
      <c r="F79" s="42">
        <f t="shared" si="12"/>
        <v>0.0027883638237695733</v>
      </c>
      <c r="G79" s="42">
        <f t="shared" si="13"/>
        <v>0.11396888447533929</v>
      </c>
      <c r="H79" s="10">
        <f t="shared" si="14"/>
        <v>3443</v>
      </c>
      <c r="I79" s="36">
        <f t="shared" si="15"/>
        <v>0.0034174104306949563</v>
      </c>
      <c r="J79" s="15">
        <v>32692.92</v>
      </c>
      <c r="K79" s="3">
        <v>33073.59</v>
      </c>
      <c r="L79" s="36">
        <f t="shared" si="16"/>
        <v>0.011643805447784972</v>
      </c>
      <c r="M79" s="55">
        <f t="shared" si="17"/>
        <v>380.66999999999825</v>
      </c>
    </row>
    <row r="80" spans="1:13" ht="15">
      <c r="A80" s="1">
        <v>79</v>
      </c>
      <c r="B80" s="102" t="s">
        <v>171</v>
      </c>
      <c r="C80" s="15">
        <v>7423</v>
      </c>
      <c r="D80" s="15">
        <v>8794</v>
      </c>
      <c r="E80" s="3">
        <v>9276</v>
      </c>
      <c r="F80" s="42">
        <f t="shared" si="12"/>
        <v>0.0007685752482478995</v>
      </c>
      <c r="G80" s="42">
        <f t="shared" si="13"/>
        <v>0.24962952983968745</v>
      </c>
      <c r="H80" s="10">
        <f t="shared" si="14"/>
        <v>1853</v>
      </c>
      <c r="I80" s="36">
        <f t="shared" si="15"/>
        <v>0.0018392278617710583</v>
      </c>
      <c r="J80" s="15">
        <v>9681.638</v>
      </c>
      <c r="K80" s="3">
        <v>9932.142</v>
      </c>
      <c r="L80" s="36">
        <f t="shared" si="16"/>
        <v>0.02587413410829851</v>
      </c>
      <c r="M80" s="55">
        <f t="shared" si="17"/>
        <v>250.503999999999</v>
      </c>
    </row>
    <row r="81" spans="1:13" ht="15">
      <c r="A81" s="1">
        <v>80</v>
      </c>
      <c r="B81" s="102" t="s">
        <v>172</v>
      </c>
      <c r="C81" s="15">
        <v>43676</v>
      </c>
      <c r="D81" s="15">
        <v>45863</v>
      </c>
      <c r="E81" s="3">
        <v>48291</v>
      </c>
      <c r="F81" s="42">
        <f t="shared" si="12"/>
        <v>0.004001214673689016</v>
      </c>
      <c r="G81" s="42">
        <f t="shared" si="13"/>
        <v>0.10566443813536038</v>
      </c>
      <c r="H81" s="10">
        <f t="shared" si="14"/>
        <v>4615</v>
      </c>
      <c r="I81" s="36">
        <f t="shared" si="15"/>
        <v>0.004580699720492949</v>
      </c>
      <c r="J81" s="15">
        <v>47969.45</v>
      </c>
      <c r="K81" s="3">
        <v>48846.37</v>
      </c>
      <c r="L81" s="36">
        <f t="shared" si="16"/>
        <v>0.018280801635207525</v>
      </c>
      <c r="M81" s="55">
        <f t="shared" si="17"/>
        <v>876.9200000000055</v>
      </c>
    </row>
    <row r="82" spans="1:13" ht="15.75" thickBot="1">
      <c r="A82" s="49">
        <v>81</v>
      </c>
      <c r="B82" s="103" t="s">
        <v>173</v>
      </c>
      <c r="C82" s="20">
        <v>59070</v>
      </c>
      <c r="D82" s="15">
        <v>61279</v>
      </c>
      <c r="E82" s="3">
        <v>63429</v>
      </c>
      <c r="F82" s="42">
        <f t="shared" si="12"/>
        <v>0.005255493684898234</v>
      </c>
      <c r="G82" s="42">
        <f t="shared" si="13"/>
        <v>0.07379380396140173</v>
      </c>
      <c r="H82" s="69">
        <f t="shared" si="14"/>
        <v>4359</v>
      </c>
      <c r="I82" s="36">
        <f t="shared" si="15"/>
        <v>0.0043266024012196674</v>
      </c>
      <c r="J82" s="15">
        <v>62251.96</v>
      </c>
      <c r="K82" s="3">
        <v>62733.32</v>
      </c>
      <c r="L82" s="36">
        <f t="shared" si="16"/>
        <v>0.007732447299651298</v>
      </c>
      <c r="M82" s="55">
        <f t="shared" si="17"/>
        <v>481.3600000000006</v>
      </c>
    </row>
    <row r="83" spans="1:13" s="66" customFormat="1" ht="15.75" thickBot="1">
      <c r="A83" s="121" t="s">
        <v>174</v>
      </c>
      <c r="B83" s="122"/>
      <c r="C83" s="59">
        <v>11061597</v>
      </c>
      <c r="D83" s="59">
        <v>11716148</v>
      </c>
      <c r="E83" s="59">
        <v>12069085</v>
      </c>
      <c r="F83" s="27">
        <f t="shared" si="12"/>
        <v>1</v>
      </c>
      <c r="G83" s="44">
        <f t="shared" si="13"/>
        <v>0.0910797961632484</v>
      </c>
      <c r="H83" s="57">
        <f t="shared" si="14"/>
        <v>1007488</v>
      </c>
      <c r="I83" s="38">
        <f t="shared" si="15"/>
        <v>1</v>
      </c>
      <c r="J83" s="56">
        <v>11821386</v>
      </c>
      <c r="K83" s="56">
        <v>11946228</v>
      </c>
      <c r="L83" s="38">
        <f t="shared" si="16"/>
        <v>0.010560690599224152</v>
      </c>
      <c r="M83" s="59">
        <f t="shared" si="17"/>
        <v>124842</v>
      </c>
    </row>
    <row r="84" spans="3:13" ht="15">
      <c r="C84" s="3"/>
      <c r="D84" s="3"/>
      <c r="E84" s="3"/>
      <c r="I84" s="64"/>
      <c r="K84" s="65"/>
      <c r="L84" s="64"/>
      <c r="M84" s="65"/>
    </row>
  </sheetData>
  <sheetProtection/>
  <autoFilter ref="A1:M84">
    <sortState ref="A2:M84">
      <sortCondition sortBy="value" ref="A2:A84"/>
    </sortState>
  </autoFilter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M84"/>
  <sheetViews>
    <sheetView zoomScalePageLayoutView="0" workbookViewId="0" topLeftCell="A1">
      <pane ySplit="1" topLeftCell="A2" activePane="bottomLeft" state="frozen"/>
      <selection pane="topLeft" activeCell="W1" sqref="W1"/>
      <selection pane="bottomLeft" activeCell="A1" sqref="A1"/>
    </sheetView>
  </sheetViews>
  <sheetFormatPr defaultColWidth="9.140625" defaultRowHeight="15"/>
  <cols>
    <col min="1" max="1" width="11.8515625" style="0" customWidth="1"/>
    <col min="2" max="2" width="16.421875" style="0" bestFit="1" customWidth="1"/>
    <col min="3" max="5" width="12.00390625" style="0" bestFit="1" customWidth="1"/>
    <col min="6" max="6" width="18.140625" style="0" customWidth="1"/>
    <col min="7" max="7" width="30.57421875" style="0" customWidth="1"/>
    <col min="8" max="8" width="27.421875" style="0" customWidth="1"/>
    <col min="9" max="9" width="22.28125" style="0" customWidth="1"/>
    <col min="10" max="11" width="28.28125" style="0" customWidth="1"/>
    <col min="12" max="12" width="29.8515625" style="0" customWidth="1"/>
    <col min="13" max="13" width="30.57421875" style="0" customWidth="1"/>
  </cols>
  <sheetData>
    <row r="1" spans="1:13" ht="45.75" thickBot="1">
      <c r="A1" s="12" t="s">
        <v>92</v>
      </c>
      <c r="B1" s="12" t="s">
        <v>175</v>
      </c>
      <c r="C1" s="79">
        <v>40787</v>
      </c>
      <c r="D1" s="78">
        <v>41122</v>
      </c>
      <c r="E1" s="79">
        <v>41153</v>
      </c>
      <c r="F1" s="16" t="s">
        <v>290</v>
      </c>
      <c r="G1" s="54" t="s">
        <v>292</v>
      </c>
      <c r="H1" s="16" t="s">
        <v>293</v>
      </c>
      <c r="I1" s="43" t="s">
        <v>291</v>
      </c>
      <c r="J1" s="77" t="s">
        <v>284</v>
      </c>
      <c r="K1" s="75" t="s">
        <v>289</v>
      </c>
      <c r="L1" s="54" t="s">
        <v>310</v>
      </c>
      <c r="M1" s="16" t="s">
        <v>311</v>
      </c>
    </row>
    <row r="2" spans="1:13" ht="15">
      <c r="A2" s="22">
        <v>1</v>
      </c>
      <c r="B2" s="101" t="s">
        <v>93</v>
      </c>
      <c r="C2" s="14">
        <v>42127</v>
      </c>
      <c r="D2" s="14">
        <v>42555</v>
      </c>
      <c r="E2" s="3">
        <v>42952</v>
      </c>
      <c r="F2" s="41">
        <f aca="true" t="shared" si="0" ref="F2:F33">E2/$E$83</f>
        <v>0.02216410686162604</v>
      </c>
      <c r="G2" s="41">
        <f aca="true" t="shared" si="1" ref="G2:G33">(E2-C2)/C2</f>
        <v>0.019583639945877942</v>
      </c>
      <c r="H2" s="10">
        <f aca="true" t="shared" si="2" ref="H2:H33">E2-C2</f>
        <v>825</v>
      </c>
      <c r="I2" s="46">
        <f aca="true" t="shared" si="3" ref="I2:I33">H2/$H$83</f>
        <v>0.011279429055809248</v>
      </c>
      <c r="J2" s="14">
        <v>42969.51</v>
      </c>
      <c r="K2" s="3">
        <v>43294.31</v>
      </c>
      <c r="L2" s="36">
        <f aca="true" t="shared" si="4" ref="L2:L33">(K2-J2)/J2</f>
        <v>0.007558848122773465</v>
      </c>
      <c r="M2" s="55">
        <f aca="true" t="shared" si="5" ref="M2:M33">K2-J2</f>
        <v>324.79999999999563</v>
      </c>
    </row>
    <row r="3" spans="1:13" ht="15">
      <c r="A3" s="1">
        <v>2</v>
      </c>
      <c r="B3" s="102" t="s">
        <v>94</v>
      </c>
      <c r="C3" s="15">
        <v>9927</v>
      </c>
      <c r="D3" s="15">
        <v>10459</v>
      </c>
      <c r="E3" s="3">
        <v>10289</v>
      </c>
      <c r="F3" s="42">
        <f t="shared" si="0"/>
        <v>0.0053093335700146755</v>
      </c>
      <c r="G3" s="42">
        <f t="shared" si="1"/>
        <v>0.036466203283973</v>
      </c>
      <c r="H3" s="10">
        <f t="shared" si="2"/>
        <v>362</v>
      </c>
      <c r="I3" s="36">
        <f t="shared" si="3"/>
        <v>0.004949276749336907</v>
      </c>
      <c r="J3" s="15">
        <v>10456.66</v>
      </c>
      <c r="K3" s="3">
        <v>10414.16</v>
      </c>
      <c r="L3" s="36">
        <f t="shared" si="4"/>
        <v>-0.004064395323172027</v>
      </c>
      <c r="M3" s="55">
        <f t="shared" si="5"/>
        <v>-42.5</v>
      </c>
    </row>
    <row r="4" spans="1:13" ht="15">
      <c r="A4" s="1">
        <v>3</v>
      </c>
      <c r="B4" s="102" t="s">
        <v>95</v>
      </c>
      <c r="C4" s="15">
        <v>14942</v>
      </c>
      <c r="D4" s="15">
        <v>15941</v>
      </c>
      <c r="E4" s="3">
        <v>15839</v>
      </c>
      <c r="F4" s="42">
        <f t="shared" si="0"/>
        <v>0.008173246614390364</v>
      </c>
      <c r="G4" s="42">
        <f t="shared" si="1"/>
        <v>0.06003212421362602</v>
      </c>
      <c r="H4" s="10">
        <f t="shared" si="2"/>
        <v>897</v>
      </c>
      <c r="I4" s="36">
        <f t="shared" si="3"/>
        <v>0.012263815591588964</v>
      </c>
      <c r="J4" s="15">
        <v>15853.55</v>
      </c>
      <c r="K4" s="3">
        <v>15940.65</v>
      </c>
      <c r="L4" s="36">
        <f t="shared" si="4"/>
        <v>0.005494037613026759</v>
      </c>
      <c r="M4" s="55">
        <f t="shared" si="5"/>
        <v>87.10000000000036</v>
      </c>
    </row>
    <row r="5" spans="1:13" ht="15">
      <c r="A5" s="1">
        <v>4</v>
      </c>
      <c r="B5" s="102" t="s">
        <v>96</v>
      </c>
      <c r="C5" s="15">
        <v>5892</v>
      </c>
      <c r="D5" s="15">
        <v>5904</v>
      </c>
      <c r="E5" s="3">
        <v>5644</v>
      </c>
      <c r="F5" s="42">
        <f t="shared" si="0"/>
        <v>0.0029124189590011497</v>
      </c>
      <c r="G5" s="42">
        <f t="shared" si="1"/>
        <v>-0.042090970807875085</v>
      </c>
      <c r="H5" s="10">
        <f t="shared" si="2"/>
        <v>-248</v>
      </c>
      <c r="I5" s="36">
        <f t="shared" si="3"/>
        <v>-0.0033906647343523557</v>
      </c>
      <c r="J5" s="15">
        <v>5856.984</v>
      </c>
      <c r="K5" s="3">
        <v>5709.268</v>
      </c>
      <c r="L5" s="36">
        <f t="shared" si="4"/>
        <v>-0.025220488906918703</v>
      </c>
      <c r="M5" s="55">
        <f t="shared" si="5"/>
        <v>-147.71600000000035</v>
      </c>
    </row>
    <row r="6" spans="1:13" ht="15">
      <c r="A6" s="1">
        <v>5</v>
      </c>
      <c r="B6" s="102" t="s">
        <v>97</v>
      </c>
      <c r="C6" s="15">
        <v>8214</v>
      </c>
      <c r="D6" s="15">
        <v>8213</v>
      </c>
      <c r="E6" s="3">
        <v>8001</v>
      </c>
      <c r="F6" s="42">
        <f t="shared" si="0"/>
        <v>0.004128678967216194</v>
      </c>
      <c r="G6" s="42">
        <f t="shared" si="1"/>
        <v>-0.025931336742147554</v>
      </c>
      <c r="H6" s="10">
        <f t="shared" si="2"/>
        <v>-213</v>
      </c>
      <c r="I6" s="36">
        <f t="shared" si="3"/>
        <v>-0.0029121435016816605</v>
      </c>
      <c r="J6" s="15">
        <v>8086.283</v>
      </c>
      <c r="K6" s="3">
        <v>7991.348</v>
      </c>
      <c r="L6" s="36">
        <f t="shared" si="4"/>
        <v>-0.011740251979803377</v>
      </c>
      <c r="M6" s="55">
        <f t="shared" si="5"/>
        <v>-94.9350000000004</v>
      </c>
    </row>
    <row r="7" spans="1:13" ht="15">
      <c r="A7" s="1">
        <v>6</v>
      </c>
      <c r="B7" s="102" t="s">
        <v>98</v>
      </c>
      <c r="C7" s="15">
        <v>124571</v>
      </c>
      <c r="D7" s="15">
        <v>127315</v>
      </c>
      <c r="E7" s="3">
        <v>128547</v>
      </c>
      <c r="F7" s="42">
        <f t="shared" si="0"/>
        <v>0.06633287029105613</v>
      </c>
      <c r="G7" s="42">
        <f t="shared" si="1"/>
        <v>0.03191754100071445</v>
      </c>
      <c r="H7" s="10">
        <f t="shared" si="2"/>
        <v>3976</v>
      </c>
      <c r="I7" s="36">
        <f t="shared" si="3"/>
        <v>0.05436001203139099</v>
      </c>
      <c r="J7" s="15">
        <v>127903.4</v>
      </c>
      <c r="K7" s="3">
        <v>127575.1</v>
      </c>
      <c r="L7" s="36">
        <f t="shared" si="4"/>
        <v>-0.0025667808674358023</v>
      </c>
      <c r="M7" s="55">
        <f t="shared" si="5"/>
        <v>-328.29999999998836</v>
      </c>
    </row>
    <row r="8" spans="1:13" ht="15">
      <c r="A8" s="1">
        <v>7</v>
      </c>
      <c r="B8" s="102" t="s">
        <v>99</v>
      </c>
      <c r="C8" s="15">
        <v>81080</v>
      </c>
      <c r="D8" s="15">
        <v>81815</v>
      </c>
      <c r="E8" s="3">
        <v>82703</v>
      </c>
      <c r="F8" s="42">
        <f t="shared" si="0"/>
        <v>0.042676432524144596</v>
      </c>
      <c r="G8" s="42">
        <f t="shared" si="1"/>
        <v>0.02001726689689196</v>
      </c>
      <c r="H8" s="10">
        <f t="shared" si="2"/>
        <v>1623</v>
      </c>
      <c r="I8" s="36">
        <f t="shared" si="3"/>
        <v>0.0221897131607011</v>
      </c>
      <c r="J8" s="15">
        <v>81424.78</v>
      </c>
      <c r="K8" s="3">
        <v>82933.46</v>
      </c>
      <c r="L8" s="36">
        <f t="shared" si="4"/>
        <v>0.01852851183632314</v>
      </c>
      <c r="M8" s="55">
        <f t="shared" si="5"/>
        <v>1508.6800000000076</v>
      </c>
    </row>
    <row r="9" spans="1:13" ht="15">
      <c r="A9" s="1">
        <v>8</v>
      </c>
      <c r="B9" s="102" t="s">
        <v>100</v>
      </c>
      <c r="C9" s="15">
        <v>4621</v>
      </c>
      <c r="D9" s="15">
        <v>5071</v>
      </c>
      <c r="E9" s="3">
        <v>4792</v>
      </c>
      <c r="F9" s="42">
        <f t="shared" si="0"/>
        <v>0.0024727696051618548</v>
      </c>
      <c r="G9" s="42">
        <f t="shared" si="1"/>
        <v>0.03700497727764553</v>
      </c>
      <c r="H9" s="10">
        <f t="shared" si="2"/>
        <v>171</v>
      </c>
      <c r="I9" s="36">
        <f t="shared" si="3"/>
        <v>0.002337918022476826</v>
      </c>
      <c r="J9" s="15">
        <v>5107.879</v>
      </c>
      <c r="K9" s="3">
        <v>4877.132</v>
      </c>
      <c r="L9" s="36">
        <f t="shared" si="4"/>
        <v>-0.04517471929151029</v>
      </c>
      <c r="M9" s="55">
        <f t="shared" si="5"/>
        <v>-230.7470000000003</v>
      </c>
    </row>
    <row r="10" spans="1:13" ht="15">
      <c r="A10" s="1">
        <v>9</v>
      </c>
      <c r="B10" s="102" t="s">
        <v>101</v>
      </c>
      <c r="C10" s="15">
        <v>33728</v>
      </c>
      <c r="D10" s="15">
        <v>34783</v>
      </c>
      <c r="E10" s="3">
        <v>34923</v>
      </c>
      <c r="F10" s="42">
        <f t="shared" si="0"/>
        <v>0.01802097932409588</v>
      </c>
      <c r="G10" s="42">
        <f t="shared" si="1"/>
        <v>0.03543050284629981</v>
      </c>
      <c r="H10" s="10">
        <f t="shared" si="2"/>
        <v>1195</v>
      </c>
      <c r="I10" s="36">
        <f t="shared" si="3"/>
        <v>0.016338082086899457</v>
      </c>
      <c r="J10" s="15">
        <v>34815.01</v>
      </c>
      <c r="K10" s="3">
        <v>35264.61</v>
      </c>
      <c r="L10" s="36">
        <f t="shared" si="4"/>
        <v>0.012913970152528997</v>
      </c>
      <c r="M10" s="55">
        <f t="shared" si="5"/>
        <v>449.59999999999854</v>
      </c>
    </row>
    <row r="11" spans="1:13" ht="15">
      <c r="A11" s="1">
        <v>10</v>
      </c>
      <c r="B11" s="102" t="s">
        <v>102</v>
      </c>
      <c r="C11" s="15">
        <v>35692</v>
      </c>
      <c r="D11" s="15">
        <v>35574</v>
      </c>
      <c r="E11" s="3">
        <v>35780</v>
      </c>
      <c r="F11" s="42">
        <f t="shared" si="0"/>
        <v>0.018463208779776957</v>
      </c>
      <c r="G11" s="42">
        <f t="shared" si="1"/>
        <v>0.0024655384960215175</v>
      </c>
      <c r="H11" s="10">
        <f t="shared" si="2"/>
        <v>88</v>
      </c>
      <c r="I11" s="36">
        <f t="shared" si="3"/>
        <v>0.0012031390992863198</v>
      </c>
      <c r="J11" s="15">
        <v>35855.83</v>
      </c>
      <c r="K11" s="3">
        <v>36021.7</v>
      </c>
      <c r="L11" s="36">
        <f t="shared" si="4"/>
        <v>0.004626025948918079</v>
      </c>
      <c r="M11" s="55">
        <f t="shared" si="5"/>
        <v>165.86999999999534</v>
      </c>
    </row>
    <row r="12" spans="1:13" ht="15">
      <c r="A12" s="1">
        <v>11</v>
      </c>
      <c r="B12" s="102" t="s">
        <v>103</v>
      </c>
      <c r="C12" s="15">
        <v>4266</v>
      </c>
      <c r="D12" s="15">
        <v>4603</v>
      </c>
      <c r="E12" s="3">
        <v>4330</v>
      </c>
      <c r="F12" s="42">
        <f t="shared" si="0"/>
        <v>0.002234368194981392</v>
      </c>
      <c r="G12" s="42">
        <f t="shared" si="1"/>
        <v>0.015002344116268168</v>
      </c>
      <c r="H12" s="10">
        <f t="shared" si="2"/>
        <v>64</v>
      </c>
      <c r="I12" s="36">
        <f t="shared" si="3"/>
        <v>0.0008750102540264143</v>
      </c>
      <c r="J12" s="15">
        <v>4561.926</v>
      </c>
      <c r="K12" s="3">
        <v>4345.95</v>
      </c>
      <c r="L12" s="36">
        <f t="shared" si="4"/>
        <v>-0.04734316163830815</v>
      </c>
      <c r="M12" s="55">
        <f t="shared" si="5"/>
        <v>-215.97600000000057</v>
      </c>
    </row>
    <row r="13" spans="1:13" ht="15">
      <c r="A13" s="1">
        <v>12</v>
      </c>
      <c r="B13" s="102" t="s">
        <v>104</v>
      </c>
      <c r="C13" s="15">
        <v>3203</v>
      </c>
      <c r="D13" s="15">
        <v>3039</v>
      </c>
      <c r="E13" s="3">
        <v>2723</v>
      </c>
      <c r="F13" s="42">
        <f t="shared" si="0"/>
        <v>0.001405123463033333</v>
      </c>
      <c r="G13" s="42">
        <f t="shared" si="1"/>
        <v>-0.14985950671245707</v>
      </c>
      <c r="H13" s="10">
        <f t="shared" si="2"/>
        <v>-480</v>
      </c>
      <c r="I13" s="36">
        <f t="shared" si="3"/>
        <v>-0.006562576905198108</v>
      </c>
      <c r="J13" s="15">
        <v>3040.552</v>
      </c>
      <c r="K13" s="3">
        <v>2787.707</v>
      </c>
      <c r="L13" s="36">
        <f t="shared" si="4"/>
        <v>-0.08315759769936519</v>
      </c>
      <c r="M13" s="55">
        <f t="shared" si="5"/>
        <v>-252.84500000000025</v>
      </c>
    </row>
    <row r="14" spans="1:13" ht="15">
      <c r="A14" s="1">
        <v>13</v>
      </c>
      <c r="B14" s="102" t="s">
        <v>105</v>
      </c>
      <c r="C14" s="15">
        <v>4696</v>
      </c>
      <c r="D14" s="15">
        <v>4932</v>
      </c>
      <c r="E14" s="3">
        <v>4688</v>
      </c>
      <c r="F14" s="42">
        <f t="shared" si="0"/>
        <v>0.002419103486852833</v>
      </c>
      <c r="G14" s="42">
        <f t="shared" si="1"/>
        <v>-0.0017035775127768314</v>
      </c>
      <c r="H14" s="10">
        <f t="shared" si="2"/>
        <v>-8</v>
      </c>
      <c r="I14" s="36">
        <f t="shared" si="3"/>
        <v>-0.00010937628175330179</v>
      </c>
      <c r="J14" s="15">
        <v>4886.924</v>
      </c>
      <c r="K14" s="3">
        <v>4718.2</v>
      </c>
      <c r="L14" s="36">
        <f t="shared" si="4"/>
        <v>-0.03452560342661359</v>
      </c>
      <c r="M14" s="55">
        <f t="shared" si="5"/>
        <v>-168.72400000000016</v>
      </c>
    </row>
    <row r="15" spans="1:13" ht="15">
      <c r="A15" s="1">
        <v>14</v>
      </c>
      <c r="B15" s="102" t="s">
        <v>106</v>
      </c>
      <c r="C15" s="15">
        <v>6771</v>
      </c>
      <c r="D15" s="15">
        <v>6941</v>
      </c>
      <c r="E15" s="3">
        <v>6714</v>
      </c>
      <c r="F15" s="42">
        <f t="shared" si="0"/>
        <v>0.003464560753142048</v>
      </c>
      <c r="G15" s="42">
        <f t="shared" si="1"/>
        <v>-0.008418254319893664</v>
      </c>
      <c r="H15" s="10">
        <f t="shared" si="2"/>
        <v>-57</v>
      </c>
      <c r="I15" s="36">
        <f t="shared" si="3"/>
        <v>-0.0007793060074922753</v>
      </c>
      <c r="J15" s="15">
        <v>6899.973</v>
      </c>
      <c r="K15" s="3">
        <v>6843.115</v>
      </c>
      <c r="L15" s="36">
        <f t="shared" si="4"/>
        <v>-0.00824032209981114</v>
      </c>
      <c r="M15" s="55">
        <f t="shared" si="5"/>
        <v>-56.858000000000175</v>
      </c>
    </row>
    <row r="16" spans="1:13" ht="15">
      <c r="A16" s="1">
        <v>15</v>
      </c>
      <c r="B16" s="102" t="s">
        <v>107</v>
      </c>
      <c r="C16" s="15">
        <v>8255</v>
      </c>
      <c r="D16" s="15">
        <v>8856</v>
      </c>
      <c r="E16" s="3">
        <v>8664</v>
      </c>
      <c r="F16" s="42">
        <f t="shared" si="0"/>
        <v>0.004470800471436208</v>
      </c>
      <c r="G16" s="42">
        <f t="shared" si="1"/>
        <v>0.04954572986069049</v>
      </c>
      <c r="H16" s="10">
        <f t="shared" si="2"/>
        <v>409</v>
      </c>
      <c r="I16" s="36">
        <f t="shared" si="3"/>
        <v>0.005591862404637555</v>
      </c>
      <c r="J16" s="15">
        <v>8619.187</v>
      </c>
      <c r="K16" s="3">
        <v>8656.146</v>
      </c>
      <c r="L16" s="36">
        <f t="shared" si="4"/>
        <v>0.004287991431210478</v>
      </c>
      <c r="M16" s="55">
        <f t="shared" si="5"/>
        <v>36.95900000000074</v>
      </c>
    </row>
    <row r="17" spans="1:13" ht="15">
      <c r="A17" s="1">
        <v>16</v>
      </c>
      <c r="B17" s="102" t="s">
        <v>108</v>
      </c>
      <c r="C17" s="15">
        <v>71429</v>
      </c>
      <c r="D17" s="15">
        <v>74718</v>
      </c>
      <c r="E17" s="3">
        <v>75712</v>
      </c>
      <c r="F17" s="42">
        <f t="shared" si="0"/>
        <v>0.03906893412896794</v>
      </c>
      <c r="G17" s="42">
        <f t="shared" si="1"/>
        <v>0.05996164023015862</v>
      </c>
      <c r="H17" s="10">
        <f t="shared" si="2"/>
        <v>4283</v>
      </c>
      <c r="I17" s="36">
        <f t="shared" si="3"/>
        <v>0.05855732684367395</v>
      </c>
      <c r="J17" s="15">
        <v>74595.9</v>
      </c>
      <c r="K17" s="3">
        <v>75749.94</v>
      </c>
      <c r="L17" s="36">
        <f t="shared" si="4"/>
        <v>0.015470555352237968</v>
      </c>
      <c r="M17" s="55">
        <f t="shared" si="5"/>
        <v>1154.0400000000081</v>
      </c>
    </row>
    <row r="18" spans="1:13" ht="15">
      <c r="A18" s="1">
        <v>17</v>
      </c>
      <c r="B18" s="102" t="s">
        <v>109</v>
      </c>
      <c r="C18" s="15">
        <v>15957</v>
      </c>
      <c r="D18" s="15">
        <v>16491</v>
      </c>
      <c r="E18" s="3">
        <v>16403</v>
      </c>
      <c r="F18" s="42">
        <f t="shared" si="0"/>
        <v>0.008464282102143136</v>
      </c>
      <c r="G18" s="42">
        <f t="shared" si="1"/>
        <v>0.027950115936579558</v>
      </c>
      <c r="H18" s="10">
        <f t="shared" si="2"/>
        <v>446</v>
      </c>
      <c r="I18" s="36">
        <f t="shared" si="3"/>
        <v>0.006097727707746575</v>
      </c>
      <c r="J18" s="15">
        <v>16341.91</v>
      </c>
      <c r="K18" s="3">
        <v>16391.01</v>
      </c>
      <c r="L18" s="36">
        <f t="shared" si="4"/>
        <v>0.0030045447563961953</v>
      </c>
      <c r="M18" s="55">
        <f t="shared" si="5"/>
        <v>49.099999999998545</v>
      </c>
    </row>
    <row r="19" spans="1:13" ht="15">
      <c r="A19" s="1">
        <v>18</v>
      </c>
      <c r="B19" s="102" t="s">
        <v>110</v>
      </c>
      <c r="C19" s="15">
        <v>2964</v>
      </c>
      <c r="D19" s="15">
        <v>3170</v>
      </c>
      <c r="E19" s="3">
        <v>2887</v>
      </c>
      <c r="F19" s="42">
        <f t="shared" si="0"/>
        <v>0.0014897508034437134</v>
      </c>
      <c r="G19" s="42">
        <f t="shared" si="1"/>
        <v>-0.025978407557354925</v>
      </c>
      <c r="H19" s="10">
        <f t="shared" si="2"/>
        <v>-77</v>
      </c>
      <c r="I19" s="36">
        <f t="shared" si="3"/>
        <v>-0.00105274671187553</v>
      </c>
      <c r="J19" s="15">
        <v>3167.886</v>
      </c>
      <c r="K19" s="3">
        <v>2888.692</v>
      </c>
      <c r="L19" s="36">
        <f t="shared" si="4"/>
        <v>-0.08813259062983957</v>
      </c>
      <c r="M19" s="55">
        <f t="shared" si="5"/>
        <v>-279.19399999999996</v>
      </c>
    </row>
    <row r="20" spans="1:13" ht="15">
      <c r="A20" s="1">
        <v>19</v>
      </c>
      <c r="B20" s="102" t="s">
        <v>111</v>
      </c>
      <c r="C20" s="15">
        <v>11964</v>
      </c>
      <c r="D20" s="15">
        <v>12367</v>
      </c>
      <c r="E20" s="3">
        <v>12227</v>
      </c>
      <c r="F20" s="42">
        <f t="shared" si="0"/>
        <v>0.006309381043888564</v>
      </c>
      <c r="G20" s="42">
        <f t="shared" si="1"/>
        <v>0.021982614510197257</v>
      </c>
      <c r="H20" s="10">
        <f t="shared" si="2"/>
        <v>263</v>
      </c>
      <c r="I20" s="36">
        <f t="shared" si="3"/>
        <v>0.0035957452626397966</v>
      </c>
      <c r="J20" s="15">
        <v>12350.68</v>
      </c>
      <c r="K20" s="3">
        <v>12290.98</v>
      </c>
      <c r="L20" s="36">
        <f t="shared" si="4"/>
        <v>-0.004833741947811839</v>
      </c>
      <c r="M20" s="55">
        <f t="shared" si="5"/>
        <v>-59.70000000000073</v>
      </c>
    </row>
    <row r="21" spans="1:13" ht="15">
      <c r="A21" s="1">
        <v>20</v>
      </c>
      <c r="B21" s="102" t="s">
        <v>112</v>
      </c>
      <c r="C21" s="15">
        <v>33876</v>
      </c>
      <c r="D21" s="15">
        <v>34867</v>
      </c>
      <c r="E21" s="3">
        <v>35121</v>
      </c>
      <c r="F21" s="42">
        <f t="shared" si="0"/>
        <v>0.018123151357030364</v>
      </c>
      <c r="G21" s="42">
        <f t="shared" si="1"/>
        <v>0.03675168260715551</v>
      </c>
      <c r="H21" s="10">
        <f t="shared" si="2"/>
        <v>1245</v>
      </c>
      <c r="I21" s="36">
        <f t="shared" si="3"/>
        <v>0.017021683847857592</v>
      </c>
      <c r="J21" s="15">
        <v>35225.11</v>
      </c>
      <c r="K21" s="3">
        <v>35366.95</v>
      </c>
      <c r="L21" s="36">
        <f t="shared" si="4"/>
        <v>0.004026673018196296</v>
      </c>
      <c r="M21" s="55">
        <f t="shared" si="5"/>
        <v>141.8399999999965</v>
      </c>
    </row>
    <row r="22" spans="1:13" ht="15">
      <c r="A22" s="1">
        <v>21</v>
      </c>
      <c r="B22" s="102" t="s">
        <v>113</v>
      </c>
      <c r="C22" s="15">
        <v>15127</v>
      </c>
      <c r="D22" s="15">
        <v>10704</v>
      </c>
      <c r="E22" s="3">
        <v>10247</v>
      </c>
      <c r="F22" s="42">
        <f t="shared" si="0"/>
        <v>0.005287660714543724</v>
      </c>
      <c r="G22" s="42">
        <f t="shared" si="1"/>
        <v>-0.3226019699874397</v>
      </c>
      <c r="H22" s="10">
        <f t="shared" si="2"/>
        <v>-4880</v>
      </c>
      <c r="I22" s="36">
        <f t="shared" si="3"/>
        <v>-0.0667195318695141</v>
      </c>
      <c r="J22" s="15">
        <v>11121.84</v>
      </c>
      <c r="K22" s="3">
        <v>10890.27</v>
      </c>
      <c r="L22" s="36">
        <f t="shared" si="4"/>
        <v>-0.020821195054055778</v>
      </c>
      <c r="M22" s="55">
        <f t="shared" si="5"/>
        <v>-231.5699999999997</v>
      </c>
    </row>
    <row r="23" spans="1:13" ht="15">
      <c r="A23" s="1">
        <v>22</v>
      </c>
      <c r="B23" s="102" t="s">
        <v>114</v>
      </c>
      <c r="C23" s="15">
        <v>11182</v>
      </c>
      <c r="D23" s="15">
        <v>11353</v>
      </c>
      <c r="E23" s="3">
        <v>11240</v>
      </c>
      <c r="F23" s="42">
        <f t="shared" si="0"/>
        <v>0.005800068940321213</v>
      </c>
      <c r="G23" s="42">
        <f t="shared" si="1"/>
        <v>0.0051869075299588625</v>
      </c>
      <c r="H23" s="10">
        <f t="shared" si="2"/>
        <v>58</v>
      </c>
      <c r="I23" s="36">
        <f t="shared" si="3"/>
        <v>0.0007929780427114381</v>
      </c>
      <c r="J23" s="15">
        <v>11265</v>
      </c>
      <c r="K23" s="3">
        <v>11288.75</v>
      </c>
      <c r="L23" s="36">
        <f t="shared" si="4"/>
        <v>0.002108300044385264</v>
      </c>
      <c r="M23" s="81">
        <f t="shared" si="5"/>
        <v>23.75</v>
      </c>
    </row>
    <row r="24" spans="1:13" ht="15">
      <c r="A24" s="1">
        <v>23</v>
      </c>
      <c r="B24" s="102" t="s">
        <v>115</v>
      </c>
      <c r="C24" s="15">
        <v>9550</v>
      </c>
      <c r="D24" s="15">
        <v>9938</v>
      </c>
      <c r="E24" s="3">
        <v>9759</v>
      </c>
      <c r="F24" s="42">
        <f t="shared" si="0"/>
        <v>0.005035842774786007</v>
      </c>
      <c r="G24" s="42">
        <f t="shared" si="1"/>
        <v>0.0218848167539267</v>
      </c>
      <c r="H24" s="10">
        <f t="shared" si="2"/>
        <v>209</v>
      </c>
      <c r="I24" s="36">
        <f t="shared" si="3"/>
        <v>0.0028574553608050096</v>
      </c>
      <c r="J24" s="15">
        <v>9774.233</v>
      </c>
      <c r="K24" s="3">
        <v>9775.052</v>
      </c>
      <c r="L24" s="36">
        <f t="shared" si="4"/>
        <v>8.379174099896179E-05</v>
      </c>
      <c r="M24" s="55">
        <f t="shared" si="5"/>
        <v>0.8189999999995052</v>
      </c>
    </row>
    <row r="25" spans="1:13" ht="15">
      <c r="A25" s="1">
        <v>24</v>
      </c>
      <c r="B25" s="102" t="s">
        <v>116</v>
      </c>
      <c r="C25" s="15">
        <v>4311</v>
      </c>
      <c r="D25" s="15">
        <v>4658</v>
      </c>
      <c r="E25" s="3">
        <v>4366</v>
      </c>
      <c r="F25" s="42">
        <f t="shared" si="0"/>
        <v>0.0022529449282422077</v>
      </c>
      <c r="G25" s="42">
        <f t="shared" si="1"/>
        <v>0.012758060774762237</v>
      </c>
      <c r="H25" s="10">
        <f t="shared" si="2"/>
        <v>55</v>
      </c>
      <c r="I25" s="36">
        <f t="shared" si="3"/>
        <v>0.0007519619370539498</v>
      </c>
      <c r="J25" s="15">
        <v>4648.68</v>
      </c>
      <c r="K25" s="3">
        <v>4432.855</v>
      </c>
      <c r="L25" s="36">
        <f t="shared" si="4"/>
        <v>-0.046427157816842785</v>
      </c>
      <c r="M25" s="55">
        <f t="shared" si="5"/>
        <v>-215.82500000000073</v>
      </c>
    </row>
    <row r="26" spans="1:13" ht="15">
      <c r="A26" s="1">
        <v>25</v>
      </c>
      <c r="B26" s="102" t="s">
        <v>117</v>
      </c>
      <c r="C26" s="15">
        <v>12808</v>
      </c>
      <c r="D26" s="15">
        <v>12759</v>
      </c>
      <c r="E26" s="3">
        <v>12526</v>
      </c>
      <c r="F26" s="42">
        <f t="shared" si="0"/>
        <v>0.006463671134027002</v>
      </c>
      <c r="G26" s="42">
        <f t="shared" si="1"/>
        <v>-0.022017489069331667</v>
      </c>
      <c r="H26" s="10">
        <f t="shared" si="2"/>
        <v>-282</v>
      </c>
      <c r="I26" s="36">
        <f t="shared" si="3"/>
        <v>-0.0038555139318038885</v>
      </c>
      <c r="J26" s="15">
        <v>12631.05</v>
      </c>
      <c r="K26" s="3">
        <v>12594.39</v>
      </c>
      <c r="L26" s="36">
        <f t="shared" si="4"/>
        <v>-0.0029023715368080923</v>
      </c>
      <c r="M26" s="55">
        <f t="shared" si="5"/>
        <v>-36.659999999999854</v>
      </c>
    </row>
    <row r="27" spans="1:13" ht="15">
      <c r="A27" s="1">
        <v>26</v>
      </c>
      <c r="B27" s="102" t="s">
        <v>118</v>
      </c>
      <c r="C27" s="15">
        <v>17659</v>
      </c>
      <c r="D27" s="15">
        <v>17496</v>
      </c>
      <c r="E27" s="3">
        <v>17199</v>
      </c>
      <c r="F27" s="42">
        <f t="shared" si="0"/>
        <v>0.008875034315354496</v>
      </c>
      <c r="G27" s="42">
        <f t="shared" si="1"/>
        <v>-0.02604904014949884</v>
      </c>
      <c r="H27" s="10">
        <f t="shared" si="2"/>
        <v>-460</v>
      </c>
      <c r="I27" s="36">
        <f t="shared" si="3"/>
        <v>-0.006289136200814853</v>
      </c>
      <c r="J27" s="15">
        <v>17662.81</v>
      </c>
      <c r="K27" s="3">
        <v>17612.01</v>
      </c>
      <c r="L27" s="36">
        <f t="shared" si="4"/>
        <v>-0.0028760995560730656</v>
      </c>
      <c r="M27" s="55">
        <f t="shared" si="5"/>
        <v>-50.80000000000291</v>
      </c>
    </row>
    <row r="28" spans="1:13" ht="15">
      <c r="A28" s="1">
        <v>27</v>
      </c>
      <c r="B28" s="102" t="s">
        <v>119</v>
      </c>
      <c r="C28" s="15">
        <v>36081</v>
      </c>
      <c r="D28" s="15">
        <v>39364</v>
      </c>
      <c r="E28" s="3">
        <v>39545</v>
      </c>
      <c r="F28" s="42">
        <f t="shared" si="0"/>
        <v>0.02040602546663722</v>
      </c>
      <c r="G28" s="42">
        <f t="shared" si="1"/>
        <v>0.09600620825365151</v>
      </c>
      <c r="H28" s="10">
        <f t="shared" si="2"/>
        <v>3464</v>
      </c>
      <c r="I28" s="36">
        <f t="shared" si="3"/>
        <v>0.04735992999917968</v>
      </c>
      <c r="J28" s="15">
        <v>39145.71</v>
      </c>
      <c r="K28" s="3">
        <v>40066.68</v>
      </c>
      <c r="L28" s="36">
        <f t="shared" si="4"/>
        <v>0.023526715954315332</v>
      </c>
      <c r="M28" s="55">
        <f t="shared" si="5"/>
        <v>920.9700000000012</v>
      </c>
    </row>
    <row r="29" spans="1:13" ht="15">
      <c r="A29" s="1">
        <v>28</v>
      </c>
      <c r="B29" s="102" t="s">
        <v>120</v>
      </c>
      <c r="C29" s="15">
        <v>9350</v>
      </c>
      <c r="D29" s="15">
        <v>9344</v>
      </c>
      <c r="E29" s="3">
        <v>9131</v>
      </c>
      <c r="F29" s="42">
        <f t="shared" si="0"/>
        <v>0.004711781983458451</v>
      </c>
      <c r="G29" s="42">
        <f t="shared" si="1"/>
        <v>-0.023422459893048128</v>
      </c>
      <c r="H29" s="10">
        <f t="shared" si="2"/>
        <v>-219</v>
      </c>
      <c r="I29" s="36">
        <f t="shared" si="3"/>
        <v>-0.0029941757129966365</v>
      </c>
      <c r="J29" s="15">
        <v>9196.508</v>
      </c>
      <c r="K29" s="3">
        <v>9143.622</v>
      </c>
      <c r="L29" s="36">
        <f t="shared" si="4"/>
        <v>-0.005750661011766686</v>
      </c>
      <c r="M29" s="55">
        <f t="shared" si="5"/>
        <v>-52.88600000000042</v>
      </c>
    </row>
    <row r="30" spans="1:13" ht="15">
      <c r="A30" s="1">
        <v>29</v>
      </c>
      <c r="B30" s="102" t="s">
        <v>121</v>
      </c>
      <c r="C30" s="15">
        <v>2374</v>
      </c>
      <c r="D30" s="15">
        <v>2805</v>
      </c>
      <c r="E30" s="3">
        <v>2512</v>
      </c>
      <c r="F30" s="42">
        <f t="shared" si="0"/>
        <v>0.0012962431653102211</v>
      </c>
      <c r="G30" s="42">
        <f t="shared" si="1"/>
        <v>0.05812973883740522</v>
      </c>
      <c r="H30" s="10">
        <f t="shared" si="2"/>
        <v>138</v>
      </c>
      <c r="I30" s="36">
        <f t="shared" si="3"/>
        <v>0.001886740860244456</v>
      </c>
      <c r="J30" s="15">
        <v>2806.507</v>
      </c>
      <c r="K30" s="3">
        <v>2542.074</v>
      </c>
      <c r="L30" s="36">
        <f t="shared" si="4"/>
        <v>-0.0942213933548001</v>
      </c>
      <c r="M30" s="55">
        <f t="shared" si="5"/>
        <v>-264.433</v>
      </c>
    </row>
    <row r="31" spans="1:13" ht="15">
      <c r="A31" s="1">
        <v>30</v>
      </c>
      <c r="B31" s="102" t="s">
        <v>122</v>
      </c>
      <c r="C31" s="15">
        <v>3260</v>
      </c>
      <c r="D31" s="15">
        <v>3496</v>
      </c>
      <c r="E31" s="3">
        <v>3219</v>
      </c>
      <c r="F31" s="42">
        <f t="shared" si="0"/>
        <v>0.0016610695657378988</v>
      </c>
      <c r="G31" s="42">
        <f t="shared" si="1"/>
        <v>-0.012576687116564417</v>
      </c>
      <c r="H31" s="10">
        <f t="shared" si="2"/>
        <v>-41</v>
      </c>
      <c r="I31" s="36">
        <f t="shared" si="3"/>
        <v>-0.0005605534439856717</v>
      </c>
      <c r="J31" s="15">
        <v>3563.081</v>
      </c>
      <c r="K31" s="3">
        <v>3285.457</v>
      </c>
      <c r="L31" s="36">
        <f t="shared" si="4"/>
        <v>-0.07791683658047635</v>
      </c>
      <c r="M31" s="55">
        <f t="shared" si="5"/>
        <v>-277.62400000000025</v>
      </c>
    </row>
    <row r="32" spans="1:13" ht="15">
      <c r="A32" s="1">
        <v>31</v>
      </c>
      <c r="B32" s="102" t="s">
        <v>123</v>
      </c>
      <c r="C32" s="15">
        <v>35514</v>
      </c>
      <c r="D32" s="15">
        <v>37697</v>
      </c>
      <c r="E32" s="3">
        <v>37552</v>
      </c>
      <c r="F32" s="42">
        <f t="shared" si="0"/>
        <v>0.01937759687250375</v>
      </c>
      <c r="G32" s="42">
        <f t="shared" si="1"/>
        <v>0.0573858196767472</v>
      </c>
      <c r="H32" s="10">
        <f t="shared" si="2"/>
        <v>2038</v>
      </c>
      <c r="I32" s="36">
        <f t="shared" si="3"/>
        <v>0.027863607776653632</v>
      </c>
      <c r="J32" s="15">
        <v>37631.33</v>
      </c>
      <c r="K32" s="3">
        <v>37830.5</v>
      </c>
      <c r="L32" s="36">
        <f t="shared" si="4"/>
        <v>0.005292664383639862</v>
      </c>
      <c r="M32" s="55">
        <f t="shared" si="5"/>
        <v>199.16999999999825</v>
      </c>
    </row>
    <row r="33" spans="1:13" ht="15">
      <c r="A33" s="1">
        <v>32</v>
      </c>
      <c r="B33" s="102" t="s">
        <v>124</v>
      </c>
      <c r="C33" s="15">
        <v>11141</v>
      </c>
      <c r="D33" s="15">
        <v>11175</v>
      </c>
      <c r="E33" s="3">
        <v>10997</v>
      </c>
      <c r="F33" s="42">
        <f t="shared" si="0"/>
        <v>0.005674675990810709</v>
      </c>
      <c r="G33" s="42">
        <f t="shared" si="1"/>
        <v>-0.012925231128264967</v>
      </c>
      <c r="H33" s="10">
        <f t="shared" si="2"/>
        <v>-144</v>
      </c>
      <c r="I33" s="36">
        <f t="shared" si="3"/>
        <v>-0.0019687730715594325</v>
      </c>
      <c r="J33" s="15">
        <v>11068.22</v>
      </c>
      <c r="K33" s="3">
        <v>11044.3</v>
      </c>
      <c r="L33" s="36">
        <f t="shared" si="4"/>
        <v>-0.0021611424420548268</v>
      </c>
      <c r="M33" s="55">
        <f t="shared" si="5"/>
        <v>-23.920000000000073</v>
      </c>
    </row>
    <row r="34" spans="1:13" ht="15">
      <c r="A34" s="1">
        <v>33</v>
      </c>
      <c r="B34" s="102" t="s">
        <v>125</v>
      </c>
      <c r="C34" s="15">
        <v>43018</v>
      </c>
      <c r="D34" s="15">
        <v>43962</v>
      </c>
      <c r="E34" s="3">
        <v>44285</v>
      </c>
      <c r="F34" s="42">
        <f aca="true" t="shared" si="6" ref="F34:F65">E34/$E$83</f>
        <v>0.022851962012644562</v>
      </c>
      <c r="G34" s="42">
        <f aca="true" t="shared" si="7" ref="G34:G65">(E34-C34)/C34</f>
        <v>0.029452787205355897</v>
      </c>
      <c r="H34" s="10">
        <f aca="true" t="shared" si="8" ref="H34:H65">E34-C34</f>
        <v>1267</v>
      </c>
      <c r="I34" s="36">
        <f aca="true" t="shared" si="9" ref="I34:I65">H34/$H$83</f>
        <v>0.017322468622679173</v>
      </c>
      <c r="J34" s="15">
        <v>44106.61</v>
      </c>
      <c r="K34" s="3">
        <v>44482.29</v>
      </c>
      <c r="L34" s="36">
        <f aca="true" t="shared" si="10" ref="L34:L65">(K34-J34)/J34</f>
        <v>0.008517544195756606</v>
      </c>
      <c r="M34" s="55">
        <f aca="true" t="shared" si="11" ref="M34:M65">K34-J34</f>
        <v>375.6800000000003</v>
      </c>
    </row>
    <row r="35" spans="1:13" ht="15">
      <c r="A35" s="1">
        <v>34</v>
      </c>
      <c r="B35" s="102" t="s">
        <v>126</v>
      </c>
      <c r="C35" s="15">
        <v>425755</v>
      </c>
      <c r="D35" s="15">
        <v>463513</v>
      </c>
      <c r="E35" s="3">
        <v>470689</v>
      </c>
      <c r="F35" s="42">
        <f t="shared" si="6"/>
        <v>0.24288511116110775</v>
      </c>
      <c r="G35" s="42">
        <f t="shared" si="7"/>
        <v>0.10553957087996618</v>
      </c>
      <c r="H35" s="10">
        <f t="shared" si="8"/>
        <v>44934</v>
      </c>
      <c r="I35" s="36">
        <f t="shared" si="9"/>
        <v>0.6143392305378579</v>
      </c>
      <c r="J35" s="15">
        <v>469059.5</v>
      </c>
      <c r="K35" s="3">
        <v>476259.9</v>
      </c>
      <c r="L35" s="36">
        <f t="shared" si="10"/>
        <v>0.01535071776608303</v>
      </c>
      <c r="M35" s="55">
        <f t="shared" si="11"/>
        <v>7200.400000000023</v>
      </c>
    </row>
    <row r="36" spans="1:13" ht="15">
      <c r="A36" s="1">
        <v>35</v>
      </c>
      <c r="B36" s="102" t="s">
        <v>127</v>
      </c>
      <c r="C36" s="15">
        <v>122161</v>
      </c>
      <c r="D36" s="15">
        <v>117800</v>
      </c>
      <c r="E36" s="3">
        <v>118645</v>
      </c>
      <c r="F36" s="42">
        <f t="shared" si="6"/>
        <v>0.061223236603595216</v>
      </c>
      <c r="G36" s="42">
        <f t="shared" si="7"/>
        <v>-0.028781689737313872</v>
      </c>
      <c r="H36" s="10">
        <f t="shared" si="8"/>
        <v>-3516</v>
      </c>
      <c r="I36" s="36">
        <f t="shared" si="9"/>
        <v>-0.04807087583057614</v>
      </c>
      <c r="J36" s="15">
        <v>120766.6</v>
      </c>
      <c r="K36" s="3">
        <v>120812.2</v>
      </c>
      <c r="L36" s="36">
        <f t="shared" si="10"/>
        <v>0.0003775878429962528</v>
      </c>
      <c r="M36" s="55">
        <f t="shared" si="11"/>
        <v>45.59999999999127</v>
      </c>
    </row>
    <row r="37" spans="1:13" ht="15">
      <c r="A37" s="1">
        <v>36</v>
      </c>
      <c r="B37" s="102" t="s">
        <v>128</v>
      </c>
      <c r="C37" s="15">
        <v>4528</v>
      </c>
      <c r="D37" s="15">
        <v>4831</v>
      </c>
      <c r="E37" s="3">
        <v>4572</v>
      </c>
      <c r="F37" s="42">
        <f t="shared" si="6"/>
        <v>0.0023592451241235394</v>
      </c>
      <c r="G37" s="42">
        <f t="shared" si="7"/>
        <v>0.009717314487632508</v>
      </c>
      <c r="H37" s="10">
        <f t="shared" si="8"/>
        <v>44</v>
      </c>
      <c r="I37" s="36">
        <f t="shared" si="9"/>
        <v>0.0006015695496431599</v>
      </c>
      <c r="J37" s="15">
        <v>4752.344</v>
      </c>
      <c r="K37" s="3">
        <v>4646.472</v>
      </c>
      <c r="L37" s="36">
        <f t="shared" si="10"/>
        <v>-0.022277848573251494</v>
      </c>
      <c r="M37" s="55">
        <f t="shared" si="11"/>
        <v>-105.8720000000003</v>
      </c>
    </row>
    <row r="38" spans="1:13" ht="15">
      <c r="A38" s="1">
        <v>37</v>
      </c>
      <c r="B38" s="102" t="s">
        <v>129</v>
      </c>
      <c r="C38" s="15">
        <v>9205</v>
      </c>
      <c r="D38" s="15">
        <v>9592</v>
      </c>
      <c r="E38" s="3">
        <v>9369</v>
      </c>
      <c r="F38" s="42">
        <f t="shared" si="6"/>
        <v>0.004834594831127174</v>
      </c>
      <c r="G38" s="42">
        <f t="shared" si="7"/>
        <v>0.0178164041281912</v>
      </c>
      <c r="H38" s="10">
        <f t="shared" si="8"/>
        <v>164</v>
      </c>
      <c r="I38" s="36">
        <f t="shared" si="9"/>
        <v>0.0022422137759426867</v>
      </c>
      <c r="J38" s="15">
        <v>9480.968</v>
      </c>
      <c r="K38" s="3">
        <v>9413.513</v>
      </c>
      <c r="L38" s="36">
        <f t="shared" si="10"/>
        <v>-0.007114779841045758</v>
      </c>
      <c r="M38" s="55">
        <f t="shared" si="11"/>
        <v>-67.45499999999993</v>
      </c>
    </row>
    <row r="39" spans="1:13" ht="15">
      <c r="A39" s="1">
        <v>38</v>
      </c>
      <c r="B39" s="102" t="s">
        <v>130</v>
      </c>
      <c r="C39" s="15">
        <v>29213</v>
      </c>
      <c r="D39" s="15">
        <v>30253</v>
      </c>
      <c r="E39" s="3">
        <v>30474</v>
      </c>
      <c r="F39" s="42">
        <f t="shared" si="6"/>
        <v>0.015725204705280126</v>
      </c>
      <c r="G39" s="42">
        <f t="shared" si="7"/>
        <v>0.043165713894499025</v>
      </c>
      <c r="H39" s="10">
        <f t="shared" si="8"/>
        <v>1261</v>
      </c>
      <c r="I39" s="36">
        <f t="shared" si="9"/>
        <v>0.017240436411364194</v>
      </c>
      <c r="J39" s="15">
        <v>30244.48</v>
      </c>
      <c r="K39" s="3">
        <v>30808.52</v>
      </c>
      <c r="L39" s="36">
        <f t="shared" si="10"/>
        <v>0.018649353534926073</v>
      </c>
      <c r="M39" s="55">
        <f t="shared" si="11"/>
        <v>564.0400000000009</v>
      </c>
    </row>
    <row r="40" spans="1:13" ht="15">
      <c r="A40" s="1">
        <v>39</v>
      </c>
      <c r="B40" s="102" t="s">
        <v>131</v>
      </c>
      <c r="C40" s="15">
        <v>9685</v>
      </c>
      <c r="D40" s="15">
        <v>9935</v>
      </c>
      <c r="E40" s="3">
        <v>9745</v>
      </c>
      <c r="F40" s="42">
        <f t="shared" si="6"/>
        <v>0.0050286184896290225</v>
      </c>
      <c r="G40" s="42">
        <f t="shared" si="7"/>
        <v>0.00619514713474445</v>
      </c>
      <c r="H40" s="10">
        <f t="shared" si="8"/>
        <v>60</v>
      </c>
      <c r="I40" s="36">
        <f t="shared" si="9"/>
        <v>0.0008203221131497635</v>
      </c>
      <c r="J40" s="15">
        <v>9777.891</v>
      </c>
      <c r="K40" s="3">
        <v>9758.258</v>
      </c>
      <c r="L40" s="36">
        <f t="shared" si="10"/>
        <v>-0.0020078972040084935</v>
      </c>
      <c r="M40" s="55">
        <f t="shared" si="11"/>
        <v>-19.63299999999981</v>
      </c>
    </row>
    <row r="41" spans="1:13" ht="15">
      <c r="A41" s="1">
        <v>40</v>
      </c>
      <c r="B41" s="102" t="s">
        <v>132</v>
      </c>
      <c r="C41" s="15">
        <v>5455</v>
      </c>
      <c r="D41" s="15">
        <v>5669</v>
      </c>
      <c r="E41" s="3">
        <v>5434</v>
      </c>
      <c r="F41" s="42">
        <f t="shared" si="6"/>
        <v>0.002804054681646394</v>
      </c>
      <c r="G41" s="42">
        <f t="shared" si="7"/>
        <v>-0.00384967919340055</v>
      </c>
      <c r="H41" s="10">
        <f t="shared" si="8"/>
        <v>-21</v>
      </c>
      <c r="I41" s="36">
        <f t="shared" si="9"/>
        <v>-0.0002871127396024172</v>
      </c>
      <c r="J41" s="15">
        <v>5602.569</v>
      </c>
      <c r="K41" s="3">
        <v>5398.841</v>
      </c>
      <c r="L41" s="36">
        <f t="shared" si="10"/>
        <v>-0.03636331832771717</v>
      </c>
      <c r="M41" s="55">
        <f t="shared" si="11"/>
        <v>-203.72800000000007</v>
      </c>
    </row>
    <row r="42" spans="1:13" ht="15">
      <c r="A42" s="1">
        <v>41</v>
      </c>
      <c r="B42" s="102" t="s">
        <v>133</v>
      </c>
      <c r="C42" s="15">
        <v>35677</v>
      </c>
      <c r="D42" s="15">
        <v>33937</v>
      </c>
      <c r="E42" s="3">
        <v>33975</v>
      </c>
      <c r="F42" s="42">
        <f t="shared" si="6"/>
        <v>0.017531792014894413</v>
      </c>
      <c r="G42" s="42">
        <f t="shared" si="7"/>
        <v>-0.04770580486027413</v>
      </c>
      <c r="H42" s="10">
        <f t="shared" si="8"/>
        <v>-1702</v>
      </c>
      <c r="I42" s="36">
        <f t="shared" si="9"/>
        <v>-0.023269803943014956</v>
      </c>
      <c r="J42" s="15">
        <v>34378.59</v>
      </c>
      <c r="K42" s="3">
        <v>34303.9</v>
      </c>
      <c r="L42" s="36">
        <f t="shared" si="10"/>
        <v>-0.002172573104365102</v>
      </c>
      <c r="M42" s="55">
        <f t="shared" si="11"/>
        <v>-74.68999999999505</v>
      </c>
    </row>
    <row r="43" spans="1:13" ht="15">
      <c r="A43" s="1">
        <v>42</v>
      </c>
      <c r="B43" s="102" t="s">
        <v>134</v>
      </c>
      <c r="C43" s="15">
        <v>53592</v>
      </c>
      <c r="D43" s="15">
        <v>55930</v>
      </c>
      <c r="E43" s="3">
        <v>56500</v>
      </c>
      <c r="F43" s="42">
        <f t="shared" si="6"/>
        <v>0.029155150812112857</v>
      </c>
      <c r="G43" s="42">
        <f t="shared" si="7"/>
        <v>0.05426183012389909</v>
      </c>
      <c r="H43" s="10">
        <f t="shared" si="8"/>
        <v>2908</v>
      </c>
      <c r="I43" s="36">
        <f t="shared" si="9"/>
        <v>0.0397582784173252</v>
      </c>
      <c r="J43" s="15">
        <v>56024.09</v>
      </c>
      <c r="K43" s="3">
        <v>56735.64</v>
      </c>
      <c r="L43" s="36">
        <f t="shared" si="10"/>
        <v>0.012700786393853126</v>
      </c>
      <c r="M43" s="55">
        <f t="shared" si="11"/>
        <v>711.5500000000029</v>
      </c>
    </row>
    <row r="44" spans="1:13" ht="15">
      <c r="A44" s="1">
        <v>43</v>
      </c>
      <c r="B44" s="102" t="s">
        <v>135</v>
      </c>
      <c r="C44" s="15">
        <v>11961</v>
      </c>
      <c r="D44" s="15">
        <v>12421</v>
      </c>
      <c r="E44" s="3">
        <v>12299</v>
      </c>
      <c r="F44" s="42">
        <f t="shared" si="6"/>
        <v>0.006346534510410195</v>
      </c>
      <c r="G44" s="42">
        <f t="shared" si="7"/>
        <v>0.028258506813811556</v>
      </c>
      <c r="H44" s="10">
        <f t="shared" si="8"/>
        <v>338</v>
      </c>
      <c r="I44" s="36">
        <f t="shared" si="9"/>
        <v>0.004621147904077001</v>
      </c>
      <c r="J44" s="15">
        <v>12264.14</v>
      </c>
      <c r="K44" s="3">
        <v>12285.62</v>
      </c>
      <c r="L44" s="36">
        <f t="shared" si="10"/>
        <v>0.0017514477166765369</v>
      </c>
      <c r="M44" s="55">
        <f t="shared" si="11"/>
        <v>21.480000000001382</v>
      </c>
    </row>
    <row r="45" spans="1:13" ht="15">
      <c r="A45" s="1">
        <v>44</v>
      </c>
      <c r="B45" s="102" t="s">
        <v>136</v>
      </c>
      <c r="C45" s="15">
        <v>14163</v>
      </c>
      <c r="D45" s="15">
        <v>14673</v>
      </c>
      <c r="E45" s="3">
        <v>14524</v>
      </c>
      <c r="F45" s="42">
        <f t="shared" si="6"/>
        <v>0.00749467983000225</v>
      </c>
      <c r="G45" s="42">
        <f t="shared" si="7"/>
        <v>0.025488950081197486</v>
      </c>
      <c r="H45" s="10">
        <f t="shared" si="8"/>
        <v>361</v>
      </c>
      <c r="I45" s="36">
        <f t="shared" si="9"/>
        <v>0.004935604714117744</v>
      </c>
      <c r="J45" s="15">
        <v>14692.56</v>
      </c>
      <c r="K45" s="3">
        <v>14706.72</v>
      </c>
      <c r="L45" s="36">
        <f t="shared" si="10"/>
        <v>0.0009637530831931165</v>
      </c>
      <c r="M45" s="55">
        <f t="shared" si="11"/>
        <v>14.159999999999854</v>
      </c>
    </row>
    <row r="46" spans="1:13" ht="15">
      <c r="A46" s="1">
        <v>45</v>
      </c>
      <c r="B46" s="102" t="s">
        <v>137</v>
      </c>
      <c r="C46" s="15">
        <v>31765</v>
      </c>
      <c r="D46" s="15">
        <v>33888</v>
      </c>
      <c r="E46" s="3">
        <v>34005</v>
      </c>
      <c r="F46" s="42">
        <f t="shared" si="6"/>
        <v>0.01754727262594509</v>
      </c>
      <c r="G46" s="42">
        <f t="shared" si="7"/>
        <v>0.07051786557531875</v>
      </c>
      <c r="H46" s="10">
        <f t="shared" si="8"/>
        <v>2240</v>
      </c>
      <c r="I46" s="36">
        <f t="shared" si="9"/>
        <v>0.030625358890924503</v>
      </c>
      <c r="J46" s="15">
        <v>33904.82</v>
      </c>
      <c r="K46" s="3">
        <v>34290.33</v>
      </c>
      <c r="L46" s="36">
        <f t="shared" si="10"/>
        <v>0.011370359730563443</v>
      </c>
      <c r="M46" s="55">
        <f t="shared" si="11"/>
        <v>385.51000000000204</v>
      </c>
    </row>
    <row r="47" spans="1:13" ht="15">
      <c r="A47" s="1">
        <v>46</v>
      </c>
      <c r="B47" s="102" t="s">
        <v>138</v>
      </c>
      <c r="C47" s="15">
        <v>22666</v>
      </c>
      <c r="D47" s="15">
        <v>22693</v>
      </c>
      <c r="E47" s="3">
        <v>22660</v>
      </c>
      <c r="F47" s="42">
        <f t="shared" si="6"/>
        <v>0.011693021546946502</v>
      </c>
      <c r="G47" s="42">
        <f t="shared" si="7"/>
        <v>-0.00026471366804906027</v>
      </c>
      <c r="H47" s="10">
        <f t="shared" si="8"/>
        <v>-6</v>
      </c>
      <c r="I47" s="36">
        <f t="shared" si="9"/>
        <v>-8.203221131497634E-05</v>
      </c>
      <c r="J47" s="15">
        <v>22659.37</v>
      </c>
      <c r="K47" s="3">
        <v>22698.38</v>
      </c>
      <c r="L47" s="36">
        <f t="shared" si="10"/>
        <v>0.0017215836097827096</v>
      </c>
      <c r="M47" s="55">
        <f t="shared" si="11"/>
        <v>39.01000000000204</v>
      </c>
    </row>
    <row r="48" spans="1:13" ht="15">
      <c r="A48" s="1">
        <v>47</v>
      </c>
      <c r="B48" s="102" t="s">
        <v>139</v>
      </c>
      <c r="C48" s="15">
        <v>8287</v>
      </c>
      <c r="D48" s="15">
        <v>8954</v>
      </c>
      <c r="E48" s="3">
        <v>8754</v>
      </c>
      <c r="F48" s="42">
        <f t="shared" si="6"/>
        <v>0.004517242304588246</v>
      </c>
      <c r="G48" s="42">
        <f t="shared" si="7"/>
        <v>0.05635332448413177</v>
      </c>
      <c r="H48" s="10">
        <f t="shared" si="8"/>
        <v>467</v>
      </c>
      <c r="I48" s="36">
        <f t="shared" si="9"/>
        <v>0.006384840447348992</v>
      </c>
      <c r="J48" s="15">
        <v>8758.524</v>
      </c>
      <c r="K48" s="3">
        <v>8770.494</v>
      </c>
      <c r="L48" s="36">
        <f t="shared" si="10"/>
        <v>0.0013666686304680063</v>
      </c>
      <c r="M48" s="55">
        <f t="shared" si="11"/>
        <v>11.970000000001164</v>
      </c>
    </row>
    <row r="49" spans="1:13" ht="15">
      <c r="A49" s="1">
        <v>48</v>
      </c>
      <c r="B49" s="102" t="s">
        <v>140</v>
      </c>
      <c r="C49" s="15">
        <v>36116</v>
      </c>
      <c r="D49" s="15">
        <v>36916</v>
      </c>
      <c r="E49" s="3">
        <v>37099</v>
      </c>
      <c r="F49" s="42">
        <f t="shared" si="6"/>
        <v>0.019143839645638493</v>
      </c>
      <c r="G49" s="42">
        <f t="shared" si="7"/>
        <v>0.027217853582899545</v>
      </c>
      <c r="H49" s="10">
        <f t="shared" si="8"/>
        <v>983</v>
      </c>
      <c r="I49" s="36">
        <f t="shared" si="9"/>
        <v>0.013439610620436958</v>
      </c>
      <c r="J49" s="15">
        <v>36937.59</v>
      </c>
      <c r="K49" s="3">
        <v>37359.34</v>
      </c>
      <c r="L49" s="36">
        <f t="shared" si="10"/>
        <v>0.011417907881916498</v>
      </c>
      <c r="M49" s="55">
        <f t="shared" si="11"/>
        <v>421.75</v>
      </c>
    </row>
    <row r="50" spans="1:13" ht="15">
      <c r="A50" s="1">
        <v>49</v>
      </c>
      <c r="B50" s="102" t="s">
        <v>141</v>
      </c>
      <c r="C50" s="15">
        <v>4209</v>
      </c>
      <c r="D50" s="15">
        <v>4322</v>
      </c>
      <c r="E50" s="3">
        <v>4043</v>
      </c>
      <c r="F50" s="42">
        <f t="shared" si="6"/>
        <v>0.0020862703492632263</v>
      </c>
      <c r="G50" s="42">
        <f t="shared" si="7"/>
        <v>-0.03943929674507009</v>
      </c>
      <c r="H50" s="10">
        <f t="shared" si="8"/>
        <v>-166</v>
      </c>
      <c r="I50" s="36">
        <f t="shared" si="9"/>
        <v>-0.0022695578463810123</v>
      </c>
      <c r="J50" s="15">
        <v>4324.183</v>
      </c>
      <c r="K50" s="3">
        <v>4094.453</v>
      </c>
      <c r="L50" s="36">
        <f t="shared" si="10"/>
        <v>-0.05312679875019166</v>
      </c>
      <c r="M50" s="55">
        <f t="shared" si="11"/>
        <v>-229.73000000000002</v>
      </c>
    </row>
    <row r="51" spans="1:13" ht="15">
      <c r="A51" s="1">
        <v>50</v>
      </c>
      <c r="B51" s="102" t="s">
        <v>142</v>
      </c>
      <c r="C51" s="15">
        <v>9079</v>
      </c>
      <c r="D51" s="15">
        <v>9607</v>
      </c>
      <c r="E51" s="3">
        <v>9441</v>
      </c>
      <c r="F51" s="42">
        <f t="shared" si="6"/>
        <v>0.0048717482976488044</v>
      </c>
      <c r="G51" s="42">
        <f t="shared" si="7"/>
        <v>0.03987223262473841</v>
      </c>
      <c r="H51" s="10">
        <f t="shared" si="8"/>
        <v>362</v>
      </c>
      <c r="I51" s="36">
        <f t="shared" si="9"/>
        <v>0.004949276749336907</v>
      </c>
      <c r="J51" s="15">
        <v>9518.12</v>
      </c>
      <c r="K51" s="3">
        <v>9454.844</v>
      </c>
      <c r="L51" s="36">
        <f t="shared" si="10"/>
        <v>-0.006647951486218041</v>
      </c>
      <c r="M51" s="55">
        <f t="shared" si="11"/>
        <v>-63.27600000000166</v>
      </c>
    </row>
    <row r="52" spans="1:13" ht="15">
      <c r="A52" s="1">
        <v>51</v>
      </c>
      <c r="B52" s="102" t="s">
        <v>143</v>
      </c>
      <c r="C52" s="15">
        <v>8353</v>
      </c>
      <c r="D52" s="15">
        <v>8933</v>
      </c>
      <c r="E52" s="3">
        <v>8726</v>
      </c>
      <c r="F52" s="42">
        <f t="shared" si="6"/>
        <v>0.004502793734274279</v>
      </c>
      <c r="G52" s="42">
        <f t="shared" si="7"/>
        <v>0.04465461510834431</v>
      </c>
      <c r="H52" s="10">
        <f t="shared" si="8"/>
        <v>373</v>
      </c>
      <c r="I52" s="36">
        <f t="shared" si="9"/>
        <v>0.005099669136747696</v>
      </c>
      <c r="J52" s="15">
        <v>8803.271</v>
      </c>
      <c r="K52" s="3">
        <v>8757.863</v>
      </c>
      <c r="L52" s="36">
        <f t="shared" si="10"/>
        <v>-0.005158082717208327</v>
      </c>
      <c r="M52" s="55">
        <f t="shared" si="11"/>
        <v>-45.408000000001266</v>
      </c>
    </row>
    <row r="53" spans="1:13" ht="15">
      <c r="A53" s="1">
        <v>52</v>
      </c>
      <c r="B53" s="102" t="s">
        <v>144</v>
      </c>
      <c r="C53" s="15">
        <v>16199</v>
      </c>
      <c r="D53" s="15">
        <v>16114</v>
      </c>
      <c r="E53" s="3">
        <v>15987</v>
      </c>
      <c r="F53" s="42">
        <f t="shared" si="6"/>
        <v>0.008249617628907049</v>
      </c>
      <c r="G53" s="42">
        <f t="shared" si="7"/>
        <v>-0.013087227606642386</v>
      </c>
      <c r="H53" s="10">
        <f t="shared" si="8"/>
        <v>-212</v>
      </c>
      <c r="I53" s="36">
        <f t="shared" si="9"/>
        <v>-0.0028984714664624977</v>
      </c>
      <c r="J53" s="15">
        <v>16075.28</v>
      </c>
      <c r="K53" s="3">
        <v>16118.82</v>
      </c>
      <c r="L53" s="36">
        <f t="shared" si="10"/>
        <v>0.0027085064770255357</v>
      </c>
      <c r="M53" s="55">
        <f t="shared" si="11"/>
        <v>43.539999999999054</v>
      </c>
    </row>
    <row r="54" spans="1:13" ht="15">
      <c r="A54" s="1">
        <v>53</v>
      </c>
      <c r="B54" s="102" t="s">
        <v>145</v>
      </c>
      <c r="C54" s="15">
        <v>7630</v>
      </c>
      <c r="D54" s="15">
        <v>7849</v>
      </c>
      <c r="E54" s="3">
        <v>7663</v>
      </c>
      <c r="F54" s="42">
        <f t="shared" si="6"/>
        <v>0.003954264082711873</v>
      </c>
      <c r="G54" s="42">
        <f t="shared" si="7"/>
        <v>0.004325032765399738</v>
      </c>
      <c r="H54" s="10">
        <f t="shared" si="8"/>
        <v>33</v>
      </c>
      <c r="I54" s="36">
        <f t="shared" si="9"/>
        <v>0.00045117716223236993</v>
      </c>
      <c r="J54" s="15">
        <v>7782.15</v>
      </c>
      <c r="K54" s="3">
        <v>7737.521</v>
      </c>
      <c r="L54" s="36">
        <f t="shared" si="10"/>
        <v>-0.005734790514189511</v>
      </c>
      <c r="M54" s="55">
        <f t="shared" si="11"/>
        <v>-44.628999999999905</v>
      </c>
    </row>
    <row r="55" spans="1:13" ht="15">
      <c r="A55" s="1">
        <v>54</v>
      </c>
      <c r="B55" s="102" t="s">
        <v>146</v>
      </c>
      <c r="C55" s="15">
        <v>23222</v>
      </c>
      <c r="D55" s="15">
        <v>23161</v>
      </c>
      <c r="E55" s="3">
        <v>23215</v>
      </c>
      <c r="F55" s="42">
        <f t="shared" si="6"/>
        <v>0.01197941285138407</v>
      </c>
      <c r="G55" s="42">
        <f t="shared" si="7"/>
        <v>-0.0003014382912755146</v>
      </c>
      <c r="H55" s="10">
        <f t="shared" si="8"/>
        <v>-7</v>
      </c>
      <c r="I55" s="36">
        <f t="shared" si="9"/>
        <v>-9.570424653413907E-05</v>
      </c>
      <c r="J55" s="15">
        <v>23328.29</v>
      </c>
      <c r="K55" s="3">
        <v>23396.57</v>
      </c>
      <c r="L55" s="36">
        <f t="shared" si="10"/>
        <v>0.0029269183467797613</v>
      </c>
      <c r="M55" s="55">
        <f t="shared" si="11"/>
        <v>68.27999999999884</v>
      </c>
    </row>
    <row r="56" spans="1:13" ht="15">
      <c r="A56" s="1">
        <v>55</v>
      </c>
      <c r="B56" s="102" t="s">
        <v>147</v>
      </c>
      <c r="C56" s="15">
        <v>27769</v>
      </c>
      <c r="D56" s="15">
        <v>27702</v>
      </c>
      <c r="E56" s="3">
        <v>27714</v>
      </c>
      <c r="F56" s="42">
        <f t="shared" si="6"/>
        <v>0.014300988488617623</v>
      </c>
      <c r="G56" s="42">
        <f t="shared" si="7"/>
        <v>-0.0019806258777773774</v>
      </c>
      <c r="H56" s="10">
        <f t="shared" si="8"/>
        <v>-55</v>
      </c>
      <c r="I56" s="36">
        <f t="shared" si="9"/>
        <v>-0.0007519619370539498</v>
      </c>
      <c r="J56" s="15">
        <v>27799.88</v>
      </c>
      <c r="K56" s="3">
        <v>27822.11</v>
      </c>
      <c r="L56" s="36">
        <f t="shared" si="10"/>
        <v>0.0007996437394693633</v>
      </c>
      <c r="M56" s="55">
        <f t="shared" si="11"/>
        <v>22.229999999999563</v>
      </c>
    </row>
    <row r="57" spans="1:13" ht="15">
      <c r="A57" s="1">
        <v>56</v>
      </c>
      <c r="B57" s="102" t="s">
        <v>148</v>
      </c>
      <c r="C57" s="15">
        <v>3278</v>
      </c>
      <c r="D57" s="15">
        <v>3291</v>
      </c>
      <c r="E57" s="3">
        <v>2982</v>
      </c>
      <c r="F57" s="42">
        <f t="shared" si="6"/>
        <v>0.0015387727384375317</v>
      </c>
      <c r="G57" s="42">
        <f t="shared" si="7"/>
        <v>-0.09029896278218426</v>
      </c>
      <c r="H57" s="10">
        <f t="shared" si="8"/>
        <v>-296</v>
      </c>
      <c r="I57" s="36">
        <f t="shared" si="9"/>
        <v>-0.004046922424872167</v>
      </c>
      <c r="J57" s="15">
        <v>3309.624</v>
      </c>
      <c r="K57" s="3">
        <v>3025.868</v>
      </c>
      <c r="L57" s="36">
        <f t="shared" si="10"/>
        <v>-0.08573662748396793</v>
      </c>
      <c r="M57" s="55">
        <f t="shared" si="11"/>
        <v>-283.75599999999986</v>
      </c>
    </row>
    <row r="58" spans="1:13" ht="15">
      <c r="A58" s="1">
        <v>57</v>
      </c>
      <c r="B58" s="102" t="s">
        <v>149</v>
      </c>
      <c r="C58" s="15">
        <v>4477</v>
      </c>
      <c r="D58" s="15">
        <v>4851</v>
      </c>
      <c r="E58" s="3">
        <v>4570</v>
      </c>
      <c r="F58" s="42">
        <f t="shared" si="6"/>
        <v>0.0023582130833868275</v>
      </c>
      <c r="G58" s="42">
        <f t="shared" si="7"/>
        <v>0.020772838954657136</v>
      </c>
      <c r="H58" s="10">
        <f t="shared" si="8"/>
        <v>93</v>
      </c>
      <c r="I58" s="36">
        <f t="shared" si="9"/>
        <v>0.0012714992753821335</v>
      </c>
      <c r="J58" s="15">
        <v>4872.126</v>
      </c>
      <c r="K58" s="3">
        <v>4619.607</v>
      </c>
      <c r="L58" s="36">
        <f t="shared" si="10"/>
        <v>-0.05182932461106306</v>
      </c>
      <c r="M58" s="55">
        <f t="shared" si="11"/>
        <v>-252.51900000000023</v>
      </c>
    </row>
    <row r="59" spans="1:13" ht="15">
      <c r="A59" s="1">
        <v>58</v>
      </c>
      <c r="B59" s="102" t="s">
        <v>150</v>
      </c>
      <c r="C59" s="15">
        <v>12152</v>
      </c>
      <c r="D59" s="15">
        <v>12294</v>
      </c>
      <c r="E59" s="3">
        <v>12067</v>
      </c>
      <c r="F59" s="42">
        <f t="shared" si="6"/>
        <v>0.006226817784951608</v>
      </c>
      <c r="G59" s="42">
        <f t="shared" si="7"/>
        <v>-0.0069947333772218566</v>
      </c>
      <c r="H59" s="10">
        <f t="shared" si="8"/>
        <v>-85</v>
      </c>
      <c r="I59" s="36">
        <f t="shared" si="9"/>
        <v>-0.0011621229936288316</v>
      </c>
      <c r="J59" s="15">
        <v>12066.87</v>
      </c>
      <c r="K59" s="3">
        <v>12034.76</v>
      </c>
      <c r="L59" s="36">
        <f t="shared" si="10"/>
        <v>-0.0026610048836194127</v>
      </c>
      <c r="M59" s="55">
        <f t="shared" si="11"/>
        <v>-32.11000000000058</v>
      </c>
    </row>
    <row r="60" spans="1:13" ht="15">
      <c r="A60" s="1">
        <v>59</v>
      </c>
      <c r="B60" s="102" t="s">
        <v>151</v>
      </c>
      <c r="C60" s="15">
        <v>22264</v>
      </c>
      <c r="D60" s="15">
        <v>23362</v>
      </c>
      <c r="E60" s="3">
        <v>23446</v>
      </c>
      <c r="F60" s="42">
        <f t="shared" si="6"/>
        <v>0.012098613556474302</v>
      </c>
      <c r="G60" s="42">
        <f t="shared" si="7"/>
        <v>0.053090190441969096</v>
      </c>
      <c r="H60" s="10">
        <f t="shared" si="8"/>
        <v>1182</v>
      </c>
      <c r="I60" s="36">
        <f t="shared" si="9"/>
        <v>0.01616034562905034</v>
      </c>
      <c r="J60" s="15">
        <v>23337.71</v>
      </c>
      <c r="K60" s="3">
        <v>23519.98</v>
      </c>
      <c r="L60" s="36">
        <f t="shared" si="10"/>
        <v>0.007810106475742497</v>
      </c>
      <c r="M60" s="55">
        <f t="shared" si="11"/>
        <v>182.27000000000044</v>
      </c>
    </row>
    <row r="61" spans="1:13" ht="15">
      <c r="A61" s="1">
        <v>60</v>
      </c>
      <c r="B61" s="102" t="s">
        <v>152</v>
      </c>
      <c r="C61" s="15">
        <v>12061</v>
      </c>
      <c r="D61" s="15">
        <v>12713</v>
      </c>
      <c r="E61" s="3">
        <v>12720</v>
      </c>
      <c r="F61" s="42">
        <f t="shared" si="6"/>
        <v>0.006563779085488062</v>
      </c>
      <c r="G61" s="42">
        <f t="shared" si="7"/>
        <v>0.05463891882928447</v>
      </c>
      <c r="H61" s="10">
        <f t="shared" si="8"/>
        <v>659</v>
      </c>
      <c r="I61" s="36">
        <f t="shared" si="9"/>
        <v>0.009009871209428236</v>
      </c>
      <c r="J61" s="15">
        <v>12749.72</v>
      </c>
      <c r="K61" s="3">
        <v>12876.37</v>
      </c>
      <c r="L61" s="36">
        <f t="shared" si="10"/>
        <v>0.009933551481915012</v>
      </c>
      <c r="M61" s="55">
        <f t="shared" si="11"/>
        <v>126.65000000000146</v>
      </c>
    </row>
    <row r="62" spans="1:13" ht="15">
      <c r="A62" s="1">
        <v>61</v>
      </c>
      <c r="B62" s="102" t="s">
        <v>153</v>
      </c>
      <c r="C62" s="15">
        <v>18344</v>
      </c>
      <c r="D62" s="15">
        <v>18700</v>
      </c>
      <c r="E62" s="3">
        <v>18609</v>
      </c>
      <c r="F62" s="42">
        <f t="shared" si="6"/>
        <v>0.009602623034736427</v>
      </c>
      <c r="G62" s="42">
        <f t="shared" si="7"/>
        <v>0.014446140427387701</v>
      </c>
      <c r="H62" s="10">
        <f t="shared" si="8"/>
        <v>265</v>
      </c>
      <c r="I62" s="36">
        <f t="shared" si="9"/>
        <v>0.003623089333078122</v>
      </c>
      <c r="J62" s="15">
        <v>18775.71</v>
      </c>
      <c r="K62" s="3">
        <v>18739.69</v>
      </c>
      <c r="L62" s="36">
        <f t="shared" si="10"/>
        <v>-0.0019184361070766665</v>
      </c>
      <c r="M62" s="55">
        <f t="shared" si="11"/>
        <v>-36.02000000000044</v>
      </c>
    </row>
    <row r="63" spans="1:13" ht="15">
      <c r="A63" s="1">
        <v>62</v>
      </c>
      <c r="B63" s="102" t="s">
        <v>154</v>
      </c>
      <c r="C63" s="15">
        <v>1719</v>
      </c>
      <c r="D63" s="15">
        <v>1976</v>
      </c>
      <c r="E63" s="3">
        <v>1685</v>
      </c>
      <c r="F63" s="42">
        <f t="shared" si="6"/>
        <v>0.0008694943206798259</v>
      </c>
      <c r="G63" s="42">
        <f t="shared" si="7"/>
        <v>-0.01977894124490983</v>
      </c>
      <c r="H63" s="10">
        <f t="shared" si="8"/>
        <v>-34</v>
      </c>
      <c r="I63" s="36">
        <f t="shared" si="9"/>
        <v>-0.00046484919745153264</v>
      </c>
      <c r="J63" s="15">
        <v>1985.832</v>
      </c>
      <c r="K63" s="3">
        <v>1704.833</v>
      </c>
      <c r="L63" s="36">
        <f t="shared" si="10"/>
        <v>-0.1415018994557445</v>
      </c>
      <c r="M63" s="55">
        <f t="shared" si="11"/>
        <v>-280.999</v>
      </c>
    </row>
    <row r="64" spans="1:13" ht="15">
      <c r="A64" s="1">
        <v>63</v>
      </c>
      <c r="B64" s="102" t="s">
        <v>155</v>
      </c>
      <c r="C64" s="15">
        <v>21244</v>
      </c>
      <c r="D64" s="15">
        <v>24302</v>
      </c>
      <c r="E64" s="3">
        <v>24220</v>
      </c>
      <c r="F64" s="42">
        <f t="shared" si="6"/>
        <v>0.01249801332158183</v>
      </c>
      <c r="G64" s="42">
        <f t="shared" si="7"/>
        <v>0.14008661269064207</v>
      </c>
      <c r="H64" s="10">
        <f t="shared" si="8"/>
        <v>2976</v>
      </c>
      <c r="I64" s="36">
        <f t="shared" si="9"/>
        <v>0.04068797681222827</v>
      </c>
      <c r="J64" s="15">
        <v>24348.94</v>
      </c>
      <c r="K64" s="3">
        <v>24543.28</v>
      </c>
      <c r="L64" s="36">
        <f t="shared" si="10"/>
        <v>0.007981456276946765</v>
      </c>
      <c r="M64" s="55">
        <f t="shared" si="11"/>
        <v>194.34000000000015</v>
      </c>
    </row>
    <row r="65" spans="1:13" ht="15">
      <c r="A65" s="1">
        <v>64</v>
      </c>
      <c r="B65" s="102" t="s">
        <v>156</v>
      </c>
      <c r="C65" s="15">
        <v>11034</v>
      </c>
      <c r="D65" s="15">
        <v>11990</v>
      </c>
      <c r="E65" s="3">
        <v>11869</v>
      </c>
      <c r="F65" s="42">
        <f t="shared" si="6"/>
        <v>0.006124645752017124</v>
      </c>
      <c r="G65" s="42">
        <f t="shared" si="7"/>
        <v>0.07567518578937829</v>
      </c>
      <c r="H65" s="10">
        <f t="shared" si="8"/>
        <v>835</v>
      </c>
      <c r="I65" s="36">
        <f t="shared" si="9"/>
        <v>0.011416149408000875</v>
      </c>
      <c r="J65" s="15">
        <v>11851.98</v>
      </c>
      <c r="K65" s="3">
        <v>11872.77</v>
      </c>
      <c r="L65" s="36">
        <f t="shared" si="10"/>
        <v>0.001754137283390697</v>
      </c>
      <c r="M65" s="55">
        <f t="shared" si="11"/>
        <v>20.790000000000873</v>
      </c>
    </row>
    <row r="66" spans="1:13" ht="15">
      <c r="A66" s="1">
        <v>65</v>
      </c>
      <c r="B66" s="102" t="s">
        <v>157</v>
      </c>
      <c r="C66" s="15">
        <v>10007</v>
      </c>
      <c r="D66" s="15">
        <v>10765</v>
      </c>
      <c r="E66" s="3">
        <v>10548</v>
      </c>
      <c r="F66" s="42">
        <f aca="true" t="shared" si="12" ref="F66:F83">E66/$E$83</f>
        <v>0.0054429828454188745</v>
      </c>
      <c r="G66" s="42">
        <f aca="true" t="shared" si="13" ref="G66:G83">(E66-C66)/C66</f>
        <v>0.05406215649045668</v>
      </c>
      <c r="H66" s="10">
        <f aca="true" t="shared" si="14" ref="H66:H83">E66-C66</f>
        <v>541</v>
      </c>
      <c r="I66" s="36">
        <f aca="true" t="shared" si="15" ref="I66:I83">H66/$H$83</f>
        <v>0.007396571053567034</v>
      </c>
      <c r="J66" s="15">
        <v>10864.71</v>
      </c>
      <c r="K66" s="3">
        <v>10894.37</v>
      </c>
      <c r="L66" s="36">
        <f aca="true" t="shared" si="16" ref="L66:L83">(K66-J66)/J66</f>
        <v>0.0027299394093355162</v>
      </c>
      <c r="M66" s="55">
        <f aca="true" t="shared" si="17" ref="M66:M83">K66-J66</f>
        <v>29.660000000001673</v>
      </c>
    </row>
    <row r="67" spans="1:13" ht="15">
      <c r="A67" s="1">
        <v>66</v>
      </c>
      <c r="B67" s="102" t="s">
        <v>158</v>
      </c>
      <c r="C67" s="15">
        <v>9596</v>
      </c>
      <c r="D67" s="15">
        <v>9830</v>
      </c>
      <c r="E67" s="3">
        <v>9740</v>
      </c>
      <c r="F67" s="42">
        <f t="shared" si="12"/>
        <v>0.0050260383877872425</v>
      </c>
      <c r="G67" s="42">
        <f t="shared" si="13"/>
        <v>0.015006252605252188</v>
      </c>
      <c r="H67" s="10">
        <f t="shared" si="14"/>
        <v>144</v>
      </c>
      <c r="I67" s="36">
        <f t="shared" si="15"/>
        <v>0.0019687730715594325</v>
      </c>
      <c r="J67" s="15">
        <v>9742.774</v>
      </c>
      <c r="K67" s="3">
        <v>9746.485</v>
      </c>
      <c r="L67" s="36">
        <f t="shared" si="16"/>
        <v>0.0003808976786284019</v>
      </c>
      <c r="M67" s="55">
        <f t="shared" si="17"/>
        <v>3.7110000000011496</v>
      </c>
    </row>
    <row r="68" spans="1:13" ht="15">
      <c r="A68" s="1">
        <v>67</v>
      </c>
      <c r="B68" s="102" t="s">
        <v>159</v>
      </c>
      <c r="C68" s="15">
        <v>12173</v>
      </c>
      <c r="D68" s="15">
        <v>12899</v>
      </c>
      <c r="E68" s="3">
        <v>12745</v>
      </c>
      <c r="F68" s="42">
        <f t="shared" si="12"/>
        <v>0.006576679594696962</v>
      </c>
      <c r="G68" s="42">
        <f t="shared" si="13"/>
        <v>0.04698923847860018</v>
      </c>
      <c r="H68" s="10">
        <f t="shared" si="14"/>
        <v>572</v>
      </c>
      <c r="I68" s="36">
        <f t="shared" si="15"/>
        <v>0.007820404145361079</v>
      </c>
      <c r="J68" s="15">
        <v>12849.25</v>
      </c>
      <c r="K68" s="3">
        <v>12866.36</v>
      </c>
      <c r="L68" s="36">
        <f t="shared" si="16"/>
        <v>0.0013315952292935838</v>
      </c>
      <c r="M68" s="55">
        <f t="shared" si="17"/>
        <v>17.110000000000582</v>
      </c>
    </row>
    <row r="69" spans="1:13" ht="15">
      <c r="A69" s="1">
        <v>68</v>
      </c>
      <c r="B69" s="102" t="s">
        <v>160</v>
      </c>
      <c r="C69" s="15">
        <v>9696</v>
      </c>
      <c r="D69" s="15">
        <v>9719</v>
      </c>
      <c r="E69" s="3">
        <v>9549</v>
      </c>
      <c r="F69" s="42">
        <f t="shared" si="12"/>
        <v>0.004927478497431251</v>
      </c>
      <c r="G69" s="42">
        <f t="shared" si="13"/>
        <v>-0.01516089108910891</v>
      </c>
      <c r="H69" s="10">
        <f t="shared" si="14"/>
        <v>-147</v>
      </c>
      <c r="I69" s="36">
        <f t="shared" si="15"/>
        <v>-0.0020097891772169205</v>
      </c>
      <c r="J69" s="15">
        <v>9659.017</v>
      </c>
      <c r="K69" s="3">
        <v>9628.23</v>
      </c>
      <c r="L69" s="36">
        <f t="shared" si="16"/>
        <v>-0.0031873843891153998</v>
      </c>
      <c r="M69" s="55">
        <f t="shared" si="17"/>
        <v>-30.787000000000262</v>
      </c>
    </row>
    <row r="70" spans="1:13" ht="15">
      <c r="A70" s="1">
        <v>69</v>
      </c>
      <c r="B70" s="102" t="s">
        <v>161</v>
      </c>
      <c r="C70" s="15">
        <v>1519</v>
      </c>
      <c r="D70" s="15">
        <v>1894</v>
      </c>
      <c r="E70" s="3">
        <v>1545</v>
      </c>
      <c r="F70" s="42">
        <f t="shared" si="12"/>
        <v>0.0007972514691099887</v>
      </c>
      <c r="G70" s="42">
        <f t="shared" si="13"/>
        <v>0.017116524028966424</v>
      </c>
      <c r="H70" s="10">
        <f t="shared" si="14"/>
        <v>26</v>
      </c>
      <c r="I70" s="36">
        <f t="shared" si="15"/>
        <v>0.00035547291569823085</v>
      </c>
      <c r="J70" s="15">
        <v>1884.718</v>
      </c>
      <c r="K70" s="3">
        <v>1580.024</v>
      </c>
      <c r="L70" s="36">
        <f t="shared" si="16"/>
        <v>-0.16166556482189917</v>
      </c>
      <c r="M70" s="55">
        <f t="shared" si="17"/>
        <v>-304.6940000000002</v>
      </c>
    </row>
    <row r="71" spans="1:13" ht="15">
      <c r="A71" s="1">
        <v>70</v>
      </c>
      <c r="B71" s="102" t="s">
        <v>162</v>
      </c>
      <c r="C71" s="15">
        <v>6439</v>
      </c>
      <c r="D71" s="15">
        <v>6742</v>
      </c>
      <c r="E71" s="3">
        <v>6501</v>
      </c>
      <c r="F71" s="42">
        <f t="shared" si="12"/>
        <v>0.0033546484146822243</v>
      </c>
      <c r="G71" s="42">
        <f t="shared" si="13"/>
        <v>0.009628824351607392</v>
      </c>
      <c r="H71" s="10">
        <f t="shared" si="14"/>
        <v>62</v>
      </c>
      <c r="I71" s="36">
        <f t="shared" si="15"/>
        <v>0.0008476661835880889</v>
      </c>
      <c r="J71" s="15">
        <v>6698.503</v>
      </c>
      <c r="K71" s="3">
        <v>6505.371</v>
      </c>
      <c r="L71" s="36">
        <f t="shared" si="16"/>
        <v>-0.028832113682713826</v>
      </c>
      <c r="M71" s="55">
        <f t="shared" si="17"/>
        <v>-193.1319999999996</v>
      </c>
    </row>
    <row r="72" spans="1:13" ht="15">
      <c r="A72" s="1">
        <v>71</v>
      </c>
      <c r="B72" s="102" t="s">
        <v>163</v>
      </c>
      <c r="C72" s="15">
        <v>6039</v>
      </c>
      <c r="D72" s="15">
        <v>6278</v>
      </c>
      <c r="E72" s="3">
        <v>6015</v>
      </c>
      <c r="F72" s="42">
        <f t="shared" si="12"/>
        <v>0.0031038625156612184</v>
      </c>
      <c r="G72" s="42">
        <f t="shared" si="13"/>
        <v>-0.003974167908594138</v>
      </c>
      <c r="H72" s="10">
        <f t="shared" si="14"/>
        <v>-24</v>
      </c>
      <c r="I72" s="36">
        <f t="shared" si="15"/>
        <v>-0.0003281288452599054</v>
      </c>
      <c r="J72" s="15">
        <v>6252.249</v>
      </c>
      <c r="K72" s="3">
        <v>6052.886</v>
      </c>
      <c r="L72" s="36">
        <f t="shared" si="16"/>
        <v>-0.03188660592372431</v>
      </c>
      <c r="M72" s="55">
        <f t="shared" si="17"/>
        <v>-199.36299999999937</v>
      </c>
    </row>
    <row r="73" spans="1:13" ht="15">
      <c r="A73" s="1">
        <v>72</v>
      </c>
      <c r="B73" s="102" t="s">
        <v>164</v>
      </c>
      <c r="C73" s="15">
        <v>4813</v>
      </c>
      <c r="D73" s="15">
        <v>5004</v>
      </c>
      <c r="E73" s="3">
        <v>4726</v>
      </c>
      <c r="F73" s="42">
        <f t="shared" si="12"/>
        <v>0.0024387122608503604</v>
      </c>
      <c r="G73" s="42">
        <f t="shared" si="13"/>
        <v>-0.018076044047371703</v>
      </c>
      <c r="H73" s="10">
        <f t="shared" si="14"/>
        <v>-87</v>
      </c>
      <c r="I73" s="36">
        <f t="shared" si="15"/>
        <v>-0.001189467064067157</v>
      </c>
      <c r="J73" s="15">
        <v>5052.231</v>
      </c>
      <c r="K73" s="3">
        <v>4817.28</v>
      </c>
      <c r="L73" s="36">
        <f t="shared" si="16"/>
        <v>-0.04650440567741262</v>
      </c>
      <c r="M73" s="55">
        <f t="shared" si="17"/>
        <v>-234.95100000000002</v>
      </c>
    </row>
    <row r="74" spans="1:13" ht="15">
      <c r="A74" s="1">
        <v>73</v>
      </c>
      <c r="B74" s="102" t="s">
        <v>165</v>
      </c>
      <c r="C74" s="15">
        <v>5354</v>
      </c>
      <c r="D74" s="15">
        <v>5582</v>
      </c>
      <c r="E74" s="3">
        <v>5326</v>
      </c>
      <c r="F74" s="42">
        <f t="shared" si="12"/>
        <v>0.002748324481863948</v>
      </c>
      <c r="G74" s="42">
        <f t="shared" si="13"/>
        <v>-0.005229734777736272</v>
      </c>
      <c r="H74" s="10">
        <f t="shared" si="14"/>
        <v>-28</v>
      </c>
      <c r="I74" s="36">
        <f t="shared" si="15"/>
        <v>-0.00038281698613655627</v>
      </c>
      <c r="J74" s="15">
        <v>5593.235</v>
      </c>
      <c r="K74" s="3">
        <v>5461.461</v>
      </c>
      <c r="L74" s="36">
        <f t="shared" si="16"/>
        <v>-0.023559532184862505</v>
      </c>
      <c r="M74" s="55">
        <f t="shared" si="17"/>
        <v>-131.77399999999943</v>
      </c>
    </row>
    <row r="75" spans="1:13" ht="15">
      <c r="A75" s="1">
        <v>74</v>
      </c>
      <c r="B75" s="102" t="s">
        <v>166</v>
      </c>
      <c r="C75" s="15">
        <v>3996</v>
      </c>
      <c r="D75" s="15">
        <v>4391</v>
      </c>
      <c r="E75" s="3">
        <v>4079</v>
      </c>
      <c r="F75" s="42">
        <f t="shared" si="12"/>
        <v>0.0021048470825240414</v>
      </c>
      <c r="G75" s="42">
        <f t="shared" si="13"/>
        <v>0.02077077077077077</v>
      </c>
      <c r="H75" s="10">
        <f t="shared" si="14"/>
        <v>83</v>
      </c>
      <c r="I75" s="36">
        <f t="shared" si="15"/>
        <v>0.0011347789231905062</v>
      </c>
      <c r="J75" s="15">
        <v>4328.556</v>
      </c>
      <c r="K75" s="3">
        <v>4088.108</v>
      </c>
      <c r="L75" s="36">
        <f t="shared" si="16"/>
        <v>-0.0555492409015846</v>
      </c>
      <c r="M75" s="55">
        <f t="shared" si="17"/>
        <v>-240.4479999999994</v>
      </c>
    </row>
    <row r="76" spans="1:13" ht="15">
      <c r="A76" s="1">
        <v>75</v>
      </c>
      <c r="B76" s="102" t="s">
        <v>167</v>
      </c>
      <c r="C76" s="15">
        <v>2116</v>
      </c>
      <c r="D76" s="15">
        <v>2520</v>
      </c>
      <c r="E76" s="3">
        <v>2210</v>
      </c>
      <c r="F76" s="42">
        <f t="shared" si="12"/>
        <v>0.0011404050140667152</v>
      </c>
      <c r="G76" s="42">
        <f t="shared" si="13"/>
        <v>0.0444234404536862</v>
      </c>
      <c r="H76" s="10">
        <f t="shared" si="14"/>
        <v>94</v>
      </c>
      <c r="I76" s="36">
        <f t="shared" si="15"/>
        <v>0.001285171310601296</v>
      </c>
      <c r="J76" s="15">
        <v>2506.716</v>
      </c>
      <c r="K76" s="3">
        <v>2232.893</v>
      </c>
      <c r="L76" s="36">
        <f t="shared" si="16"/>
        <v>-0.1092357490836616</v>
      </c>
      <c r="M76" s="55">
        <f t="shared" si="17"/>
        <v>-273.82299999999987</v>
      </c>
    </row>
    <row r="77" spans="1:13" ht="15">
      <c r="A77" s="1">
        <v>76</v>
      </c>
      <c r="B77" s="102" t="s">
        <v>168</v>
      </c>
      <c r="C77" s="15">
        <v>3039</v>
      </c>
      <c r="D77" s="15">
        <v>3379</v>
      </c>
      <c r="E77" s="3">
        <v>3082</v>
      </c>
      <c r="F77" s="42">
        <f t="shared" si="12"/>
        <v>0.0015903747752731296</v>
      </c>
      <c r="G77" s="42">
        <f t="shared" si="13"/>
        <v>0.014149391247120764</v>
      </c>
      <c r="H77" s="10">
        <f t="shared" si="14"/>
        <v>43</v>
      </c>
      <c r="I77" s="36">
        <f t="shared" si="15"/>
        <v>0.0005878975144239972</v>
      </c>
      <c r="J77" s="15">
        <v>3376.676</v>
      </c>
      <c r="K77" s="3">
        <v>3113.43</v>
      </c>
      <c r="L77" s="36">
        <f t="shared" si="16"/>
        <v>-0.07796010040643524</v>
      </c>
      <c r="M77" s="55">
        <f t="shared" si="17"/>
        <v>-263.2460000000001</v>
      </c>
    </row>
    <row r="78" spans="1:13" ht="15">
      <c r="A78" s="1">
        <v>77</v>
      </c>
      <c r="B78" s="102" t="s">
        <v>169</v>
      </c>
      <c r="C78" s="15">
        <v>6596</v>
      </c>
      <c r="D78" s="15">
        <v>7029</v>
      </c>
      <c r="E78" s="3">
        <v>6804</v>
      </c>
      <c r="F78" s="42">
        <f t="shared" si="12"/>
        <v>0.0035110025862940862</v>
      </c>
      <c r="G78" s="42">
        <f t="shared" si="13"/>
        <v>0.031534263189812006</v>
      </c>
      <c r="H78" s="10">
        <f t="shared" si="14"/>
        <v>208</v>
      </c>
      <c r="I78" s="36">
        <f t="shared" si="15"/>
        <v>0.002843783325585847</v>
      </c>
      <c r="J78" s="15">
        <v>7019.736</v>
      </c>
      <c r="K78" s="3">
        <v>6880.437</v>
      </c>
      <c r="L78" s="36">
        <f t="shared" si="16"/>
        <v>-0.019843908659812844</v>
      </c>
      <c r="M78" s="55">
        <f t="shared" si="17"/>
        <v>-139.29899999999998</v>
      </c>
    </row>
    <row r="79" spans="1:13" ht="15">
      <c r="A79" s="1">
        <v>78</v>
      </c>
      <c r="B79" s="102" t="s">
        <v>170</v>
      </c>
      <c r="C79" s="15">
        <v>4600</v>
      </c>
      <c r="D79" s="15">
        <v>5013</v>
      </c>
      <c r="E79" s="3">
        <v>4718</v>
      </c>
      <c r="F79" s="42">
        <f t="shared" si="12"/>
        <v>0.0024345840979035126</v>
      </c>
      <c r="G79" s="42">
        <f t="shared" si="13"/>
        <v>0.025652173913043478</v>
      </c>
      <c r="H79" s="10">
        <f t="shared" si="14"/>
        <v>118</v>
      </c>
      <c r="I79" s="36">
        <f t="shared" si="15"/>
        <v>0.0016133001558612016</v>
      </c>
      <c r="J79" s="15">
        <v>5022.842</v>
      </c>
      <c r="K79" s="3">
        <v>4759.826</v>
      </c>
      <c r="L79" s="36">
        <f t="shared" si="16"/>
        <v>-0.05236398039197722</v>
      </c>
      <c r="M79" s="55">
        <f t="shared" si="17"/>
        <v>-263.0159999999996</v>
      </c>
    </row>
    <row r="80" spans="1:13" ht="15">
      <c r="A80" s="1">
        <v>79</v>
      </c>
      <c r="B80" s="102" t="s">
        <v>171</v>
      </c>
      <c r="C80" s="15">
        <v>3017</v>
      </c>
      <c r="D80" s="15">
        <v>3473</v>
      </c>
      <c r="E80" s="3">
        <v>3198</v>
      </c>
      <c r="F80" s="42">
        <f t="shared" si="12"/>
        <v>0.0016502331380024232</v>
      </c>
      <c r="G80" s="42">
        <f t="shared" si="13"/>
        <v>0.05999337089824329</v>
      </c>
      <c r="H80" s="10">
        <f t="shared" si="14"/>
        <v>181</v>
      </c>
      <c r="I80" s="36">
        <f t="shared" si="15"/>
        <v>0.0024746383746684533</v>
      </c>
      <c r="J80" s="15">
        <v>3461.487</v>
      </c>
      <c r="K80" s="3">
        <v>3192.367</v>
      </c>
      <c r="L80" s="36">
        <f t="shared" si="16"/>
        <v>-0.07774693361552416</v>
      </c>
      <c r="M80" s="55">
        <f t="shared" si="17"/>
        <v>-269.1199999999999</v>
      </c>
    </row>
    <row r="81" spans="1:13" ht="15">
      <c r="A81" s="1">
        <v>80</v>
      </c>
      <c r="B81" s="102" t="s">
        <v>172</v>
      </c>
      <c r="C81" s="15">
        <v>9367</v>
      </c>
      <c r="D81" s="15">
        <v>10058</v>
      </c>
      <c r="E81" s="3">
        <v>9849</v>
      </c>
      <c r="F81" s="42">
        <f t="shared" si="12"/>
        <v>0.005082284607938045</v>
      </c>
      <c r="G81" s="42">
        <f t="shared" si="13"/>
        <v>0.05145724351446568</v>
      </c>
      <c r="H81" s="10">
        <f t="shared" si="14"/>
        <v>482</v>
      </c>
      <c r="I81" s="36">
        <f t="shared" si="15"/>
        <v>0.006589920975636434</v>
      </c>
      <c r="J81" s="15">
        <v>9922.21</v>
      </c>
      <c r="K81" s="3">
        <v>9885.646</v>
      </c>
      <c r="L81" s="36">
        <f t="shared" si="16"/>
        <v>-0.003685066129420612</v>
      </c>
      <c r="M81" s="55">
        <f t="shared" si="17"/>
        <v>-36.56399999999849</v>
      </c>
    </row>
    <row r="82" spans="1:13" ht="15.75" thickBot="1">
      <c r="A82" s="49">
        <v>81</v>
      </c>
      <c r="B82" s="103" t="s">
        <v>173</v>
      </c>
      <c r="C82" s="15">
        <v>7586</v>
      </c>
      <c r="D82" s="15">
        <v>8242</v>
      </c>
      <c r="E82" s="3">
        <v>8055</v>
      </c>
      <c r="F82" s="42">
        <f t="shared" si="12"/>
        <v>0.004156544067107417</v>
      </c>
      <c r="G82" s="42">
        <f t="shared" si="13"/>
        <v>0.06182441339309254</v>
      </c>
      <c r="H82" s="69">
        <f t="shared" si="14"/>
        <v>469</v>
      </c>
      <c r="I82" s="36">
        <f t="shared" si="15"/>
        <v>0.006412184517787318</v>
      </c>
      <c r="J82" s="15">
        <v>8189.825</v>
      </c>
      <c r="K82" s="3">
        <v>8150.282</v>
      </c>
      <c r="L82" s="36">
        <f t="shared" si="16"/>
        <v>-0.004828308297185797</v>
      </c>
      <c r="M82" s="55">
        <f t="shared" si="17"/>
        <v>-39.542999999999665</v>
      </c>
    </row>
    <row r="83" spans="1:13" s="66" customFormat="1" ht="15.75" thickBot="1">
      <c r="A83" s="121" t="s">
        <v>174</v>
      </c>
      <c r="B83" s="122"/>
      <c r="C83" s="56">
        <f>SUM(C2:C82)</f>
        <v>1864766</v>
      </c>
      <c r="D83" s="56">
        <f>SUM(D2:D82)</f>
        <v>1937355</v>
      </c>
      <c r="E83" s="56">
        <f>SUM(E2:E82)</f>
        <v>1937908</v>
      </c>
      <c r="F83" s="27">
        <f t="shared" si="12"/>
        <v>1</v>
      </c>
      <c r="G83" s="44">
        <f t="shared" si="13"/>
        <v>0.039223151859268134</v>
      </c>
      <c r="H83" s="57">
        <f t="shared" si="14"/>
        <v>73142</v>
      </c>
      <c r="I83" s="38">
        <f t="shared" si="15"/>
        <v>1</v>
      </c>
      <c r="J83" s="56">
        <v>1939553</v>
      </c>
      <c r="K83" s="56">
        <v>1957091</v>
      </c>
      <c r="L83" s="38">
        <f t="shared" si="16"/>
        <v>0.009042289640963666</v>
      </c>
      <c r="M83" s="59">
        <f t="shared" si="17"/>
        <v>17538</v>
      </c>
    </row>
    <row r="84" spans="3:13" ht="15">
      <c r="C84" s="3"/>
      <c r="D84" s="3"/>
      <c r="E84" s="3"/>
      <c r="I84" s="64"/>
      <c r="J84" s="65"/>
      <c r="K84" s="65"/>
      <c r="L84" s="64"/>
      <c r="M84" s="65"/>
    </row>
  </sheetData>
  <sheetProtection/>
  <autoFilter ref="A1:M84">
    <sortState ref="A2:M84">
      <sortCondition sortBy="value" ref="A2:A84"/>
    </sortState>
  </autoFilter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M84"/>
  <sheetViews>
    <sheetView zoomScalePageLayoutView="0" workbookViewId="0" topLeftCell="A1">
      <pane ySplit="1" topLeftCell="A2" activePane="bottomLeft" state="frozen"/>
      <selection pane="topLeft" activeCell="W1" sqref="W1"/>
      <selection pane="bottomLeft" activeCell="A1" sqref="A1"/>
    </sheetView>
  </sheetViews>
  <sheetFormatPr defaultColWidth="9.140625" defaultRowHeight="15"/>
  <cols>
    <col min="1" max="1" width="11.8515625" style="0" customWidth="1"/>
    <col min="2" max="2" width="16.421875" style="0" bestFit="1" customWidth="1"/>
    <col min="3" max="5" width="12.00390625" style="0" bestFit="1" customWidth="1"/>
    <col min="6" max="6" width="18.140625" style="0" customWidth="1"/>
    <col min="7" max="7" width="30.57421875" style="0" customWidth="1"/>
    <col min="8" max="8" width="27.421875" style="0" customWidth="1"/>
    <col min="9" max="9" width="22.28125" style="0" customWidth="1"/>
    <col min="10" max="11" width="28.28125" style="0" customWidth="1"/>
    <col min="12" max="12" width="29.8515625" style="0" customWidth="1"/>
    <col min="13" max="13" width="30.57421875" style="0" customWidth="1"/>
  </cols>
  <sheetData>
    <row r="1" spans="1:13" ht="45.75" thickBot="1">
      <c r="A1" s="12" t="s">
        <v>92</v>
      </c>
      <c r="B1" s="12" t="s">
        <v>175</v>
      </c>
      <c r="C1" s="79">
        <v>40787</v>
      </c>
      <c r="D1" s="78">
        <v>41122</v>
      </c>
      <c r="E1" s="79">
        <v>41153</v>
      </c>
      <c r="F1" s="16" t="s">
        <v>290</v>
      </c>
      <c r="G1" s="54" t="s">
        <v>294</v>
      </c>
      <c r="H1" s="16" t="s">
        <v>295</v>
      </c>
      <c r="I1" s="43" t="s">
        <v>291</v>
      </c>
      <c r="J1" s="77" t="s">
        <v>284</v>
      </c>
      <c r="K1" s="75" t="s">
        <v>289</v>
      </c>
      <c r="L1" s="54" t="s">
        <v>312</v>
      </c>
      <c r="M1" s="16" t="s">
        <v>313</v>
      </c>
    </row>
    <row r="2" spans="1:13" ht="15">
      <c r="A2" s="22">
        <v>1</v>
      </c>
      <c r="B2" s="101" t="s">
        <v>93</v>
      </c>
      <c r="C2" s="14">
        <v>24941</v>
      </c>
      <c r="D2" s="14">
        <v>23946</v>
      </c>
      <c r="E2" s="3">
        <v>23708</v>
      </c>
      <c r="F2" s="41">
        <f aca="true" t="shared" si="0" ref="F2:F33">E2/$E$83</f>
        <v>0.02160845744889319</v>
      </c>
      <c r="G2" s="41">
        <f aca="true" t="shared" si="1" ref="G2:G33">(E2-C2)/C2</f>
        <v>-0.04943667054248025</v>
      </c>
      <c r="H2" s="10">
        <f aca="true" t="shared" si="2" ref="H2:H33">E2-C2</f>
        <v>-1233</v>
      </c>
      <c r="I2" s="46">
        <f aca="true" t="shared" si="3" ref="I2:I33">H2/$H$83</f>
        <v>0.02097081434111164</v>
      </c>
      <c r="J2" s="3">
        <v>23844.01</v>
      </c>
      <c r="K2" s="14">
        <v>23694.94</v>
      </c>
      <c r="L2" s="36">
        <f aca="true" t="shared" si="4" ref="L2:L33">(K2-J2)/J2</f>
        <v>-0.006251884645242126</v>
      </c>
      <c r="M2" s="55">
        <f aca="true" t="shared" si="5" ref="M2:M33">K2-J2</f>
        <v>-149.0699999999997</v>
      </c>
    </row>
    <row r="3" spans="1:13" ht="15">
      <c r="A3" s="1">
        <v>2</v>
      </c>
      <c r="B3" s="102" t="s">
        <v>94</v>
      </c>
      <c r="C3" s="15">
        <v>10305</v>
      </c>
      <c r="D3" s="15">
        <v>8630</v>
      </c>
      <c r="E3" s="3">
        <v>8444</v>
      </c>
      <c r="F3" s="42">
        <f t="shared" si="0"/>
        <v>0.007696212869008525</v>
      </c>
      <c r="G3" s="42">
        <f t="shared" si="1"/>
        <v>-0.18059194565744785</v>
      </c>
      <c r="H3" s="10">
        <f t="shared" si="2"/>
        <v>-1861</v>
      </c>
      <c r="I3" s="36">
        <f t="shared" si="3"/>
        <v>0.0316518130485067</v>
      </c>
      <c r="J3" s="3">
        <v>8671.967</v>
      </c>
      <c r="K3" s="15">
        <v>8572.411</v>
      </c>
      <c r="L3" s="36">
        <f t="shared" si="4"/>
        <v>-0.011480209737883053</v>
      </c>
      <c r="M3" s="55">
        <f t="shared" si="5"/>
        <v>-99.5560000000005</v>
      </c>
    </row>
    <row r="4" spans="1:13" ht="15">
      <c r="A4" s="1">
        <v>3</v>
      </c>
      <c r="B4" s="102" t="s">
        <v>95</v>
      </c>
      <c r="C4" s="15">
        <v>24583</v>
      </c>
      <c r="D4" s="15">
        <v>23727</v>
      </c>
      <c r="E4" s="3">
        <v>23657</v>
      </c>
      <c r="F4" s="42">
        <f t="shared" si="0"/>
        <v>0.021561973927301595</v>
      </c>
      <c r="G4" s="42">
        <f t="shared" si="1"/>
        <v>-0.03766830736687955</v>
      </c>
      <c r="H4" s="10">
        <f t="shared" si="2"/>
        <v>-926</v>
      </c>
      <c r="I4" s="36">
        <f t="shared" si="3"/>
        <v>0.01574937070549017</v>
      </c>
      <c r="J4" s="3">
        <v>23756.79</v>
      </c>
      <c r="K4" s="15">
        <v>23643.22</v>
      </c>
      <c r="L4" s="36">
        <f t="shared" si="4"/>
        <v>-0.004780528009044981</v>
      </c>
      <c r="M4" s="55">
        <f t="shared" si="5"/>
        <v>-113.56999999999971</v>
      </c>
    </row>
    <row r="5" spans="1:13" ht="15">
      <c r="A5" s="1">
        <v>4</v>
      </c>
      <c r="B5" s="102" t="s">
        <v>96</v>
      </c>
      <c r="C5" s="15">
        <v>5031</v>
      </c>
      <c r="D5" s="15">
        <v>4912</v>
      </c>
      <c r="E5" s="3">
        <v>4854</v>
      </c>
      <c r="F5" s="42">
        <f t="shared" si="0"/>
        <v>0.004424137525600116</v>
      </c>
      <c r="G5" s="42">
        <f t="shared" si="1"/>
        <v>-0.035181872391174714</v>
      </c>
      <c r="H5" s="10">
        <f t="shared" si="2"/>
        <v>-177</v>
      </c>
      <c r="I5" s="36">
        <f t="shared" si="3"/>
        <v>0.003010408871351793</v>
      </c>
      <c r="J5" s="3">
        <v>4990.622</v>
      </c>
      <c r="K5" s="15">
        <v>4966.008</v>
      </c>
      <c r="L5" s="36">
        <f t="shared" si="4"/>
        <v>-0.004932050554019215</v>
      </c>
      <c r="M5" s="55">
        <f t="shared" si="5"/>
        <v>-24.614000000000487</v>
      </c>
    </row>
    <row r="6" spans="1:13" ht="15">
      <c r="A6" s="1">
        <v>5</v>
      </c>
      <c r="B6" s="102" t="s">
        <v>97</v>
      </c>
      <c r="C6" s="15">
        <v>8502</v>
      </c>
      <c r="D6" s="15">
        <v>7660</v>
      </c>
      <c r="E6" s="3">
        <v>7577</v>
      </c>
      <c r="F6" s="42">
        <f t="shared" si="0"/>
        <v>0.0069059930019513965</v>
      </c>
      <c r="G6" s="42">
        <f t="shared" si="1"/>
        <v>-0.10879792989884733</v>
      </c>
      <c r="H6" s="10">
        <f t="shared" si="2"/>
        <v>-925</v>
      </c>
      <c r="I6" s="36">
        <f t="shared" si="3"/>
        <v>0.01573236274576502</v>
      </c>
      <c r="J6" s="3">
        <v>7677.676</v>
      </c>
      <c r="K6" s="15">
        <v>7637.684</v>
      </c>
      <c r="L6" s="36">
        <f t="shared" si="4"/>
        <v>-0.005208867891794364</v>
      </c>
      <c r="M6" s="55">
        <f t="shared" si="5"/>
        <v>-39.99200000000019</v>
      </c>
    </row>
    <row r="7" spans="1:13" ht="15">
      <c r="A7" s="1">
        <v>6</v>
      </c>
      <c r="B7" s="102" t="s">
        <v>98</v>
      </c>
      <c r="C7" s="15">
        <v>21943</v>
      </c>
      <c r="D7" s="15">
        <v>21463</v>
      </c>
      <c r="E7" s="3">
        <v>21790</v>
      </c>
      <c r="F7" s="42">
        <f t="shared" si="0"/>
        <v>0.019860312460409254</v>
      </c>
      <c r="G7" s="42">
        <f t="shared" si="1"/>
        <v>-0.006972610855398077</v>
      </c>
      <c r="H7" s="10">
        <f t="shared" si="2"/>
        <v>-153</v>
      </c>
      <c r="I7" s="36">
        <f t="shared" si="3"/>
        <v>0.0026022178379481596</v>
      </c>
      <c r="J7" s="3">
        <v>21542.38</v>
      </c>
      <c r="K7" s="15">
        <v>21695.77</v>
      </c>
      <c r="L7" s="36">
        <f t="shared" si="4"/>
        <v>0.007120383170290349</v>
      </c>
      <c r="M7" s="55">
        <f t="shared" si="5"/>
        <v>153.38999999999942</v>
      </c>
    </row>
    <row r="8" spans="1:13" ht="15">
      <c r="A8" s="1">
        <v>7</v>
      </c>
      <c r="B8" s="102" t="s">
        <v>99</v>
      </c>
      <c r="C8" s="15">
        <v>51275</v>
      </c>
      <c r="D8" s="15">
        <v>52853</v>
      </c>
      <c r="E8" s="3">
        <v>51667</v>
      </c>
      <c r="F8" s="42">
        <f t="shared" si="0"/>
        <v>0.04709145313868587</v>
      </c>
      <c r="G8" s="42">
        <f t="shared" si="1"/>
        <v>0.007645051194539249</v>
      </c>
      <c r="H8" s="10">
        <f t="shared" si="2"/>
        <v>392</v>
      </c>
      <c r="I8" s="36">
        <f t="shared" si="3"/>
        <v>-0.006667120212259337</v>
      </c>
      <c r="J8" s="3">
        <v>52507.96</v>
      </c>
      <c r="K8" s="15">
        <v>51464.06</v>
      </c>
      <c r="L8" s="36">
        <f t="shared" si="4"/>
        <v>-0.019880795216572905</v>
      </c>
      <c r="M8" s="55">
        <f t="shared" si="5"/>
        <v>-1043.9000000000015</v>
      </c>
    </row>
    <row r="9" spans="1:13" ht="15">
      <c r="A9" s="1">
        <v>8</v>
      </c>
      <c r="B9" s="102" t="s">
        <v>100</v>
      </c>
      <c r="C9" s="15">
        <v>2478</v>
      </c>
      <c r="D9" s="15">
        <v>2386</v>
      </c>
      <c r="E9" s="3">
        <v>2317</v>
      </c>
      <c r="F9" s="42">
        <f t="shared" si="0"/>
        <v>0.0021118101868181846</v>
      </c>
      <c r="G9" s="42">
        <f t="shared" si="1"/>
        <v>-0.06497175141242938</v>
      </c>
      <c r="H9" s="10">
        <f t="shared" si="2"/>
        <v>-161</v>
      </c>
      <c r="I9" s="36">
        <f t="shared" si="3"/>
        <v>0.0027382815157493707</v>
      </c>
      <c r="J9" s="3">
        <v>2384.541</v>
      </c>
      <c r="K9" s="15">
        <v>2342.273</v>
      </c>
      <c r="L9" s="36">
        <f t="shared" si="4"/>
        <v>-0.01772584325452992</v>
      </c>
      <c r="M9" s="55">
        <f t="shared" si="5"/>
        <v>-42.26800000000003</v>
      </c>
    </row>
    <row r="10" spans="1:13" ht="15">
      <c r="A10" s="1">
        <v>9</v>
      </c>
      <c r="B10" s="102" t="s">
        <v>101</v>
      </c>
      <c r="C10" s="15">
        <v>29233</v>
      </c>
      <c r="D10" s="15">
        <v>29988</v>
      </c>
      <c r="E10" s="3">
        <v>29884</v>
      </c>
      <c r="F10" s="42">
        <f t="shared" si="0"/>
        <v>0.027237520769475457</v>
      </c>
      <c r="G10" s="42">
        <f t="shared" si="1"/>
        <v>0.022269353128313893</v>
      </c>
      <c r="H10" s="10">
        <f t="shared" si="2"/>
        <v>651</v>
      </c>
      <c r="I10" s="36">
        <f t="shared" si="3"/>
        <v>-0.011072181781073543</v>
      </c>
      <c r="J10" s="3">
        <v>30415.93</v>
      </c>
      <c r="K10" s="15">
        <v>30455.72</v>
      </c>
      <c r="L10" s="36">
        <f t="shared" si="4"/>
        <v>0.0013081960669951854</v>
      </c>
      <c r="M10" s="55">
        <f t="shared" si="5"/>
        <v>39.79000000000087</v>
      </c>
    </row>
    <row r="11" spans="1:13" ht="15">
      <c r="A11" s="1">
        <v>10</v>
      </c>
      <c r="B11" s="102" t="s">
        <v>102</v>
      </c>
      <c r="C11" s="15">
        <v>38911</v>
      </c>
      <c r="D11" s="15">
        <v>37333</v>
      </c>
      <c r="E11" s="3">
        <v>36404</v>
      </c>
      <c r="F11" s="42">
        <f t="shared" si="0"/>
        <v>0.033180120000401034</v>
      </c>
      <c r="G11" s="42">
        <f t="shared" si="1"/>
        <v>-0.06442908175066177</v>
      </c>
      <c r="H11" s="10">
        <f t="shared" si="2"/>
        <v>-2507</v>
      </c>
      <c r="I11" s="36">
        <f t="shared" si="3"/>
        <v>0.04263895503095449</v>
      </c>
      <c r="J11" s="3">
        <v>37106.79</v>
      </c>
      <c r="K11" s="15">
        <v>36668.04</v>
      </c>
      <c r="L11" s="36">
        <f t="shared" si="4"/>
        <v>-0.01182398154084468</v>
      </c>
      <c r="M11" s="55">
        <f t="shared" si="5"/>
        <v>-438.75</v>
      </c>
    </row>
    <row r="12" spans="1:13" ht="15">
      <c r="A12" s="1">
        <v>11</v>
      </c>
      <c r="B12" s="102" t="s">
        <v>103</v>
      </c>
      <c r="C12" s="15">
        <v>3090</v>
      </c>
      <c r="D12" s="15">
        <v>2952</v>
      </c>
      <c r="E12" s="3">
        <v>2897</v>
      </c>
      <c r="F12" s="42">
        <f t="shared" si="0"/>
        <v>0.002640446314722607</v>
      </c>
      <c r="G12" s="42">
        <f t="shared" si="1"/>
        <v>-0.062459546925566344</v>
      </c>
      <c r="H12" s="10">
        <f t="shared" si="2"/>
        <v>-193</v>
      </c>
      <c r="I12" s="36">
        <f t="shared" si="3"/>
        <v>0.0032825362269542145</v>
      </c>
      <c r="J12" s="3">
        <v>3020.837</v>
      </c>
      <c r="K12" s="15">
        <v>2965.595</v>
      </c>
      <c r="L12" s="36">
        <f t="shared" si="4"/>
        <v>-0.018286984699935876</v>
      </c>
      <c r="M12" s="55">
        <f t="shared" si="5"/>
        <v>-55.24200000000019</v>
      </c>
    </row>
    <row r="13" spans="1:13" ht="15">
      <c r="A13" s="1">
        <v>12</v>
      </c>
      <c r="B13" s="102" t="s">
        <v>104</v>
      </c>
      <c r="C13" s="15">
        <v>1437</v>
      </c>
      <c r="D13" s="15">
        <v>1504</v>
      </c>
      <c r="E13" s="3">
        <v>1488</v>
      </c>
      <c r="F13" s="42">
        <f t="shared" si="0"/>
        <v>0.0013562251005547945</v>
      </c>
      <c r="G13" s="42">
        <f t="shared" si="1"/>
        <v>0.03549060542797495</v>
      </c>
      <c r="H13" s="10">
        <f t="shared" si="2"/>
        <v>51</v>
      </c>
      <c r="I13" s="36">
        <f t="shared" si="3"/>
        <v>-0.0008674059459827199</v>
      </c>
      <c r="J13" s="3">
        <v>1510.039</v>
      </c>
      <c r="K13" s="15">
        <v>1496.501</v>
      </c>
      <c r="L13" s="36">
        <f t="shared" si="4"/>
        <v>-0.008965331358991397</v>
      </c>
      <c r="M13" s="55">
        <f t="shared" si="5"/>
        <v>-13.538000000000011</v>
      </c>
    </row>
    <row r="14" spans="1:13" ht="15">
      <c r="A14" s="1">
        <v>13</v>
      </c>
      <c r="B14" s="102" t="s">
        <v>105</v>
      </c>
      <c r="C14" s="15">
        <v>5971</v>
      </c>
      <c r="D14" s="15">
        <v>5115</v>
      </c>
      <c r="E14" s="3">
        <v>5430</v>
      </c>
      <c r="F14" s="42">
        <f t="shared" si="0"/>
        <v>0.004949127887105198</v>
      </c>
      <c r="G14" s="42">
        <f t="shared" si="1"/>
        <v>-0.09060458884608943</v>
      </c>
      <c r="H14" s="10">
        <f t="shared" si="2"/>
        <v>-541</v>
      </c>
      <c r="I14" s="36">
        <f t="shared" si="3"/>
        <v>0.009201306211306891</v>
      </c>
      <c r="J14" s="3">
        <v>5078.135</v>
      </c>
      <c r="K14" s="15">
        <v>5367.936</v>
      </c>
      <c r="L14" s="36">
        <f t="shared" si="4"/>
        <v>0.05706839223455057</v>
      </c>
      <c r="M14" s="55">
        <f t="shared" si="5"/>
        <v>289.8009999999995</v>
      </c>
    </row>
    <row r="15" spans="1:13" ht="15">
      <c r="A15" s="1">
        <v>14</v>
      </c>
      <c r="B15" s="102" t="s">
        <v>106</v>
      </c>
      <c r="C15" s="15">
        <v>5995</v>
      </c>
      <c r="D15" s="15">
        <v>5847</v>
      </c>
      <c r="E15" s="3">
        <v>5814</v>
      </c>
      <c r="F15" s="42">
        <f t="shared" si="0"/>
        <v>0.005299121461441919</v>
      </c>
      <c r="G15" s="42">
        <f t="shared" si="1"/>
        <v>-0.030191826522101752</v>
      </c>
      <c r="H15" s="10">
        <f t="shared" si="2"/>
        <v>-181</v>
      </c>
      <c r="I15" s="36">
        <f t="shared" si="3"/>
        <v>0.003078440710252398</v>
      </c>
      <c r="J15" s="3">
        <v>5843.321</v>
      </c>
      <c r="K15" s="15">
        <v>5834.897</v>
      </c>
      <c r="L15" s="36">
        <f t="shared" si="4"/>
        <v>-0.0014416459407244576</v>
      </c>
      <c r="M15" s="55">
        <f t="shared" si="5"/>
        <v>-8.423999999999978</v>
      </c>
    </row>
    <row r="16" spans="1:13" ht="15">
      <c r="A16" s="1">
        <v>15</v>
      </c>
      <c r="B16" s="102" t="s">
        <v>107</v>
      </c>
      <c r="C16" s="15">
        <v>10886</v>
      </c>
      <c r="D16" s="15">
        <v>10370</v>
      </c>
      <c r="E16" s="3">
        <v>10105</v>
      </c>
      <c r="F16" s="42">
        <f t="shared" si="0"/>
        <v>0.00921011736633481</v>
      </c>
      <c r="G16" s="42">
        <f t="shared" si="1"/>
        <v>-0.07174352379202646</v>
      </c>
      <c r="H16" s="10">
        <f t="shared" si="2"/>
        <v>-781</v>
      </c>
      <c r="I16" s="36">
        <f t="shared" si="3"/>
        <v>0.01328321654534322</v>
      </c>
      <c r="J16" s="3">
        <v>10358.4</v>
      </c>
      <c r="K16" s="15">
        <v>10224.66</v>
      </c>
      <c r="L16" s="36">
        <f t="shared" si="4"/>
        <v>-0.012911260426320646</v>
      </c>
      <c r="M16" s="55">
        <f t="shared" si="5"/>
        <v>-133.73999999999978</v>
      </c>
    </row>
    <row r="17" spans="1:13" ht="15">
      <c r="A17" s="1">
        <v>16</v>
      </c>
      <c r="B17" s="102" t="s">
        <v>108</v>
      </c>
      <c r="C17" s="15">
        <v>32815</v>
      </c>
      <c r="D17" s="15">
        <v>29126</v>
      </c>
      <c r="E17" s="3">
        <v>29023</v>
      </c>
      <c r="F17" s="42">
        <f t="shared" si="0"/>
        <v>0.02645276955201734</v>
      </c>
      <c r="G17" s="42">
        <f t="shared" si="1"/>
        <v>-0.11555690994971812</v>
      </c>
      <c r="H17" s="10">
        <f t="shared" si="2"/>
        <v>-3792</v>
      </c>
      <c r="I17" s="36">
        <f t="shared" si="3"/>
        <v>0.064494183277774</v>
      </c>
      <c r="J17" s="3">
        <v>29079.58</v>
      </c>
      <c r="K17" s="15">
        <v>29001.63</v>
      </c>
      <c r="L17" s="36">
        <f t="shared" si="4"/>
        <v>-0.0026805751664914254</v>
      </c>
      <c r="M17" s="55">
        <f t="shared" si="5"/>
        <v>-77.95000000000073</v>
      </c>
    </row>
    <row r="18" spans="1:13" ht="15">
      <c r="A18" s="1">
        <v>17</v>
      </c>
      <c r="B18" s="102" t="s">
        <v>109</v>
      </c>
      <c r="C18" s="15">
        <v>18543</v>
      </c>
      <c r="D18" s="15">
        <v>17879</v>
      </c>
      <c r="E18" s="3">
        <v>17833</v>
      </c>
      <c r="F18" s="42">
        <f t="shared" si="0"/>
        <v>0.016253738049861324</v>
      </c>
      <c r="G18" s="42">
        <f t="shared" si="1"/>
        <v>-0.03828938143773931</v>
      </c>
      <c r="H18" s="10">
        <f t="shared" si="2"/>
        <v>-710</v>
      </c>
      <c r="I18" s="36">
        <f t="shared" si="3"/>
        <v>0.012075651404857474</v>
      </c>
      <c r="J18" s="3">
        <v>17870.68</v>
      </c>
      <c r="K18" s="15">
        <v>17846.68</v>
      </c>
      <c r="L18" s="36">
        <f t="shared" si="4"/>
        <v>-0.0013429819122719449</v>
      </c>
      <c r="M18" s="55">
        <f t="shared" si="5"/>
        <v>-24</v>
      </c>
    </row>
    <row r="19" spans="1:13" ht="15">
      <c r="A19" s="1">
        <v>18</v>
      </c>
      <c r="B19" s="102" t="s">
        <v>110</v>
      </c>
      <c r="C19" s="15">
        <v>6024</v>
      </c>
      <c r="D19" s="15">
        <v>5854</v>
      </c>
      <c r="E19" s="3">
        <v>5794</v>
      </c>
      <c r="F19" s="42">
        <f t="shared" si="0"/>
        <v>0.005280892629445214</v>
      </c>
      <c r="G19" s="42">
        <f t="shared" si="1"/>
        <v>-0.03818061088977424</v>
      </c>
      <c r="H19" s="10">
        <f t="shared" si="2"/>
        <v>-230</v>
      </c>
      <c r="I19" s="36">
        <f t="shared" si="3"/>
        <v>0.003911830736784815</v>
      </c>
      <c r="J19" s="3">
        <v>5833.014</v>
      </c>
      <c r="K19" s="15">
        <v>5789.285</v>
      </c>
      <c r="L19" s="36">
        <f t="shared" si="4"/>
        <v>-0.007496810396820626</v>
      </c>
      <c r="M19" s="55">
        <f t="shared" si="5"/>
        <v>-43.72900000000027</v>
      </c>
    </row>
    <row r="20" spans="1:13" ht="15">
      <c r="A20" s="1">
        <v>19</v>
      </c>
      <c r="B20" s="102" t="s">
        <v>111</v>
      </c>
      <c r="C20" s="15">
        <v>16853</v>
      </c>
      <c r="D20" s="15">
        <v>14765</v>
      </c>
      <c r="E20" s="3">
        <v>14610</v>
      </c>
      <c r="F20" s="42">
        <f t="shared" si="0"/>
        <v>0.013316161773592438</v>
      </c>
      <c r="G20" s="42">
        <f t="shared" si="1"/>
        <v>-0.13309203109238713</v>
      </c>
      <c r="H20" s="10">
        <f t="shared" si="2"/>
        <v>-2243</v>
      </c>
      <c r="I20" s="36">
        <f t="shared" si="3"/>
        <v>0.038148853663514525</v>
      </c>
      <c r="J20" s="3">
        <v>14682.76</v>
      </c>
      <c r="K20" s="15">
        <v>14486.65</v>
      </c>
      <c r="L20" s="36">
        <f t="shared" si="4"/>
        <v>-0.013356480661674002</v>
      </c>
      <c r="M20" s="55">
        <f t="shared" si="5"/>
        <v>-196.11000000000058</v>
      </c>
    </row>
    <row r="21" spans="1:13" ht="15">
      <c r="A21" s="1">
        <v>20</v>
      </c>
      <c r="B21" s="102" t="s">
        <v>112</v>
      </c>
      <c r="C21" s="15">
        <v>26699</v>
      </c>
      <c r="D21" s="15">
        <v>24689</v>
      </c>
      <c r="E21" s="3">
        <v>24585</v>
      </c>
      <c r="F21" s="42">
        <f t="shared" si="0"/>
        <v>0.02240779173194867</v>
      </c>
      <c r="G21" s="42">
        <f t="shared" si="1"/>
        <v>-0.07917899546799506</v>
      </c>
      <c r="H21" s="10">
        <f t="shared" si="2"/>
        <v>-2114</v>
      </c>
      <c r="I21" s="36">
        <f t="shared" si="3"/>
        <v>0.035954826858969995</v>
      </c>
      <c r="J21" s="3">
        <v>24711.81</v>
      </c>
      <c r="K21" s="15">
        <v>24595.69</v>
      </c>
      <c r="L21" s="36">
        <f t="shared" si="4"/>
        <v>-0.004698967821458753</v>
      </c>
      <c r="M21" s="55">
        <f t="shared" si="5"/>
        <v>-116.12000000000262</v>
      </c>
    </row>
    <row r="22" spans="1:13" ht="15">
      <c r="A22" s="1">
        <v>21</v>
      </c>
      <c r="B22" s="102" t="s">
        <v>113</v>
      </c>
      <c r="C22" s="15">
        <v>9535</v>
      </c>
      <c r="D22" s="15">
        <v>8421</v>
      </c>
      <c r="E22" s="3">
        <v>8662</v>
      </c>
      <c r="F22" s="42">
        <f t="shared" si="0"/>
        <v>0.0078949071377726</v>
      </c>
      <c r="G22" s="42">
        <f t="shared" si="1"/>
        <v>-0.09155742003146303</v>
      </c>
      <c r="H22" s="10">
        <f t="shared" si="2"/>
        <v>-873</v>
      </c>
      <c r="I22" s="36">
        <f t="shared" si="3"/>
        <v>0.014847948840057147</v>
      </c>
      <c r="J22" s="3">
        <v>8376.827</v>
      </c>
      <c r="K22" s="15">
        <v>8625.48</v>
      </c>
      <c r="L22" s="36">
        <f t="shared" si="4"/>
        <v>0.029683435028561564</v>
      </c>
      <c r="M22" s="55">
        <f t="shared" si="5"/>
        <v>248.65300000000025</v>
      </c>
    </row>
    <row r="23" spans="1:13" ht="15">
      <c r="A23" s="1">
        <v>22</v>
      </c>
      <c r="B23" s="102" t="s">
        <v>114</v>
      </c>
      <c r="C23" s="15">
        <v>15125</v>
      </c>
      <c r="D23" s="15">
        <v>13844</v>
      </c>
      <c r="E23" s="3">
        <v>13789</v>
      </c>
      <c r="F23" s="42">
        <f t="shared" si="0"/>
        <v>0.01256786822012773</v>
      </c>
      <c r="G23" s="42">
        <f t="shared" si="1"/>
        <v>-0.08833057851239669</v>
      </c>
      <c r="H23" s="10">
        <f t="shared" si="2"/>
        <v>-1336</v>
      </c>
      <c r="I23" s="36">
        <f t="shared" si="3"/>
        <v>0.02272263419280223</v>
      </c>
      <c r="J23" s="3">
        <v>13485.91</v>
      </c>
      <c r="K23" s="15">
        <v>13509.83</v>
      </c>
      <c r="L23" s="36">
        <f t="shared" si="4"/>
        <v>0.0017737030723177058</v>
      </c>
      <c r="M23" s="81">
        <f t="shared" si="5"/>
        <v>23.920000000000073</v>
      </c>
    </row>
    <row r="24" spans="1:13" ht="15">
      <c r="A24" s="1">
        <v>23</v>
      </c>
      <c r="B24" s="102" t="s">
        <v>115</v>
      </c>
      <c r="C24" s="15">
        <v>9494</v>
      </c>
      <c r="D24" s="15">
        <v>8868</v>
      </c>
      <c r="E24" s="3">
        <v>8828</v>
      </c>
      <c r="F24" s="42">
        <f t="shared" si="0"/>
        <v>0.008046206443345246</v>
      </c>
      <c r="G24" s="42">
        <f t="shared" si="1"/>
        <v>-0.0701495681483042</v>
      </c>
      <c r="H24" s="10">
        <f t="shared" si="2"/>
        <v>-666</v>
      </c>
      <c r="I24" s="36">
        <f t="shared" si="3"/>
        <v>0.011327301176950813</v>
      </c>
      <c r="J24" s="3">
        <v>9050.378</v>
      </c>
      <c r="K24" s="15">
        <v>9018.992</v>
      </c>
      <c r="L24" s="36">
        <f t="shared" si="4"/>
        <v>-0.003467921450352728</v>
      </c>
      <c r="M24" s="55">
        <f t="shared" si="5"/>
        <v>-31.386000000000422</v>
      </c>
    </row>
    <row r="25" spans="1:13" ht="15">
      <c r="A25" s="1">
        <v>24</v>
      </c>
      <c r="B25" s="102" t="s">
        <v>116</v>
      </c>
      <c r="C25" s="15">
        <v>6807</v>
      </c>
      <c r="D25" s="15">
        <v>6550</v>
      </c>
      <c r="E25" s="3">
        <v>7691</v>
      </c>
      <c r="F25" s="42">
        <f t="shared" si="0"/>
        <v>0.00700989734433261</v>
      </c>
      <c r="G25" s="42">
        <f t="shared" si="1"/>
        <v>0.12986631408843838</v>
      </c>
      <c r="H25" s="10">
        <f t="shared" si="2"/>
        <v>884</v>
      </c>
      <c r="I25" s="36">
        <f t="shared" si="3"/>
        <v>-0.015035036397033812</v>
      </c>
      <c r="J25" s="3">
        <v>6523.593</v>
      </c>
      <c r="K25" s="15">
        <v>7707.079</v>
      </c>
      <c r="L25" s="36">
        <f t="shared" si="4"/>
        <v>0.18141628394046042</v>
      </c>
      <c r="M25" s="55">
        <f t="shared" si="5"/>
        <v>1183.4859999999999</v>
      </c>
    </row>
    <row r="26" spans="1:13" ht="15">
      <c r="A26" s="1">
        <v>25</v>
      </c>
      <c r="B26" s="102" t="s">
        <v>117</v>
      </c>
      <c r="C26" s="15">
        <v>11873</v>
      </c>
      <c r="D26" s="15">
        <v>11478</v>
      </c>
      <c r="E26" s="3">
        <v>11932</v>
      </c>
      <c r="F26" s="42">
        <f t="shared" si="0"/>
        <v>0.010875321169233742</v>
      </c>
      <c r="G26" s="42">
        <f t="shared" si="1"/>
        <v>0.004969257980291418</v>
      </c>
      <c r="H26" s="10">
        <f t="shared" si="2"/>
        <v>59</v>
      </c>
      <c r="I26" s="36">
        <f t="shared" si="3"/>
        <v>-0.0010034696237839309</v>
      </c>
      <c r="J26" s="3">
        <v>11845.63</v>
      </c>
      <c r="K26" s="15">
        <v>12024.36</v>
      </c>
      <c r="L26" s="36">
        <f t="shared" si="4"/>
        <v>0.015088264617415992</v>
      </c>
      <c r="M26" s="55">
        <f t="shared" si="5"/>
        <v>178.73000000000138</v>
      </c>
    </row>
    <row r="27" spans="1:13" ht="15">
      <c r="A27" s="1">
        <v>26</v>
      </c>
      <c r="B27" s="102" t="s">
        <v>118</v>
      </c>
      <c r="C27" s="15">
        <v>8589</v>
      </c>
      <c r="D27" s="15">
        <v>8402</v>
      </c>
      <c r="E27" s="3">
        <v>8460</v>
      </c>
      <c r="F27" s="42">
        <f t="shared" si="0"/>
        <v>0.007710795934605888</v>
      </c>
      <c r="G27" s="42">
        <f t="shared" si="1"/>
        <v>-0.015019210618232623</v>
      </c>
      <c r="H27" s="10">
        <f t="shared" si="2"/>
        <v>-129</v>
      </c>
      <c r="I27" s="36">
        <f t="shared" si="3"/>
        <v>0.002194026804544527</v>
      </c>
      <c r="J27" s="3">
        <v>8374.035</v>
      </c>
      <c r="K27" s="15">
        <v>8384.331</v>
      </c>
      <c r="L27" s="36">
        <f t="shared" si="4"/>
        <v>0.001229514803795336</v>
      </c>
      <c r="M27" s="55">
        <f t="shared" si="5"/>
        <v>10.296000000000276</v>
      </c>
    </row>
    <row r="28" spans="1:13" ht="15">
      <c r="A28" s="1">
        <v>27</v>
      </c>
      <c r="B28" s="102" t="s">
        <v>119</v>
      </c>
      <c r="C28" s="15">
        <v>19598</v>
      </c>
      <c r="D28" s="15">
        <v>19212</v>
      </c>
      <c r="E28" s="3">
        <v>19971</v>
      </c>
      <c r="F28" s="42">
        <f t="shared" si="0"/>
        <v>0.018202400190309005</v>
      </c>
      <c r="G28" s="42">
        <f t="shared" si="1"/>
        <v>0.019032554342279826</v>
      </c>
      <c r="H28" s="10">
        <f t="shared" si="2"/>
        <v>373</v>
      </c>
      <c r="I28" s="36">
        <f t="shared" si="3"/>
        <v>-0.006343968977481461</v>
      </c>
      <c r="J28" s="3">
        <v>19136</v>
      </c>
      <c r="K28" s="15">
        <v>19779.16</v>
      </c>
      <c r="L28" s="36">
        <f t="shared" si="4"/>
        <v>0.03360994983277591</v>
      </c>
      <c r="M28" s="55">
        <f t="shared" si="5"/>
        <v>643.1599999999999</v>
      </c>
    </row>
    <row r="29" spans="1:13" ht="15">
      <c r="A29" s="1">
        <v>28</v>
      </c>
      <c r="B29" s="102" t="s">
        <v>120</v>
      </c>
      <c r="C29" s="15">
        <v>13507</v>
      </c>
      <c r="D29" s="15">
        <v>12368</v>
      </c>
      <c r="E29" s="3">
        <v>12324</v>
      </c>
      <c r="F29" s="42">
        <f t="shared" si="0"/>
        <v>0.011232606276369145</v>
      </c>
      <c r="G29" s="42">
        <f t="shared" si="1"/>
        <v>-0.0875842155919153</v>
      </c>
      <c r="H29" s="10">
        <f t="shared" si="2"/>
        <v>-1183</v>
      </c>
      <c r="I29" s="36">
        <f t="shared" si="3"/>
        <v>0.020120416354854072</v>
      </c>
      <c r="J29" s="3">
        <v>12284.49</v>
      </c>
      <c r="K29" s="15">
        <v>12194.13</v>
      </c>
      <c r="L29" s="36">
        <f t="shared" si="4"/>
        <v>-0.007355616716689141</v>
      </c>
      <c r="M29" s="55">
        <f t="shared" si="5"/>
        <v>-90.36000000000058</v>
      </c>
    </row>
    <row r="30" spans="1:13" ht="15">
      <c r="A30" s="1">
        <v>29</v>
      </c>
      <c r="B30" s="102" t="s">
        <v>121</v>
      </c>
      <c r="C30" s="15">
        <v>5110</v>
      </c>
      <c r="D30" s="15">
        <v>4346</v>
      </c>
      <c r="E30" s="3">
        <v>4277</v>
      </c>
      <c r="F30" s="42">
        <f t="shared" si="0"/>
        <v>0.003898235722495199</v>
      </c>
      <c r="G30" s="42">
        <f t="shared" si="1"/>
        <v>-0.16301369863013698</v>
      </c>
      <c r="H30" s="10">
        <f t="shared" si="2"/>
        <v>-833</v>
      </c>
      <c r="I30" s="36">
        <f t="shared" si="3"/>
        <v>0.014167630451051091</v>
      </c>
      <c r="J30" s="3">
        <v>4376.839</v>
      </c>
      <c r="K30" s="15">
        <v>4304.61</v>
      </c>
      <c r="L30" s="36">
        <f t="shared" si="4"/>
        <v>-0.01650254898569499</v>
      </c>
      <c r="M30" s="55">
        <f t="shared" si="5"/>
        <v>-72.22900000000027</v>
      </c>
    </row>
    <row r="31" spans="1:13" ht="15">
      <c r="A31" s="1">
        <v>30</v>
      </c>
      <c r="B31" s="102" t="s">
        <v>122</v>
      </c>
      <c r="C31" s="33">
        <v>858</v>
      </c>
      <c r="D31" s="15">
        <v>1006</v>
      </c>
      <c r="E31" s="3">
        <v>949</v>
      </c>
      <c r="F31" s="42">
        <f t="shared" si="0"/>
        <v>0.0008649580782436156</v>
      </c>
      <c r="G31" s="42">
        <f t="shared" si="1"/>
        <v>0.10606060606060606</v>
      </c>
      <c r="H31" s="10">
        <f t="shared" si="2"/>
        <v>91</v>
      </c>
      <c r="I31" s="36">
        <f t="shared" si="3"/>
        <v>-0.0015477243349887747</v>
      </c>
      <c r="J31" s="3">
        <v>1020.784</v>
      </c>
      <c r="K31" s="15">
        <v>970.6872</v>
      </c>
      <c r="L31" s="36">
        <f t="shared" si="4"/>
        <v>-0.04907678803743008</v>
      </c>
      <c r="M31" s="55">
        <f t="shared" si="5"/>
        <v>-50.09680000000003</v>
      </c>
    </row>
    <row r="32" spans="1:13" ht="15">
      <c r="A32" s="1">
        <v>31</v>
      </c>
      <c r="B32" s="102" t="s">
        <v>123</v>
      </c>
      <c r="C32" s="15">
        <v>37015</v>
      </c>
      <c r="D32" s="15">
        <v>35498</v>
      </c>
      <c r="E32" s="3">
        <v>34270</v>
      </c>
      <c r="F32" s="42">
        <f t="shared" si="0"/>
        <v>0.031235103626352692</v>
      </c>
      <c r="G32" s="42">
        <f t="shared" si="1"/>
        <v>-0.07415912467918412</v>
      </c>
      <c r="H32" s="10">
        <f t="shared" si="2"/>
        <v>-2745</v>
      </c>
      <c r="I32" s="36">
        <f t="shared" si="3"/>
        <v>0.04668684944554051</v>
      </c>
      <c r="J32" s="3">
        <v>35398.54</v>
      </c>
      <c r="K32" s="15">
        <v>34218.28</v>
      </c>
      <c r="L32" s="36">
        <f t="shared" si="4"/>
        <v>-0.03334205309032525</v>
      </c>
      <c r="M32" s="55">
        <f t="shared" si="5"/>
        <v>-1180.260000000002</v>
      </c>
    </row>
    <row r="33" spans="1:13" ht="15">
      <c r="A33" s="1">
        <v>32</v>
      </c>
      <c r="B33" s="102" t="s">
        <v>124</v>
      </c>
      <c r="C33" s="15">
        <v>9896</v>
      </c>
      <c r="D33" s="15">
        <v>9261</v>
      </c>
      <c r="E33" s="3">
        <v>9050</v>
      </c>
      <c r="F33" s="42">
        <f t="shared" si="0"/>
        <v>0.008248546478508662</v>
      </c>
      <c r="G33" s="42">
        <f t="shared" si="1"/>
        <v>-0.0854890864995958</v>
      </c>
      <c r="H33" s="10">
        <f t="shared" si="2"/>
        <v>-846</v>
      </c>
      <c r="I33" s="36">
        <f t="shared" si="3"/>
        <v>0.01438873392747806</v>
      </c>
      <c r="J33" s="3">
        <v>9290.185</v>
      </c>
      <c r="K33" s="15">
        <v>9146.56</v>
      </c>
      <c r="L33" s="36">
        <f t="shared" si="4"/>
        <v>-0.015459864362227448</v>
      </c>
      <c r="M33" s="55">
        <f t="shared" si="5"/>
        <v>-143.625</v>
      </c>
    </row>
    <row r="34" spans="1:13" ht="15">
      <c r="A34" s="1">
        <v>33</v>
      </c>
      <c r="B34" s="102" t="s">
        <v>125</v>
      </c>
      <c r="C34" s="15">
        <v>43097</v>
      </c>
      <c r="D34" s="15">
        <v>43291</v>
      </c>
      <c r="E34" s="3">
        <v>43212</v>
      </c>
      <c r="F34" s="42">
        <f aca="true" t="shared" si="6" ref="F34:F65">E34/$E$83</f>
        <v>0.03938521441207915</v>
      </c>
      <c r="G34" s="42">
        <f aca="true" t="shared" si="7" ref="G34:G65">(E34-C34)/C34</f>
        <v>0.002668399192519201</v>
      </c>
      <c r="H34" s="10">
        <f aca="true" t="shared" si="8" ref="H34:H65">E34-C34</f>
        <v>115</v>
      </c>
      <c r="I34" s="36">
        <f aca="true" t="shared" si="9" ref="I34:I65">H34/$H$83</f>
        <v>-0.0019559153683924076</v>
      </c>
      <c r="J34" s="3">
        <v>43534.18</v>
      </c>
      <c r="K34" s="15">
        <v>43636.74</v>
      </c>
      <c r="L34" s="36">
        <f aca="true" t="shared" si="10" ref="L34:L65">(K34-J34)/J34</f>
        <v>0.0023558500470204713</v>
      </c>
      <c r="M34" s="55">
        <f aca="true" t="shared" si="11" ref="M34:M65">K34-J34</f>
        <v>102.55999999999767</v>
      </c>
    </row>
    <row r="35" spans="1:13" ht="15">
      <c r="A35" s="1">
        <v>34</v>
      </c>
      <c r="B35" s="102" t="s">
        <v>126</v>
      </c>
      <c r="C35" s="15">
        <v>7659</v>
      </c>
      <c r="D35" s="15">
        <v>7923</v>
      </c>
      <c r="E35" s="3">
        <v>7780</v>
      </c>
      <c r="F35" s="42">
        <f t="shared" si="6"/>
        <v>0.007091015646717944</v>
      </c>
      <c r="G35" s="42">
        <f t="shared" si="7"/>
        <v>0.01579840710275493</v>
      </c>
      <c r="H35" s="10">
        <f t="shared" si="8"/>
        <v>121</v>
      </c>
      <c r="I35" s="36">
        <f t="shared" si="9"/>
        <v>-0.002057963126743316</v>
      </c>
      <c r="J35" s="3">
        <v>7988.209</v>
      </c>
      <c r="K35" s="15">
        <v>7961.654</v>
      </c>
      <c r="L35" s="36">
        <f t="shared" si="10"/>
        <v>-0.0033242745651746695</v>
      </c>
      <c r="M35" s="55">
        <f t="shared" si="11"/>
        <v>-26.55499999999938</v>
      </c>
    </row>
    <row r="36" spans="1:13" ht="15">
      <c r="A36" s="1">
        <v>35</v>
      </c>
      <c r="B36" s="102" t="s">
        <v>127</v>
      </c>
      <c r="C36" s="15">
        <v>34201</v>
      </c>
      <c r="D36" s="15">
        <v>34226</v>
      </c>
      <c r="E36" s="3">
        <v>34284</v>
      </c>
      <c r="F36" s="42">
        <f t="shared" si="6"/>
        <v>0.031247863808750387</v>
      </c>
      <c r="G36" s="42">
        <f t="shared" si="7"/>
        <v>0.00242682962486477</v>
      </c>
      <c r="H36" s="10">
        <f t="shared" si="8"/>
        <v>83</v>
      </c>
      <c r="I36" s="36">
        <f t="shared" si="9"/>
        <v>-0.0014116606571875638</v>
      </c>
      <c r="J36" s="3">
        <v>34296.74</v>
      </c>
      <c r="K36" s="15">
        <v>34598.73</v>
      </c>
      <c r="L36" s="36">
        <f t="shared" si="10"/>
        <v>0.008805210057865711</v>
      </c>
      <c r="M36" s="55">
        <f t="shared" si="11"/>
        <v>301.99000000000524</v>
      </c>
    </row>
    <row r="37" spans="1:13" ht="15">
      <c r="A37" s="1">
        <v>36</v>
      </c>
      <c r="B37" s="102" t="s">
        <v>128</v>
      </c>
      <c r="C37" s="15">
        <v>5443</v>
      </c>
      <c r="D37" s="15">
        <v>5939</v>
      </c>
      <c r="E37" s="3">
        <v>5844</v>
      </c>
      <c r="F37" s="42">
        <f t="shared" si="6"/>
        <v>0.005326464709436975</v>
      </c>
      <c r="G37" s="42">
        <f t="shared" si="7"/>
        <v>0.0736726070181885</v>
      </c>
      <c r="H37" s="10">
        <f t="shared" si="8"/>
        <v>401</v>
      </c>
      <c r="I37" s="36">
        <f t="shared" si="9"/>
        <v>-0.0068201918497857</v>
      </c>
      <c r="J37" s="3">
        <v>5940.029</v>
      </c>
      <c r="K37" s="15">
        <v>5910.209</v>
      </c>
      <c r="L37" s="36">
        <f t="shared" si="10"/>
        <v>-0.00502017751091798</v>
      </c>
      <c r="M37" s="55">
        <f t="shared" si="11"/>
        <v>-29.82000000000062</v>
      </c>
    </row>
    <row r="38" spans="1:13" ht="15">
      <c r="A38" s="1">
        <v>37</v>
      </c>
      <c r="B38" s="102" t="s">
        <v>129</v>
      </c>
      <c r="C38" s="15">
        <v>14563</v>
      </c>
      <c r="D38" s="15">
        <v>13609</v>
      </c>
      <c r="E38" s="3">
        <v>13577</v>
      </c>
      <c r="F38" s="42">
        <f t="shared" si="6"/>
        <v>0.012374642600962665</v>
      </c>
      <c r="G38" s="42">
        <f t="shared" si="7"/>
        <v>-0.06770582984275218</v>
      </c>
      <c r="H38" s="10">
        <f t="shared" si="8"/>
        <v>-986</v>
      </c>
      <c r="I38" s="36">
        <f t="shared" si="9"/>
        <v>0.016769848288999252</v>
      </c>
      <c r="J38" s="3">
        <v>13441.85</v>
      </c>
      <c r="K38" s="15">
        <v>13546.88</v>
      </c>
      <c r="L38" s="36">
        <f t="shared" si="10"/>
        <v>0.007813656602327718</v>
      </c>
      <c r="M38" s="55">
        <f t="shared" si="11"/>
        <v>105.02999999999884</v>
      </c>
    </row>
    <row r="39" spans="1:13" ht="15">
      <c r="A39" s="1">
        <v>38</v>
      </c>
      <c r="B39" s="102" t="s">
        <v>130</v>
      </c>
      <c r="C39" s="15">
        <v>16635</v>
      </c>
      <c r="D39" s="15">
        <v>16244</v>
      </c>
      <c r="E39" s="3">
        <v>16208</v>
      </c>
      <c r="F39" s="42">
        <f t="shared" si="6"/>
        <v>0.014772645450129105</v>
      </c>
      <c r="G39" s="42">
        <f t="shared" si="7"/>
        <v>-0.025668770664262097</v>
      </c>
      <c r="H39" s="10">
        <f t="shared" si="8"/>
        <v>-427</v>
      </c>
      <c r="I39" s="36">
        <f t="shared" si="9"/>
        <v>0.007262398802639635</v>
      </c>
      <c r="J39" s="3">
        <v>16382.11</v>
      </c>
      <c r="K39" s="15">
        <v>16287.84</v>
      </c>
      <c r="L39" s="36">
        <f t="shared" si="10"/>
        <v>-0.00575444799235266</v>
      </c>
      <c r="M39" s="55">
        <f t="shared" si="11"/>
        <v>-94.27000000000044</v>
      </c>
    </row>
    <row r="40" spans="1:13" ht="15">
      <c r="A40" s="1">
        <v>39</v>
      </c>
      <c r="B40" s="102" t="s">
        <v>131</v>
      </c>
      <c r="C40" s="15">
        <v>6969</v>
      </c>
      <c r="D40" s="15">
        <v>6709</v>
      </c>
      <c r="E40" s="3">
        <v>6644</v>
      </c>
      <c r="F40" s="42">
        <f t="shared" si="6"/>
        <v>0.006055617989305144</v>
      </c>
      <c r="G40" s="42">
        <f t="shared" si="7"/>
        <v>-0.04663509829243794</v>
      </c>
      <c r="H40" s="10">
        <f t="shared" si="8"/>
        <v>-325</v>
      </c>
      <c r="I40" s="36">
        <f t="shared" si="9"/>
        <v>0.005527586910674196</v>
      </c>
      <c r="J40" s="3">
        <v>6680.461</v>
      </c>
      <c r="K40" s="15">
        <v>6593.856</v>
      </c>
      <c r="L40" s="36">
        <f t="shared" si="10"/>
        <v>-0.012963925693152085</v>
      </c>
      <c r="M40" s="55">
        <f t="shared" si="11"/>
        <v>-86.60500000000047</v>
      </c>
    </row>
    <row r="41" spans="1:13" ht="15">
      <c r="A41" s="1">
        <v>40</v>
      </c>
      <c r="B41" s="102" t="s">
        <v>132</v>
      </c>
      <c r="C41" s="15">
        <v>6440</v>
      </c>
      <c r="D41" s="15">
        <v>5554</v>
      </c>
      <c r="E41" s="3">
        <v>5716</v>
      </c>
      <c r="F41" s="42">
        <f t="shared" si="6"/>
        <v>0.005209800184658068</v>
      </c>
      <c r="G41" s="42">
        <f t="shared" si="7"/>
        <v>-0.1124223602484472</v>
      </c>
      <c r="H41" s="10">
        <f t="shared" si="8"/>
        <v>-724</v>
      </c>
      <c r="I41" s="36">
        <f t="shared" si="9"/>
        <v>0.012313762841009592</v>
      </c>
      <c r="J41" s="3">
        <v>5491.117</v>
      </c>
      <c r="K41" s="15">
        <v>5675.708</v>
      </c>
      <c r="L41" s="36">
        <f t="shared" si="10"/>
        <v>0.03361629336981883</v>
      </c>
      <c r="M41" s="55">
        <f t="shared" si="11"/>
        <v>184.59099999999944</v>
      </c>
    </row>
    <row r="42" spans="1:13" ht="15">
      <c r="A42" s="1">
        <v>41</v>
      </c>
      <c r="B42" s="102" t="s">
        <v>133</v>
      </c>
      <c r="C42" s="15">
        <v>5156</v>
      </c>
      <c r="D42" s="15">
        <v>4335</v>
      </c>
      <c r="E42" s="3">
        <v>4312</v>
      </c>
      <c r="F42" s="42">
        <f t="shared" si="6"/>
        <v>0.0039301361784894314</v>
      </c>
      <c r="G42" s="42">
        <f t="shared" si="7"/>
        <v>-0.16369278510473234</v>
      </c>
      <c r="H42" s="10">
        <f t="shared" si="8"/>
        <v>-844</v>
      </c>
      <c r="I42" s="36">
        <f t="shared" si="9"/>
        <v>0.014354718008027756</v>
      </c>
      <c r="J42" s="3">
        <v>4345.457</v>
      </c>
      <c r="K42" s="15">
        <v>4345.665</v>
      </c>
      <c r="L42" s="36">
        <f t="shared" si="10"/>
        <v>4.786608174919897E-05</v>
      </c>
      <c r="M42" s="55">
        <f t="shared" si="11"/>
        <v>0.20799999999962893</v>
      </c>
    </row>
    <row r="43" spans="1:13" ht="15">
      <c r="A43" s="1">
        <v>42</v>
      </c>
      <c r="B43" s="102" t="s">
        <v>134</v>
      </c>
      <c r="C43" s="15">
        <v>61914</v>
      </c>
      <c r="D43" s="15">
        <v>59130</v>
      </c>
      <c r="E43" s="3">
        <v>59027</v>
      </c>
      <c r="F43" s="42">
        <f t="shared" si="6"/>
        <v>0.05379966331347302</v>
      </c>
      <c r="G43" s="42">
        <f t="shared" si="7"/>
        <v>-0.04662919533546532</v>
      </c>
      <c r="H43" s="10">
        <f t="shared" si="8"/>
        <v>-2887</v>
      </c>
      <c r="I43" s="36">
        <f t="shared" si="9"/>
        <v>0.04910197972651201</v>
      </c>
      <c r="J43" s="3">
        <v>59130.59</v>
      </c>
      <c r="K43" s="15">
        <v>58661.72</v>
      </c>
      <c r="L43" s="36">
        <f t="shared" si="10"/>
        <v>-0.007929398302976435</v>
      </c>
      <c r="M43" s="55">
        <f t="shared" si="11"/>
        <v>-468.86999999999534</v>
      </c>
    </row>
    <row r="44" spans="1:13" ht="15">
      <c r="A44" s="1">
        <v>43</v>
      </c>
      <c r="B44" s="102" t="s">
        <v>135</v>
      </c>
      <c r="C44" s="15">
        <v>13001</v>
      </c>
      <c r="D44" s="15">
        <v>12077</v>
      </c>
      <c r="E44" s="3">
        <v>12077</v>
      </c>
      <c r="F44" s="42">
        <f t="shared" si="6"/>
        <v>0.011007480201209847</v>
      </c>
      <c r="G44" s="42">
        <f t="shared" si="7"/>
        <v>-0.07107145604184294</v>
      </c>
      <c r="H44" s="10">
        <f t="shared" si="8"/>
        <v>-924</v>
      </c>
      <c r="I44" s="36">
        <f t="shared" si="9"/>
        <v>0.015715354786039866</v>
      </c>
      <c r="J44" s="3">
        <v>12231.87</v>
      </c>
      <c r="K44" s="15">
        <v>12189.55</v>
      </c>
      <c r="L44" s="36">
        <f t="shared" si="10"/>
        <v>-0.0034598144028673886</v>
      </c>
      <c r="M44" s="55">
        <f t="shared" si="11"/>
        <v>-42.32000000000153</v>
      </c>
    </row>
    <row r="45" spans="1:13" ht="15">
      <c r="A45" s="1">
        <v>44</v>
      </c>
      <c r="B45" s="102" t="s">
        <v>136</v>
      </c>
      <c r="C45" s="15">
        <v>19758</v>
      </c>
      <c r="D45" s="15">
        <v>19863</v>
      </c>
      <c r="E45" s="3">
        <v>19096</v>
      </c>
      <c r="F45" s="42">
        <f t="shared" si="6"/>
        <v>0.017404888790453196</v>
      </c>
      <c r="G45" s="42">
        <f t="shared" si="7"/>
        <v>-0.03350541552788744</v>
      </c>
      <c r="H45" s="10">
        <f t="shared" si="8"/>
        <v>-662</v>
      </c>
      <c r="I45" s="36">
        <f t="shared" si="9"/>
        <v>0.011259269338050208</v>
      </c>
      <c r="J45" s="3">
        <v>19794.85</v>
      </c>
      <c r="K45" s="15">
        <v>19235.84</v>
      </c>
      <c r="L45" s="36">
        <f t="shared" si="10"/>
        <v>-0.02824017358050192</v>
      </c>
      <c r="M45" s="55">
        <f t="shared" si="11"/>
        <v>-559.0099999999984</v>
      </c>
    </row>
    <row r="46" spans="1:13" ht="15">
      <c r="A46" s="1">
        <v>45</v>
      </c>
      <c r="B46" s="102" t="s">
        <v>137</v>
      </c>
      <c r="C46" s="15">
        <v>50232</v>
      </c>
      <c r="D46" s="15">
        <v>49722</v>
      </c>
      <c r="E46" s="3">
        <v>49774</v>
      </c>
      <c r="F46" s="42">
        <f t="shared" si="6"/>
        <v>0.04536609419019781</v>
      </c>
      <c r="G46" s="42">
        <f t="shared" si="7"/>
        <v>-0.009117693900302596</v>
      </c>
      <c r="H46" s="10">
        <f t="shared" si="8"/>
        <v>-458</v>
      </c>
      <c r="I46" s="36">
        <f t="shared" si="9"/>
        <v>0.007789645554119328</v>
      </c>
      <c r="J46" s="3">
        <v>49445.52</v>
      </c>
      <c r="K46" s="15">
        <v>49897.78</v>
      </c>
      <c r="L46" s="36">
        <f t="shared" si="10"/>
        <v>0.00914663249572463</v>
      </c>
      <c r="M46" s="55">
        <f t="shared" si="11"/>
        <v>452.26000000000204</v>
      </c>
    </row>
    <row r="47" spans="1:13" ht="15">
      <c r="A47" s="1">
        <v>46</v>
      </c>
      <c r="B47" s="102" t="s">
        <v>138</v>
      </c>
      <c r="C47" s="15">
        <v>14885</v>
      </c>
      <c r="D47" s="15">
        <v>14676</v>
      </c>
      <c r="E47" s="3">
        <v>14530</v>
      </c>
      <c r="F47" s="42">
        <f t="shared" si="6"/>
        <v>0.01324324644560562</v>
      </c>
      <c r="G47" s="42">
        <f t="shared" si="7"/>
        <v>-0.023849512932482365</v>
      </c>
      <c r="H47" s="10">
        <f t="shared" si="8"/>
        <v>-355</v>
      </c>
      <c r="I47" s="36">
        <f t="shared" si="9"/>
        <v>0.006037825702428737</v>
      </c>
      <c r="J47" s="3">
        <v>14869.93</v>
      </c>
      <c r="K47" s="15">
        <v>14795.38</v>
      </c>
      <c r="L47" s="36">
        <f t="shared" si="10"/>
        <v>-0.005013473499875325</v>
      </c>
      <c r="M47" s="55">
        <f t="shared" si="11"/>
        <v>-74.55000000000109</v>
      </c>
    </row>
    <row r="48" spans="1:13" ht="15">
      <c r="A48" s="1">
        <v>47</v>
      </c>
      <c r="B48" s="102" t="s">
        <v>139</v>
      </c>
      <c r="C48" s="15">
        <v>10703</v>
      </c>
      <c r="D48" s="15">
        <v>10929</v>
      </c>
      <c r="E48" s="3">
        <v>11615</v>
      </c>
      <c r="F48" s="42">
        <f t="shared" si="6"/>
        <v>0.01058639418208598</v>
      </c>
      <c r="G48" s="42">
        <f t="shared" si="7"/>
        <v>0.08520975427450247</v>
      </c>
      <c r="H48" s="10">
        <f t="shared" si="8"/>
        <v>912</v>
      </c>
      <c r="I48" s="36">
        <f t="shared" si="9"/>
        <v>-0.01551125926933805</v>
      </c>
      <c r="J48" s="3">
        <v>10999.81</v>
      </c>
      <c r="K48" s="15">
        <v>11622.57</v>
      </c>
      <c r="L48" s="36">
        <f t="shared" si="10"/>
        <v>0.05661552335903986</v>
      </c>
      <c r="M48" s="55">
        <f t="shared" si="11"/>
        <v>622.7600000000002</v>
      </c>
    </row>
    <row r="49" spans="1:13" ht="15">
      <c r="A49" s="1">
        <v>48</v>
      </c>
      <c r="B49" s="102" t="s">
        <v>140</v>
      </c>
      <c r="C49" s="15">
        <v>18440</v>
      </c>
      <c r="D49" s="15">
        <v>17685</v>
      </c>
      <c r="E49" s="3">
        <v>17954</v>
      </c>
      <c r="F49" s="42">
        <f t="shared" si="6"/>
        <v>0.016364022483441383</v>
      </c>
      <c r="G49" s="42">
        <f t="shared" si="7"/>
        <v>-0.026355748373101954</v>
      </c>
      <c r="H49" s="10">
        <f t="shared" si="8"/>
        <v>-486</v>
      </c>
      <c r="I49" s="36">
        <f t="shared" si="9"/>
        <v>0.008265868426423566</v>
      </c>
      <c r="J49" s="3">
        <v>17797.89</v>
      </c>
      <c r="K49" s="15">
        <v>18036.93</v>
      </c>
      <c r="L49" s="36">
        <f t="shared" si="10"/>
        <v>0.013430805561782935</v>
      </c>
      <c r="M49" s="55">
        <f t="shared" si="11"/>
        <v>239.04000000000087</v>
      </c>
    </row>
    <row r="50" spans="1:13" ht="15">
      <c r="A50" s="1">
        <v>49</v>
      </c>
      <c r="B50" s="102" t="s">
        <v>141</v>
      </c>
      <c r="C50" s="15">
        <v>4361</v>
      </c>
      <c r="D50" s="15">
        <v>3979</v>
      </c>
      <c r="E50" s="3">
        <v>3918</v>
      </c>
      <c r="F50" s="42">
        <f t="shared" si="6"/>
        <v>0.003571028188154358</v>
      </c>
      <c r="G50" s="42">
        <f t="shared" si="7"/>
        <v>-0.1015822059160743</v>
      </c>
      <c r="H50" s="10">
        <f t="shared" si="8"/>
        <v>-443</v>
      </c>
      <c r="I50" s="36">
        <f t="shared" si="9"/>
        <v>0.007534526158242057</v>
      </c>
      <c r="J50" s="3">
        <v>4038.9</v>
      </c>
      <c r="K50" s="15">
        <v>3955.582</v>
      </c>
      <c r="L50" s="36">
        <f t="shared" si="10"/>
        <v>-0.020628884102107062</v>
      </c>
      <c r="M50" s="55">
        <f t="shared" si="11"/>
        <v>-83.31800000000021</v>
      </c>
    </row>
    <row r="51" spans="1:13" ht="15">
      <c r="A51" s="1">
        <v>50</v>
      </c>
      <c r="B51" s="102" t="s">
        <v>142</v>
      </c>
      <c r="C51" s="15">
        <v>12123</v>
      </c>
      <c r="D51" s="15">
        <v>10843</v>
      </c>
      <c r="E51" s="3">
        <v>10807</v>
      </c>
      <c r="F51" s="42">
        <f t="shared" si="6"/>
        <v>0.00984994936941913</v>
      </c>
      <c r="G51" s="42">
        <f t="shared" si="7"/>
        <v>-0.1085539882867277</v>
      </c>
      <c r="H51" s="10">
        <f t="shared" si="8"/>
        <v>-1316</v>
      </c>
      <c r="I51" s="36">
        <f t="shared" si="9"/>
        <v>0.022382474998299203</v>
      </c>
      <c r="J51" s="3">
        <v>10913.32</v>
      </c>
      <c r="K51" s="15">
        <v>10889.68</v>
      </c>
      <c r="L51" s="36">
        <f t="shared" si="10"/>
        <v>-0.002166160251875636</v>
      </c>
      <c r="M51" s="55">
        <f t="shared" si="11"/>
        <v>-23.639999999999418</v>
      </c>
    </row>
    <row r="52" spans="1:13" ht="15">
      <c r="A52" s="1">
        <v>51</v>
      </c>
      <c r="B52" s="102" t="s">
        <v>143</v>
      </c>
      <c r="C52" s="15">
        <v>14543</v>
      </c>
      <c r="D52" s="15">
        <v>14771</v>
      </c>
      <c r="E52" s="3">
        <v>14777</v>
      </c>
      <c r="F52" s="42">
        <f t="shared" si="6"/>
        <v>0.013468372520764918</v>
      </c>
      <c r="G52" s="42">
        <f t="shared" si="7"/>
        <v>0.01609021522381902</v>
      </c>
      <c r="H52" s="10">
        <f t="shared" si="8"/>
        <v>234</v>
      </c>
      <c r="I52" s="36">
        <f t="shared" si="9"/>
        <v>-0.003979862575685421</v>
      </c>
      <c r="J52" s="3">
        <v>14811.94</v>
      </c>
      <c r="K52" s="15">
        <v>14795.86</v>
      </c>
      <c r="L52" s="36">
        <f t="shared" si="10"/>
        <v>-0.0010856106627491016</v>
      </c>
      <c r="M52" s="55">
        <f t="shared" si="11"/>
        <v>-16.079999999999927</v>
      </c>
    </row>
    <row r="53" spans="1:13" ht="15">
      <c r="A53" s="1">
        <v>52</v>
      </c>
      <c r="B53" s="102" t="s">
        <v>144</v>
      </c>
      <c r="C53" s="15">
        <v>24029</v>
      </c>
      <c r="D53" s="15">
        <v>20390</v>
      </c>
      <c r="E53" s="3">
        <v>20355</v>
      </c>
      <c r="F53" s="42">
        <f t="shared" si="6"/>
        <v>0.018552393764645726</v>
      </c>
      <c r="G53" s="42">
        <f t="shared" si="7"/>
        <v>-0.15289858088143493</v>
      </c>
      <c r="H53" s="10">
        <f t="shared" si="8"/>
        <v>-3674</v>
      </c>
      <c r="I53" s="36">
        <f t="shared" si="9"/>
        <v>0.062487244030206134</v>
      </c>
      <c r="J53" s="3">
        <v>20278.75</v>
      </c>
      <c r="K53" s="15">
        <v>20463.45</v>
      </c>
      <c r="L53" s="36">
        <f t="shared" si="10"/>
        <v>0.009108056463046329</v>
      </c>
      <c r="M53" s="55">
        <f t="shared" si="11"/>
        <v>184.70000000000073</v>
      </c>
    </row>
    <row r="54" spans="1:13" ht="15">
      <c r="A54" s="1">
        <v>53</v>
      </c>
      <c r="B54" s="102" t="s">
        <v>145</v>
      </c>
      <c r="C54" s="15">
        <v>15630</v>
      </c>
      <c r="D54" s="15">
        <v>13233</v>
      </c>
      <c r="E54" s="3">
        <v>13519</v>
      </c>
      <c r="F54" s="42">
        <f t="shared" si="6"/>
        <v>0.012321778988172223</v>
      </c>
      <c r="G54" s="42">
        <f t="shared" si="7"/>
        <v>-0.13506078055022394</v>
      </c>
      <c r="H54" s="10">
        <f t="shared" si="8"/>
        <v>-2111</v>
      </c>
      <c r="I54" s="36">
        <f t="shared" si="9"/>
        <v>0.03590380297979454</v>
      </c>
      <c r="J54" s="3">
        <v>13121.42</v>
      </c>
      <c r="K54" s="15">
        <v>13414.88</v>
      </c>
      <c r="L54" s="36">
        <f t="shared" si="10"/>
        <v>0.0223649574512514</v>
      </c>
      <c r="M54" s="55">
        <f t="shared" si="11"/>
        <v>293.4599999999991</v>
      </c>
    </row>
    <row r="55" spans="1:13" ht="15">
      <c r="A55" s="1">
        <v>54</v>
      </c>
      <c r="B55" s="102" t="s">
        <v>146</v>
      </c>
      <c r="C55" s="15">
        <v>19772</v>
      </c>
      <c r="D55" s="15">
        <v>17675</v>
      </c>
      <c r="E55" s="3">
        <v>17694</v>
      </c>
      <c r="F55" s="42">
        <f t="shared" si="6"/>
        <v>0.01612704766748423</v>
      </c>
      <c r="G55" s="42">
        <f t="shared" si="7"/>
        <v>-0.10509811855148696</v>
      </c>
      <c r="H55" s="10">
        <f t="shared" si="8"/>
        <v>-2078</v>
      </c>
      <c r="I55" s="36">
        <f t="shared" si="9"/>
        <v>0.03534254030886455</v>
      </c>
      <c r="J55" s="3">
        <v>17565.6</v>
      </c>
      <c r="K55" s="15">
        <v>17568.22</v>
      </c>
      <c r="L55" s="36">
        <f t="shared" si="10"/>
        <v>0.00014915516691730538</v>
      </c>
      <c r="M55" s="55">
        <f t="shared" si="11"/>
        <v>2.6200000000026193</v>
      </c>
    </row>
    <row r="56" spans="1:13" ht="15">
      <c r="A56" s="1">
        <v>55</v>
      </c>
      <c r="B56" s="102" t="s">
        <v>147</v>
      </c>
      <c r="C56" s="15">
        <v>43701</v>
      </c>
      <c r="D56" s="15">
        <v>37088</v>
      </c>
      <c r="E56" s="3">
        <v>37123</v>
      </c>
      <c r="F56" s="42">
        <f t="shared" si="6"/>
        <v>0.03383544651068255</v>
      </c>
      <c r="G56" s="42">
        <f t="shared" si="7"/>
        <v>-0.1505228713301755</v>
      </c>
      <c r="H56" s="10">
        <f t="shared" si="8"/>
        <v>-6578</v>
      </c>
      <c r="I56" s="36">
        <f t="shared" si="9"/>
        <v>0.11187835907204571</v>
      </c>
      <c r="J56" s="3">
        <v>36728.96</v>
      </c>
      <c r="K56" s="15">
        <v>36594.3</v>
      </c>
      <c r="L56" s="36">
        <f t="shared" si="10"/>
        <v>-0.003666316715746817</v>
      </c>
      <c r="M56" s="55">
        <f t="shared" si="11"/>
        <v>-134.65999999999622</v>
      </c>
    </row>
    <row r="57" spans="1:13" ht="15">
      <c r="A57" s="1">
        <v>56</v>
      </c>
      <c r="B57" s="102" t="s">
        <v>148</v>
      </c>
      <c r="C57" s="15">
        <v>2951</v>
      </c>
      <c r="D57" s="15">
        <v>3038</v>
      </c>
      <c r="E57" s="3">
        <v>2987</v>
      </c>
      <c r="F57" s="42">
        <f t="shared" si="6"/>
        <v>0.002722476058707776</v>
      </c>
      <c r="G57" s="42">
        <f t="shared" si="7"/>
        <v>0.012199254490003388</v>
      </c>
      <c r="H57" s="10">
        <f t="shared" si="8"/>
        <v>36</v>
      </c>
      <c r="I57" s="36">
        <f t="shared" si="9"/>
        <v>-0.0006122865501054493</v>
      </c>
      <c r="J57" s="3">
        <v>3125.523</v>
      </c>
      <c r="K57" s="15">
        <v>3117.867</v>
      </c>
      <c r="L57" s="36">
        <f t="shared" si="10"/>
        <v>-0.002449510049998016</v>
      </c>
      <c r="M57" s="55">
        <f t="shared" si="11"/>
        <v>-7.655999999999949</v>
      </c>
    </row>
    <row r="58" spans="1:13" ht="15">
      <c r="A58" s="1">
        <v>57</v>
      </c>
      <c r="B58" s="102" t="s">
        <v>149</v>
      </c>
      <c r="C58" s="15">
        <v>5562</v>
      </c>
      <c r="D58" s="15">
        <v>5230</v>
      </c>
      <c r="E58" s="3">
        <v>5088</v>
      </c>
      <c r="F58" s="42">
        <f t="shared" si="6"/>
        <v>0.004637414859961555</v>
      </c>
      <c r="G58" s="42">
        <f t="shared" si="7"/>
        <v>-0.08522114347357065</v>
      </c>
      <c r="H58" s="10">
        <f t="shared" si="8"/>
        <v>-474</v>
      </c>
      <c r="I58" s="36">
        <f t="shared" si="9"/>
        <v>0.00806177290972175</v>
      </c>
      <c r="J58" s="3">
        <v>5241.01</v>
      </c>
      <c r="K58" s="15">
        <v>5102.66</v>
      </c>
      <c r="L58" s="36">
        <f t="shared" si="10"/>
        <v>-0.026397583671849578</v>
      </c>
      <c r="M58" s="55">
        <f t="shared" si="11"/>
        <v>-138.35000000000036</v>
      </c>
    </row>
    <row r="59" spans="1:13" ht="15">
      <c r="A59" s="1">
        <v>58</v>
      </c>
      <c r="B59" s="102" t="s">
        <v>150</v>
      </c>
      <c r="C59" s="15">
        <v>20214</v>
      </c>
      <c r="D59" s="15">
        <v>18783</v>
      </c>
      <c r="E59" s="3">
        <v>18751</v>
      </c>
      <c r="F59" s="42">
        <f t="shared" si="6"/>
        <v>0.01709044143851005</v>
      </c>
      <c r="G59" s="42">
        <f t="shared" si="7"/>
        <v>-0.07237558128030078</v>
      </c>
      <c r="H59" s="10">
        <f t="shared" si="8"/>
        <v>-1463</v>
      </c>
      <c r="I59" s="36">
        <f t="shared" si="9"/>
        <v>0.024882645077896455</v>
      </c>
      <c r="J59" s="3">
        <v>18825.75</v>
      </c>
      <c r="K59" s="15">
        <v>18801.93</v>
      </c>
      <c r="L59" s="36">
        <f t="shared" si="10"/>
        <v>-0.0012652882355284494</v>
      </c>
      <c r="M59" s="55">
        <f t="shared" si="11"/>
        <v>-23.81999999999971</v>
      </c>
    </row>
    <row r="60" spans="1:13" ht="15">
      <c r="A60" s="1">
        <v>59</v>
      </c>
      <c r="B60" s="102" t="s">
        <v>151</v>
      </c>
      <c r="C60" s="15">
        <v>11332</v>
      </c>
      <c r="D60" s="15">
        <v>10640</v>
      </c>
      <c r="E60" s="3">
        <v>10690</v>
      </c>
      <c r="F60" s="42">
        <f t="shared" si="6"/>
        <v>0.00974331070223841</v>
      </c>
      <c r="G60" s="42">
        <f t="shared" si="7"/>
        <v>-0.05665372396752559</v>
      </c>
      <c r="H60" s="10">
        <f t="shared" si="8"/>
        <v>-642</v>
      </c>
      <c r="I60" s="36">
        <f t="shared" si="9"/>
        <v>0.01091911014354718</v>
      </c>
      <c r="J60" s="3">
        <v>10654.11</v>
      </c>
      <c r="K60" s="15">
        <v>10811.22</v>
      </c>
      <c r="L60" s="36">
        <f t="shared" si="10"/>
        <v>0.014746421803416593</v>
      </c>
      <c r="M60" s="55">
        <f t="shared" si="11"/>
        <v>157.10999999999876</v>
      </c>
    </row>
    <row r="61" spans="1:13" ht="15">
      <c r="A61" s="1">
        <v>60</v>
      </c>
      <c r="B61" s="102" t="s">
        <v>152</v>
      </c>
      <c r="C61" s="15">
        <v>17755</v>
      </c>
      <c r="D61" s="15">
        <v>15765</v>
      </c>
      <c r="E61" s="3">
        <v>15826</v>
      </c>
      <c r="F61" s="42">
        <f t="shared" si="6"/>
        <v>0.014424474758992055</v>
      </c>
      <c r="G61" s="42">
        <f t="shared" si="7"/>
        <v>-0.10864545198535623</v>
      </c>
      <c r="H61" s="10">
        <f t="shared" si="8"/>
        <v>-1929</v>
      </c>
      <c r="I61" s="36">
        <f t="shared" si="9"/>
        <v>0.032808354309816996</v>
      </c>
      <c r="J61" s="3">
        <v>15925.16</v>
      </c>
      <c r="K61" s="15">
        <v>15904.09</v>
      </c>
      <c r="L61" s="36">
        <f t="shared" si="10"/>
        <v>-0.0013230636301299146</v>
      </c>
      <c r="M61" s="55">
        <f t="shared" si="11"/>
        <v>-21.06999999999971</v>
      </c>
    </row>
    <row r="62" spans="1:13" ht="15">
      <c r="A62" s="1">
        <v>61</v>
      </c>
      <c r="B62" s="102" t="s">
        <v>153</v>
      </c>
      <c r="C62" s="15">
        <v>12347</v>
      </c>
      <c r="D62" s="15">
        <v>10531</v>
      </c>
      <c r="E62" s="3">
        <v>10447</v>
      </c>
      <c r="F62" s="42">
        <f t="shared" si="6"/>
        <v>0.009521830393478453</v>
      </c>
      <c r="G62" s="42">
        <f t="shared" si="7"/>
        <v>-0.15388353446181258</v>
      </c>
      <c r="H62" s="10">
        <f t="shared" si="8"/>
        <v>-1900</v>
      </c>
      <c r="I62" s="36">
        <f t="shared" si="9"/>
        <v>0.0323151234777876</v>
      </c>
      <c r="J62" s="3">
        <v>10487.65</v>
      </c>
      <c r="K62" s="15">
        <v>10401.28</v>
      </c>
      <c r="L62" s="36">
        <f t="shared" si="10"/>
        <v>-0.008235400685568167</v>
      </c>
      <c r="M62" s="55">
        <f t="shared" si="11"/>
        <v>-86.36999999999898</v>
      </c>
    </row>
    <row r="63" spans="1:13" ht="15">
      <c r="A63" s="1">
        <v>62</v>
      </c>
      <c r="B63" s="102" t="s">
        <v>154</v>
      </c>
      <c r="C63" s="15">
        <v>1455</v>
      </c>
      <c r="D63" s="15">
        <v>1568</v>
      </c>
      <c r="E63" s="3">
        <v>1507</v>
      </c>
      <c r="F63" s="42">
        <f t="shared" si="6"/>
        <v>0.0013735424909516636</v>
      </c>
      <c r="G63" s="42">
        <f t="shared" si="7"/>
        <v>0.03573883161512027</v>
      </c>
      <c r="H63" s="10">
        <f t="shared" si="8"/>
        <v>52</v>
      </c>
      <c r="I63" s="36">
        <f t="shared" si="9"/>
        <v>-0.0008844139057078712</v>
      </c>
      <c r="J63" s="3">
        <v>1565.21</v>
      </c>
      <c r="K63" s="15">
        <v>1520.493</v>
      </c>
      <c r="L63" s="36">
        <f t="shared" si="10"/>
        <v>-0.028569329355166463</v>
      </c>
      <c r="M63" s="55">
        <f t="shared" si="11"/>
        <v>-44.7170000000001</v>
      </c>
    </row>
    <row r="64" spans="1:13" ht="15">
      <c r="A64" s="1">
        <v>63</v>
      </c>
      <c r="B64" s="102" t="s">
        <v>155</v>
      </c>
      <c r="C64" s="15">
        <v>24244</v>
      </c>
      <c r="D64" s="15">
        <v>26459</v>
      </c>
      <c r="E64" s="3">
        <v>26351</v>
      </c>
      <c r="F64" s="42">
        <f t="shared" si="6"/>
        <v>0.024017397597257656</v>
      </c>
      <c r="G64" s="42">
        <f t="shared" si="7"/>
        <v>0.08690810097343672</v>
      </c>
      <c r="H64" s="10">
        <f t="shared" si="8"/>
        <v>2107</v>
      </c>
      <c r="I64" s="36">
        <f t="shared" si="9"/>
        <v>-0.03583577114089394</v>
      </c>
      <c r="J64" s="3">
        <v>26654.3</v>
      </c>
      <c r="K64" s="15">
        <v>26665.71</v>
      </c>
      <c r="L64" s="36">
        <f t="shared" si="10"/>
        <v>0.0004280735190944746</v>
      </c>
      <c r="M64" s="55">
        <f t="shared" si="11"/>
        <v>11.409999999999854</v>
      </c>
    </row>
    <row r="65" spans="1:13" ht="15">
      <c r="A65" s="1">
        <v>64</v>
      </c>
      <c r="B65" s="102" t="s">
        <v>156</v>
      </c>
      <c r="C65" s="15">
        <v>10914</v>
      </c>
      <c r="D65" s="15">
        <v>10421</v>
      </c>
      <c r="E65" s="3">
        <v>10318</v>
      </c>
      <c r="F65" s="42">
        <f t="shared" si="6"/>
        <v>0.00940425442709971</v>
      </c>
      <c r="G65" s="42">
        <f t="shared" si="7"/>
        <v>-0.05460875939160711</v>
      </c>
      <c r="H65" s="10">
        <f t="shared" si="8"/>
        <v>-596</v>
      </c>
      <c r="I65" s="36">
        <f t="shared" si="9"/>
        <v>0.010136743996190217</v>
      </c>
      <c r="J65" s="3">
        <v>10420.91</v>
      </c>
      <c r="K65" s="15">
        <v>10386.81</v>
      </c>
      <c r="L65" s="36">
        <f t="shared" si="10"/>
        <v>-0.003272267009311122</v>
      </c>
      <c r="M65" s="55">
        <f t="shared" si="11"/>
        <v>-34.100000000000364</v>
      </c>
    </row>
    <row r="66" spans="1:13" ht="15">
      <c r="A66" s="1">
        <v>65</v>
      </c>
      <c r="B66" s="102" t="s">
        <v>157</v>
      </c>
      <c r="C66" s="15">
        <v>4160</v>
      </c>
      <c r="D66" s="15">
        <v>4224</v>
      </c>
      <c r="E66" s="3">
        <v>4197</v>
      </c>
      <c r="F66" s="42">
        <f aca="true" t="shared" si="12" ref="F66:F83">E66/$E$83</f>
        <v>0.0038253203945083822</v>
      </c>
      <c r="G66" s="42">
        <f aca="true" t="shared" si="13" ref="G66:G83">(E66-C66)/C66</f>
        <v>0.008894230769230769</v>
      </c>
      <c r="H66" s="10">
        <f aca="true" t="shared" si="14" ref="H66:H83">E66-C66</f>
        <v>37</v>
      </c>
      <c r="I66" s="36">
        <f aca="true" t="shared" si="15" ref="I66:I83">H66/$H$83</f>
        <v>-0.0006292945098306008</v>
      </c>
      <c r="J66" s="3">
        <v>4133.444</v>
      </c>
      <c r="K66" s="15">
        <v>4153.352</v>
      </c>
      <c r="L66" s="36">
        <f aca="true" t="shared" si="16" ref="L66:L83">(K66-J66)/J66</f>
        <v>0.004816322659748008</v>
      </c>
      <c r="M66" s="55">
        <f aca="true" t="shared" si="17" ref="M66:M83">K66-J66</f>
        <v>19.907999999999447</v>
      </c>
    </row>
    <row r="67" spans="1:13" ht="15">
      <c r="A67" s="1">
        <v>66</v>
      </c>
      <c r="B67" s="102" t="s">
        <v>158</v>
      </c>
      <c r="C67" s="15">
        <v>19851</v>
      </c>
      <c r="D67" s="15">
        <v>18644</v>
      </c>
      <c r="E67" s="3">
        <v>18554</v>
      </c>
      <c r="F67" s="42">
        <f t="shared" si="12"/>
        <v>0.01691088744334251</v>
      </c>
      <c r="G67" s="42">
        <f t="shared" si="13"/>
        <v>-0.06533675885345826</v>
      </c>
      <c r="H67" s="10">
        <f t="shared" si="14"/>
        <v>-1297</v>
      </c>
      <c r="I67" s="36">
        <f t="shared" si="15"/>
        <v>0.022059323763521328</v>
      </c>
      <c r="J67" s="3">
        <v>18619.49</v>
      </c>
      <c r="K67" s="15">
        <v>18473.85</v>
      </c>
      <c r="L67" s="36">
        <f t="shared" si="16"/>
        <v>-0.007821911341288243</v>
      </c>
      <c r="M67" s="55">
        <f t="shared" si="17"/>
        <v>-145.64000000000306</v>
      </c>
    </row>
    <row r="68" spans="1:13" ht="15">
      <c r="A68" s="1">
        <v>67</v>
      </c>
      <c r="B68" s="102" t="s">
        <v>159</v>
      </c>
      <c r="C68" s="15">
        <v>3153</v>
      </c>
      <c r="D68" s="15">
        <v>2891</v>
      </c>
      <c r="E68" s="3">
        <v>2806</v>
      </c>
      <c r="F68" s="42">
        <f t="shared" si="12"/>
        <v>0.0025575051291376032</v>
      </c>
      <c r="G68" s="42">
        <f t="shared" si="13"/>
        <v>-0.11005391690453536</v>
      </c>
      <c r="H68" s="10">
        <f t="shared" si="14"/>
        <v>-347</v>
      </c>
      <c r="I68" s="36">
        <f t="shared" si="15"/>
        <v>0.005901762024627525</v>
      </c>
      <c r="J68" s="3">
        <v>2941.136</v>
      </c>
      <c r="K68" s="15">
        <v>2868.361</v>
      </c>
      <c r="L68" s="36">
        <f t="shared" si="16"/>
        <v>-0.02474384047524497</v>
      </c>
      <c r="M68" s="55">
        <f t="shared" si="17"/>
        <v>-72.77500000000009</v>
      </c>
    </row>
    <row r="69" spans="1:13" ht="15">
      <c r="A69" s="1">
        <v>68</v>
      </c>
      <c r="B69" s="102" t="s">
        <v>160</v>
      </c>
      <c r="C69" s="15">
        <v>13520</v>
      </c>
      <c r="D69" s="15">
        <v>12929</v>
      </c>
      <c r="E69" s="3">
        <v>12858</v>
      </c>
      <c r="F69" s="42">
        <f t="shared" si="12"/>
        <v>0.011719316090681147</v>
      </c>
      <c r="G69" s="42">
        <f t="shared" si="13"/>
        <v>-0.04896449704142012</v>
      </c>
      <c r="H69" s="10">
        <f t="shared" si="14"/>
        <v>-662</v>
      </c>
      <c r="I69" s="36">
        <f t="shared" si="15"/>
        <v>0.011259269338050208</v>
      </c>
      <c r="J69" s="3">
        <v>12884.78</v>
      </c>
      <c r="K69" s="15">
        <v>12819.49</v>
      </c>
      <c r="L69" s="36">
        <f t="shared" si="16"/>
        <v>-0.005067218842696644</v>
      </c>
      <c r="M69" s="55">
        <f t="shared" si="17"/>
        <v>-65.29000000000087</v>
      </c>
    </row>
    <row r="70" spans="1:13" ht="15">
      <c r="A70" s="1">
        <v>69</v>
      </c>
      <c r="B70" s="102" t="s">
        <v>161</v>
      </c>
      <c r="C70" s="15">
        <v>3067</v>
      </c>
      <c r="D70" s="15">
        <v>2882</v>
      </c>
      <c r="E70" s="3">
        <v>2782</v>
      </c>
      <c r="F70" s="42">
        <f t="shared" si="12"/>
        <v>0.002535630530741558</v>
      </c>
      <c r="G70" s="42">
        <f t="shared" si="13"/>
        <v>-0.09292468209977177</v>
      </c>
      <c r="H70" s="10">
        <f t="shared" si="14"/>
        <v>-285</v>
      </c>
      <c r="I70" s="36">
        <f t="shared" si="15"/>
        <v>0.004847268521668141</v>
      </c>
      <c r="J70" s="3">
        <v>2818.322</v>
      </c>
      <c r="K70" s="15">
        <v>2763.667</v>
      </c>
      <c r="L70" s="36">
        <f t="shared" si="16"/>
        <v>-0.019392745044746553</v>
      </c>
      <c r="M70" s="55">
        <f t="shared" si="17"/>
        <v>-54.6550000000002</v>
      </c>
    </row>
    <row r="71" spans="1:13" ht="15">
      <c r="A71" s="1">
        <v>70</v>
      </c>
      <c r="B71" s="102" t="s">
        <v>162</v>
      </c>
      <c r="C71" s="15">
        <v>7105</v>
      </c>
      <c r="D71" s="15">
        <v>7556</v>
      </c>
      <c r="E71" s="3">
        <v>7481</v>
      </c>
      <c r="F71" s="42">
        <f t="shared" si="12"/>
        <v>0.0068184946083672164</v>
      </c>
      <c r="G71" s="42">
        <f t="shared" si="13"/>
        <v>0.052920478536242085</v>
      </c>
      <c r="H71" s="10">
        <f t="shared" si="14"/>
        <v>376</v>
      </c>
      <c r="I71" s="36">
        <f t="shared" si="15"/>
        <v>-0.006394992856656915</v>
      </c>
      <c r="J71" s="3">
        <v>7595.059</v>
      </c>
      <c r="K71" s="15">
        <v>7518.409</v>
      </c>
      <c r="L71" s="36">
        <f t="shared" si="16"/>
        <v>-0.010092087500571166</v>
      </c>
      <c r="M71" s="55">
        <f t="shared" si="17"/>
        <v>-76.65000000000055</v>
      </c>
    </row>
    <row r="72" spans="1:13" ht="15">
      <c r="A72" s="1">
        <v>71</v>
      </c>
      <c r="B72" s="102" t="s">
        <v>163</v>
      </c>
      <c r="C72" s="15">
        <v>5440</v>
      </c>
      <c r="D72" s="15">
        <v>4826</v>
      </c>
      <c r="E72" s="3">
        <v>4752</v>
      </c>
      <c r="F72" s="42">
        <f t="shared" si="12"/>
        <v>0.004331170482416925</v>
      </c>
      <c r="G72" s="42">
        <f t="shared" si="13"/>
        <v>-0.1264705882352941</v>
      </c>
      <c r="H72" s="10">
        <f t="shared" si="14"/>
        <v>-688</v>
      </c>
      <c r="I72" s="36">
        <f t="shared" si="15"/>
        <v>0.011701476290904143</v>
      </c>
      <c r="J72" s="3">
        <v>4783.099</v>
      </c>
      <c r="K72" s="15">
        <v>4705.891</v>
      </c>
      <c r="L72" s="36">
        <f t="shared" si="16"/>
        <v>-0.01614183607740516</v>
      </c>
      <c r="M72" s="55">
        <f t="shared" si="17"/>
        <v>-77.20800000000054</v>
      </c>
    </row>
    <row r="73" spans="1:13" ht="15">
      <c r="A73" s="1">
        <v>72</v>
      </c>
      <c r="B73" s="102" t="s">
        <v>164</v>
      </c>
      <c r="C73" s="15">
        <v>2758</v>
      </c>
      <c r="D73" s="15">
        <v>1825</v>
      </c>
      <c r="E73" s="3">
        <v>1756</v>
      </c>
      <c r="F73" s="42">
        <f t="shared" si="12"/>
        <v>0.0016004914493106311</v>
      </c>
      <c r="G73" s="42">
        <f t="shared" si="13"/>
        <v>-0.3633067440174039</v>
      </c>
      <c r="H73" s="10">
        <f t="shared" si="14"/>
        <v>-1002</v>
      </c>
      <c r="I73" s="36">
        <f t="shared" si="15"/>
        <v>0.017041975644601675</v>
      </c>
      <c r="J73" s="3">
        <v>1926.351</v>
      </c>
      <c r="K73" s="15">
        <v>1878.132</v>
      </c>
      <c r="L73" s="36">
        <f t="shared" si="16"/>
        <v>-0.025031263772801553</v>
      </c>
      <c r="M73" s="55">
        <f t="shared" si="17"/>
        <v>-48.21900000000005</v>
      </c>
    </row>
    <row r="74" spans="1:13" ht="15">
      <c r="A74" s="1">
        <v>73</v>
      </c>
      <c r="B74" s="102" t="s">
        <v>165</v>
      </c>
      <c r="C74" s="15">
        <v>1223</v>
      </c>
      <c r="D74" s="15">
        <v>1151</v>
      </c>
      <c r="E74" s="3">
        <v>1086</v>
      </c>
      <c r="F74" s="42">
        <f t="shared" si="12"/>
        <v>0.0009898255774210395</v>
      </c>
      <c r="G74" s="42">
        <f t="shared" si="13"/>
        <v>-0.11201962387571546</v>
      </c>
      <c r="H74" s="10">
        <f t="shared" si="14"/>
        <v>-137</v>
      </c>
      <c r="I74" s="36">
        <f t="shared" si="15"/>
        <v>0.002330090482345738</v>
      </c>
      <c r="J74" s="3">
        <v>1154.022</v>
      </c>
      <c r="K74" s="15">
        <v>1039.743</v>
      </c>
      <c r="L74" s="36">
        <f t="shared" si="16"/>
        <v>-0.09902670832965056</v>
      </c>
      <c r="M74" s="55">
        <f t="shared" si="17"/>
        <v>-114.279</v>
      </c>
    </row>
    <row r="75" spans="1:13" ht="15">
      <c r="A75" s="1">
        <v>74</v>
      </c>
      <c r="B75" s="102" t="s">
        <v>166</v>
      </c>
      <c r="C75" s="15">
        <v>1127</v>
      </c>
      <c r="D75" s="15">
        <v>1092</v>
      </c>
      <c r="E75" s="3">
        <v>1022</v>
      </c>
      <c r="F75" s="42">
        <f t="shared" si="12"/>
        <v>0.000931493315031586</v>
      </c>
      <c r="G75" s="42">
        <f t="shared" si="13"/>
        <v>-0.09316770186335403</v>
      </c>
      <c r="H75" s="10">
        <f t="shared" si="14"/>
        <v>-105</v>
      </c>
      <c r="I75" s="36">
        <f t="shared" si="15"/>
        <v>0.001785835771140894</v>
      </c>
      <c r="J75" s="3">
        <v>1094.013</v>
      </c>
      <c r="K75" s="15">
        <v>1044.519</v>
      </c>
      <c r="L75" s="36">
        <f t="shared" si="16"/>
        <v>-0.04524077867447637</v>
      </c>
      <c r="M75" s="55">
        <f t="shared" si="17"/>
        <v>-49.493999999999915</v>
      </c>
    </row>
    <row r="76" spans="1:13" ht="15">
      <c r="A76" s="1">
        <v>75</v>
      </c>
      <c r="B76" s="102" t="s">
        <v>167</v>
      </c>
      <c r="C76" s="15">
        <v>4147</v>
      </c>
      <c r="D76" s="15">
        <v>4504</v>
      </c>
      <c r="E76" s="3">
        <v>4422</v>
      </c>
      <c r="F76" s="42">
        <f t="shared" si="12"/>
        <v>0.0040303947544713045</v>
      </c>
      <c r="G76" s="42">
        <f t="shared" si="13"/>
        <v>0.06631299734748011</v>
      </c>
      <c r="H76" s="10">
        <f t="shared" si="14"/>
        <v>275</v>
      </c>
      <c r="I76" s="36">
        <f t="shared" si="15"/>
        <v>-0.004677188924416627</v>
      </c>
      <c r="J76" s="3">
        <v>4504.842</v>
      </c>
      <c r="K76" s="15">
        <v>4475.488</v>
      </c>
      <c r="L76" s="36">
        <f t="shared" si="16"/>
        <v>-0.006516099787739362</v>
      </c>
      <c r="M76" s="55">
        <f t="shared" si="17"/>
        <v>-29.35399999999936</v>
      </c>
    </row>
    <row r="77" spans="1:13" ht="15">
      <c r="A77" s="1">
        <v>76</v>
      </c>
      <c r="B77" s="102" t="s">
        <v>168</v>
      </c>
      <c r="C77" s="15">
        <v>2687</v>
      </c>
      <c r="D77" s="15">
        <v>2775</v>
      </c>
      <c r="E77" s="3">
        <v>2705</v>
      </c>
      <c r="F77" s="42">
        <f t="shared" si="12"/>
        <v>0.0024654495275542466</v>
      </c>
      <c r="G77" s="42">
        <f t="shared" si="13"/>
        <v>0.006698920729438035</v>
      </c>
      <c r="H77" s="10">
        <f t="shared" si="14"/>
        <v>18</v>
      </c>
      <c r="I77" s="36">
        <f t="shared" si="15"/>
        <v>-0.00030614327505272467</v>
      </c>
      <c r="J77" s="3">
        <v>2833.459</v>
      </c>
      <c r="K77" s="15">
        <v>2799.524</v>
      </c>
      <c r="L77" s="36">
        <f t="shared" si="16"/>
        <v>-0.011976527629303952</v>
      </c>
      <c r="M77" s="55">
        <f t="shared" si="17"/>
        <v>-33.934999999999945</v>
      </c>
    </row>
    <row r="78" spans="1:13" ht="15">
      <c r="A78" s="1">
        <v>77</v>
      </c>
      <c r="B78" s="102" t="s">
        <v>169</v>
      </c>
      <c r="C78" s="15">
        <v>2206</v>
      </c>
      <c r="D78" s="15">
        <v>2133</v>
      </c>
      <c r="E78" s="3">
        <v>2064</v>
      </c>
      <c r="F78" s="42">
        <f t="shared" si="12"/>
        <v>0.0018812154620598761</v>
      </c>
      <c r="G78" s="42">
        <f t="shared" si="13"/>
        <v>-0.0643699002719855</v>
      </c>
      <c r="H78" s="10">
        <f t="shared" si="14"/>
        <v>-142</v>
      </c>
      <c r="I78" s="36">
        <f t="shared" si="15"/>
        <v>0.0024151302809714945</v>
      </c>
      <c r="J78" s="3">
        <v>2180.954</v>
      </c>
      <c r="K78" s="15">
        <v>2132.354</v>
      </c>
      <c r="L78" s="36">
        <f t="shared" si="16"/>
        <v>-0.02228382625218155</v>
      </c>
      <c r="M78" s="55">
        <f t="shared" si="17"/>
        <v>-48.600000000000364</v>
      </c>
    </row>
    <row r="79" spans="1:13" ht="15">
      <c r="A79" s="1">
        <v>78</v>
      </c>
      <c r="B79" s="102" t="s">
        <v>170</v>
      </c>
      <c r="C79" s="15">
        <v>2121</v>
      </c>
      <c r="D79" s="15">
        <v>1923</v>
      </c>
      <c r="E79" s="3">
        <v>1813</v>
      </c>
      <c r="F79" s="42">
        <f t="shared" si="12"/>
        <v>0.0016524436205012382</v>
      </c>
      <c r="G79" s="42">
        <f t="shared" si="13"/>
        <v>-0.14521452145214522</v>
      </c>
      <c r="H79" s="10">
        <f t="shared" si="14"/>
        <v>-308</v>
      </c>
      <c r="I79" s="36">
        <f t="shared" si="15"/>
        <v>0.0052384515953466226</v>
      </c>
      <c r="J79" s="3">
        <v>1948.051</v>
      </c>
      <c r="K79" s="15">
        <v>1870.379</v>
      </c>
      <c r="L79" s="36">
        <f t="shared" si="16"/>
        <v>-0.03987164607086777</v>
      </c>
      <c r="M79" s="55">
        <f t="shared" si="17"/>
        <v>-77.67200000000003</v>
      </c>
    </row>
    <row r="80" spans="1:13" ht="15">
      <c r="A80" s="1">
        <v>79</v>
      </c>
      <c r="B80" s="102" t="s">
        <v>171</v>
      </c>
      <c r="C80" s="15">
        <v>3045</v>
      </c>
      <c r="D80" s="15">
        <v>3203</v>
      </c>
      <c r="E80" s="3">
        <v>3140</v>
      </c>
      <c r="F80" s="42">
        <f t="shared" si="12"/>
        <v>0.0028619266234825636</v>
      </c>
      <c r="G80" s="42">
        <f t="shared" si="13"/>
        <v>0.031198686371100164</v>
      </c>
      <c r="H80" s="10">
        <f t="shared" si="14"/>
        <v>95</v>
      </c>
      <c r="I80" s="36">
        <f t="shared" si="15"/>
        <v>-0.0016157561738893802</v>
      </c>
      <c r="J80" s="3">
        <v>3230.683</v>
      </c>
      <c r="K80" s="15">
        <v>3198.059</v>
      </c>
      <c r="L80" s="36">
        <f t="shared" si="16"/>
        <v>-0.010098174286985073</v>
      </c>
      <c r="M80" s="55">
        <f t="shared" si="17"/>
        <v>-32.623999999999796</v>
      </c>
    </row>
    <row r="81" spans="1:13" ht="15">
      <c r="A81" s="1">
        <v>80</v>
      </c>
      <c r="B81" s="102" t="s">
        <v>172</v>
      </c>
      <c r="C81" s="15">
        <v>8857</v>
      </c>
      <c r="D81" s="15">
        <v>8657</v>
      </c>
      <c r="E81" s="3">
        <v>8609</v>
      </c>
      <c r="F81" s="42">
        <f t="shared" si="12"/>
        <v>0.007846600732981334</v>
      </c>
      <c r="G81" s="42">
        <f t="shared" si="13"/>
        <v>-0.02800045162018742</v>
      </c>
      <c r="H81" s="10">
        <f t="shared" si="14"/>
        <v>-248</v>
      </c>
      <c r="I81" s="36">
        <f t="shared" si="15"/>
        <v>0.00421797401183754</v>
      </c>
      <c r="J81" s="3">
        <v>8701.274</v>
      </c>
      <c r="K81" s="15">
        <v>8632.986</v>
      </c>
      <c r="L81" s="36">
        <f t="shared" si="16"/>
        <v>-0.007848046159677153</v>
      </c>
      <c r="M81" s="55">
        <f t="shared" si="17"/>
        <v>-68.28799999999865</v>
      </c>
    </row>
    <row r="82" spans="1:13" ht="15.75" thickBot="1">
      <c r="A82" s="49">
        <v>81</v>
      </c>
      <c r="B82" s="103" t="s">
        <v>173</v>
      </c>
      <c r="C82" s="15">
        <v>8541</v>
      </c>
      <c r="D82" s="15">
        <v>7289</v>
      </c>
      <c r="E82" s="3">
        <v>7224</v>
      </c>
      <c r="F82" s="42">
        <f t="shared" si="12"/>
        <v>0.006584254117209567</v>
      </c>
      <c r="G82" s="42">
        <f t="shared" si="13"/>
        <v>-0.15419740077274324</v>
      </c>
      <c r="H82" s="69">
        <f t="shared" si="14"/>
        <v>-1317</v>
      </c>
      <c r="I82" s="36">
        <f t="shared" si="15"/>
        <v>0.022399482958024356</v>
      </c>
      <c r="J82" s="3">
        <v>7343.009</v>
      </c>
      <c r="K82" s="15">
        <v>7281.835</v>
      </c>
      <c r="L82" s="36">
        <f t="shared" si="16"/>
        <v>-0.008330917203015818</v>
      </c>
      <c r="M82" s="55">
        <f t="shared" si="17"/>
        <v>-61.17399999999998</v>
      </c>
    </row>
    <row r="83" spans="1:13" ht="15.75" thickBot="1">
      <c r="A83" s="121" t="s">
        <v>174</v>
      </c>
      <c r="B83" s="122"/>
      <c r="C83" s="56">
        <f>SUM(C2:C82)</f>
        <v>1155959</v>
      </c>
      <c r="D83" s="56">
        <f>SUM(D2:D82)</f>
        <v>1101083</v>
      </c>
      <c r="E83" s="56">
        <f>SUM(E2:E82)</f>
        <v>1097163</v>
      </c>
      <c r="F83" s="27">
        <f t="shared" si="12"/>
        <v>1</v>
      </c>
      <c r="G83" s="44">
        <f t="shared" si="13"/>
        <v>-0.05086339567406802</v>
      </c>
      <c r="H83" s="57">
        <f t="shared" si="14"/>
        <v>-58796</v>
      </c>
      <c r="I83" s="38">
        <f t="shared" si="15"/>
        <v>1</v>
      </c>
      <c r="J83" s="56">
        <v>1102274</v>
      </c>
      <c r="K83" s="56">
        <v>1099976</v>
      </c>
      <c r="L83" s="38">
        <f t="shared" si="16"/>
        <v>-0.0020847810979847115</v>
      </c>
      <c r="M83" s="59">
        <f t="shared" si="17"/>
        <v>-2298</v>
      </c>
    </row>
    <row r="84" spans="3:13" ht="15">
      <c r="C84" s="3"/>
      <c r="D84" s="3"/>
      <c r="E84" s="3"/>
      <c r="I84" s="64"/>
      <c r="J84" s="65"/>
      <c r="K84" s="65"/>
      <c r="L84" s="64"/>
      <c r="M84" s="65"/>
    </row>
  </sheetData>
  <sheetProtection/>
  <autoFilter ref="A1:M84">
    <sortState ref="A2:M84">
      <sortCondition sortBy="value" ref="A2:A84"/>
    </sortState>
  </autoFilter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M84"/>
  <sheetViews>
    <sheetView zoomScalePageLayoutView="0" workbookViewId="0" topLeftCell="A1">
      <pane ySplit="1" topLeftCell="A2" activePane="bottomLeft" state="frozen"/>
      <selection pane="topLeft" activeCell="W1" sqref="W1"/>
      <selection pane="bottomLeft" activeCell="A1" sqref="A1"/>
    </sheetView>
  </sheetViews>
  <sheetFormatPr defaultColWidth="9.140625" defaultRowHeight="15"/>
  <cols>
    <col min="1" max="1" width="11.8515625" style="0" customWidth="1"/>
    <col min="2" max="2" width="16.421875" style="0" bestFit="1" customWidth="1"/>
    <col min="3" max="5" width="12.00390625" style="0" bestFit="1" customWidth="1"/>
    <col min="6" max="6" width="18.140625" style="0" customWidth="1"/>
    <col min="7" max="7" width="30.57421875" style="0" customWidth="1"/>
    <col min="8" max="8" width="27.421875" style="0" customWidth="1"/>
    <col min="9" max="9" width="22.28125" style="0" customWidth="1"/>
    <col min="10" max="11" width="28.28125" style="0" customWidth="1"/>
    <col min="12" max="12" width="29.8515625" style="0" customWidth="1"/>
    <col min="13" max="13" width="30.57421875" style="0" customWidth="1"/>
  </cols>
  <sheetData>
    <row r="1" spans="1:13" ht="45.75" thickBot="1">
      <c r="A1" s="12" t="s">
        <v>92</v>
      </c>
      <c r="B1" s="12" t="s">
        <v>175</v>
      </c>
      <c r="C1" s="79">
        <v>40787</v>
      </c>
      <c r="D1" s="78">
        <v>41122</v>
      </c>
      <c r="E1" s="79">
        <v>41153</v>
      </c>
      <c r="F1" s="16" t="s">
        <v>290</v>
      </c>
      <c r="G1" s="54" t="s">
        <v>286</v>
      </c>
      <c r="H1" s="16" t="s">
        <v>287</v>
      </c>
      <c r="I1" s="43" t="s">
        <v>291</v>
      </c>
      <c r="J1" s="77" t="s">
        <v>284</v>
      </c>
      <c r="K1" s="75" t="s">
        <v>289</v>
      </c>
      <c r="L1" s="54" t="s">
        <v>306</v>
      </c>
      <c r="M1" s="16" t="s">
        <v>307</v>
      </c>
    </row>
    <row r="2" spans="1:13" ht="15">
      <c r="A2" s="22">
        <v>1</v>
      </c>
      <c r="B2" s="101" t="s">
        <v>93</v>
      </c>
      <c r="C2" s="14">
        <v>60072</v>
      </c>
      <c r="D2" s="113">
        <v>60761</v>
      </c>
      <c r="E2" s="95">
        <v>62171</v>
      </c>
      <c r="F2" s="41">
        <f aca="true" t="shared" si="0" ref="F2:F33">E2/$E$83</f>
        <v>0.023788679418550816</v>
      </c>
      <c r="G2" s="41">
        <f aca="true" t="shared" si="1" ref="G2:G33">(E2-C2)/C2</f>
        <v>0.03494140364895459</v>
      </c>
      <c r="H2" s="10">
        <f aca="true" t="shared" si="2" ref="H2:H33">E2-C2</f>
        <v>2099</v>
      </c>
      <c r="I2" s="46">
        <f aca="true" t="shared" si="3" ref="I2:I33">H2/$H$83</f>
        <v>0.027683258157263062</v>
      </c>
      <c r="J2" s="14">
        <v>60759</v>
      </c>
      <c r="K2" s="3">
        <v>61580.56</v>
      </c>
      <c r="L2" s="36">
        <f aca="true" t="shared" si="4" ref="L2:L33">(K2-J2)/J2</f>
        <v>0.013521618196481141</v>
      </c>
      <c r="M2" s="55">
        <f aca="true" t="shared" si="5" ref="M2:M33">K2-J2</f>
        <v>821.5599999999977</v>
      </c>
    </row>
    <row r="3" spans="1:13" ht="15">
      <c r="A3" s="1">
        <v>2</v>
      </c>
      <c r="B3" s="102" t="s">
        <v>94</v>
      </c>
      <c r="C3" s="15">
        <v>17646</v>
      </c>
      <c r="D3" s="55">
        <v>18730</v>
      </c>
      <c r="E3" s="95">
        <v>18794</v>
      </c>
      <c r="F3" s="42">
        <f t="shared" si="0"/>
        <v>0.00719120556195403</v>
      </c>
      <c r="G3" s="42">
        <f t="shared" si="1"/>
        <v>0.06505723676753938</v>
      </c>
      <c r="H3" s="10">
        <f t="shared" si="2"/>
        <v>1148</v>
      </c>
      <c r="I3" s="36">
        <f t="shared" si="3"/>
        <v>0.015140724328031442</v>
      </c>
      <c r="J3" s="15">
        <v>18885.99</v>
      </c>
      <c r="K3" s="3">
        <v>18816.63</v>
      </c>
      <c r="L3" s="36">
        <f t="shared" si="4"/>
        <v>-0.003672563630500735</v>
      </c>
      <c r="M3" s="55">
        <f t="shared" si="5"/>
        <v>-69.36000000000058</v>
      </c>
    </row>
    <row r="4" spans="1:13" ht="15">
      <c r="A4" s="1">
        <v>3</v>
      </c>
      <c r="B4" s="102" t="s">
        <v>95</v>
      </c>
      <c r="C4" s="15">
        <v>24381</v>
      </c>
      <c r="D4" s="55">
        <v>25475</v>
      </c>
      <c r="E4" s="95">
        <v>25368</v>
      </c>
      <c r="F4" s="42">
        <f t="shared" si="0"/>
        <v>0.009706635239738737</v>
      </c>
      <c r="G4" s="42">
        <f t="shared" si="1"/>
        <v>0.040482342807924204</v>
      </c>
      <c r="H4" s="10">
        <f t="shared" si="2"/>
        <v>987</v>
      </c>
      <c r="I4" s="36">
        <f t="shared" si="3"/>
        <v>0.013017330062514838</v>
      </c>
      <c r="J4" s="15">
        <v>25298.87</v>
      </c>
      <c r="K4" s="3">
        <v>25358.87</v>
      </c>
      <c r="L4" s="36">
        <f t="shared" si="4"/>
        <v>0.0023716474293120605</v>
      </c>
      <c r="M4" s="55">
        <f t="shared" si="5"/>
        <v>60</v>
      </c>
    </row>
    <row r="5" spans="1:13" ht="15">
      <c r="A5" s="1">
        <v>4</v>
      </c>
      <c r="B5" s="102" t="s">
        <v>96</v>
      </c>
      <c r="C5" s="15">
        <v>15406</v>
      </c>
      <c r="D5" s="55">
        <v>16508</v>
      </c>
      <c r="E5" s="95">
        <v>15616</v>
      </c>
      <c r="F5" s="42">
        <f t="shared" si="0"/>
        <v>0.005975197725629144</v>
      </c>
      <c r="G5" s="42">
        <f t="shared" si="1"/>
        <v>0.013631052836557186</v>
      </c>
      <c r="H5" s="10">
        <f t="shared" si="2"/>
        <v>210</v>
      </c>
      <c r="I5" s="36">
        <f t="shared" si="3"/>
        <v>0.002769644694152093</v>
      </c>
      <c r="J5" s="15">
        <v>16646.79</v>
      </c>
      <c r="K5" s="3">
        <v>15888.43</v>
      </c>
      <c r="L5" s="36">
        <f t="shared" si="4"/>
        <v>-0.04555593000212056</v>
      </c>
      <c r="M5" s="55">
        <f t="shared" si="5"/>
        <v>-758.3600000000006</v>
      </c>
    </row>
    <row r="6" spans="1:13" ht="15">
      <c r="A6" s="1">
        <v>5</v>
      </c>
      <c r="B6" s="102" t="s">
        <v>97</v>
      </c>
      <c r="C6" s="15">
        <v>15154</v>
      </c>
      <c r="D6" s="55">
        <v>15479</v>
      </c>
      <c r="E6" s="95">
        <v>15767</v>
      </c>
      <c r="F6" s="42">
        <f t="shared" si="0"/>
        <v>0.006032975316341875</v>
      </c>
      <c r="G6" s="42">
        <f t="shared" si="1"/>
        <v>0.04045136597597994</v>
      </c>
      <c r="H6" s="10">
        <f t="shared" si="2"/>
        <v>613</v>
      </c>
      <c r="I6" s="36">
        <f t="shared" si="3"/>
        <v>0.008084724750072539</v>
      </c>
      <c r="J6" s="15">
        <v>15567.86</v>
      </c>
      <c r="K6" s="3">
        <v>15697.79</v>
      </c>
      <c r="L6" s="36">
        <f t="shared" si="4"/>
        <v>0.008346041138602241</v>
      </c>
      <c r="M6" s="55">
        <f t="shared" si="5"/>
        <v>129.9300000000003</v>
      </c>
    </row>
    <row r="7" spans="1:13" ht="15">
      <c r="A7" s="1">
        <v>6</v>
      </c>
      <c r="B7" s="102" t="s">
        <v>98</v>
      </c>
      <c r="C7" s="15">
        <v>368088</v>
      </c>
      <c r="D7" s="55">
        <v>369934</v>
      </c>
      <c r="E7" s="95">
        <v>375924</v>
      </c>
      <c r="F7" s="42">
        <f t="shared" si="0"/>
        <v>0.14384094709332804</v>
      </c>
      <c r="G7" s="42">
        <f t="shared" si="1"/>
        <v>0.021288387559496642</v>
      </c>
      <c r="H7" s="10">
        <f t="shared" si="2"/>
        <v>7836</v>
      </c>
      <c r="I7" s="36">
        <f t="shared" si="3"/>
        <v>0.10334731344464668</v>
      </c>
      <c r="J7" s="15">
        <v>373982</v>
      </c>
      <c r="K7" s="3">
        <v>375701.4</v>
      </c>
      <c r="L7" s="36">
        <f t="shared" si="4"/>
        <v>0.004597547475547014</v>
      </c>
      <c r="M7" s="55">
        <f t="shared" si="5"/>
        <v>1719.4000000000233</v>
      </c>
    </row>
    <row r="8" spans="1:13" ht="15">
      <c r="A8" s="1">
        <v>7</v>
      </c>
      <c r="B8" s="102" t="s">
        <v>99</v>
      </c>
      <c r="C8" s="15">
        <v>55530</v>
      </c>
      <c r="D8" s="55">
        <v>56704</v>
      </c>
      <c r="E8" s="95">
        <v>58486</v>
      </c>
      <c r="F8" s="42">
        <f t="shared" si="0"/>
        <v>0.022378676625329542</v>
      </c>
      <c r="G8" s="42">
        <f t="shared" si="1"/>
        <v>0.05323248694399424</v>
      </c>
      <c r="H8" s="10">
        <f t="shared" si="2"/>
        <v>2956</v>
      </c>
      <c r="I8" s="36">
        <f t="shared" si="3"/>
        <v>0.038986046266255174</v>
      </c>
      <c r="J8" s="15">
        <v>57404.22</v>
      </c>
      <c r="K8" s="3">
        <v>57768</v>
      </c>
      <c r="L8" s="36">
        <f t="shared" si="4"/>
        <v>0.0063371647589671775</v>
      </c>
      <c r="M8" s="55">
        <f t="shared" si="5"/>
        <v>363.77999999999884</v>
      </c>
    </row>
    <row r="9" spans="1:13" ht="15">
      <c r="A9" s="1">
        <v>8</v>
      </c>
      <c r="B9" s="102" t="s">
        <v>100</v>
      </c>
      <c r="C9" s="15">
        <v>8550</v>
      </c>
      <c r="D9" s="55">
        <v>9216</v>
      </c>
      <c r="E9" s="95">
        <v>8813</v>
      </c>
      <c r="F9" s="42">
        <f t="shared" si="0"/>
        <v>0.0033721450791476468</v>
      </c>
      <c r="G9" s="42">
        <f t="shared" si="1"/>
        <v>0.030760233918128654</v>
      </c>
      <c r="H9" s="10">
        <f t="shared" si="2"/>
        <v>263</v>
      </c>
      <c r="I9" s="36">
        <f t="shared" si="3"/>
        <v>0.0034686502598190497</v>
      </c>
      <c r="J9" s="15">
        <v>8865.514</v>
      </c>
      <c r="K9" s="3">
        <v>8751.558</v>
      </c>
      <c r="L9" s="36">
        <f t="shared" si="4"/>
        <v>-0.012853851451816367</v>
      </c>
      <c r="M9" s="55">
        <f t="shared" si="5"/>
        <v>-113.95599999999831</v>
      </c>
    </row>
    <row r="10" spans="1:13" ht="15">
      <c r="A10" s="1">
        <v>9</v>
      </c>
      <c r="B10" s="102" t="s">
        <v>101</v>
      </c>
      <c r="C10" s="15">
        <v>31750</v>
      </c>
      <c r="D10" s="55">
        <v>32259</v>
      </c>
      <c r="E10" s="95">
        <v>32778</v>
      </c>
      <c r="F10" s="42">
        <f t="shared" si="0"/>
        <v>0.012541946148224391</v>
      </c>
      <c r="G10" s="42">
        <f t="shared" si="1"/>
        <v>0.03237795275590551</v>
      </c>
      <c r="H10" s="10">
        <f t="shared" si="2"/>
        <v>1028</v>
      </c>
      <c r="I10" s="36">
        <f t="shared" si="3"/>
        <v>0.013558070217087388</v>
      </c>
      <c r="J10" s="15">
        <v>32284.99</v>
      </c>
      <c r="K10" s="3">
        <v>32424.06</v>
      </c>
      <c r="L10" s="36">
        <f t="shared" si="4"/>
        <v>0.004307574510631711</v>
      </c>
      <c r="M10" s="55">
        <f t="shared" si="5"/>
        <v>139.0699999999997</v>
      </c>
    </row>
    <row r="11" spans="1:13" ht="15">
      <c r="A11" s="1">
        <v>10</v>
      </c>
      <c r="B11" s="102" t="s">
        <v>102</v>
      </c>
      <c r="C11" s="15">
        <v>44719</v>
      </c>
      <c r="D11" s="55">
        <v>45808</v>
      </c>
      <c r="E11" s="95">
        <v>44948</v>
      </c>
      <c r="F11" s="42">
        <f t="shared" si="0"/>
        <v>0.01719859037983983</v>
      </c>
      <c r="G11" s="42">
        <f t="shared" si="1"/>
        <v>0.005120865851204186</v>
      </c>
      <c r="H11" s="10">
        <f t="shared" si="2"/>
        <v>229</v>
      </c>
      <c r="I11" s="36">
        <f t="shared" si="3"/>
        <v>0.0030202315950515683</v>
      </c>
      <c r="J11" s="15">
        <v>45934.89</v>
      </c>
      <c r="K11" s="3">
        <v>45593.16</v>
      </c>
      <c r="L11" s="36">
        <f t="shared" si="4"/>
        <v>-0.007439443089990984</v>
      </c>
      <c r="M11" s="55">
        <f t="shared" si="5"/>
        <v>-341.7299999999959</v>
      </c>
    </row>
    <row r="12" spans="1:13" ht="15">
      <c r="A12" s="1">
        <v>11</v>
      </c>
      <c r="B12" s="102" t="s">
        <v>103</v>
      </c>
      <c r="C12" s="15">
        <v>7753</v>
      </c>
      <c r="D12" s="55">
        <v>8403</v>
      </c>
      <c r="E12" s="95">
        <v>8095</v>
      </c>
      <c r="F12" s="42">
        <f t="shared" si="0"/>
        <v>0.003097414548473868</v>
      </c>
      <c r="G12" s="42">
        <f t="shared" si="1"/>
        <v>0.04411195666193731</v>
      </c>
      <c r="H12" s="10">
        <f t="shared" si="2"/>
        <v>342</v>
      </c>
      <c r="I12" s="36">
        <f t="shared" si="3"/>
        <v>0.0045105642161905515</v>
      </c>
      <c r="J12" s="15">
        <v>8267.13</v>
      </c>
      <c r="K12" s="3">
        <v>7987.487</v>
      </c>
      <c r="L12" s="36">
        <f t="shared" si="4"/>
        <v>-0.03382588637169116</v>
      </c>
      <c r="M12" s="55">
        <f t="shared" si="5"/>
        <v>-279.6429999999991</v>
      </c>
    </row>
    <row r="13" spans="1:13" ht="15">
      <c r="A13" s="1">
        <v>12</v>
      </c>
      <c r="B13" s="102" t="s">
        <v>104</v>
      </c>
      <c r="C13" s="15">
        <v>11280</v>
      </c>
      <c r="D13" s="55">
        <v>11964</v>
      </c>
      <c r="E13" s="95">
        <v>11649</v>
      </c>
      <c r="F13" s="42">
        <f t="shared" si="0"/>
        <v>0.004457292412003964</v>
      </c>
      <c r="G13" s="42">
        <f t="shared" si="1"/>
        <v>0.03271276595744681</v>
      </c>
      <c r="H13" s="10">
        <f t="shared" si="2"/>
        <v>369</v>
      </c>
      <c r="I13" s="36">
        <f t="shared" si="3"/>
        <v>0.004866661391152964</v>
      </c>
      <c r="J13" s="15">
        <v>12423.52</v>
      </c>
      <c r="K13" s="3">
        <v>11684.2</v>
      </c>
      <c r="L13" s="36">
        <f t="shared" si="4"/>
        <v>-0.05950970417401829</v>
      </c>
      <c r="M13" s="55">
        <f t="shared" si="5"/>
        <v>-739.3199999999997</v>
      </c>
    </row>
    <row r="14" spans="1:13" ht="15">
      <c r="A14" s="1">
        <v>13</v>
      </c>
      <c r="B14" s="102" t="s">
        <v>105</v>
      </c>
      <c r="C14" s="15">
        <v>12284</v>
      </c>
      <c r="D14" s="55">
        <v>13273</v>
      </c>
      <c r="E14" s="95">
        <v>12793</v>
      </c>
      <c r="F14" s="42">
        <f t="shared" si="0"/>
        <v>0.004895024622436837</v>
      </c>
      <c r="G14" s="42">
        <f t="shared" si="1"/>
        <v>0.041436014327580595</v>
      </c>
      <c r="H14" s="10">
        <f t="shared" si="2"/>
        <v>509</v>
      </c>
      <c r="I14" s="36">
        <f t="shared" si="3"/>
        <v>0.006713091187254359</v>
      </c>
      <c r="J14" s="15">
        <v>13879.41</v>
      </c>
      <c r="K14" s="3">
        <v>13208.57</v>
      </c>
      <c r="L14" s="36">
        <f t="shared" si="4"/>
        <v>-0.04833346662430176</v>
      </c>
      <c r="M14" s="55">
        <f t="shared" si="5"/>
        <v>-670.8400000000001</v>
      </c>
    </row>
    <row r="15" spans="1:13" ht="15">
      <c r="A15" s="1">
        <v>14</v>
      </c>
      <c r="B15" s="102" t="s">
        <v>106</v>
      </c>
      <c r="C15" s="15">
        <v>13420</v>
      </c>
      <c r="D15" s="55">
        <v>13967</v>
      </c>
      <c r="E15" s="95">
        <v>13727</v>
      </c>
      <c r="F15" s="42">
        <f t="shared" si="0"/>
        <v>0.005252403892143396</v>
      </c>
      <c r="G15" s="42">
        <f t="shared" si="1"/>
        <v>0.022876304023845006</v>
      </c>
      <c r="H15" s="10">
        <f t="shared" si="2"/>
        <v>307</v>
      </c>
      <c r="I15" s="36">
        <f t="shared" si="3"/>
        <v>0.004048956767165202</v>
      </c>
      <c r="J15" s="15">
        <v>13792.9</v>
      </c>
      <c r="K15" s="3">
        <v>13630.34</v>
      </c>
      <c r="L15" s="36">
        <f t="shared" si="4"/>
        <v>-0.011785773840164106</v>
      </c>
      <c r="M15" s="55">
        <f t="shared" si="5"/>
        <v>-162.5599999999995</v>
      </c>
    </row>
    <row r="16" spans="1:13" ht="15">
      <c r="A16" s="1">
        <v>15</v>
      </c>
      <c r="B16" s="102" t="s">
        <v>107</v>
      </c>
      <c r="C16" s="15">
        <v>10938</v>
      </c>
      <c r="D16" s="55">
        <v>11552</v>
      </c>
      <c r="E16" s="95">
        <v>11301</v>
      </c>
      <c r="F16" s="42">
        <f t="shared" si="0"/>
        <v>0.004324136110228929</v>
      </c>
      <c r="G16" s="42">
        <f t="shared" si="1"/>
        <v>0.03318705430608886</v>
      </c>
      <c r="H16" s="10">
        <f t="shared" si="2"/>
        <v>363</v>
      </c>
      <c r="I16" s="36">
        <f t="shared" si="3"/>
        <v>0.004787528685605761</v>
      </c>
      <c r="J16" s="15">
        <v>11147.56</v>
      </c>
      <c r="K16" s="3">
        <v>10482.37</v>
      </c>
      <c r="L16" s="36">
        <f t="shared" si="4"/>
        <v>-0.059671354090042907</v>
      </c>
      <c r="M16" s="55">
        <f t="shared" si="5"/>
        <v>-665.1899999999987</v>
      </c>
    </row>
    <row r="17" spans="1:13" ht="15">
      <c r="A17" s="1">
        <v>16</v>
      </c>
      <c r="B17" s="102" t="s">
        <v>108</v>
      </c>
      <c r="C17" s="15">
        <v>65738</v>
      </c>
      <c r="D17" s="55">
        <v>66552</v>
      </c>
      <c r="E17" s="95">
        <v>68003</v>
      </c>
      <c r="F17" s="42">
        <f t="shared" si="0"/>
        <v>0.02602019537243588</v>
      </c>
      <c r="G17" s="42">
        <f t="shared" si="1"/>
        <v>0.034454957558794</v>
      </c>
      <c r="H17" s="10">
        <f t="shared" si="2"/>
        <v>2265</v>
      </c>
      <c r="I17" s="36">
        <f t="shared" si="3"/>
        <v>0.029872596344069004</v>
      </c>
      <c r="J17" s="15">
        <v>66958.77</v>
      </c>
      <c r="K17" s="3">
        <v>67574.01</v>
      </c>
      <c r="L17" s="36">
        <f t="shared" si="4"/>
        <v>0.009188340825256954</v>
      </c>
      <c r="M17" s="55">
        <f t="shared" si="5"/>
        <v>615.2399999999907</v>
      </c>
    </row>
    <row r="18" spans="1:13" ht="15">
      <c r="A18" s="1">
        <v>17</v>
      </c>
      <c r="B18" s="102" t="s">
        <v>109</v>
      </c>
      <c r="C18" s="15">
        <v>20474</v>
      </c>
      <c r="D18" s="55">
        <v>21431</v>
      </c>
      <c r="E18" s="95">
        <v>21368</v>
      </c>
      <c r="F18" s="42">
        <f t="shared" si="0"/>
        <v>0.008176103035427994</v>
      </c>
      <c r="G18" s="42">
        <f t="shared" si="1"/>
        <v>0.043665136270391716</v>
      </c>
      <c r="H18" s="10">
        <f t="shared" si="2"/>
        <v>894</v>
      </c>
      <c r="I18" s="36">
        <f t="shared" si="3"/>
        <v>0.011790773126533196</v>
      </c>
      <c r="J18" s="15">
        <v>21315.18</v>
      </c>
      <c r="K18" s="3">
        <v>21238.8</v>
      </c>
      <c r="L18" s="36">
        <f t="shared" si="4"/>
        <v>-0.003583361716860989</v>
      </c>
      <c r="M18" s="55">
        <f t="shared" si="5"/>
        <v>-76.38000000000102</v>
      </c>
    </row>
    <row r="19" spans="1:13" ht="15">
      <c r="A19" s="1">
        <v>18</v>
      </c>
      <c r="B19" s="102" t="s">
        <v>110</v>
      </c>
      <c r="C19" s="15">
        <v>8780</v>
      </c>
      <c r="D19" s="55">
        <v>9385</v>
      </c>
      <c r="E19" s="95">
        <v>8945</v>
      </c>
      <c r="F19" s="42">
        <f t="shared" si="0"/>
        <v>0.003422652641889901</v>
      </c>
      <c r="G19" s="42">
        <f t="shared" si="1"/>
        <v>0.01879271070615034</v>
      </c>
      <c r="H19" s="10">
        <f t="shared" si="2"/>
        <v>165</v>
      </c>
      <c r="I19" s="36">
        <f t="shared" si="3"/>
        <v>0.002176149402548073</v>
      </c>
      <c r="J19" s="15">
        <v>9319.216</v>
      </c>
      <c r="K19" s="3">
        <v>8913.863</v>
      </c>
      <c r="L19" s="36">
        <f t="shared" si="4"/>
        <v>-0.043496470089329504</v>
      </c>
      <c r="M19" s="55">
        <f t="shared" si="5"/>
        <v>-405.353000000001</v>
      </c>
    </row>
    <row r="20" spans="1:13" ht="15">
      <c r="A20" s="1">
        <v>19</v>
      </c>
      <c r="B20" s="102" t="s">
        <v>111</v>
      </c>
      <c r="C20" s="15">
        <v>18024</v>
      </c>
      <c r="D20" s="55">
        <v>18603</v>
      </c>
      <c r="E20" s="95">
        <v>18499</v>
      </c>
      <c r="F20" s="42">
        <f t="shared" si="0"/>
        <v>0.007078328811886113</v>
      </c>
      <c r="G20" s="42">
        <f t="shared" si="1"/>
        <v>0.0263537505548158</v>
      </c>
      <c r="H20" s="10">
        <f t="shared" si="2"/>
        <v>475</v>
      </c>
      <c r="I20" s="36">
        <f t="shared" si="3"/>
        <v>0.006264672522486877</v>
      </c>
      <c r="J20" s="15">
        <v>18544.63</v>
      </c>
      <c r="K20" s="3">
        <v>18484.5</v>
      </c>
      <c r="L20" s="36">
        <f t="shared" si="4"/>
        <v>-0.0032424480833535647</v>
      </c>
      <c r="M20" s="55">
        <f t="shared" si="5"/>
        <v>-60.13000000000102</v>
      </c>
    </row>
    <row r="21" spans="1:13" ht="15">
      <c r="A21" s="1">
        <v>20</v>
      </c>
      <c r="B21" s="102" t="s">
        <v>112</v>
      </c>
      <c r="C21" s="15">
        <v>30120</v>
      </c>
      <c r="D21" s="55">
        <v>31284</v>
      </c>
      <c r="E21" s="95">
        <v>31797</v>
      </c>
      <c r="F21" s="42">
        <f t="shared" si="0"/>
        <v>0.012166583125117182</v>
      </c>
      <c r="G21" s="42">
        <f t="shared" si="1"/>
        <v>0.05567729083665339</v>
      </c>
      <c r="H21" s="10">
        <f t="shared" si="2"/>
        <v>1677</v>
      </c>
      <c r="I21" s="36">
        <f t="shared" si="3"/>
        <v>0.022117591200443144</v>
      </c>
      <c r="J21" s="15">
        <v>31175.39</v>
      </c>
      <c r="K21" s="3">
        <v>31356.89</v>
      </c>
      <c r="L21" s="36">
        <f t="shared" si="4"/>
        <v>0.00582189990245511</v>
      </c>
      <c r="M21" s="55">
        <f t="shared" si="5"/>
        <v>181.5</v>
      </c>
    </row>
    <row r="22" spans="1:13" ht="15">
      <c r="A22" s="1">
        <v>21</v>
      </c>
      <c r="B22" s="102" t="s">
        <v>113</v>
      </c>
      <c r="C22" s="15">
        <v>50826</v>
      </c>
      <c r="D22" s="55">
        <v>52648</v>
      </c>
      <c r="E22" s="95">
        <v>52898</v>
      </c>
      <c r="F22" s="42">
        <f t="shared" si="0"/>
        <v>0.020240523135907434</v>
      </c>
      <c r="G22" s="42">
        <f t="shared" si="1"/>
        <v>0.04076653681186794</v>
      </c>
      <c r="H22" s="10">
        <f t="shared" si="2"/>
        <v>2072</v>
      </c>
      <c r="I22" s="36">
        <f t="shared" si="3"/>
        <v>0.02732716098230065</v>
      </c>
      <c r="J22" s="15">
        <v>53385.19</v>
      </c>
      <c r="K22" s="3">
        <v>53319.14</v>
      </c>
      <c r="L22" s="36">
        <f t="shared" si="4"/>
        <v>-0.0012372345214094567</v>
      </c>
      <c r="M22" s="55">
        <f t="shared" si="5"/>
        <v>-66.05000000000291</v>
      </c>
    </row>
    <row r="23" spans="1:13" ht="15">
      <c r="A23" s="1">
        <v>22</v>
      </c>
      <c r="B23" s="102" t="s">
        <v>114</v>
      </c>
      <c r="C23" s="15">
        <v>18471</v>
      </c>
      <c r="D23" s="55">
        <v>18856</v>
      </c>
      <c r="E23" s="95">
        <v>18665</v>
      </c>
      <c r="F23" s="42">
        <f t="shared" si="0"/>
        <v>0.007141845898365009</v>
      </c>
      <c r="G23" s="42">
        <f t="shared" si="1"/>
        <v>0.010502950571165612</v>
      </c>
      <c r="H23" s="10">
        <f t="shared" si="2"/>
        <v>194</v>
      </c>
      <c r="I23" s="36">
        <f t="shared" si="3"/>
        <v>0.002558624146026219</v>
      </c>
      <c r="J23" s="15">
        <v>18705.51</v>
      </c>
      <c r="K23" s="3">
        <v>18599.59</v>
      </c>
      <c r="L23" s="36">
        <f t="shared" si="4"/>
        <v>-0.0056625026529615215</v>
      </c>
      <c r="M23" s="81">
        <f t="shared" si="5"/>
        <v>-105.91999999999825</v>
      </c>
    </row>
    <row r="24" spans="1:13" ht="15">
      <c r="A24" s="1">
        <v>23</v>
      </c>
      <c r="B24" s="102" t="s">
        <v>115</v>
      </c>
      <c r="C24" s="15">
        <v>24668</v>
      </c>
      <c r="D24" s="55">
        <v>24694</v>
      </c>
      <c r="E24" s="95">
        <v>24905</v>
      </c>
      <c r="F24" s="42">
        <f t="shared" si="0"/>
        <v>0.00952947613708977</v>
      </c>
      <c r="G24" s="42">
        <f t="shared" si="1"/>
        <v>0.00960758877898492</v>
      </c>
      <c r="H24" s="10">
        <f t="shared" si="2"/>
        <v>237</v>
      </c>
      <c r="I24" s="36">
        <f t="shared" si="3"/>
        <v>0.003125741869114505</v>
      </c>
      <c r="J24" s="15">
        <v>24236.53</v>
      </c>
      <c r="K24" s="3">
        <v>25335.13</v>
      </c>
      <c r="L24" s="36">
        <f t="shared" si="4"/>
        <v>0.04532827100249096</v>
      </c>
      <c r="M24" s="55">
        <f t="shared" si="5"/>
        <v>1098.6000000000022</v>
      </c>
    </row>
    <row r="25" spans="1:13" ht="15">
      <c r="A25" s="1">
        <v>24</v>
      </c>
      <c r="B25" s="102" t="s">
        <v>116</v>
      </c>
      <c r="C25" s="15">
        <v>11862</v>
      </c>
      <c r="D25" s="55">
        <v>12683</v>
      </c>
      <c r="E25" s="95">
        <v>12421</v>
      </c>
      <c r="F25" s="42">
        <f t="shared" si="0"/>
        <v>0.004752685127435938</v>
      </c>
      <c r="G25" s="42">
        <f t="shared" si="1"/>
        <v>0.04712527398415107</v>
      </c>
      <c r="H25" s="10">
        <f t="shared" si="2"/>
        <v>559</v>
      </c>
      <c r="I25" s="36">
        <f t="shared" si="3"/>
        <v>0.007372530400147714</v>
      </c>
      <c r="J25" s="15">
        <v>12863.5</v>
      </c>
      <c r="K25" s="3">
        <v>12587.92</v>
      </c>
      <c r="L25" s="36">
        <f t="shared" si="4"/>
        <v>-0.021423407315271887</v>
      </c>
      <c r="M25" s="55">
        <f t="shared" si="5"/>
        <v>-275.5799999999999</v>
      </c>
    </row>
    <row r="26" spans="1:13" ht="15">
      <c r="A26" s="1">
        <v>25</v>
      </c>
      <c r="B26" s="102" t="s">
        <v>117</v>
      </c>
      <c r="C26" s="15">
        <v>35809</v>
      </c>
      <c r="D26" s="55">
        <v>36702</v>
      </c>
      <c r="E26" s="95">
        <v>36360</v>
      </c>
      <c r="F26" s="42">
        <f t="shared" si="0"/>
        <v>0.013912537737184663</v>
      </c>
      <c r="G26" s="42">
        <f t="shared" si="1"/>
        <v>0.015387193163729789</v>
      </c>
      <c r="H26" s="10">
        <f t="shared" si="2"/>
        <v>551</v>
      </c>
      <c r="I26" s="36">
        <f t="shared" si="3"/>
        <v>0.007267020126084778</v>
      </c>
      <c r="J26" s="15">
        <v>37145.87</v>
      </c>
      <c r="K26" s="3">
        <v>36655.19</v>
      </c>
      <c r="L26" s="36">
        <f t="shared" si="4"/>
        <v>-0.013209543887382373</v>
      </c>
      <c r="M26" s="55">
        <f t="shared" si="5"/>
        <v>-490.6800000000003</v>
      </c>
    </row>
    <row r="27" spans="1:13" ht="15">
      <c r="A27" s="1">
        <v>26</v>
      </c>
      <c r="B27" s="102" t="s">
        <v>118</v>
      </c>
      <c r="C27" s="15">
        <v>34731</v>
      </c>
      <c r="D27" s="55">
        <v>35699</v>
      </c>
      <c r="E27" s="95">
        <v>35952</v>
      </c>
      <c r="F27" s="42">
        <f t="shared" si="0"/>
        <v>0.013756423452344967</v>
      </c>
      <c r="G27" s="42">
        <f t="shared" si="1"/>
        <v>0.03515591258529844</v>
      </c>
      <c r="H27" s="10">
        <f t="shared" si="2"/>
        <v>1221</v>
      </c>
      <c r="I27" s="36">
        <f t="shared" si="3"/>
        <v>0.01610350557885574</v>
      </c>
      <c r="J27" s="15">
        <v>35736.37</v>
      </c>
      <c r="K27" s="3">
        <v>35801.07</v>
      </c>
      <c r="L27" s="36">
        <f t="shared" si="4"/>
        <v>0.001810480471295688</v>
      </c>
      <c r="M27" s="55">
        <f t="shared" si="5"/>
        <v>64.69999999999709</v>
      </c>
    </row>
    <row r="28" spans="1:13" ht="15">
      <c r="A28" s="1">
        <v>27</v>
      </c>
      <c r="B28" s="102" t="s">
        <v>119</v>
      </c>
      <c r="C28" s="15">
        <v>39715</v>
      </c>
      <c r="D28" s="55">
        <v>41788</v>
      </c>
      <c r="E28" s="95">
        <v>42174</v>
      </c>
      <c r="F28" s="42">
        <f t="shared" si="0"/>
        <v>0.016137166296150328</v>
      </c>
      <c r="G28" s="42">
        <f t="shared" si="1"/>
        <v>0.061916152587183686</v>
      </c>
      <c r="H28" s="10">
        <f t="shared" si="2"/>
        <v>2459</v>
      </c>
      <c r="I28" s="36">
        <f t="shared" si="3"/>
        <v>0.032431220490095225</v>
      </c>
      <c r="J28" s="15">
        <v>42032.23</v>
      </c>
      <c r="K28" s="3">
        <v>42170.88</v>
      </c>
      <c r="L28" s="36">
        <f t="shared" si="4"/>
        <v>0.0032986591479917714</v>
      </c>
      <c r="M28" s="55">
        <f t="shared" si="5"/>
        <v>138.64999999999418</v>
      </c>
    </row>
    <row r="29" spans="1:13" ht="15">
      <c r="A29" s="1">
        <v>28</v>
      </c>
      <c r="B29" s="102" t="s">
        <v>120</v>
      </c>
      <c r="C29" s="15">
        <v>16105</v>
      </c>
      <c r="D29" s="55">
        <v>16646</v>
      </c>
      <c r="E29" s="95">
        <v>16413</v>
      </c>
      <c r="F29" s="42">
        <f t="shared" si="0"/>
        <v>0.00628015626733806</v>
      </c>
      <c r="G29" s="42">
        <f t="shared" si="1"/>
        <v>0.019124495498292454</v>
      </c>
      <c r="H29" s="10">
        <f t="shared" si="2"/>
        <v>308</v>
      </c>
      <c r="I29" s="36">
        <f t="shared" si="3"/>
        <v>0.00406214555142307</v>
      </c>
      <c r="J29" s="15">
        <v>16563.79</v>
      </c>
      <c r="K29" s="3">
        <v>16352.57</v>
      </c>
      <c r="L29" s="36">
        <f t="shared" si="4"/>
        <v>-0.012751912454818683</v>
      </c>
      <c r="M29" s="55">
        <f t="shared" si="5"/>
        <v>-211.22000000000116</v>
      </c>
    </row>
    <row r="30" spans="1:13" ht="15">
      <c r="A30" s="1">
        <v>29</v>
      </c>
      <c r="B30" s="102" t="s">
        <v>121</v>
      </c>
      <c r="C30" s="15">
        <v>6370</v>
      </c>
      <c r="D30" s="55">
        <v>7008</v>
      </c>
      <c r="E30" s="95">
        <v>6458</v>
      </c>
      <c r="F30" s="42">
        <f t="shared" si="0"/>
        <v>0.0024710442438596963</v>
      </c>
      <c r="G30" s="42">
        <f t="shared" si="1"/>
        <v>0.013814756671899528</v>
      </c>
      <c r="H30" s="10">
        <f t="shared" si="2"/>
        <v>88</v>
      </c>
      <c r="I30" s="36">
        <f t="shared" si="3"/>
        <v>0.0011606130146923058</v>
      </c>
      <c r="J30" s="15">
        <v>6903</v>
      </c>
      <c r="K30" s="3">
        <v>6350.579</v>
      </c>
      <c r="L30" s="36">
        <f t="shared" si="4"/>
        <v>-0.08002622048384764</v>
      </c>
      <c r="M30" s="55">
        <f t="shared" si="5"/>
        <v>-552.4210000000003</v>
      </c>
    </row>
    <row r="31" spans="1:13" ht="15">
      <c r="A31" s="1">
        <v>30</v>
      </c>
      <c r="B31" s="102" t="s">
        <v>122</v>
      </c>
      <c r="C31" s="15">
        <v>13809</v>
      </c>
      <c r="D31" s="55">
        <v>15998</v>
      </c>
      <c r="E31" s="95">
        <v>14355</v>
      </c>
      <c r="F31" s="42">
        <f t="shared" si="0"/>
        <v>0.005492697448220183</v>
      </c>
      <c r="G31" s="42">
        <f t="shared" si="1"/>
        <v>0.03953943080599609</v>
      </c>
      <c r="H31" s="10">
        <f t="shared" si="2"/>
        <v>546</v>
      </c>
      <c r="I31" s="36">
        <f t="shared" si="3"/>
        <v>0.007201076204795442</v>
      </c>
      <c r="J31" s="15">
        <v>15499.46</v>
      </c>
      <c r="K31" s="3">
        <v>14258.73</v>
      </c>
      <c r="L31" s="36">
        <f t="shared" si="4"/>
        <v>-0.08004988560891796</v>
      </c>
      <c r="M31" s="55">
        <f t="shared" si="5"/>
        <v>-1240.7299999999996</v>
      </c>
    </row>
    <row r="32" spans="1:13" ht="15">
      <c r="A32" s="1">
        <v>31</v>
      </c>
      <c r="B32" s="102" t="s">
        <v>123</v>
      </c>
      <c r="C32" s="15">
        <v>38708</v>
      </c>
      <c r="D32" s="55">
        <v>39480</v>
      </c>
      <c r="E32" s="95">
        <v>40072</v>
      </c>
      <c r="F32" s="42">
        <f t="shared" si="0"/>
        <v>0.015332871622785033</v>
      </c>
      <c r="G32" s="42">
        <f t="shared" si="1"/>
        <v>0.035238193655058384</v>
      </c>
      <c r="H32" s="10">
        <f t="shared" si="2"/>
        <v>1364</v>
      </c>
      <c r="I32" s="36">
        <f t="shared" si="3"/>
        <v>0.01798950172773074</v>
      </c>
      <c r="J32" s="15">
        <v>39406.2</v>
      </c>
      <c r="K32" s="3">
        <v>39950.37</v>
      </c>
      <c r="L32" s="36">
        <f t="shared" si="4"/>
        <v>0.013809248290878226</v>
      </c>
      <c r="M32" s="55">
        <f t="shared" si="5"/>
        <v>544.1700000000055</v>
      </c>
    </row>
    <row r="33" spans="1:13" ht="15">
      <c r="A33" s="1">
        <v>32</v>
      </c>
      <c r="B33" s="102" t="s">
        <v>124</v>
      </c>
      <c r="C33" s="15">
        <v>20986</v>
      </c>
      <c r="D33" s="55">
        <v>21196</v>
      </c>
      <c r="E33" s="95">
        <v>20890</v>
      </c>
      <c r="F33" s="42">
        <f t="shared" si="0"/>
        <v>0.00799320443701286</v>
      </c>
      <c r="G33" s="42">
        <f t="shared" si="1"/>
        <v>-0.004574478223577623</v>
      </c>
      <c r="H33" s="10">
        <f t="shared" si="2"/>
        <v>-96</v>
      </c>
      <c r="I33" s="36">
        <f t="shared" si="3"/>
        <v>-0.0012661232887552424</v>
      </c>
      <c r="J33" s="15">
        <v>21399.96</v>
      </c>
      <c r="K33" s="3">
        <v>21306.12</v>
      </c>
      <c r="L33" s="36">
        <f t="shared" si="4"/>
        <v>-0.004385054925336316</v>
      </c>
      <c r="M33" s="55">
        <f t="shared" si="5"/>
        <v>-93.84000000000015</v>
      </c>
    </row>
    <row r="34" spans="1:13" ht="15">
      <c r="A34" s="1">
        <v>33</v>
      </c>
      <c r="B34" s="102" t="s">
        <v>125</v>
      </c>
      <c r="C34" s="15">
        <v>50721</v>
      </c>
      <c r="D34" s="55">
        <v>50925</v>
      </c>
      <c r="E34" s="95">
        <v>51829</v>
      </c>
      <c r="F34" s="42">
        <f aca="true" t="shared" si="6" ref="F34:F65">E34/$E$83</f>
        <v>0.019831488404305386</v>
      </c>
      <c r="G34" s="42">
        <f aca="true" t="shared" si="7" ref="G34:G65">(E34-C34)/C34</f>
        <v>0.021844995169653596</v>
      </c>
      <c r="H34" s="10">
        <f aca="true" t="shared" si="8" ref="H34:H65">E34-C34</f>
        <v>1108</v>
      </c>
      <c r="I34" s="36">
        <f aca="true" t="shared" si="9" ref="I34:I65">H34/$H$83</f>
        <v>0.014613172957716757</v>
      </c>
      <c r="J34" s="15">
        <v>51162.82</v>
      </c>
      <c r="K34" s="3">
        <v>51457.99</v>
      </c>
      <c r="L34" s="36">
        <f aca="true" t="shared" si="10" ref="L34:L65">(K34-J34)/J34</f>
        <v>0.0057692285139872715</v>
      </c>
      <c r="M34" s="55">
        <f aca="true" t="shared" si="11" ref="M34:M65">K34-J34</f>
        <v>295.16999999999825</v>
      </c>
    </row>
    <row r="35" spans="1:13" ht="15">
      <c r="A35" s="1">
        <v>34</v>
      </c>
      <c r="B35" s="102" t="s">
        <v>126</v>
      </c>
      <c r="C35" s="15">
        <v>294795</v>
      </c>
      <c r="D35" s="55">
        <v>295049</v>
      </c>
      <c r="E35" s="95">
        <v>301080</v>
      </c>
      <c r="F35" s="42">
        <f t="shared" si="6"/>
        <v>0.1152031590184697</v>
      </c>
      <c r="G35" s="42">
        <f t="shared" si="7"/>
        <v>0.021319900269678928</v>
      </c>
      <c r="H35" s="10">
        <f t="shared" si="8"/>
        <v>6285</v>
      </c>
      <c r="I35" s="36">
        <f t="shared" si="9"/>
        <v>0.08289150906069478</v>
      </c>
      <c r="J35" s="15">
        <v>295480.1</v>
      </c>
      <c r="K35" s="3">
        <v>299830.6</v>
      </c>
      <c r="L35" s="36">
        <f t="shared" si="10"/>
        <v>0.01472349576164351</v>
      </c>
      <c r="M35" s="55">
        <f t="shared" si="11"/>
        <v>4350.5</v>
      </c>
    </row>
    <row r="36" spans="1:13" ht="15">
      <c r="A36" s="1">
        <v>35</v>
      </c>
      <c r="B36" s="102" t="s">
        <v>127</v>
      </c>
      <c r="C36" s="15">
        <v>134035</v>
      </c>
      <c r="D36" s="55">
        <v>134002</v>
      </c>
      <c r="E36" s="95">
        <v>137709</v>
      </c>
      <c r="F36" s="42">
        <f t="shared" si="6"/>
        <v>0.05269201483085706</v>
      </c>
      <c r="G36" s="42">
        <f t="shared" si="7"/>
        <v>0.02741075092326631</v>
      </c>
      <c r="H36" s="10">
        <f t="shared" si="8"/>
        <v>3674</v>
      </c>
      <c r="I36" s="36">
        <f t="shared" si="9"/>
        <v>0.048455593363403764</v>
      </c>
      <c r="J36" s="15">
        <v>134882.2</v>
      </c>
      <c r="K36" s="3">
        <v>137700.4</v>
      </c>
      <c r="L36" s="36">
        <f t="shared" si="10"/>
        <v>0.020893787319601714</v>
      </c>
      <c r="M36" s="55">
        <f t="shared" si="11"/>
        <v>2818.1999999999825</v>
      </c>
    </row>
    <row r="37" spans="1:13" ht="15">
      <c r="A37" s="1">
        <v>36</v>
      </c>
      <c r="B37" s="102" t="s">
        <v>128</v>
      </c>
      <c r="C37" s="15">
        <v>11734</v>
      </c>
      <c r="D37" s="55">
        <v>12767</v>
      </c>
      <c r="E37" s="95">
        <v>12265</v>
      </c>
      <c r="F37" s="42">
        <f t="shared" si="6"/>
        <v>0.004692994371467819</v>
      </c>
      <c r="G37" s="42">
        <f t="shared" si="7"/>
        <v>0.04525311061871484</v>
      </c>
      <c r="H37" s="10">
        <f t="shared" si="8"/>
        <v>531</v>
      </c>
      <c r="I37" s="36">
        <f t="shared" si="9"/>
        <v>0.007003244440927436</v>
      </c>
      <c r="J37" s="15">
        <v>12424.81</v>
      </c>
      <c r="K37" s="3">
        <v>12219.01</v>
      </c>
      <c r="L37" s="36">
        <f t="shared" si="10"/>
        <v>-0.016563633568642037</v>
      </c>
      <c r="M37" s="55">
        <f t="shared" si="11"/>
        <v>-205.79999999999927</v>
      </c>
    </row>
    <row r="38" spans="1:13" ht="15">
      <c r="A38" s="1">
        <v>37</v>
      </c>
      <c r="B38" s="102" t="s">
        <v>129</v>
      </c>
      <c r="C38" s="15">
        <v>16749</v>
      </c>
      <c r="D38" s="55">
        <v>17135</v>
      </c>
      <c r="E38" s="95">
        <v>16912</v>
      </c>
      <c r="F38" s="42">
        <f t="shared" si="6"/>
        <v>0.006471090159825826</v>
      </c>
      <c r="G38" s="42">
        <f t="shared" si="7"/>
        <v>0.0097319242939877</v>
      </c>
      <c r="H38" s="10">
        <f t="shared" si="8"/>
        <v>163</v>
      </c>
      <c r="I38" s="36">
        <f t="shared" si="9"/>
        <v>0.002149771834032339</v>
      </c>
      <c r="J38" s="15">
        <v>16987.12</v>
      </c>
      <c r="K38" s="3">
        <v>16970.26</v>
      </c>
      <c r="L38" s="36">
        <f t="shared" si="10"/>
        <v>-0.0009925166832282684</v>
      </c>
      <c r="M38" s="55">
        <f t="shared" si="11"/>
        <v>-16.860000000000582</v>
      </c>
    </row>
    <row r="39" spans="1:13" ht="15">
      <c r="A39" s="1">
        <v>38</v>
      </c>
      <c r="B39" s="102" t="s">
        <v>130</v>
      </c>
      <c r="C39" s="15">
        <v>41794</v>
      </c>
      <c r="D39" s="55">
        <v>41454</v>
      </c>
      <c r="E39" s="95">
        <v>42040</v>
      </c>
      <c r="F39" s="42">
        <f t="shared" si="6"/>
        <v>0.01608589346730592</v>
      </c>
      <c r="G39" s="42">
        <f t="shared" si="7"/>
        <v>0.0058860123462698</v>
      </c>
      <c r="H39" s="10">
        <f t="shared" si="8"/>
        <v>246</v>
      </c>
      <c r="I39" s="36">
        <f t="shared" si="9"/>
        <v>0.003244440927435309</v>
      </c>
      <c r="J39" s="15">
        <v>41291.76</v>
      </c>
      <c r="K39" s="3">
        <v>41588.42</v>
      </c>
      <c r="L39" s="36">
        <f t="shared" si="10"/>
        <v>0.007184484265141428</v>
      </c>
      <c r="M39" s="55">
        <f t="shared" si="11"/>
        <v>296.6599999999962</v>
      </c>
    </row>
    <row r="40" spans="1:13" ht="15">
      <c r="A40" s="1">
        <v>39</v>
      </c>
      <c r="B40" s="102" t="s">
        <v>131</v>
      </c>
      <c r="C40" s="15">
        <v>12702</v>
      </c>
      <c r="D40" s="55">
        <v>13123</v>
      </c>
      <c r="E40" s="95">
        <v>12886</v>
      </c>
      <c r="F40" s="42">
        <f t="shared" si="6"/>
        <v>0.004930609496187062</v>
      </c>
      <c r="G40" s="42">
        <f t="shared" si="7"/>
        <v>0.014485907731065974</v>
      </c>
      <c r="H40" s="10">
        <f t="shared" si="8"/>
        <v>184</v>
      </c>
      <c r="I40" s="36">
        <f t="shared" si="9"/>
        <v>0.002426736303447548</v>
      </c>
      <c r="J40" s="15">
        <v>12988.22</v>
      </c>
      <c r="K40" s="3">
        <v>12827.74</v>
      </c>
      <c r="L40" s="36">
        <f t="shared" si="10"/>
        <v>-0.012355811650865136</v>
      </c>
      <c r="M40" s="55">
        <f t="shared" si="11"/>
        <v>-160.47999999999956</v>
      </c>
    </row>
    <row r="41" spans="1:13" ht="15">
      <c r="A41" s="1">
        <v>40</v>
      </c>
      <c r="B41" s="102" t="s">
        <v>132</v>
      </c>
      <c r="C41" s="15">
        <v>10636</v>
      </c>
      <c r="D41" s="55">
        <v>11010</v>
      </c>
      <c r="E41" s="95">
        <v>10824</v>
      </c>
      <c r="F41" s="42">
        <f t="shared" si="6"/>
        <v>0.004141620144864873</v>
      </c>
      <c r="G41" s="42">
        <f t="shared" si="7"/>
        <v>0.017675817976682964</v>
      </c>
      <c r="H41" s="10">
        <f t="shared" si="8"/>
        <v>188</v>
      </c>
      <c r="I41" s="36">
        <f t="shared" si="9"/>
        <v>0.0024794914404790164</v>
      </c>
      <c r="J41" s="15">
        <v>10962.09</v>
      </c>
      <c r="K41" s="3">
        <v>10825.01</v>
      </c>
      <c r="L41" s="36">
        <f t="shared" si="10"/>
        <v>-0.012504914664995447</v>
      </c>
      <c r="M41" s="55">
        <f t="shared" si="11"/>
        <v>-137.07999999999993</v>
      </c>
    </row>
    <row r="42" spans="1:13" ht="15">
      <c r="A42" s="1">
        <v>41</v>
      </c>
      <c r="B42" s="102" t="s">
        <v>133</v>
      </c>
      <c r="C42" s="15">
        <v>47796</v>
      </c>
      <c r="D42" s="55">
        <v>48351</v>
      </c>
      <c r="E42" s="95">
        <v>49134</v>
      </c>
      <c r="F42" s="42">
        <f t="shared" si="6"/>
        <v>0.018800292331651022</v>
      </c>
      <c r="G42" s="42">
        <f t="shared" si="7"/>
        <v>0.02799397439116244</v>
      </c>
      <c r="H42" s="10">
        <f t="shared" si="8"/>
        <v>1338</v>
      </c>
      <c r="I42" s="36">
        <f t="shared" si="9"/>
        <v>0.017646593337026194</v>
      </c>
      <c r="J42" s="15">
        <v>48750.91</v>
      </c>
      <c r="K42" s="3">
        <v>48966.13</v>
      </c>
      <c r="L42" s="36">
        <f t="shared" si="10"/>
        <v>0.004414686823281737</v>
      </c>
      <c r="M42" s="55">
        <f t="shared" si="11"/>
        <v>215.2199999999939</v>
      </c>
    </row>
    <row r="43" spans="1:13" ht="15">
      <c r="A43" s="1">
        <v>42</v>
      </c>
      <c r="B43" s="102" t="s">
        <v>134</v>
      </c>
      <c r="C43" s="15">
        <v>63845</v>
      </c>
      <c r="D43" s="55">
        <v>64598</v>
      </c>
      <c r="E43" s="95">
        <v>65408</v>
      </c>
      <c r="F43" s="42">
        <f t="shared" si="6"/>
        <v>0.025027262604889286</v>
      </c>
      <c r="G43" s="42">
        <f t="shared" si="7"/>
        <v>0.02448116532226486</v>
      </c>
      <c r="H43" s="10">
        <f t="shared" si="8"/>
        <v>1563</v>
      </c>
      <c r="I43" s="36">
        <f t="shared" si="9"/>
        <v>0.02061406979504629</v>
      </c>
      <c r="J43" s="15">
        <v>64873.16</v>
      </c>
      <c r="K43" s="3">
        <v>65122.49</v>
      </c>
      <c r="L43" s="36">
        <f t="shared" si="10"/>
        <v>0.003843346000102268</v>
      </c>
      <c r="M43" s="55">
        <f t="shared" si="11"/>
        <v>249.32999999999447</v>
      </c>
    </row>
    <row r="44" spans="1:13" ht="15">
      <c r="A44" s="1">
        <v>43</v>
      </c>
      <c r="B44" s="102" t="s">
        <v>135</v>
      </c>
      <c r="C44" s="15">
        <v>19941</v>
      </c>
      <c r="D44" s="55">
        <v>20523</v>
      </c>
      <c r="E44" s="95">
        <v>20510</v>
      </c>
      <c r="F44" s="42">
        <f t="shared" si="6"/>
        <v>0.00784780387760334</v>
      </c>
      <c r="G44" s="42">
        <f t="shared" si="7"/>
        <v>0.02853417581866506</v>
      </c>
      <c r="H44" s="10">
        <f t="shared" si="8"/>
        <v>569</v>
      </c>
      <c r="I44" s="36">
        <f t="shared" si="9"/>
        <v>0.0075044182427263855</v>
      </c>
      <c r="J44" s="15">
        <v>20386.92</v>
      </c>
      <c r="K44" s="3">
        <v>20460.16</v>
      </c>
      <c r="L44" s="36">
        <f t="shared" si="10"/>
        <v>0.0035924995045843906</v>
      </c>
      <c r="M44" s="55">
        <f t="shared" si="11"/>
        <v>73.2400000000016</v>
      </c>
    </row>
    <row r="45" spans="1:13" ht="15">
      <c r="A45" s="1">
        <v>44</v>
      </c>
      <c r="B45" s="102" t="s">
        <v>136</v>
      </c>
      <c r="C45" s="15">
        <v>33415</v>
      </c>
      <c r="D45" s="55">
        <v>33610</v>
      </c>
      <c r="E45" s="95">
        <v>33981</v>
      </c>
      <c r="F45" s="42">
        <f t="shared" si="6"/>
        <v>0.013002253708670848</v>
      </c>
      <c r="G45" s="42">
        <f t="shared" si="7"/>
        <v>0.01693850067335029</v>
      </c>
      <c r="H45" s="10">
        <f t="shared" si="8"/>
        <v>566</v>
      </c>
      <c r="I45" s="36">
        <f t="shared" si="9"/>
        <v>0.007464851889952784</v>
      </c>
      <c r="J45" s="15">
        <v>33420.29</v>
      </c>
      <c r="K45" s="3">
        <v>33676.25</v>
      </c>
      <c r="L45" s="36">
        <f t="shared" si="10"/>
        <v>0.007658820435130847</v>
      </c>
      <c r="M45" s="55">
        <f t="shared" si="11"/>
        <v>255.95999999999913</v>
      </c>
    </row>
    <row r="46" spans="1:13" ht="15">
      <c r="A46" s="1">
        <v>45</v>
      </c>
      <c r="B46" s="102" t="s">
        <v>137</v>
      </c>
      <c r="C46" s="15">
        <v>36986</v>
      </c>
      <c r="D46" s="55">
        <v>38195</v>
      </c>
      <c r="E46" s="95">
        <v>38698</v>
      </c>
      <c r="F46" s="42">
        <f t="shared" si="6"/>
        <v>0.014807133810604292</v>
      </c>
      <c r="G46" s="42">
        <f t="shared" si="7"/>
        <v>0.04628778456713351</v>
      </c>
      <c r="H46" s="10">
        <f t="shared" si="8"/>
        <v>1712</v>
      </c>
      <c r="I46" s="36">
        <f t="shared" si="9"/>
        <v>0.02257919864946849</v>
      </c>
      <c r="J46" s="15">
        <v>38077.4</v>
      </c>
      <c r="K46" s="3">
        <v>38263.7</v>
      </c>
      <c r="L46" s="36">
        <f t="shared" si="10"/>
        <v>0.004892665990850101</v>
      </c>
      <c r="M46" s="55">
        <f t="shared" si="11"/>
        <v>186.29999999999563</v>
      </c>
    </row>
    <row r="47" spans="1:13" ht="15">
      <c r="A47" s="1">
        <v>46</v>
      </c>
      <c r="B47" s="102" t="s">
        <v>138</v>
      </c>
      <c r="C47" s="15">
        <v>29472</v>
      </c>
      <c r="D47" s="55">
        <v>30646</v>
      </c>
      <c r="E47" s="95">
        <v>31223</v>
      </c>
      <c r="F47" s="42">
        <f t="shared" si="6"/>
        <v>0.01194695175379859</v>
      </c>
      <c r="G47" s="42">
        <f t="shared" si="7"/>
        <v>0.05941232356134636</v>
      </c>
      <c r="H47" s="10">
        <f t="shared" si="8"/>
        <v>1751</v>
      </c>
      <c r="I47" s="36">
        <f t="shared" si="9"/>
        <v>0.02309356123552531</v>
      </c>
      <c r="J47" s="15">
        <v>30643</v>
      </c>
      <c r="K47" s="3">
        <v>30951.66</v>
      </c>
      <c r="L47" s="36">
        <f t="shared" si="10"/>
        <v>0.010072773553503242</v>
      </c>
      <c r="M47" s="55">
        <f t="shared" si="11"/>
        <v>308.65999999999985</v>
      </c>
    </row>
    <row r="48" spans="1:13" ht="15">
      <c r="A48" s="1">
        <v>47</v>
      </c>
      <c r="B48" s="102" t="s">
        <v>139</v>
      </c>
      <c r="C48" s="15">
        <v>21379</v>
      </c>
      <c r="D48" s="55">
        <v>22304</v>
      </c>
      <c r="E48" s="95">
        <v>22095</v>
      </c>
      <c r="F48" s="42">
        <f t="shared" si="6"/>
        <v>0.008454277263561473</v>
      </c>
      <c r="G48" s="42">
        <f t="shared" si="7"/>
        <v>0.03349080873754619</v>
      </c>
      <c r="H48" s="10">
        <f t="shared" si="8"/>
        <v>716</v>
      </c>
      <c r="I48" s="36">
        <f t="shared" si="9"/>
        <v>0.00944316952863285</v>
      </c>
      <c r="J48" s="15">
        <v>22421.26</v>
      </c>
      <c r="K48" s="3">
        <v>22439.17</v>
      </c>
      <c r="L48" s="36">
        <f t="shared" si="10"/>
        <v>0.0007987954289812373</v>
      </c>
      <c r="M48" s="55">
        <f t="shared" si="11"/>
        <v>17.909999999999854</v>
      </c>
    </row>
    <row r="49" spans="1:13" ht="15">
      <c r="A49" s="1">
        <v>48</v>
      </c>
      <c r="B49" s="102" t="s">
        <v>140</v>
      </c>
      <c r="C49" s="15">
        <v>31059</v>
      </c>
      <c r="D49" s="55">
        <v>31578</v>
      </c>
      <c r="E49" s="95">
        <v>32024</v>
      </c>
      <c r="F49" s="42">
        <f t="shared" si="6"/>
        <v>0.012253440827711817</v>
      </c>
      <c r="G49" s="42">
        <f t="shared" si="7"/>
        <v>0.03106989922405744</v>
      </c>
      <c r="H49" s="10">
        <f t="shared" si="8"/>
        <v>965</v>
      </c>
      <c r="I49" s="36">
        <f t="shared" si="9"/>
        <v>0.01272717680884176</v>
      </c>
      <c r="J49" s="15">
        <v>31674.85</v>
      </c>
      <c r="K49" s="3">
        <v>31813.32</v>
      </c>
      <c r="L49" s="36">
        <f t="shared" si="10"/>
        <v>0.004371607126789904</v>
      </c>
      <c r="M49" s="55">
        <f t="shared" si="11"/>
        <v>138.47000000000116</v>
      </c>
    </row>
    <row r="50" spans="1:13" ht="15">
      <c r="A50" s="1">
        <v>49</v>
      </c>
      <c r="B50" s="102" t="s">
        <v>141</v>
      </c>
      <c r="C50" s="15">
        <v>12487</v>
      </c>
      <c r="D50" s="55">
        <v>13234</v>
      </c>
      <c r="E50" s="95">
        <v>12785</v>
      </c>
      <c r="F50" s="42">
        <f t="shared" si="6"/>
        <v>0.004891963558028216</v>
      </c>
      <c r="G50" s="42">
        <f t="shared" si="7"/>
        <v>0.023864819412188678</v>
      </c>
      <c r="H50" s="10">
        <f t="shared" si="8"/>
        <v>298</v>
      </c>
      <c r="I50" s="36">
        <f t="shared" si="9"/>
        <v>0.0039302577088443985</v>
      </c>
      <c r="J50" s="15">
        <v>13048.19</v>
      </c>
      <c r="K50" s="3">
        <v>13076.76</v>
      </c>
      <c r="L50" s="36">
        <f t="shared" si="10"/>
        <v>0.002189575718931109</v>
      </c>
      <c r="M50" s="55">
        <f t="shared" si="11"/>
        <v>28.56999999999971</v>
      </c>
    </row>
    <row r="51" spans="1:13" ht="15">
      <c r="A51" s="1">
        <v>50</v>
      </c>
      <c r="B51" s="102" t="s">
        <v>142</v>
      </c>
      <c r="C51" s="15">
        <v>10802</v>
      </c>
      <c r="D51" s="55">
        <v>11222</v>
      </c>
      <c r="E51" s="95">
        <v>11031</v>
      </c>
      <c r="F51" s="42">
        <f t="shared" si="6"/>
        <v>0.004220825186437954</v>
      </c>
      <c r="G51" s="42">
        <f t="shared" si="7"/>
        <v>0.021199777818922422</v>
      </c>
      <c r="H51" s="10">
        <f t="shared" si="8"/>
        <v>229</v>
      </c>
      <c r="I51" s="36">
        <f t="shared" si="9"/>
        <v>0.0030202315950515683</v>
      </c>
      <c r="J51" s="15">
        <v>11172.31</v>
      </c>
      <c r="K51" s="3">
        <v>11105.47</v>
      </c>
      <c r="L51" s="36">
        <f t="shared" si="10"/>
        <v>-0.005982648172132723</v>
      </c>
      <c r="M51" s="55">
        <f t="shared" si="11"/>
        <v>-66.84000000000015</v>
      </c>
    </row>
    <row r="52" spans="1:13" ht="15">
      <c r="A52" s="1">
        <v>51</v>
      </c>
      <c r="B52" s="102" t="s">
        <v>143</v>
      </c>
      <c r="C52" s="15">
        <v>12583</v>
      </c>
      <c r="D52" s="55">
        <v>13397</v>
      </c>
      <c r="E52" s="95">
        <v>13174</v>
      </c>
      <c r="F52" s="42">
        <f t="shared" si="6"/>
        <v>0.005040807814897436</v>
      </c>
      <c r="G52" s="42">
        <f t="shared" si="7"/>
        <v>0.04696813160613526</v>
      </c>
      <c r="H52" s="10">
        <f t="shared" si="8"/>
        <v>591</v>
      </c>
      <c r="I52" s="36">
        <f t="shared" si="9"/>
        <v>0.007794571496399462</v>
      </c>
      <c r="J52" s="15">
        <v>13924.78</v>
      </c>
      <c r="K52" s="3">
        <v>13668.72</v>
      </c>
      <c r="L52" s="36">
        <f t="shared" si="10"/>
        <v>-0.01838880039756472</v>
      </c>
      <c r="M52" s="55">
        <f t="shared" si="11"/>
        <v>-256.0600000000013</v>
      </c>
    </row>
    <row r="53" spans="1:13" ht="15">
      <c r="A53" s="1">
        <v>52</v>
      </c>
      <c r="B53" s="102" t="s">
        <v>144</v>
      </c>
      <c r="C53" s="15">
        <v>21959</v>
      </c>
      <c r="D53" s="55">
        <v>22688</v>
      </c>
      <c r="E53" s="95">
        <v>22678</v>
      </c>
      <c r="F53" s="42">
        <f t="shared" si="6"/>
        <v>0.008677352332339763</v>
      </c>
      <c r="G53" s="42">
        <f t="shared" si="7"/>
        <v>0.0327428389270914</v>
      </c>
      <c r="H53" s="10">
        <f t="shared" si="8"/>
        <v>719</v>
      </c>
      <c r="I53" s="36">
        <f t="shared" si="9"/>
        <v>0.009482735881406452</v>
      </c>
      <c r="J53" s="15">
        <v>22623.98</v>
      </c>
      <c r="K53" s="3">
        <v>22639.89</v>
      </c>
      <c r="L53" s="36">
        <f t="shared" si="10"/>
        <v>0.0007032361237943039</v>
      </c>
      <c r="M53" s="55">
        <f t="shared" si="11"/>
        <v>15.909999999999854</v>
      </c>
    </row>
    <row r="54" spans="1:13" ht="15">
      <c r="A54" s="1">
        <v>53</v>
      </c>
      <c r="B54" s="102" t="s">
        <v>145</v>
      </c>
      <c r="C54" s="15">
        <v>13099</v>
      </c>
      <c r="D54" s="55">
        <v>14236</v>
      </c>
      <c r="E54" s="95">
        <v>13690</v>
      </c>
      <c r="F54" s="42">
        <f t="shared" si="6"/>
        <v>0.005238246469253521</v>
      </c>
      <c r="G54" s="42">
        <f t="shared" si="7"/>
        <v>0.04511794793495687</v>
      </c>
      <c r="H54" s="10">
        <f t="shared" si="8"/>
        <v>591</v>
      </c>
      <c r="I54" s="36">
        <f t="shared" si="9"/>
        <v>0.007794571496399462</v>
      </c>
      <c r="J54" s="15">
        <v>14150.71</v>
      </c>
      <c r="K54" s="3">
        <v>13621.98</v>
      </c>
      <c r="L54" s="36">
        <f t="shared" si="10"/>
        <v>-0.03736420292692025</v>
      </c>
      <c r="M54" s="55">
        <f t="shared" si="11"/>
        <v>-528.7299999999996</v>
      </c>
    </row>
    <row r="55" spans="1:13" ht="15">
      <c r="A55" s="1">
        <v>54</v>
      </c>
      <c r="B55" s="102" t="s">
        <v>146</v>
      </c>
      <c r="C55" s="15">
        <v>25329</v>
      </c>
      <c r="D55" s="55">
        <v>26216</v>
      </c>
      <c r="E55" s="95">
        <v>26233</v>
      </c>
      <c r="F55" s="42">
        <f t="shared" si="6"/>
        <v>0.010037612828920937</v>
      </c>
      <c r="G55" s="42">
        <f t="shared" si="7"/>
        <v>0.03569031544869517</v>
      </c>
      <c r="H55" s="10">
        <f t="shared" si="8"/>
        <v>904</v>
      </c>
      <c r="I55" s="36">
        <f t="shared" si="9"/>
        <v>0.011922660969111867</v>
      </c>
      <c r="J55" s="15">
        <v>26086.39</v>
      </c>
      <c r="K55" s="3">
        <v>26128.38</v>
      </c>
      <c r="L55" s="36">
        <f t="shared" si="10"/>
        <v>0.0016096516229344728</v>
      </c>
      <c r="M55" s="55">
        <f t="shared" si="11"/>
        <v>41.9900000000016</v>
      </c>
    </row>
    <row r="56" spans="1:13" ht="15">
      <c r="A56" s="1">
        <v>55</v>
      </c>
      <c r="B56" s="102" t="s">
        <v>147</v>
      </c>
      <c r="C56" s="15">
        <v>44766</v>
      </c>
      <c r="D56" s="55">
        <v>45916</v>
      </c>
      <c r="E56" s="95">
        <v>46546</v>
      </c>
      <c r="F56" s="42">
        <f t="shared" si="6"/>
        <v>0.01781003799546197</v>
      </c>
      <c r="G56" s="42">
        <f t="shared" si="7"/>
        <v>0.039762319617566905</v>
      </c>
      <c r="H56" s="10">
        <f t="shared" si="8"/>
        <v>1780</v>
      </c>
      <c r="I56" s="36">
        <f t="shared" si="9"/>
        <v>0.023476035979003454</v>
      </c>
      <c r="J56" s="15">
        <v>46479.9</v>
      </c>
      <c r="K56" s="3">
        <v>46896.42</v>
      </c>
      <c r="L56" s="36">
        <f t="shared" si="10"/>
        <v>0.008961292945983032</v>
      </c>
      <c r="M56" s="55">
        <f t="shared" si="11"/>
        <v>416.5199999999968</v>
      </c>
    </row>
    <row r="57" spans="1:13" ht="15">
      <c r="A57" s="1">
        <v>56</v>
      </c>
      <c r="B57" s="102" t="s">
        <v>148</v>
      </c>
      <c r="C57" s="15">
        <v>13000</v>
      </c>
      <c r="D57" s="55">
        <v>13789</v>
      </c>
      <c r="E57" s="95">
        <v>13314</v>
      </c>
      <c r="F57" s="42">
        <f t="shared" si="6"/>
        <v>0.0050943764420483114</v>
      </c>
      <c r="G57" s="42">
        <f t="shared" si="7"/>
        <v>0.024153846153846154</v>
      </c>
      <c r="H57" s="10">
        <f t="shared" si="8"/>
        <v>314</v>
      </c>
      <c r="I57" s="36">
        <f t="shared" si="9"/>
        <v>0.004141278256970272</v>
      </c>
      <c r="J57" s="15">
        <v>13678.3</v>
      </c>
      <c r="K57" s="3">
        <v>13712.31</v>
      </c>
      <c r="L57" s="36">
        <f t="shared" si="10"/>
        <v>0.0024864200960645856</v>
      </c>
      <c r="M57" s="55">
        <f t="shared" si="11"/>
        <v>34.01000000000022</v>
      </c>
    </row>
    <row r="58" spans="1:13" ht="15">
      <c r="A58" s="1">
        <v>57</v>
      </c>
      <c r="B58" s="102" t="s">
        <v>149</v>
      </c>
      <c r="C58" s="15">
        <v>9500</v>
      </c>
      <c r="D58" s="55">
        <v>9703</v>
      </c>
      <c r="E58" s="95">
        <v>9431</v>
      </c>
      <c r="F58" s="42">
        <f t="shared" si="6"/>
        <v>0.0036086123047136564</v>
      </c>
      <c r="G58" s="42">
        <f t="shared" si="7"/>
        <v>-0.007263157894736842</v>
      </c>
      <c r="H58" s="10">
        <f t="shared" si="8"/>
        <v>-69</v>
      </c>
      <c r="I58" s="36">
        <f t="shared" si="9"/>
        <v>-0.0009100261137928306</v>
      </c>
      <c r="J58" s="15">
        <v>9552.266</v>
      </c>
      <c r="K58" s="3">
        <v>9358.749</v>
      </c>
      <c r="L58" s="36">
        <f t="shared" si="10"/>
        <v>-0.020258753263361785</v>
      </c>
      <c r="M58" s="55">
        <f t="shared" si="11"/>
        <v>-193.51699999999983</v>
      </c>
    </row>
    <row r="59" spans="1:13" ht="15">
      <c r="A59" s="1">
        <v>58</v>
      </c>
      <c r="B59" s="102" t="s">
        <v>150</v>
      </c>
      <c r="C59" s="15">
        <v>26637</v>
      </c>
      <c r="D59" s="55">
        <v>27088</v>
      </c>
      <c r="E59" s="95">
        <v>27053</v>
      </c>
      <c r="F59" s="42">
        <f t="shared" si="6"/>
        <v>0.01035137193080464</v>
      </c>
      <c r="G59" s="42">
        <f t="shared" si="7"/>
        <v>0.015617374328940947</v>
      </c>
      <c r="H59" s="10">
        <f t="shared" si="8"/>
        <v>416</v>
      </c>
      <c r="I59" s="36">
        <f t="shared" si="9"/>
        <v>0.005486534251272717</v>
      </c>
      <c r="J59" s="15">
        <v>27259.16</v>
      </c>
      <c r="K59" s="3">
        <v>27167.57</v>
      </c>
      <c r="L59" s="36">
        <f t="shared" si="10"/>
        <v>-0.003359971473809176</v>
      </c>
      <c r="M59" s="55">
        <f t="shared" si="11"/>
        <v>-91.59000000000015</v>
      </c>
    </row>
    <row r="60" spans="1:13" ht="15">
      <c r="A60" s="1">
        <v>59</v>
      </c>
      <c r="B60" s="102" t="s">
        <v>151</v>
      </c>
      <c r="C60" s="15">
        <v>22378</v>
      </c>
      <c r="D60" s="55">
        <v>23152</v>
      </c>
      <c r="E60" s="95">
        <v>23116</v>
      </c>
      <c r="F60" s="42">
        <f t="shared" si="6"/>
        <v>0.00884494560871179</v>
      </c>
      <c r="G60" s="42">
        <f t="shared" si="7"/>
        <v>0.03297881848243811</v>
      </c>
      <c r="H60" s="10">
        <f t="shared" si="8"/>
        <v>738</v>
      </c>
      <c r="I60" s="36">
        <f t="shared" si="9"/>
        <v>0.009733322782305927</v>
      </c>
      <c r="J60" s="15">
        <v>23120.79</v>
      </c>
      <c r="K60" s="3">
        <v>23045.54</v>
      </c>
      <c r="L60" s="36">
        <f t="shared" si="10"/>
        <v>-0.0032546465756576656</v>
      </c>
      <c r="M60" s="55">
        <f t="shared" si="11"/>
        <v>-75.25</v>
      </c>
    </row>
    <row r="61" spans="1:13" ht="15">
      <c r="A61" s="1">
        <v>60</v>
      </c>
      <c r="B61" s="102" t="s">
        <v>152</v>
      </c>
      <c r="C61" s="15">
        <v>22715</v>
      </c>
      <c r="D61" s="55">
        <v>23114</v>
      </c>
      <c r="E61" s="95">
        <v>23045</v>
      </c>
      <c r="F61" s="42">
        <f t="shared" si="6"/>
        <v>0.008817778662085274</v>
      </c>
      <c r="G61" s="42">
        <f t="shared" si="7"/>
        <v>0.014527845036319613</v>
      </c>
      <c r="H61" s="10">
        <f t="shared" si="8"/>
        <v>330</v>
      </c>
      <c r="I61" s="36">
        <f t="shared" si="9"/>
        <v>0.004352298805096146</v>
      </c>
      <c r="J61" s="15">
        <v>23137.89</v>
      </c>
      <c r="K61" s="3">
        <v>23053.47</v>
      </c>
      <c r="L61" s="36">
        <f t="shared" si="10"/>
        <v>-0.0036485608670452775</v>
      </c>
      <c r="M61" s="55">
        <f t="shared" si="11"/>
        <v>-84.41999999999825</v>
      </c>
    </row>
    <row r="62" spans="1:13" ht="15">
      <c r="A62" s="1">
        <v>61</v>
      </c>
      <c r="B62" s="102" t="s">
        <v>153</v>
      </c>
      <c r="C62" s="15">
        <v>33087</v>
      </c>
      <c r="D62" s="55">
        <v>33902</v>
      </c>
      <c r="E62" s="95">
        <v>34220</v>
      </c>
      <c r="F62" s="42">
        <f t="shared" si="6"/>
        <v>0.013093703007878415</v>
      </c>
      <c r="G62" s="42">
        <f t="shared" si="7"/>
        <v>0.03424305618520869</v>
      </c>
      <c r="H62" s="10">
        <f t="shared" si="8"/>
        <v>1133</v>
      </c>
      <c r="I62" s="36">
        <f t="shared" si="9"/>
        <v>0.014942892564163436</v>
      </c>
      <c r="J62" s="15">
        <v>34162.65</v>
      </c>
      <c r="K62" s="3">
        <v>34350.11</v>
      </c>
      <c r="L62" s="36">
        <f t="shared" si="10"/>
        <v>0.0054872792362418935</v>
      </c>
      <c r="M62" s="55">
        <f t="shared" si="11"/>
        <v>187.45999999999913</v>
      </c>
    </row>
    <row r="63" spans="1:13" ht="15">
      <c r="A63" s="1">
        <v>62</v>
      </c>
      <c r="B63" s="102" t="s">
        <v>154</v>
      </c>
      <c r="C63" s="15">
        <v>8716</v>
      </c>
      <c r="D63" s="55">
        <v>9352</v>
      </c>
      <c r="E63" s="95">
        <v>8834</v>
      </c>
      <c r="F63" s="42">
        <f t="shared" si="6"/>
        <v>0.003380180373220278</v>
      </c>
      <c r="G63" s="42">
        <f t="shared" si="7"/>
        <v>0.013538320330426802</v>
      </c>
      <c r="H63" s="10">
        <f t="shared" si="8"/>
        <v>118</v>
      </c>
      <c r="I63" s="36">
        <f t="shared" si="9"/>
        <v>0.001556276542428319</v>
      </c>
      <c r="J63" s="15">
        <v>9078.442</v>
      </c>
      <c r="K63" s="3">
        <v>8956.188</v>
      </c>
      <c r="L63" s="36">
        <f t="shared" si="10"/>
        <v>-0.013466407562002269</v>
      </c>
      <c r="M63" s="55">
        <f t="shared" si="11"/>
        <v>-122.253999999999</v>
      </c>
    </row>
    <row r="64" spans="1:13" ht="15">
      <c r="A64" s="1">
        <v>63</v>
      </c>
      <c r="B64" s="102" t="s">
        <v>155</v>
      </c>
      <c r="C64" s="15">
        <v>34360</v>
      </c>
      <c r="D64" s="55">
        <v>36121</v>
      </c>
      <c r="E64" s="95">
        <v>37591</v>
      </c>
      <c r="F64" s="42">
        <f t="shared" si="6"/>
        <v>0.014383559023061295</v>
      </c>
      <c r="G64" s="42">
        <f t="shared" si="7"/>
        <v>0.0940337601862631</v>
      </c>
      <c r="H64" s="10">
        <f t="shared" si="8"/>
        <v>3231</v>
      </c>
      <c r="I64" s="36">
        <f t="shared" si="9"/>
        <v>0.04261296193716863</v>
      </c>
      <c r="J64" s="15">
        <v>36886.73</v>
      </c>
      <c r="K64" s="3">
        <v>37317.18</v>
      </c>
      <c r="L64" s="36">
        <f t="shared" si="10"/>
        <v>0.011669508248630254</v>
      </c>
      <c r="M64" s="55">
        <f t="shared" si="11"/>
        <v>430.4499999999971</v>
      </c>
    </row>
    <row r="65" spans="1:13" ht="15">
      <c r="A65" s="1">
        <v>64</v>
      </c>
      <c r="B65" s="102" t="s">
        <v>156</v>
      </c>
      <c r="C65" s="15">
        <v>11490</v>
      </c>
      <c r="D65" s="55">
        <v>11974</v>
      </c>
      <c r="E65" s="95">
        <v>11819</v>
      </c>
      <c r="F65" s="42">
        <f t="shared" si="6"/>
        <v>0.00452234003068717</v>
      </c>
      <c r="G65" s="42">
        <f t="shared" si="7"/>
        <v>0.02863359442993908</v>
      </c>
      <c r="H65" s="10">
        <f t="shared" si="8"/>
        <v>329</v>
      </c>
      <c r="I65" s="36">
        <f t="shared" si="9"/>
        <v>0.004339110020838279</v>
      </c>
      <c r="J65" s="15">
        <v>11768.53</v>
      </c>
      <c r="K65" s="3">
        <v>11657.13</v>
      </c>
      <c r="L65" s="36">
        <f t="shared" si="10"/>
        <v>-0.009465923101695917</v>
      </c>
      <c r="M65" s="55">
        <f t="shared" si="11"/>
        <v>-111.40000000000146</v>
      </c>
    </row>
    <row r="66" spans="1:13" ht="15">
      <c r="A66" s="1">
        <v>65</v>
      </c>
      <c r="B66" s="102" t="s">
        <v>157</v>
      </c>
      <c r="C66" s="15">
        <v>29886</v>
      </c>
      <c r="D66" s="55">
        <v>31745</v>
      </c>
      <c r="E66" s="95">
        <v>30986</v>
      </c>
      <c r="F66" s="42">
        <f aca="true" t="shared" si="12" ref="F66:F83">E66/$E$83</f>
        <v>0.011856267720693177</v>
      </c>
      <c r="G66" s="42">
        <f aca="true" t="shared" si="13" ref="G66:G83">(E66-C66)/C66</f>
        <v>0.036806531486314666</v>
      </c>
      <c r="H66" s="10">
        <f aca="true" t="shared" si="14" ref="H66:H83">E66-C66</f>
        <v>1100</v>
      </c>
      <c r="I66" s="36">
        <f aca="true" t="shared" si="15" ref="I66:I83">H66/$H$83</f>
        <v>0.01450766268365382</v>
      </c>
      <c r="J66" s="15">
        <v>31988.65</v>
      </c>
      <c r="K66" s="3">
        <v>31141.97</v>
      </c>
      <c r="L66" s="36">
        <f aca="true" t="shared" si="16" ref="L66:L83">(K66-J66)/J66</f>
        <v>-0.02646813791766768</v>
      </c>
      <c r="M66" s="55">
        <f aca="true" t="shared" si="17" ref="M66:M83">K66-J66</f>
        <v>-846.6800000000003</v>
      </c>
    </row>
    <row r="67" spans="1:13" ht="15">
      <c r="A67" s="1">
        <v>66</v>
      </c>
      <c r="B67" s="102" t="s">
        <v>158</v>
      </c>
      <c r="C67" s="15">
        <v>16610</v>
      </c>
      <c r="D67" s="55">
        <v>17964</v>
      </c>
      <c r="E67" s="95">
        <v>17792</v>
      </c>
      <c r="F67" s="42">
        <f t="shared" si="12"/>
        <v>0.006807807244774189</v>
      </c>
      <c r="G67" s="42">
        <f t="shared" si="13"/>
        <v>0.0711619506321493</v>
      </c>
      <c r="H67" s="10">
        <f t="shared" si="14"/>
        <v>1182</v>
      </c>
      <c r="I67" s="36">
        <f t="shared" si="15"/>
        <v>0.015589142992798923</v>
      </c>
      <c r="J67" s="15">
        <v>17986.76</v>
      </c>
      <c r="K67" s="3">
        <v>17912.27</v>
      </c>
      <c r="L67" s="36">
        <f t="shared" si="16"/>
        <v>-0.004141379548067466</v>
      </c>
      <c r="M67" s="55">
        <f t="shared" si="17"/>
        <v>-74.48999999999796</v>
      </c>
    </row>
    <row r="68" spans="1:13" ht="15">
      <c r="A68" s="1">
        <v>67</v>
      </c>
      <c r="B68" s="102" t="s">
        <v>159</v>
      </c>
      <c r="C68" s="15">
        <v>20990</v>
      </c>
      <c r="D68" s="55">
        <v>21507</v>
      </c>
      <c r="E68" s="95">
        <v>21388</v>
      </c>
      <c r="F68" s="42">
        <f t="shared" si="12"/>
        <v>0.008183755696449548</v>
      </c>
      <c r="G68" s="42">
        <f t="shared" si="13"/>
        <v>0.01896141019533111</v>
      </c>
      <c r="H68" s="10">
        <f t="shared" si="14"/>
        <v>398</v>
      </c>
      <c r="I68" s="36">
        <f t="shared" si="15"/>
        <v>0.00524913613463111</v>
      </c>
      <c r="J68" s="15">
        <v>21381.56</v>
      </c>
      <c r="K68" s="3">
        <v>21355.22</v>
      </c>
      <c r="L68" s="36">
        <f t="shared" si="16"/>
        <v>-0.001231902630116799</v>
      </c>
      <c r="M68" s="55">
        <f t="shared" si="17"/>
        <v>-26.340000000000146</v>
      </c>
    </row>
    <row r="69" spans="1:13" ht="15">
      <c r="A69" s="1">
        <v>68</v>
      </c>
      <c r="B69" s="102" t="s">
        <v>160</v>
      </c>
      <c r="C69" s="15">
        <v>11643</v>
      </c>
      <c r="D69" s="55">
        <v>12670</v>
      </c>
      <c r="E69" s="95">
        <v>12435</v>
      </c>
      <c r="F69" s="42">
        <f t="shared" si="12"/>
        <v>0.004758041990151026</v>
      </c>
      <c r="G69" s="42">
        <f t="shared" si="13"/>
        <v>0.06802370523061067</v>
      </c>
      <c r="H69" s="10">
        <f t="shared" si="14"/>
        <v>792</v>
      </c>
      <c r="I69" s="36">
        <f t="shared" si="15"/>
        <v>0.01044551713223075</v>
      </c>
      <c r="J69" s="15">
        <v>12802.57</v>
      </c>
      <c r="K69" s="3">
        <v>12812.23</v>
      </c>
      <c r="L69" s="36">
        <f t="shared" si="16"/>
        <v>0.0007545360033180725</v>
      </c>
      <c r="M69" s="55">
        <f t="shared" si="17"/>
        <v>9.659999999999854</v>
      </c>
    </row>
    <row r="70" spans="1:13" ht="15">
      <c r="A70" s="1">
        <v>69</v>
      </c>
      <c r="B70" s="102" t="s">
        <v>161</v>
      </c>
      <c r="C70" s="15">
        <v>4407</v>
      </c>
      <c r="D70" s="55">
        <v>5019</v>
      </c>
      <c r="E70" s="95">
        <v>4671</v>
      </c>
      <c r="F70" s="42">
        <f t="shared" si="12"/>
        <v>0.0017872789815838713</v>
      </c>
      <c r="G70" s="42">
        <f t="shared" si="13"/>
        <v>0.059904697072838665</v>
      </c>
      <c r="H70" s="10">
        <f t="shared" si="14"/>
        <v>264</v>
      </c>
      <c r="I70" s="36">
        <f t="shared" si="15"/>
        <v>0.003481839044076917</v>
      </c>
      <c r="J70" s="15">
        <v>4922.603</v>
      </c>
      <c r="K70" s="3">
        <v>4964.694</v>
      </c>
      <c r="L70" s="36">
        <f t="shared" si="16"/>
        <v>0.008550557499761883</v>
      </c>
      <c r="M70" s="55">
        <f t="shared" si="17"/>
        <v>42.09100000000035</v>
      </c>
    </row>
    <row r="71" spans="1:13" ht="15">
      <c r="A71" s="1">
        <v>70</v>
      </c>
      <c r="B71" s="102" t="s">
        <v>162</v>
      </c>
      <c r="C71" s="15">
        <v>8075</v>
      </c>
      <c r="D71" s="55">
        <v>8444</v>
      </c>
      <c r="E71" s="95">
        <v>8271</v>
      </c>
      <c r="F71" s="42">
        <f t="shared" si="12"/>
        <v>0.003164757965463541</v>
      </c>
      <c r="G71" s="42">
        <f t="shared" si="13"/>
        <v>0.024272445820433437</v>
      </c>
      <c r="H71" s="10">
        <f t="shared" si="14"/>
        <v>196</v>
      </c>
      <c r="I71" s="36">
        <f t="shared" si="15"/>
        <v>0.0025850017145419533</v>
      </c>
      <c r="J71" s="15">
        <v>8358.03</v>
      </c>
      <c r="K71" s="3">
        <v>8299.988</v>
      </c>
      <c r="L71" s="36">
        <f t="shared" si="16"/>
        <v>-0.006944459400121952</v>
      </c>
      <c r="M71" s="55">
        <f t="shared" si="17"/>
        <v>-58.04200000000128</v>
      </c>
    </row>
    <row r="72" spans="1:13" ht="15">
      <c r="A72" s="1">
        <v>71</v>
      </c>
      <c r="B72" s="102" t="s">
        <v>163</v>
      </c>
      <c r="C72" s="15">
        <v>15218</v>
      </c>
      <c r="D72" s="55">
        <v>15437</v>
      </c>
      <c r="E72" s="95">
        <v>15246</v>
      </c>
      <c r="F72" s="42">
        <f t="shared" si="12"/>
        <v>0.0058336234967304</v>
      </c>
      <c r="G72" s="42">
        <f t="shared" si="13"/>
        <v>0.0018399264029438822</v>
      </c>
      <c r="H72" s="10">
        <f t="shared" si="14"/>
        <v>28</v>
      </c>
      <c r="I72" s="36">
        <f t="shared" si="15"/>
        <v>0.00036928595922027907</v>
      </c>
      <c r="J72" s="15">
        <v>15294.66</v>
      </c>
      <c r="K72" s="3">
        <v>15344.5</v>
      </c>
      <c r="L72" s="36">
        <f t="shared" si="16"/>
        <v>0.0032586536738966505</v>
      </c>
      <c r="M72" s="55">
        <f t="shared" si="17"/>
        <v>49.840000000000146</v>
      </c>
    </row>
    <row r="73" spans="1:13" ht="15">
      <c r="A73" s="1">
        <v>72</v>
      </c>
      <c r="B73" s="102" t="s">
        <v>164</v>
      </c>
      <c r="C73" s="15">
        <v>15748</v>
      </c>
      <c r="D73" s="55">
        <v>16984</v>
      </c>
      <c r="E73" s="95">
        <v>16522</v>
      </c>
      <c r="F73" s="42">
        <f t="shared" si="12"/>
        <v>0.006321863269905528</v>
      </c>
      <c r="G73" s="42">
        <f t="shared" si="13"/>
        <v>0.049149098298196595</v>
      </c>
      <c r="H73" s="10">
        <f t="shared" si="14"/>
        <v>774</v>
      </c>
      <c r="I73" s="36">
        <f t="shared" si="15"/>
        <v>0.010208119015589143</v>
      </c>
      <c r="J73" s="15">
        <v>17198.88</v>
      </c>
      <c r="K73" s="3">
        <v>16267.73</v>
      </c>
      <c r="L73" s="36">
        <f t="shared" si="16"/>
        <v>-0.05414015331230879</v>
      </c>
      <c r="M73" s="55">
        <f t="shared" si="17"/>
        <v>-931.1500000000015</v>
      </c>
    </row>
    <row r="74" spans="1:13" ht="15">
      <c r="A74" s="1">
        <v>73</v>
      </c>
      <c r="B74" s="102" t="s">
        <v>165</v>
      </c>
      <c r="C74" s="15">
        <v>17217</v>
      </c>
      <c r="D74" s="55">
        <v>18711</v>
      </c>
      <c r="E74" s="95">
        <v>18194</v>
      </c>
      <c r="F74" s="42">
        <f t="shared" si="12"/>
        <v>0.006961625731307419</v>
      </c>
      <c r="G74" s="42">
        <f t="shared" si="13"/>
        <v>0.05674623918220364</v>
      </c>
      <c r="H74" s="10">
        <f t="shared" si="14"/>
        <v>977</v>
      </c>
      <c r="I74" s="36">
        <f t="shared" si="15"/>
        <v>0.012885442219936167</v>
      </c>
      <c r="J74" s="15">
        <v>19043.18</v>
      </c>
      <c r="K74" s="3">
        <v>18575.72</v>
      </c>
      <c r="L74" s="36">
        <f t="shared" si="16"/>
        <v>-0.02454737076475668</v>
      </c>
      <c r="M74" s="55">
        <f t="shared" si="17"/>
        <v>-467.4599999999991</v>
      </c>
    </row>
    <row r="75" spans="1:13" ht="15">
      <c r="A75" s="1">
        <v>74</v>
      </c>
      <c r="B75" s="102" t="s">
        <v>166</v>
      </c>
      <c r="C75" s="15">
        <v>7204</v>
      </c>
      <c r="D75" s="55">
        <v>7747</v>
      </c>
      <c r="E75" s="95">
        <v>7456</v>
      </c>
      <c r="F75" s="42">
        <f t="shared" si="12"/>
        <v>0.0028529120288352267</v>
      </c>
      <c r="G75" s="42">
        <f t="shared" si="13"/>
        <v>0.03498056635202665</v>
      </c>
      <c r="H75" s="10">
        <f t="shared" si="14"/>
        <v>252</v>
      </c>
      <c r="I75" s="36">
        <f t="shared" si="15"/>
        <v>0.0033235736329825117</v>
      </c>
      <c r="J75" s="15">
        <v>7553.929</v>
      </c>
      <c r="K75" s="3">
        <v>7273.57</v>
      </c>
      <c r="L75" s="36">
        <f t="shared" si="16"/>
        <v>-0.0371143281860341</v>
      </c>
      <c r="M75" s="55">
        <f t="shared" si="17"/>
        <v>-280.3590000000004</v>
      </c>
    </row>
    <row r="76" spans="1:13" ht="15">
      <c r="A76" s="1">
        <v>75</v>
      </c>
      <c r="B76" s="102" t="s">
        <v>167</v>
      </c>
      <c r="C76" s="15">
        <v>5046</v>
      </c>
      <c r="D76" s="55">
        <v>5485</v>
      </c>
      <c r="E76" s="95">
        <v>5039</v>
      </c>
      <c r="F76" s="42">
        <f t="shared" si="12"/>
        <v>0.0019280879443804597</v>
      </c>
      <c r="G76" s="42">
        <f t="shared" si="13"/>
        <v>-0.0013872374157748713</v>
      </c>
      <c r="H76" s="10">
        <f t="shared" si="14"/>
        <v>-7</v>
      </c>
      <c r="I76" s="36">
        <f t="shared" si="15"/>
        <v>-9.232148980506977E-05</v>
      </c>
      <c r="J76" s="15">
        <v>5421.385</v>
      </c>
      <c r="K76" s="3">
        <v>4865.144</v>
      </c>
      <c r="L76" s="36">
        <f t="shared" si="16"/>
        <v>-0.10260127255304687</v>
      </c>
      <c r="M76" s="55">
        <f t="shared" si="17"/>
        <v>-556.241</v>
      </c>
    </row>
    <row r="77" spans="1:13" ht="15">
      <c r="A77" s="1">
        <v>76</v>
      </c>
      <c r="B77" s="102" t="s">
        <v>168</v>
      </c>
      <c r="C77" s="15">
        <v>6084</v>
      </c>
      <c r="D77" s="55">
        <v>6660</v>
      </c>
      <c r="E77" s="95">
        <v>6334</v>
      </c>
      <c r="F77" s="42">
        <f t="shared" si="12"/>
        <v>0.002423597745526063</v>
      </c>
      <c r="G77" s="42">
        <f t="shared" si="13"/>
        <v>0.041091387245233396</v>
      </c>
      <c r="H77" s="10">
        <f t="shared" si="14"/>
        <v>250</v>
      </c>
      <c r="I77" s="36">
        <f t="shared" si="15"/>
        <v>0.0032971960644667775</v>
      </c>
      <c r="J77" s="15">
        <v>6582.906</v>
      </c>
      <c r="K77" s="3">
        <v>6327.271</v>
      </c>
      <c r="L77" s="36">
        <f t="shared" si="16"/>
        <v>-0.038833153625465744</v>
      </c>
      <c r="M77" s="55">
        <f t="shared" si="17"/>
        <v>-255.63500000000022</v>
      </c>
    </row>
    <row r="78" spans="1:13" ht="15">
      <c r="A78" s="1">
        <v>77</v>
      </c>
      <c r="B78" s="102" t="s">
        <v>169</v>
      </c>
      <c r="C78" s="15">
        <v>8216</v>
      </c>
      <c r="D78" s="55">
        <v>9154</v>
      </c>
      <c r="E78" s="95">
        <v>8328</v>
      </c>
      <c r="F78" s="42">
        <f t="shared" si="12"/>
        <v>0.003186568049374969</v>
      </c>
      <c r="G78" s="42">
        <f t="shared" si="13"/>
        <v>0.013631937682570594</v>
      </c>
      <c r="H78" s="10">
        <f t="shared" si="14"/>
        <v>112</v>
      </c>
      <c r="I78" s="36">
        <f t="shared" si="15"/>
        <v>0.0014771438368811163</v>
      </c>
      <c r="J78" s="15">
        <v>8856.921</v>
      </c>
      <c r="K78" s="3">
        <v>8514.878</v>
      </c>
      <c r="L78" s="36">
        <f t="shared" si="16"/>
        <v>-0.038618725401299125</v>
      </c>
      <c r="M78" s="55">
        <f t="shared" si="17"/>
        <v>-342.04299999999967</v>
      </c>
    </row>
    <row r="79" spans="1:13" ht="15">
      <c r="A79" s="1">
        <v>78</v>
      </c>
      <c r="B79" s="102" t="s">
        <v>170</v>
      </c>
      <c r="C79" s="15">
        <v>9648</v>
      </c>
      <c r="D79" s="55">
        <v>10218</v>
      </c>
      <c r="E79" s="95">
        <v>10158</v>
      </c>
      <c r="F79" s="42">
        <f t="shared" si="12"/>
        <v>0.003886786532847134</v>
      </c>
      <c r="G79" s="42">
        <f t="shared" si="13"/>
        <v>0.05286069651741294</v>
      </c>
      <c r="H79" s="10">
        <f t="shared" si="14"/>
        <v>510</v>
      </c>
      <c r="I79" s="36">
        <f t="shared" si="15"/>
        <v>0.006726279971512226</v>
      </c>
      <c r="J79" s="15">
        <v>10116.76</v>
      </c>
      <c r="K79" s="3">
        <v>10071.59</v>
      </c>
      <c r="L79" s="36">
        <f t="shared" si="16"/>
        <v>-0.004464868198909539</v>
      </c>
      <c r="M79" s="55">
        <f t="shared" si="17"/>
        <v>-45.17000000000007</v>
      </c>
    </row>
    <row r="80" spans="1:13" ht="15">
      <c r="A80" s="1">
        <v>79</v>
      </c>
      <c r="B80" s="102" t="s">
        <v>171</v>
      </c>
      <c r="C80" s="15">
        <v>4494</v>
      </c>
      <c r="D80" s="55">
        <v>5333</v>
      </c>
      <c r="E80" s="95">
        <v>5043</v>
      </c>
      <c r="F80" s="42">
        <f t="shared" si="12"/>
        <v>0.0019296184765847705</v>
      </c>
      <c r="G80" s="42">
        <f t="shared" si="13"/>
        <v>0.12216288384512683</v>
      </c>
      <c r="H80" s="10">
        <f t="shared" si="14"/>
        <v>549</v>
      </c>
      <c r="I80" s="36">
        <f t="shared" si="15"/>
        <v>0.007240642557569043</v>
      </c>
      <c r="J80" s="15">
        <v>4975.566</v>
      </c>
      <c r="K80" s="3">
        <v>5005.156</v>
      </c>
      <c r="L80" s="36">
        <f t="shared" si="16"/>
        <v>0.005947062103085387</v>
      </c>
      <c r="M80" s="55">
        <f t="shared" si="17"/>
        <v>29.590000000000146</v>
      </c>
    </row>
    <row r="81" spans="1:13" ht="15">
      <c r="A81" s="1">
        <v>80</v>
      </c>
      <c r="B81" s="102" t="s">
        <v>172</v>
      </c>
      <c r="C81" s="15">
        <v>14367</v>
      </c>
      <c r="D81" s="55">
        <v>15103</v>
      </c>
      <c r="E81" s="95">
        <v>15061</v>
      </c>
      <c r="F81" s="42">
        <f t="shared" si="12"/>
        <v>0.005762836382281028</v>
      </c>
      <c r="G81" s="42">
        <f t="shared" si="13"/>
        <v>0.048305143732163984</v>
      </c>
      <c r="H81" s="10">
        <f t="shared" si="14"/>
        <v>694</v>
      </c>
      <c r="I81" s="36">
        <f t="shared" si="15"/>
        <v>0.009153016274959774</v>
      </c>
      <c r="J81" s="15">
        <v>15116.04</v>
      </c>
      <c r="K81" s="3">
        <v>14959.48</v>
      </c>
      <c r="L81" s="36">
        <f t="shared" si="16"/>
        <v>-0.010357209957105254</v>
      </c>
      <c r="M81" s="55">
        <f t="shared" si="17"/>
        <v>-156.5600000000013</v>
      </c>
    </row>
    <row r="82" spans="1:13" ht="15.75" thickBot="1">
      <c r="A82" s="49">
        <v>81</v>
      </c>
      <c r="B82" s="103" t="s">
        <v>173</v>
      </c>
      <c r="C82" s="15">
        <v>10661</v>
      </c>
      <c r="D82" s="55">
        <v>11299</v>
      </c>
      <c r="E82" s="95">
        <v>10963</v>
      </c>
      <c r="F82" s="42">
        <f t="shared" si="12"/>
        <v>0.004194806138964671</v>
      </c>
      <c r="G82" s="42">
        <f t="shared" si="13"/>
        <v>0.02832754901041178</v>
      </c>
      <c r="H82" s="69">
        <f t="shared" si="14"/>
        <v>302</v>
      </c>
      <c r="I82" s="36">
        <f t="shared" si="15"/>
        <v>0.003983012845875867</v>
      </c>
      <c r="J82" s="15">
        <v>11065.5</v>
      </c>
      <c r="K82" s="3">
        <v>10911.73</v>
      </c>
      <c r="L82" s="36">
        <f t="shared" si="16"/>
        <v>-0.013896344494148519</v>
      </c>
      <c r="M82" s="55">
        <f t="shared" si="17"/>
        <v>-153.77000000000044</v>
      </c>
    </row>
    <row r="83" spans="1:13" s="66" customFormat="1" ht="15.75" thickBot="1">
      <c r="A83" s="121" t="s">
        <v>174</v>
      </c>
      <c r="B83" s="122"/>
      <c r="C83" s="59">
        <f>SUM(C2:C82)</f>
        <v>2537648</v>
      </c>
      <c r="D83" s="59">
        <f>SUM(D2:D82)</f>
        <v>2600540</v>
      </c>
      <c r="E83" s="59">
        <f>SUM(E2:E82)</f>
        <v>2613470</v>
      </c>
      <c r="F83" s="27">
        <f t="shared" si="12"/>
        <v>1</v>
      </c>
      <c r="G83" s="44">
        <f t="shared" si="13"/>
        <v>0.029878848445489683</v>
      </c>
      <c r="H83" s="57">
        <f t="shared" si="14"/>
        <v>75822</v>
      </c>
      <c r="I83" s="38">
        <f t="shared" si="15"/>
        <v>1</v>
      </c>
      <c r="J83" s="56">
        <v>2608837</v>
      </c>
      <c r="K83" s="56">
        <v>2612705</v>
      </c>
      <c r="L83" s="38">
        <f t="shared" si="16"/>
        <v>0.0014826529982517114</v>
      </c>
      <c r="M83" s="59">
        <f t="shared" si="17"/>
        <v>3868</v>
      </c>
    </row>
    <row r="84" spans="3:13" ht="15">
      <c r="C84" s="3"/>
      <c r="D84" s="3"/>
      <c r="E84" s="3"/>
      <c r="I84" s="64"/>
      <c r="J84" s="65"/>
      <c r="K84" s="65"/>
      <c r="L84" s="64"/>
      <c r="M84" s="65"/>
    </row>
  </sheetData>
  <sheetProtection/>
  <autoFilter ref="A1:M84">
    <sortState ref="A2:M84">
      <sortCondition sortBy="value" ref="A2:A84"/>
    </sortState>
  </autoFilter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tepav</dc:creator>
  <cp:keywords/>
  <dc:description/>
  <cp:lastModifiedBy>TOSHIBA G6</cp:lastModifiedBy>
  <dcterms:created xsi:type="dcterms:W3CDTF">2011-08-11T09:01:00Z</dcterms:created>
  <dcterms:modified xsi:type="dcterms:W3CDTF">2013-01-06T08:53:54Z</dcterms:modified>
  <cp:category/>
  <cp:version/>
  <cp:contentType/>
  <cp:contentStatus/>
</cp:coreProperties>
</file>