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83" firstSheet="5" activeTab="16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2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<sst xmlns="http://schemas.openxmlformats.org/spreadsheetml/2006/main" count="1158" uniqueCount="328">
  <si>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</si>
  <si>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</si>
  <si>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</si>
  <si>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</si>
  <si>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</si>
  <si>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</si>
  <si>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</si>
  <si>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</si>
  <si>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</si>
  <si>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</si>
  <si>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</si>
  <si>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</si>
  <si>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</si>
  <si>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</si>
  <si>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</si>
  <si>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</si>
  <si>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</si>
  <si>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</si>
  <si>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</si>
  <si>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</si>
  <si>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</si>
  <si>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</si>
  <si>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</si>
  <si>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</si>
  <si>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</si>
  <si>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</si>
  <si>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</si>
  <si>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</si>
  <si>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</si>
  <si>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</si>
  <si>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</si>
  <si>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</si>
  <si>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</si>
  <si>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</si>
  <si>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</si>
  <si>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</si>
  <si>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</si>
  <si>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</si>
  <si>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</si>
  <si>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</si>
  <si>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</si>
  <si>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</si>
  <si>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</si>
  <si>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</si>
  <si>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</si>
  <si>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</si>
  <si>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</si>
  <si>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</si>
  <si>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</si>
  <si>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</si>
  <si>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</si>
  <si>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</si>
  <si>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</si>
  <si>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</si>
  <si>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</si>
  <si>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</si>
  <si>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</si>
  <si>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</si>
  <si>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</si>
  <si>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</si>
  <si>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</si>
  <si>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</si>
  <si>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</si>
  <si>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</si>
  <si>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</si>
  <si>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</si>
  <si>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</si>
  <si>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</si>
  <si>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</si>
  <si>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</si>
  <si>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</si>
  <si>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</si>
  <si>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</si>
  <si>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</si>
  <si>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</si>
  <si>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</si>
  <si>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</si>
  <si>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</si>
  <si>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</si>
  <si>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</si>
  <si>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</si>
  <si>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</si>
  <si>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</si>
  <si>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</si>
  <si>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</si>
  <si>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</si>
  <si>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</si>
  <si>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</si>
  <si>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</si>
  <si>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</si>
  <si>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</si>
  <si>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</si>
  <si>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</si>
  <si>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</si>
  <si>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</si>
  <si>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</si>
  <si>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</si>
  <si>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</si>
  <si>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</si>
  <si>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</si>
  <si>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</si>
  <si>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</si>
  <si>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</si>
  <si>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</si>
  <si>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</si>
  <si>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</si>
  <si>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</si>
  <si>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</si>
  <si>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</si>
  <si>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</si>
  <si>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</si>
  <si>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</si>
  <si>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</si>
  <si>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</si>
  <si>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</si>
  <si>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</si>
  <si>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</si>
  <si>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</si>
  <si>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</si>
  <si>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</si>
  <si>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</si>
  <si>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</si>
  <si>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</si>
  <si>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</si>
  <si>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</si>
  <si>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</si>
  <si>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</si>
  <si>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</si>
  <si>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</si>
  <si>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</si>
  <si>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</si>
  <si>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</si>
  <si>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</si>
  <si>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</si>
  <si>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</si>
  <si>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</si>
  <si>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</si>
  <si>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</si>
  <si>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</si>
  <si>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</si>
  <si>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</si>
  <si>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</si>
  <si>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</si>
  <si>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</si>
  <si>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</si>
  <si>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</si>
  <si>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</si>
  <si>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</si>
  <si>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</si>
  <si>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</si>
  <si>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</si>
  <si>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</si>
  <si>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</si>
  <si>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</si>
  <si>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</si>
  <si>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</si>
  <si>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</si>
  <si>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</si>
  <si>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</si>
  <si>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</si>
  <si>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</si>
  <si>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</si>
  <si>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</si>
  <si>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</si>
  <si>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</si>
  <si>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</si>
  <si>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</si>
  <si>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</si>
  <si>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</si>
  <si>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</si>
  <si>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</si>
  <si>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</si>
  <si>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</si>
  <si>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</si>
  <si>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</si>
  <si>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</si>
  <si>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</si>
  <si>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</si>
  <si>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</si>
  <si>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</si>
  <si>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</si>
  <si>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</si>
  <si>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</si>
  <si>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</si>
  <si>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</si>
  <si>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</si>
  <si>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</si>
  <si>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</si>
  <si>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</si>
  <si>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</si>
  <si>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</si>
  <si>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</si>
  <si>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</si>
  <si>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</si>
  <si>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</si>
  <si>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</si>
  <si>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</si>
  <si>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</si>
  <si>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</si>
  <si>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</si>
  <si>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</si>
  <si>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</si>
  <si>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</si>
  <si>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</si>
  <si>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</si>
  <si>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</si>
  <si>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</si>
  <si>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</si>
  <si>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</si>
  <si>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</si>
  <si>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</si>
  <si>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</si>
  <si>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</si>
  <si>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</si>
  <si>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</si>
  <si>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</si>
  <si>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</si>
  <si>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</si>
  <si>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</si>
  <si>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</si>
  <si>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</si>
  <si>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</si>
  <si>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</si>
  <si>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</si>
  <si>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</si>
  <si>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</si>
  <si>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</si>
  <si>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</si>
  <si>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</si>
  <si>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</si>
  <si>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</si>
  <si>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</si>
  <si>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</si>
  <si>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</si>
  <si>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</si>
  <si>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</si>
  <si>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</si>
  <si>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</si>
  <si>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</si>
  <si>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</si>
  <si>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</si>
  <si>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</si>
  <si>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</si>
  <si>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</si>
  <si>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</si>
  <si>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</si>
  <si>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</si>
  <si>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</si>
  <si>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</si>
  <si>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</si>
  <si>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</si>
  <si>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</si>
  <si>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</si>
  <si>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</si>
  <si>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</si>
  <si>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</si>
  <si>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</si>
  <si>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</si>
  <si>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</si>
  <si>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</si>
  <si>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</si>
  <si>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</si>
  <si>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</si>
  <si>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</si>
  <si>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</si>
  <si>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</si>
  <si>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</si>
  <si>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</si>
  <si>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</si>
  <si>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</si>
  <si>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</si>
  <si>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</si>
  <si>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</si>
  <si>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</si>
  <si>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</si>
  <si>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</si>
  <si>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</si>
  <si>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</si>
  <si>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</si>
  <si>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</si>
  <si>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</si>
  <si>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</si>
  <si>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</si>
  <si>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</si>
  <si>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Mayıs 2013 (Mevsimsellikten Arındırılmış)</t>
  </si>
  <si>
    <t xml:space="preserve">İldeki Kadın İstihdamının Toplam İstihdama Oranı (Mayıs 2013) </t>
  </si>
  <si>
    <t>Kadın İstihdamındaki Değişim (Mayıs 2013 - Mayıs 2012)</t>
  </si>
  <si>
    <t>Kadın İstihdamındaki Fark (Mayıs 2013 - Mayıs 2012)</t>
  </si>
  <si>
    <t>Çalışan Sayısında Değişim (Mayıs 2013 -Nisan 2013) (Mevsimsellikten Arındırılmış)</t>
  </si>
  <si>
    <t>Çalışan Sayısındaki Fark (Mayıs 2013 -Nisan 2013) (Mevsimsellikten Arındırılmış)</t>
  </si>
  <si>
    <t>Sektörün payı (Haziran 2013)</t>
  </si>
  <si>
    <t>Çalışan Sayısında Değişim (Haziran 2013 - Haziran 2012)</t>
  </si>
  <si>
    <t>Çalışan Sayısındaki Fark (Haziran 2013 - Haziran 2012)</t>
  </si>
  <si>
    <t>Artışta Sektörün Payı (%) (Haziran 2013)</t>
  </si>
  <si>
    <t>Haziran 2013 (Mevsimsellikten Arındırılmış)</t>
  </si>
  <si>
    <t>Çalışan Sayısında Değişim (Haziran 2013 - Mayıs 2013) (Mevsimsellikten Arındırılmış)</t>
  </si>
  <si>
    <t>Çalışan Sayısındaki Fark (Haziran 2013 -Mayıs 2013)  (Mevsimsellikten Arındırılmış)</t>
  </si>
  <si>
    <t>İşyeri Sayısında Değişim (Haziran 2013 - Haziran 2012)</t>
  </si>
  <si>
    <t>İşyeri Sayısındaki Fark (Haziran 2013 - Haziran 2012)</t>
  </si>
  <si>
    <t>İşyeri Sayısında Değişim (Haziran 2013 - Haziran 2012) (Mevsimsellikten Arındırılmış)</t>
  </si>
  <si>
    <t>İşyeri Sayısındaki Fark (Haziran 2013 - Haziran 2012) (Mevsimsellikten Arındırılmış)</t>
  </si>
  <si>
    <t>İlin Payı (Haziran 2013)</t>
  </si>
  <si>
    <t>Çalışan Sayısında Değişim (Haziran 2013 -Haziran 2012)</t>
  </si>
  <si>
    <t>Çalışan Sayısındaki Fark  (Haziran 2013 -Haziran 2012)</t>
  </si>
  <si>
    <t>Artışta İlin Payı (%) (Haziran 2013)</t>
  </si>
  <si>
    <t>Çalışan Sayısında Değişim (Haziran 2013 -Mayıs 2013) (Mevsimsellikten Arındırılmış)</t>
  </si>
  <si>
    <t>Çalışan Sayısındaki Fark (Haziran 2013 -Mayıs 2013) (Mevsimsellikten Arındırılmış)</t>
  </si>
  <si>
    <t>Esnaf Sayısında Değişim (Haziran 2013 -Haziran 2012)</t>
  </si>
  <si>
    <t>Esnaf Sayısındaki Fark (Haziran 2013 -Haziran 2012)</t>
  </si>
  <si>
    <t>Esnaf Sayısında Değişim (Haziran 2013 -Mayıs 2013) (Mevsimsellikten Arındırılmış)</t>
  </si>
  <si>
    <t>Esnaf Sayısındaki Fark (Haziran 2013 -Mayıs 2013)  (Mevsimsellikten Arındırılmış)</t>
  </si>
  <si>
    <t>Çiftçi Sayısında Değişim (Haziran 2013 - Haziran 2012)</t>
  </si>
  <si>
    <t>Çiftçi Sayısındaki Fark (Haziran 2013 - Haziran 2012)</t>
  </si>
  <si>
    <t>Çalışan Sayısındaki Fark  (Haziran 2013 - Haziran 2012)</t>
  </si>
  <si>
    <t>Başvuru Sayısındaki Değişim (Haziran 2013 - Haziran 2012)</t>
  </si>
  <si>
    <t>Başvuru Sayısındaki Fark (Haziran 2013 - Haziran 2012)</t>
  </si>
  <si>
    <t>Ödeme Yapılan Kişi Sayısındaki Değişim (Haziran 2013 - Haziran 2012)</t>
  </si>
  <si>
    <t>Ödeme Yapılan Kişi Sayısındaki Fark (Haziran 2013 - Haziran 2012)</t>
  </si>
  <si>
    <t>Çiftçi Sayısında Değişim (Haziran 2013 -Mayıs 2013) (Mevsimsellikten Arındırılmış)</t>
  </si>
  <si>
    <t>Çiftçi Sayısındaki Fark (Haziran 2013 -Mayıs 2013) (Mevsimsellikten Arındırılmış)</t>
  </si>
  <si>
    <t>İşyeri Sayısında Değişim  (Haziran 2013 -Mayıs 2013)  (Mevsimsellikten Arındırılmış)</t>
  </si>
  <si>
    <t>İşyeri Sayısındaki Fark  (Haziran 2013 -Mayıs 2013) (Mevsimsellikten Arındırılmış)</t>
  </si>
  <si>
    <t>Sigortalı Kadın Sayısındaki Fark (Haziran 2013 -Mayıs 2013) (Mevsimsellikten Arındırılmış)</t>
  </si>
  <si>
    <t>Sigortalı Kadın Sayısında Değişim  (Haziran 2013 -Mayıs 2013) (Mevsimsellikten Arındırılmış)</t>
  </si>
  <si>
    <t>Sigortalı Kadın Sayısında Değişim (Haziran 2013 -Mayıs 2013) (Mevsimsellikten Arındırılmış)</t>
  </si>
  <si>
    <t>Kadın İstihdamında Fark (Haziran 2013 -Mayıs 2013) (Mevsimsellikten Arındırılmış)</t>
  </si>
  <si>
    <t>Kadın İstihdamında Değişim (Haziran 2013 -Mayıs 2013) (Mevsimsellikten Arındırılmış)</t>
  </si>
  <si>
    <t>Sektörün Sigortalı Kadın İstihdamındaki Payı (Haziran 2013)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</si>
</sst>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3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3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4" fillId="0" borderId="26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3" fillId="0" borderId="18" xfId="0" applyFont="1" applyBorder="1" applyAlignment="1">
      <alignment/>
    </xf>
    <xf numFmtId="0" fontId="43" fillId="0" borderId="21" xfId="0" applyFont="1" applyBorder="1" applyAlignment="1">
      <alignment/>
    </xf>
    <xf numFmtId="165" fontId="0" fillId="0" borderId="20" xfId="66" applyNumberFormat="1" applyFont="1" applyBorder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165" fontId="0" fillId="0" borderId="27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 wrapText="1"/>
    </xf>
    <xf numFmtId="17" fontId="43" fillId="34" borderId="28" xfId="0" applyNumberFormat="1" applyFont="1" applyFill="1" applyBorder="1" applyAlignment="1">
      <alignment horizontal="center" vertical="center" wrapText="1"/>
    </xf>
    <xf numFmtId="165" fontId="0" fillId="0" borderId="19" xfId="66" applyNumberFormat="1" applyFont="1" applyBorder="1" applyAlignment="1">
      <alignment/>
    </xf>
    <xf numFmtId="0" fontId="43" fillId="34" borderId="29" xfId="0" applyFont="1" applyFill="1" applyBorder="1" applyAlignment="1">
      <alignment horizontal="center" vertical="center" wrapText="1"/>
    </xf>
    <xf numFmtId="0" fontId="4" fillId="0" borderId="30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0" xfId="50" applyFont="1" applyBorder="1">
      <alignment/>
      <protection/>
    </xf>
    <xf numFmtId="0" fontId="43" fillId="34" borderId="21" xfId="0" applyFont="1" applyFill="1" applyBorder="1" applyAlignment="1">
      <alignment horizontal="center" wrapText="1"/>
    </xf>
    <xf numFmtId="166" fontId="0" fillId="0" borderId="20" xfId="0" applyNumberFormat="1" applyBorder="1" applyAlignment="1">
      <alignment/>
    </xf>
    <xf numFmtId="17" fontId="43" fillId="34" borderId="16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3" fontId="43" fillId="0" borderId="21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164" fontId="43" fillId="0" borderId="18" xfId="0" applyNumberFormat="1" applyFont="1" applyBorder="1" applyAlignment="1">
      <alignment/>
    </xf>
    <xf numFmtId="164" fontId="43" fillId="0" borderId="2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3" fillId="34" borderId="29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2" xfId="66" applyNumberFormat="1" applyFont="1" applyBorder="1" applyAlignment="1">
      <alignment/>
    </xf>
    <xf numFmtId="3" fontId="0" fillId="0" borderId="31" xfId="0" applyNumberForma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66" applyNumberFormat="1" applyFont="1" applyAlignment="1">
      <alignment/>
    </xf>
    <xf numFmtId="0" fontId="43" fillId="35" borderId="21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9" borderId="29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7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0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3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43" fillId="0" borderId="20" xfId="0" applyNumberFormat="1" applyFont="1" applyBorder="1" applyAlignment="1">
      <alignment/>
    </xf>
    <xf numFmtId="3" fontId="43" fillId="0" borderId="3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7" fontId="9" fillId="34" borderId="27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43" fillId="0" borderId="2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7" xfId="66" applyNumberFormat="1" applyFont="1" applyBorder="1" applyAlignment="1">
      <alignment/>
    </xf>
    <xf numFmtId="167" fontId="0" fillId="0" borderId="20" xfId="0" applyNumberFormat="1" applyFill="1" applyBorder="1" applyAlignment="1">
      <alignment/>
    </xf>
    <xf numFmtId="17" fontId="9" fillId="34" borderId="28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9" fillId="34" borderId="3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3" fontId="0" fillId="0" borderId="32" xfId="0" applyNumberFormat="1" applyFill="1" applyBorder="1" applyAlignment="1">
      <alignment/>
    </xf>
    <xf numFmtId="3" fontId="43" fillId="0" borderId="21" xfId="0" applyNumberFormat="1" applyFont="1" applyFill="1" applyBorder="1" applyAlignment="1">
      <alignment/>
    </xf>
    <xf numFmtId="3" fontId="43" fillId="0" borderId="33" xfId="0" applyNumberFormat="1" applyFon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20" xfId="0" applyNumberFormat="1" applyFont="1" applyBorder="1" applyAlignment="1">
      <alignment/>
    </xf>
    <xf numFmtId="166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 vertical="center"/>
    </xf>
    <xf numFmtId="3" fontId="0" fillId="0" borderId="20" xfId="66" applyNumberFormat="1" applyFont="1" applyBorder="1" applyAlignment="1">
      <alignment/>
    </xf>
    <xf numFmtId="0" fontId="43" fillId="34" borderId="33" xfId="0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66" applyNumberFormat="1" applyFont="1" applyBorder="1" applyAlignment="1">
      <alignment/>
    </xf>
    <xf numFmtId="3" fontId="0" fillId="0" borderId="32" xfId="0" applyNumberFormat="1" applyFill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43" fillId="0" borderId="33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43" fillId="0" borderId="18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164" fontId="0" fillId="0" borderId="20" xfId="66" applyNumberFormat="1" applyFont="1" applyBorder="1" applyAlignment="1">
      <alignment/>
    </xf>
    <xf numFmtId="17" fontId="43" fillId="34" borderId="33" xfId="0" applyNumberFormat="1" applyFont="1" applyFill="1" applyBorder="1" applyAlignment="1">
      <alignment horizontal="center" vertical="center" wrapText="1"/>
    </xf>
    <xf numFmtId="17" fontId="43" fillId="34" borderId="29" xfId="0" applyNumberFormat="1" applyFont="1" applyFill="1" applyBorder="1" applyAlignment="1">
      <alignment horizontal="center" vertical="center" wrapText="1"/>
    </xf>
    <xf numFmtId="165" fontId="43" fillId="0" borderId="18" xfId="0" applyNumberFormat="1" applyFont="1" applyBorder="1" applyAlignment="1">
      <alignment/>
    </xf>
    <xf numFmtId="165" fontId="43" fillId="0" borderId="21" xfId="0" applyNumberFormat="1" applyFont="1" applyBorder="1" applyAlignment="1">
      <alignment/>
    </xf>
    <xf numFmtId="165" fontId="43" fillId="0" borderId="21" xfId="66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43" fillId="0" borderId="35" xfId="0" applyNumberFormat="1" applyFont="1" applyBorder="1" applyAlignment="1">
      <alignment/>
    </xf>
    <xf numFmtId="165" fontId="43" fillId="0" borderId="21" xfId="0" applyNumberFormat="1" applyFont="1" applyFill="1" applyBorder="1" applyAlignment="1">
      <alignment/>
    </xf>
    <xf numFmtId="165" fontId="43" fillId="0" borderId="29" xfId="0" applyNumberFormat="1" applyFont="1" applyBorder="1" applyAlignment="1">
      <alignment/>
    </xf>
    <xf numFmtId="165" fontId="43" fillId="0" borderId="18" xfId="66" applyNumberFormat="1" applyFont="1" applyBorder="1" applyAlignment="1">
      <alignment/>
    </xf>
    <xf numFmtId="165" fontId="0" fillId="0" borderId="20" xfId="66" applyNumberFormat="1" applyFont="1" applyBorder="1" applyAlignment="1">
      <alignment/>
    </xf>
    <xf numFmtId="165" fontId="0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20" xfId="66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29" xfId="53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29" xfId="50" applyFont="1" applyFill="1" applyBorder="1" applyAlignment="1">
      <alignment horizontal="center"/>
      <protection/>
    </xf>
    <xf numFmtId="0" fontId="3" fillId="33" borderId="33" xfId="50" applyFont="1" applyFill="1" applyBorder="1" applyAlignment="1">
      <alignment horizontal="center"/>
      <protection/>
    </xf>
    <xf numFmtId="0" fontId="6" fillId="33" borderId="29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125"/>
          <c:w val="0.947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Sayıları'!$A$11:$A$67</c:f>
              <c:strCache/>
            </c:strRef>
          </c:cat>
          <c:val>
            <c:numRef>
              <c:f>'Sigortalı Sayıları'!$J$11:$J$67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Sayıları'!$A$11:$A$67</c:f>
              <c:strCache/>
            </c:strRef>
          </c:cat>
          <c:val>
            <c:numRef>
              <c:f>'Sigortalı Sayıları'!$K$11:$K$67</c:f>
              <c:numCache/>
            </c:numRef>
          </c:val>
          <c:smooth val="0"/>
        </c:ser>
        <c:marker val="1"/>
        <c:axId val="3335202"/>
        <c:axId val="43357627"/>
      </c:lineChart>
      <c:dateAx>
        <c:axId val="33352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5762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357627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2"/>
          <c:y val="0.92275"/>
          <c:w val="0.372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5"/>
          <c:w val="0.95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Endeksler!$A$2:$A$58</c:f>
              <c:strCache/>
            </c:strRef>
          </c:cat>
          <c:val>
            <c:numRef>
              <c:f>Endeksler!$B$2:$B$58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Endeksler!$A$2:$A$58</c:f>
              <c:strCache/>
            </c:strRef>
          </c:cat>
          <c:val>
            <c:numRef>
              <c:f>Endeksler!$C$2:$C$58</c:f>
              <c:numCache/>
            </c:numRef>
          </c:val>
          <c:smooth val="1"/>
        </c:ser>
        <c:marker val="1"/>
        <c:axId val="26778240"/>
        <c:axId val="12572801"/>
      </c:lineChart>
      <c:dateAx>
        <c:axId val="267782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7280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572801"/>
        <c:scaling>
          <c:orientation val="minMax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78240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375"/>
          <c:y val="0.88325"/>
          <c:w val="0.69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8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2'!$D$2:$D$58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2'!$E$2:$E$58</c:f>
              <c:numCache/>
            </c:numRef>
          </c:val>
          <c:smooth val="0"/>
        </c:ser>
        <c:marker val="1"/>
        <c:axId val="29228686"/>
        <c:axId val="44428599"/>
      </c:lineChart>
      <c:dateAx>
        <c:axId val="292286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2859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428599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8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12"/>
          <c:w val="0.44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-0.012"/>
          <c:w val="0.9797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2'!$H$2:$H$58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2'!$I$2:$I$58</c:f>
              <c:numCache/>
            </c:numRef>
          </c:val>
          <c:smooth val="0"/>
        </c:ser>
        <c:marker val="1"/>
        <c:axId val="40700876"/>
        <c:axId val="59349341"/>
      </c:lineChart>
      <c:dateAx>
        <c:axId val="407008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4934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9349341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00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"/>
          <c:w val="0.974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2'!$L$2:$L$58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2'!$M$2:$M$58</c:f>
              <c:numCache/>
            </c:numRef>
          </c:val>
          <c:smooth val="0"/>
        </c:ser>
        <c:marker val="1"/>
        <c:axId val="33343930"/>
        <c:axId val="30817907"/>
      </c:lineChart>
      <c:dateAx>
        <c:axId val="333439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1790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0817907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43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135"/>
          <c:w val="0.529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12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2'!$P$2:$P$58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2'!$A$2:$A$58</c:f>
              <c:strCache/>
            </c:strRef>
          </c:cat>
          <c:val>
            <c:numRef>
              <c:f>'Endeksler 2'!$Q$2:$Q$58</c:f>
              <c:numCache/>
            </c:numRef>
          </c:val>
          <c:smooth val="0"/>
        </c:ser>
        <c:marker val="1"/>
        <c:axId val="65088472"/>
        <c:axId val="40843769"/>
      </c:lineChart>
      <c:dateAx>
        <c:axId val="650884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437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0843769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0.56575</cdr:y>
    </cdr:from>
    <cdr:to>
      <cdr:x>0.96525</cdr:x>
      <cdr:y>0.56575</cdr:y>
    </cdr:to>
    <cdr:sp>
      <cdr:nvSpPr>
        <cdr:cNvPr id="1" name="2 Düz Bağlayıcı"/>
        <cdr:cNvSpPr>
          <a:spLocks/>
        </cdr:cNvSpPr>
      </cdr:nvSpPr>
      <cdr:spPr>
        <a:xfrm flipV="1">
          <a:off x="695325" y="1924050"/>
          <a:ext cx="7848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27</xdr:col>
      <xdr:colOff>0</xdr:colOff>
      <xdr:row>18</xdr:row>
      <xdr:rowOff>180975</xdr:rowOff>
    </xdr:to>
    <xdr:graphicFrame>
      <xdr:nvGraphicFramePr>
        <xdr:cNvPr id="1" name="1 Grafik"/>
        <xdr:cNvGraphicFramePr/>
      </xdr:nvGraphicFramePr>
      <xdr:xfrm>
        <a:off x="12277725" y="781050"/>
        <a:ext cx="8848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400050</xdr:rowOff>
    </xdr:from>
    <xdr:to>
      <xdr:col>18</xdr:col>
      <xdr:colOff>38100</xdr:colOff>
      <xdr:row>16</xdr:row>
      <xdr:rowOff>171450</xdr:rowOff>
    </xdr:to>
    <xdr:graphicFrame>
      <xdr:nvGraphicFramePr>
        <xdr:cNvPr id="1" name="4 Grafik"/>
        <xdr:cNvGraphicFramePr/>
      </xdr:nvGraphicFramePr>
      <xdr:xfrm>
        <a:off x="3295650" y="400050"/>
        <a:ext cx="8277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3</xdr:col>
      <xdr:colOff>2000250</xdr:colOff>
      <xdr:row>76</xdr:row>
      <xdr:rowOff>76200</xdr:rowOff>
    </xdr:to>
    <xdr:graphicFrame>
      <xdr:nvGraphicFramePr>
        <xdr:cNvPr id="1" name="1 Grafik"/>
        <xdr:cNvGraphicFramePr/>
      </xdr:nvGraphicFramePr>
      <xdr:xfrm>
        <a:off x="95250" y="115347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59</xdr:row>
      <xdr:rowOff>142875</xdr:rowOff>
    </xdr:from>
    <xdr:to>
      <xdr:col>9</xdr:col>
      <xdr:colOff>19050</xdr:colOff>
      <xdr:row>76</xdr:row>
      <xdr:rowOff>142875</xdr:rowOff>
    </xdr:to>
    <xdr:graphicFrame>
      <xdr:nvGraphicFramePr>
        <xdr:cNvPr id="2" name="2 Grafik"/>
        <xdr:cNvGraphicFramePr/>
      </xdr:nvGraphicFramePr>
      <xdr:xfrm>
        <a:off x="6019800" y="11582400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59</xdr:row>
      <xdr:rowOff>161925</xdr:rowOff>
    </xdr:from>
    <xdr:to>
      <xdr:col>14</xdr:col>
      <xdr:colOff>1038225</xdr:colOff>
      <xdr:row>77</xdr:row>
      <xdr:rowOff>9525</xdr:rowOff>
    </xdr:to>
    <xdr:graphicFrame>
      <xdr:nvGraphicFramePr>
        <xdr:cNvPr id="3" name="3 Grafik"/>
        <xdr:cNvGraphicFramePr/>
      </xdr:nvGraphicFramePr>
      <xdr:xfrm>
        <a:off x="12553950" y="11601450"/>
        <a:ext cx="64389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295275</xdr:colOff>
      <xdr:row>59</xdr:row>
      <xdr:rowOff>142875</xdr:rowOff>
    </xdr:from>
    <xdr:to>
      <xdr:col>23</xdr:col>
      <xdr:colOff>533400</xdr:colOff>
      <xdr:row>76</xdr:row>
      <xdr:rowOff>142875</xdr:rowOff>
    </xdr:to>
    <xdr:graphicFrame>
      <xdr:nvGraphicFramePr>
        <xdr:cNvPr id="4" name="4 Grafik"/>
        <xdr:cNvGraphicFramePr/>
      </xdr:nvGraphicFramePr>
      <xdr:xfrm>
        <a:off x="19411950" y="1158240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57150</xdr:rowOff>
    </xdr:from>
    <xdr:to>
      <xdr:col>8</xdr:col>
      <xdr:colOff>704850</xdr:colOff>
      <xdr:row>64</xdr:row>
      <xdr:rowOff>57150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2449175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67</xdr:row>
      <xdr:rowOff>95250</xdr:rowOff>
    </xdr:from>
    <xdr:to>
      <xdr:col>23</xdr:col>
      <xdr:colOff>457200</xdr:colOff>
      <xdr:row>67</xdr:row>
      <xdr:rowOff>95250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05877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7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AB7" sqref="AB7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1" t="s">
        <v>282</v>
      </c>
      <c r="D1" s="20" t="s">
        <v>281</v>
      </c>
      <c r="E1" s="20" t="s">
        <v>255</v>
      </c>
      <c r="F1" s="20" t="s">
        <v>278</v>
      </c>
      <c r="G1" s="125" t="s">
        <v>279</v>
      </c>
      <c r="H1" s="20" t="s">
        <v>280</v>
      </c>
      <c r="I1" s="110" t="s">
        <v>256</v>
      </c>
      <c r="J1" s="56" t="s">
        <v>257</v>
      </c>
      <c r="K1" s="45" t="s">
        <v>258</v>
      </c>
    </row>
    <row r="2" spans="1:11" ht="15">
      <c r="A2" s="54">
        <v>39448</v>
      </c>
      <c r="B2" s="13">
        <v>8449577</v>
      </c>
      <c r="C2" s="9">
        <v>3124938</v>
      </c>
      <c r="D2" s="13">
        <v>2188536.741667897</v>
      </c>
      <c r="E2" s="13">
        <f>SUM(B2:D2)</f>
        <v>13763051.741667897</v>
      </c>
      <c r="F2" s="13"/>
      <c r="G2" s="91"/>
      <c r="H2" s="13"/>
      <c r="I2" s="91"/>
      <c r="J2" s="53"/>
      <c r="K2" s="46"/>
    </row>
    <row r="3" spans="1:11" ht="15">
      <c r="A3" s="55">
        <v>39479</v>
      </c>
      <c r="B3" s="14">
        <v>8474374</v>
      </c>
      <c r="C3" s="11">
        <v>3120508</v>
      </c>
      <c r="D3" s="14">
        <v>2187729.3742594407</v>
      </c>
      <c r="E3" s="14">
        <f>SUM(B3:D3)</f>
        <v>13782611.37425944</v>
      </c>
      <c r="F3" s="14"/>
      <c r="G3" s="92"/>
      <c r="H3" s="92"/>
      <c r="I3" s="92"/>
      <c r="J3" s="53"/>
      <c r="K3" s="46"/>
    </row>
    <row r="4" spans="1:11" ht="15">
      <c r="A4" s="55">
        <v>39508</v>
      </c>
      <c r="B4" s="14">
        <v>8704188</v>
      </c>
      <c r="C4" s="11">
        <v>3114771</v>
      </c>
      <c r="D4" s="14">
        <v>2186579.1889824276</v>
      </c>
      <c r="E4" s="14">
        <f>SUM(B4:D4)</f>
        <v>14005538.188982427</v>
      </c>
      <c r="F4" s="14"/>
      <c r="G4" s="92"/>
      <c r="H4" s="92"/>
      <c r="I4" s="92"/>
      <c r="J4" s="53"/>
      <c r="K4" s="46"/>
    </row>
    <row r="5" spans="1:11" ht="15">
      <c r="A5" s="55">
        <v>39539</v>
      </c>
      <c r="B5" s="14">
        <v>10097779</v>
      </c>
      <c r="C5" s="11">
        <v>3116223</v>
      </c>
      <c r="D5" s="14">
        <v>2188697.8571152603</v>
      </c>
      <c r="E5" s="14">
        <f>SUM(B5:D5)</f>
        <v>15402699.857115261</v>
      </c>
      <c r="F5" s="14"/>
      <c r="G5" s="92"/>
      <c r="H5" s="92"/>
      <c r="I5" s="92"/>
      <c r="J5" s="53"/>
      <c r="K5" s="46"/>
    </row>
    <row r="6" spans="1:11" ht="15">
      <c r="A6" s="55">
        <v>39569</v>
      </c>
      <c r="B6" s="14">
        <v>9703722</v>
      </c>
      <c r="C6" s="11">
        <v>3090399</v>
      </c>
      <c r="D6" s="14">
        <v>2187336.431585037</v>
      </c>
      <c r="E6" s="14">
        <f>SUM(B6:D6)</f>
        <v>14981457.431585036</v>
      </c>
      <c r="F6" s="93"/>
      <c r="G6" s="92"/>
      <c r="H6" s="92"/>
      <c r="I6" s="92"/>
      <c r="J6" s="53"/>
      <c r="K6" s="46"/>
    </row>
    <row r="7" spans="1:11" ht="15">
      <c r="A7" s="55">
        <v>39600</v>
      </c>
      <c r="B7" s="14">
        <v>9188005</v>
      </c>
      <c r="C7" s="11">
        <v>3103104</v>
      </c>
      <c r="D7" s="14">
        <v>2187929.873482827</v>
      </c>
      <c r="E7" s="14">
        <f aca="true" t="shared" si="0" ref="E7:E44">SUM(B7:D7)</f>
        <v>14479038.873482827</v>
      </c>
      <c r="F7" s="14"/>
      <c r="G7" s="92"/>
      <c r="H7" s="92"/>
      <c r="I7" s="92"/>
      <c r="J7" s="53"/>
      <c r="K7" s="46"/>
    </row>
    <row r="8" spans="1:11" ht="15">
      <c r="A8" s="55">
        <v>39630</v>
      </c>
      <c r="B8" s="14">
        <v>9127041</v>
      </c>
      <c r="C8" s="11">
        <v>3136366</v>
      </c>
      <c r="D8" s="14">
        <v>2188256.579806648</v>
      </c>
      <c r="E8" s="14">
        <f t="shared" si="0"/>
        <v>14451663.579806648</v>
      </c>
      <c r="F8" s="14"/>
      <c r="G8" s="92"/>
      <c r="H8" s="92"/>
      <c r="I8" s="92"/>
      <c r="J8" s="53"/>
      <c r="K8" s="46"/>
    </row>
    <row r="9" spans="1:11" ht="15">
      <c r="A9" s="55">
        <v>39661</v>
      </c>
      <c r="B9" s="14">
        <v>9117005</v>
      </c>
      <c r="C9" s="11">
        <v>3143098</v>
      </c>
      <c r="D9" s="14">
        <v>2185030.6905160993</v>
      </c>
      <c r="E9" s="14">
        <f t="shared" si="0"/>
        <v>14445133.6905161</v>
      </c>
      <c r="F9" s="14"/>
      <c r="G9" s="92"/>
      <c r="H9" s="92"/>
      <c r="I9" s="92"/>
      <c r="J9" s="53"/>
      <c r="K9" s="46"/>
    </row>
    <row r="10" spans="1:11" ht="15">
      <c r="A10" s="55">
        <v>39692</v>
      </c>
      <c r="B10" s="14">
        <v>9163639</v>
      </c>
      <c r="C10" s="11">
        <v>3143137</v>
      </c>
      <c r="D10" s="14">
        <v>2183772.1998550254</v>
      </c>
      <c r="E10" s="14">
        <f t="shared" si="0"/>
        <v>14490548.199855026</v>
      </c>
      <c r="F10" s="93"/>
      <c r="G10" s="92"/>
      <c r="H10" s="92"/>
      <c r="I10" s="92"/>
      <c r="J10" s="53"/>
      <c r="K10" s="46"/>
    </row>
    <row r="11" spans="1:13" ht="15">
      <c r="A11" s="55">
        <v>39722</v>
      </c>
      <c r="B11" s="14">
        <v>9119936</v>
      </c>
      <c r="C11" s="11">
        <v>3034113</v>
      </c>
      <c r="D11" s="14">
        <v>2187772.3383787386</v>
      </c>
      <c r="E11" s="14">
        <f t="shared" si="0"/>
        <v>14341821.338378739</v>
      </c>
      <c r="F11" s="14">
        <v>9045954</v>
      </c>
      <c r="G11" s="14">
        <v>3052001</v>
      </c>
      <c r="H11" s="14">
        <v>2176856</v>
      </c>
      <c r="I11" s="14">
        <v>14279038</v>
      </c>
      <c r="J11" s="53">
        <f>(E11/$E$11)*100</f>
        <v>100</v>
      </c>
      <c r="K11" s="46">
        <f>I11/$I$11*100</f>
        <v>100</v>
      </c>
      <c r="L11" s="10"/>
      <c r="M11" s="58"/>
    </row>
    <row r="12" spans="1:13" ht="15">
      <c r="A12" s="55">
        <v>39753</v>
      </c>
      <c r="B12" s="14">
        <v>9022823</v>
      </c>
      <c r="C12" s="11">
        <v>3038435</v>
      </c>
      <c r="D12" s="14">
        <v>2199424.56556641</v>
      </c>
      <c r="E12" s="14">
        <f t="shared" si="0"/>
        <v>14260682.56556641</v>
      </c>
      <c r="F12" s="14">
        <v>8896763</v>
      </c>
      <c r="G12" s="14">
        <v>3051803</v>
      </c>
      <c r="H12" s="14">
        <v>2190685</v>
      </c>
      <c r="I12" s="14">
        <v>14215082</v>
      </c>
      <c r="J12" s="53">
        <f>(E12/$E$11)*100</f>
        <v>99.43425056763745</v>
      </c>
      <c r="K12" s="46">
        <f aca="true" t="shared" si="1" ref="K12:K59">I12/$I$11*100</f>
        <v>99.55209867779608</v>
      </c>
      <c r="L12" s="10"/>
      <c r="M12" s="58"/>
    </row>
    <row r="13" spans="1:13" ht="15">
      <c r="A13" s="55">
        <v>39783</v>
      </c>
      <c r="B13" s="14">
        <v>8802989</v>
      </c>
      <c r="C13" s="11">
        <v>3025650</v>
      </c>
      <c r="D13" s="14">
        <v>2205675.844924122</v>
      </c>
      <c r="E13" s="14">
        <f t="shared" si="0"/>
        <v>14034314.844924122</v>
      </c>
      <c r="F13" s="14">
        <v>8753665</v>
      </c>
      <c r="G13" s="14">
        <v>3056032</v>
      </c>
      <c r="H13" s="14">
        <v>2202345</v>
      </c>
      <c r="I13" s="14">
        <v>14069403</v>
      </c>
      <c r="J13" s="53">
        <f aca="true" t="shared" si="2" ref="J13:J67">(E13/$E$11)*100</f>
        <v>97.85587558093664</v>
      </c>
      <c r="K13" s="46">
        <f t="shared" si="1"/>
        <v>98.53186888360406</v>
      </c>
      <c r="L13" s="10"/>
      <c r="M13" s="58"/>
    </row>
    <row r="14" spans="1:13" ht="15">
      <c r="A14" s="55">
        <v>39814</v>
      </c>
      <c r="B14" s="14">
        <v>8481011</v>
      </c>
      <c r="C14" s="11">
        <v>3042821</v>
      </c>
      <c r="D14" s="14">
        <v>2208984.3586915084</v>
      </c>
      <c r="E14" s="14">
        <f t="shared" si="0"/>
        <v>13732816.358691508</v>
      </c>
      <c r="F14" s="14">
        <v>8683010</v>
      </c>
      <c r="G14" s="14">
        <v>3056428</v>
      </c>
      <c r="H14" s="14">
        <v>2212699</v>
      </c>
      <c r="I14" s="14">
        <v>13983274</v>
      </c>
      <c r="J14" s="53">
        <f t="shared" si="2"/>
        <v>95.75364268373967</v>
      </c>
      <c r="K14" s="46">
        <f t="shared" si="1"/>
        <v>97.92868399117644</v>
      </c>
      <c r="L14" s="10"/>
      <c r="M14" s="58"/>
    </row>
    <row r="15" spans="1:13" ht="15">
      <c r="A15" s="55">
        <v>39845</v>
      </c>
      <c r="B15" s="14">
        <v>8362290</v>
      </c>
      <c r="C15" s="11">
        <v>3052613</v>
      </c>
      <c r="D15" s="14">
        <v>2213459.802852991</v>
      </c>
      <c r="E15" s="14">
        <f t="shared" si="0"/>
        <v>13628362.802852992</v>
      </c>
      <c r="F15" s="14">
        <v>8650303</v>
      </c>
      <c r="G15" s="14">
        <v>3048120</v>
      </c>
      <c r="H15" s="14">
        <v>2216304</v>
      </c>
      <c r="I15" s="14">
        <v>13940497</v>
      </c>
      <c r="J15" s="53">
        <f t="shared" si="2"/>
        <v>95.02532824323693</v>
      </c>
      <c r="K15" s="46">
        <f t="shared" si="1"/>
        <v>97.62910498592412</v>
      </c>
      <c r="L15" s="10"/>
      <c r="M15" s="58"/>
    </row>
    <row r="16" spans="1:13" ht="15">
      <c r="A16" s="55">
        <v>39873</v>
      </c>
      <c r="B16" s="14">
        <v>8410234</v>
      </c>
      <c r="C16" s="11">
        <v>3052927</v>
      </c>
      <c r="D16" s="14">
        <v>2279020</v>
      </c>
      <c r="E16" s="14">
        <f t="shared" si="0"/>
        <v>13742181</v>
      </c>
      <c r="F16" s="14">
        <v>8631203</v>
      </c>
      <c r="G16" s="14">
        <v>3038630</v>
      </c>
      <c r="H16" s="14">
        <v>2283952</v>
      </c>
      <c r="I16" s="14">
        <v>13905693</v>
      </c>
      <c r="J16" s="53">
        <f t="shared" si="2"/>
        <v>95.8189387231167</v>
      </c>
      <c r="K16" s="46">
        <f t="shared" si="1"/>
        <v>97.38536307557975</v>
      </c>
      <c r="L16" s="10"/>
      <c r="M16" s="58"/>
    </row>
    <row r="17" spans="1:13" ht="15">
      <c r="A17" s="55">
        <v>39904</v>
      </c>
      <c r="B17" s="14">
        <v>8503053</v>
      </c>
      <c r="C17" s="11">
        <v>3067756</v>
      </c>
      <c r="D17" s="14">
        <v>2271908</v>
      </c>
      <c r="E17" s="14">
        <f t="shared" si="0"/>
        <v>13842717</v>
      </c>
      <c r="F17" s="14">
        <v>8638546</v>
      </c>
      <c r="G17" s="14">
        <v>3041626</v>
      </c>
      <c r="H17" s="14">
        <v>2275564</v>
      </c>
      <c r="I17" s="14">
        <v>13888327</v>
      </c>
      <c r="J17" s="53">
        <f t="shared" si="2"/>
        <v>96.51993755463168</v>
      </c>
      <c r="K17" s="46">
        <f t="shared" si="1"/>
        <v>97.26374423823229</v>
      </c>
      <c r="L17" s="10"/>
      <c r="M17" s="58"/>
    </row>
    <row r="18" spans="1:13" ht="15">
      <c r="A18" s="55">
        <v>39934</v>
      </c>
      <c r="B18" s="14">
        <v>8674726</v>
      </c>
      <c r="C18" s="11">
        <v>3085783</v>
      </c>
      <c r="D18" s="14">
        <v>2270276</v>
      </c>
      <c r="E18" s="14">
        <f t="shared" si="0"/>
        <v>14030785</v>
      </c>
      <c r="F18" s="14">
        <v>8666208</v>
      </c>
      <c r="G18" s="14">
        <v>3056420</v>
      </c>
      <c r="H18" s="14">
        <v>2273408</v>
      </c>
      <c r="I18" s="14">
        <v>13922825</v>
      </c>
      <c r="J18" s="53">
        <f t="shared" si="2"/>
        <v>97.83126333092433</v>
      </c>
      <c r="K18" s="46">
        <f t="shared" si="1"/>
        <v>97.50534314706634</v>
      </c>
      <c r="L18" s="10"/>
      <c r="M18" s="58"/>
    </row>
    <row r="19" spans="1:13" ht="15">
      <c r="A19" s="55">
        <v>39965</v>
      </c>
      <c r="B19" s="14">
        <v>8922743</v>
      </c>
      <c r="C19" s="11">
        <v>3051391</v>
      </c>
      <c r="D19" s="14">
        <v>2271485</v>
      </c>
      <c r="E19" s="14">
        <f t="shared" si="0"/>
        <v>14245619</v>
      </c>
      <c r="F19" s="14">
        <v>8740962</v>
      </c>
      <c r="G19" s="14">
        <v>3036800</v>
      </c>
      <c r="H19" s="14">
        <v>2259596</v>
      </c>
      <c r="I19" s="14">
        <v>13989887</v>
      </c>
      <c r="J19" s="53">
        <f t="shared" si="2"/>
        <v>99.32921812293603</v>
      </c>
      <c r="K19" s="46">
        <f t="shared" si="1"/>
        <v>97.97499663492736</v>
      </c>
      <c r="L19" s="10"/>
      <c r="M19" s="58"/>
    </row>
    <row r="20" spans="1:50" ht="15">
      <c r="A20" s="55">
        <v>39995</v>
      </c>
      <c r="B20" s="14">
        <v>9013349</v>
      </c>
      <c r="C20" s="11">
        <v>2877507</v>
      </c>
      <c r="D20" s="14">
        <v>2260614</v>
      </c>
      <c r="E20" s="14">
        <f t="shared" si="0"/>
        <v>14151470</v>
      </c>
      <c r="F20" s="14">
        <v>8764633</v>
      </c>
      <c r="G20" s="14">
        <v>2866844</v>
      </c>
      <c r="H20" s="14">
        <v>2259262</v>
      </c>
      <c r="I20" s="14">
        <v>13927744</v>
      </c>
      <c r="J20" s="53">
        <f t="shared" si="2"/>
        <v>98.67275338405341</v>
      </c>
      <c r="K20" s="46">
        <f t="shared" si="1"/>
        <v>97.53979224650848</v>
      </c>
      <c r="L20" s="10"/>
      <c r="M20" s="5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</row>
    <row r="21" spans="1:50" ht="15">
      <c r="A21" s="55">
        <v>40026</v>
      </c>
      <c r="B21" s="14">
        <v>8977653</v>
      </c>
      <c r="C21" s="11">
        <v>2837520</v>
      </c>
      <c r="D21" s="14">
        <v>2248048</v>
      </c>
      <c r="E21" s="14">
        <f t="shared" si="0"/>
        <v>14063221</v>
      </c>
      <c r="F21" s="14">
        <v>8824075</v>
      </c>
      <c r="G21" s="14">
        <v>2839308</v>
      </c>
      <c r="H21" s="14">
        <v>2254707</v>
      </c>
      <c r="I21" s="14">
        <v>13989964</v>
      </c>
      <c r="J21" s="53">
        <f t="shared" si="2"/>
        <v>98.0574270742503</v>
      </c>
      <c r="K21" s="46">
        <f t="shared" si="1"/>
        <v>97.9755358869414</v>
      </c>
      <c r="L21" s="10"/>
      <c r="M21" s="58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</row>
    <row r="22" spans="1:50" ht="15">
      <c r="A22" s="55">
        <v>40057</v>
      </c>
      <c r="B22" s="14">
        <v>8950211</v>
      </c>
      <c r="C22" s="11">
        <v>2878242</v>
      </c>
      <c r="D22" s="14">
        <v>2262750</v>
      </c>
      <c r="E22" s="14">
        <f t="shared" si="0"/>
        <v>14091203</v>
      </c>
      <c r="F22" s="14">
        <v>8873664</v>
      </c>
      <c r="G22" s="14">
        <v>2900450</v>
      </c>
      <c r="H22" s="14">
        <v>2259490</v>
      </c>
      <c r="I22" s="14">
        <v>14027496</v>
      </c>
      <c r="J22" s="53">
        <f t="shared" si="2"/>
        <v>98.25253478992877</v>
      </c>
      <c r="K22" s="46">
        <f t="shared" si="1"/>
        <v>98.23838272578307</v>
      </c>
      <c r="L22" s="10"/>
      <c r="M22" s="58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</row>
    <row r="23" spans="1:13" ht="15">
      <c r="A23" s="55">
        <v>40087</v>
      </c>
      <c r="B23" s="14">
        <v>9046769</v>
      </c>
      <c r="C23" s="11">
        <v>2891157</v>
      </c>
      <c r="D23" s="14">
        <v>2279402</v>
      </c>
      <c r="E23" s="14">
        <f t="shared" si="0"/>
        <v>14217328</v>
      </c>
      <c r="F23" s="14">
        <v>8971434</v>
      </c>
      <c r="G23" s="14">
        <v>2908229</v>
      </c>
      <c r="H23" s="14">
        <v>2259144</v>
      </c>
      <c r="I23" s="14">
        <v>14157677</v>
      </c>
      <c r="J23" s="53">
        <f t="shared" si="2"/>
        <v>99.13195586919218</v>
      </c>
      <c r="K23" s="46">
        <f t="shared" si="1"/>
        <v>99.1500757964227</v>
      </c>
      <c r="L23" s="10"/>
      <c r="M23" s="58"/>
    </row>
    <row r="24" spans="1:13" ht="15">
      <c r="A24" s="55">
        <v>40118</v>
      </c>
      <c r="B24" s="14">
        <v>8975981</v>
      </c>
      <c r="C24" s="11">
        <v>2898808</v>
      </c>
      <c r="D24" s="14">
        <v>2266276</v>
      </c>
      <c r="E24" s="14">
        <f t="shared" si="0"/>
        <v>14141065</v>
      </c>
      <c r="F24" s="14">
        <v>8987596</v>
      </c>
      <c r="G24" s="14">
        <v>2911608</v>
      </c>
      <c r="H24" s="14">
        <v>2256703</v>
      </c>
      <c r="I24" s="14">
        <v>14149514</v>
      </c>
      <c r="J24" s="53">
        <f t="shared" si="2"/>
        <v>98.60020332395639</v>
      </c>
      <c r="K24" s="46">
        <f t="shared" si="1"/>
        <v>99.09290807966194</v>
      </c>
      <c r="L24" s="10"/>
      <c r="M24" s="58"/>
    </row>
    <row r="25" spans="1:13" ht="15">
      <c r="A25" s="55">
        <v>40148</v>
      </c>
      <c r="B25" s="14">
        <v>9030202</v>
      </c>
      <c r="C25" s="11">
        <v>2847081</v>
      </c>
      <c r="D25" s="14">
        <v>2241418</v>
      </c>
      <c r="E25" s="14">
        <f t="shared" si="0"/>
        <v>14118701</v>
      </c>
      <c r="F25" s="14">
        <v>9074299</v>
      </c>
      <c r="G25" s="14">
        <v>2875712</v>
      </c>
      <c r="H25" s="14">
        <v>2239794</v>
      </c>
      <c r="I25" s="14">
        <v>14189511</v>
      </c>
      <c r="J25" s="53">
        <f t="shared" si="2"/>
        <v>98.44426775989973</v>
      </c>
      <c r="K25" s="46">
        <f t="shared" si="1"/>
        <v>99.37301798622569</v>
      </c>
      <c r="L25" s="10"/>
      <c r="M25" s="58"/>
    </row>
    <row r="26" spans="1:13" ht="15">
      <c r="A26" s="55">
        <v>40179</v>
      </c>
      <c r="B26" s="14">
        <v>8874966</v>
      </c>
      <c r="C26" s="11">
        <v>2851378</v>
      </c>
      <c r="D26" s="14">
        <v>2224741</v>
      </c>
      <c r="E26" s="14">
        <f t="shared" si="0"/>
        <v>13951085</v>
      </c>
      <c r="F26" s="14">
        <v>9136554</v>
      </c>
      <c r="G26" s="14">
        <v>2864181</v>
      </c>
      <c r="H26" s="14">
        <v>2232691</v>
      </c>
      <c r="I26" s="14">
        <v>14220799</v>
      </c>
      <c r="J26" s="53">
        <f t="shared" si="2"/>
        <v>97.27554590759594</v>
      </c>
      <c r="K26" s="46">
        <f t="shared" si="1"/>
        <v>99.59213638902004</v>
      </c>
      <c r="L26" s="10"/>
      <c r="M26" s="58"/>
    </row>
    <row r="27" spans="1:13" ht="15">
      <c r="A27" s="55">
        <v>40210</v>
      </c>
      <c r="B27" s="14">
        <v>8900113</v>
      </c>
      <c r="C27" s="11">
        <v>2870824</v>
      </c>
      <c r="D27" s="14">
        <v>2232394</v>
      </c>
      <c r="E27" s="14">
        <f t="shared" si="0"/>
        <v>14003331</v>
      </c>
      <c r="F27" s="14">
        <v>9226916</v>
      </c>
      <c r="G27" s="14">
        <v>2866611</v>
      </c>
      <c r="H27" s="14">
        <v>2236268</v>
      </c>
      <c r="I27" s="14">
        <v>14335304</v>
      </c>
      <c r="J27" s="53">
        <f t="shared" si="2"/>
        <v>97.6398371560177</v>
      </c>
      <c r="K27" s="46">
        <f t="shared" si="1"/>
        <v>100.39404615352939</v>
      </c>
      <c r="L27" s="10"/>
      <c r="M27" s="58"/>
    </row>
    <row r="28" spans="1:13" ht="15">
      <c r="A28" s="55">
        <v>40238</v>
      </c>
      <c r="B28" s="14">
        <v>9136036</v>
      </c>
      <c r="C28" s="11">
        <v>2878843</v>
      </c>
      <c r="D28" s="14">
        <v>2233661</v>
      </c>
      <c r="E28" s="14">
        <f t="shared" si="0"/>
        <v>14248540</v>
      </c>
      <c r="F28" s="14">
        <v>9323504</v>
      </c>
      <c r="G28" s="14">
        <v>2865322</v>
      </c>
      <c r="H28" s="14">
        <v>2239204</v>
      </c>
      <c r="I28" s="14">
        <v>14410659</v>
      </c>
      <c r="J28" s="53">
        <f t="shared" si="2"/>
        <v>99.34958513163792</v>
      </c>
      <c r="K28" s="46">
        <f t="shared" si="1"/>
        <v>100.92177778362941</v>
      </c>
      <c r="L28" s="10"/>
      <c r="M28" s="58"/>
    </row>
    <row r="29" spans="1:13" ht="15">
      <c r="A29" s="55">
        <v>40269</v>
      </c>
      <c r="B29" s="14">
        <v>9361665</v>
      </c>
      <c r="C29" s="11">
        <v>2888488</v>
      </c>
      <c r="D29" s="14">
        <v>2228659</v>
      </c>
      <c r="E29" s="14">
        <f t="shared" si="0"/>
        <v>14478812</v>
      </c>
      <c r="F29" s="14">
        <v>9416288</v>
      </c>
      <c r="G29" s="14">
        <v>2863889</v>
      </c>
      <c r="H29" s="14">
        <v>2238379</v>
      </c>
      <c r="I29" s="14">
        <v>14505958</v>
      </c>
      <c r="J29" s="53">
        <f t="shared" si="2"/>
        <v>100.955183155536</v>
      </c>
      <c r="K29" s="46">
        <f t="shared" si="1"/>
        <v>101.5891826886377</v>
      </c>
      <c r="L29" s="10"/>
      <c r="M29" s="58"/>
    </row>
    <row r="30" spans="1:13" ht="15">
      <c r="A30" s="55">
        <v>40299</v>
      </c>
      <c r="B30" s="14">
        <v>9604589</v>
      </c>
      <c r="C30" s="11">
        <v>2896308</v>
      </c>
      <c r="D30" s="14">
        <v>2220134</v>
      </c>
      <c r="E30" s="14">
        <f t="shared" si="0"/>
        <v>14721031</v>
      </c>
      <c r="F30" s="14">
        <v>9508320</v>
      </c>
      <c r="G30" s="14">
        <v>2868878</v>
      </c>
      <c r="H30" s="14">
        <v>2233662</v>
      </c>
      <c r="I30" s="14">
        <v>14598014</v>
      </c>
      <c r="J30" s="53">
        <f t="shared" si="2"/>
        <v>102.64408301201253</v>
      </c>
      <c r="K30" s="46">
        <f t="shared" si="1"/>
        <v>102.2338759796003</v>
      </c>
      <c r="L30" s="10"/>
      <c r="M30" s="58"/>
    </row>
    <row r="31" spans="1:13" ht="15">
      <c r="A31" s="55">
        <v>40330</v>
      </c>
      <c r="B31" s="14">
        <v>9743072</v>
      </c>
      <c r="C31" s="11">
        <v>2888898</v>
      </c>
      <c r="D31" s="14">
        <v>2250200.232</v>
      </c>
      <c r="E31" s="14">
        <f t="shared" si="0"/>
        <v>14882170.232</v>
      </c>
      <c r="F31" s="14">
        <v>9529370</v>
      </c>
      <c r="G31" s="14">
        <v>2875107</v>
      </c>
      <c r="H31" s="14">
        <v>2239144</v>
      </c>
      <c r="I31" s="14">
        <v>14613137</v>
      </c>
      <c r="J31" s="53">
        <f t="shared" si="2"/>
        <v>103.76764485397186</v>
      </c>
      <c r="K31" s="46">
        <f t="shared" si="1"/>
        <v>102.33978647581161</v>
      </c>
      <c r="L31" s="10"/>
      <c r="M31" s="58"/>
    </row>
    <row r="32" spans="1:13" ht="15">
      <c r="A32" s="55">
        <v>40360</v>
      </c>
      <c r="B32" s="14">
        <v>9976855</v>
      </c>
      <c r="C32" s="11">
        <v>2926292</v>
      </c>
      <c r="D32" s="14">
        <v>2238882</v>
      </c>
      <c r="E32" s="14">
        <f t="shared" si="0"/>
        <v>15142029</v>
      </c>
      <c r="F32" s="14">
        <v>9676995</v>
      </c>
      <c r="G32" s="14">
        <v>2915435</v>
      </c>
      <c r="H32" s="14">
        <v>2237148</v>
      </c>
      <c r="I32" s="14">
        <v>14871255</v>
      </c>
      <c r="J32" s="53">
        <f t="shared" si="2"/>
        <v>105.57954002313433</v>
      </c>
      <c r="K32" s="46">
        <f t="shared" si="1"/>
        <v>104.14745727268182</v>
      </c>
      <c r="L32" s="10"/>
      <c r="M32" s="58"/>
    </row>
    <row r="33" spans="1:13" ht="15">
      <c r="A33" s="55">
        <v>40391</v>
      </c>
      <c r="B33" s="14">
        <v>9937919</v>
      </c>
      <c r="C33" s="11">
        <v>2935390</v>
      </c>
      <c r="D33" s="14">
        <v>2244534</v>
      </c>
      <c r="E33" s="14">
        <f t="shared" si="0"/>
        <v>15117843</v>
      </c>
      <c r="F33" s="14">
        <v>9791742</v>
      </c>
      <c r="G33" s="14">
        <v>2937070</v>
      </c>
      <c r="H33" s="14">
        <v>2250320</v>
      </c>
      <c r="I33" s="14">
        <v>15027586</v>
      </c>
      <c r="J33" s="53">
        <f t="shared" si="2"/>
        <v>105.4109003543687</v>
      </c>
      <c r="K33" s="46">
        <f t="shared" si="1"/>
        <v>105.24228592990647</v>
      </c>
      <c r="L33" s="10"/>
      <c r="M33" s="58"/>
    </row>
    <row r="34" spans="1:13" ht="15">
      <c r="A34" s="55">
        <v>40422</v>
      </c>
      <c r="B34" s="14">
        <v>9959685</v>
      </c>
      <c r="C34" s="11">
        <v>2900001</v>
      </c>
      <c r="D34" s="14">
        <v>2246537</v>
      </c>
      <c r="E34" s="14">
        <f t="shared" si="0"/>
        <v>15106223</v>
      </c>
      <c r="F34" s="14">
        <v>9857228</v>
      </c>
      <c r="G34" s="14">
        <v>2922232</v>
      </c>
      <c r="H34" s="14">
        <v>2246315</v>
      </c>
      <c r="I34" s="14">
        <v>15014220</v>
      </c>
      <c r="J34" s="53">
        <f t="shared" si="2"/>
        <v>105.32987856692735</v>
      </c>
      <c r="K34" s="46">
        <f t="shared" si="1"/>
        <v>105.14868018419727</v>
      </c>
      <c r="L34" s="10"/>
      <c r="M34" s="58"/>
    </row>
    <row r="35" spans="1:13" ht="15">
      <c r="A35" s="55">
        <v>40452</v>
      </c>
      <c r="B35" s="14">
        <v>9992591</v>
      </c>
      <c r="C35" s="11">
        <v>2912220.72069272</v>
      </c>
      <c r="D35" s="14">
        <v>2263441.58976</v>
      </c>
      <c r="E35" s="14">
        <f t="shared" si="0"/>
        <v>15168253.31045272</v>
      </c>
      <c r="F35" s="14">
        <v>9934229</v>
      </c>
      <c r="G35" s="14">
        <v>2929497</v>
      </c>
      <c r="H35" s="14">
        <v>2244356</v>
      </c>
      <c r="I35" s="14">
        <v>15123895</v>
      </c>
      <c r="J35" s="53">
        <f t="shared" si="2"/>
        <v>105.76239204613746</v>
      </c>
      <c r="K35" s="46">
        <f t="shared" si="1"/>
        <v>105.91676414055344</v>
      </c>
      <c r="L35" s="10"/>
      <c r="M35" s="58"/>
    </row>
    <row r="36" spans="1:13" ht="15">
      <c r="A36" s="55">
        <v>40483</v>
      </c>
      <c r="B36" s="14">
        <v>9914876</v>
      </c>
      <c r="C36" s="11">
        <v>2926501</v>
      </c>
      <c r="D36" s="14">
        <v>2260299</v>
      </c>
      <c r="E36" s="14">
        <f t="shared" si="0"/>
        <v>15101676</v>
      </c>
      <c r="F36" s="14">
        <v>10022364</v>
      </c>
      <c r="G36" s="14">
        <v>2939601</v>
      </c>
      <c r="H36" s="14">
        <v>2261015</v>
      </c>
      <c r="I36" s="14">
        <v>15166430</v>
      </c>
      <c r="J36" s="53">
        <f t="shared" si="2"/>
        <v>105.29817408607573</v>
      </c>
      <c r="K36" s="46">
        <f t="shared" si="1"/>
        <v>106.21464835376165</v>
      </c>
      <c r="L36" s="10"/>
      <c r="M36" s="58"/>
    </row>
    <row r="37" spans="1:13" ht="15">
      <c r="A37" s="55">
        <v>40513</v>
      </c>
      <c r="B37" s="14">
        <v>10030810</v>
      </c>
      <c r="C37" s="11">
        <v>2963322</v>
      </c>
      <c r="D37" s="14">
        <v>2282511</v>
      </c>
      <c r="E37" s="14">
        <f t="shared" si="0"/>
        <v>15276643</v>
      </c>
      <c r="F37" s="14">
        <v>10135302</v>
      </c>
      <c r="G37" s="14">
        <v>2993192</v>
      </c>
      <c r="H37" s="14">
        <v>2279871</v>
      </c>
      <c r="I37" s="14">
        <v>15383014</v>
      </c>
      <c r="J37" s="53">
        <f t="shared" si="2"/>
        <v>106.51815163196656</v>
      </c>
      <c r="K37" s="46">
        <f t="shared" si="1"/>
        <v>107.73144521360614</v>
      </c>
      <c r="L37" s="10"/>
      <c r="M37" s="58"/>
    </row>
    <row r="38" spans="1:13" ht="15">
      <c r="A38" s="55">
        <v>40544</v>
      </c>
      <c r="B38" s="14">
        <v>9960858</v>
      </c>
      <c r="C38" s="11">
        <v>2991561.6954112365</v>
      </c>
      <c r="D38" s="14">
        <v>2287486.867606679</v>
      </c>
      <c r="E38" s="14">
        <f t="shared" si="0"/>
        <v>15239906.563017916</v>
      </c>
      <c r="F38" s="14">
        <v>10239783</v>
      </c>
      <c r="G38" s="14">
        <v>3004998</v>
      </c>
      <c r="H38" s="14">
        <v>2290268</v>
      </c>
      <c r="I38" s="14">
        <v>15525727</v>
      </c>
      <c r="J38" s="53">
        <f t="shared" si="2"/>
        <v>106.26200259681036</v>
      </c>
      <c r="K38" s="46">
        <f t="shared" si="1"/>
        <v>108.73090330034839</v>
      </c>
      <c r="L38" s="10"/>
      <c r="M38" s="58"/>
    </row>
    <row r="39" spans="1:13" ht="15">
      <c r="A39" s="55">
        <v>40575</v>
      </c>
      <c r="B39" s="14">
        <v>9970036</v>
      </c>
      <c r="C39" s="11">
        <v>3027766.3283948246</v>
      </c>
      <c r="D39" s="14">
        <v>2301439</v>
      </c>
      <c r="E39" s="14">
        <f t="shared" si="0"/>
        <v>15299241.328394825</v>
      </c>
      <c r="F39" s="14">
        <v>10347162</v>
      </c>
      <c r="G39" s="14">
        <v>3023309</v>
      </c>
      <c r="H39" s="14">
        <v>2300567</v>
      </c>
      <c r="I39" s="14">
        <v>15667398</v>
      </c>
      <c r="J39" s="53">
        <f t="shared" si="2"/>
        <v>106.67572107772692</v>
      </c>
      <c r="K39" s="46">
        <f t="shared" si="1"/>
        <v>109.72306397671888</v>
      </c>
      <c r="L39" s="10"/>
      <c r="M39" s="58"/>
    </row>
    <row r="40" spans="1:13" ht="15">
      <c r="A40" s="55">
        <v>40603</v>
      </c>
      <c r="B40" s="14">
        <v>10252034</v>
      </c>
      <c r="C40" s="11">
        <v>3059010</v>
      </c>
      <c r="D40" s="14">
        <v>2306478</v>
      </c>
      <c r="E40" s="14">
        <f t="shared" si="0"/>
        <v>15617522</v>
      </c>
      <c r="F40" s="14">
        <v>10416006</v>
      </c>
      <c r="G40" s="14">
        <v>3044547</v>
      </c>
      <c r="H40" s="14">
        <v>2311946</v>
      </c>
      <c r="I40" s="14">
        <v>15776291</v>
      </c>
      <c r="J40" s="53">
        <f t="shared" si="2"/>
        <v>108.8949696940338</v>
      </c>
      <c r="K40" s="46">
        <f t="shared" si="1"/>
        <v>110.48567137365977</v>
      </c>
      <c r="L40" s="10"/>
      <c r="M40" s="58"/>
    </row>
    <row r="41" spans="1:13" ht="15">
      <c r="A41" s="55">
        <v>40634</v>
      </c>
      <c r="B41" s="14">
        <v>10511792</v>
      </c>
      <c r="C41" s="11">
        <v>3102039.400431247</v>
      </c>
      <c r="D41" s="14">
        <v>2305863</v>
      </c>
      <c r="E41" s="14">
        <f t="shared" si="0"/>
        <v>15919694.400431247</v>
      </c>
      <c r="F41" s="14">
        <v>10511579</v>
      </c>
      <c r="G41" s="14">
        <v>3075556</v>
      </c>
      <c r="H41" s="14">
        <v>2320698</v>
      </c>
      <c r="I41" s="14">
        <v>15920236</v>
      </c>
      <c r="J41" s="53">
        <f t="shared" si="2"/>
        <v>111.00190153554708</v>
      </c>
      <c r="K41" s="46">
        <f t="shared" si="1"/>
        <v>111.4937574926266</v>
      </c>
      <c r="L41" s="10"/>
      <c r="M41" s="58"/>
    </row>
    <row r="42" spans="1:13" ht="15">
      <c r="A42" s="55">
        <v>40664</v>
      </c>
      <c r="B42" s="14">
        <v>10771209</v>
      </c>
      <c r="C42" s="11">
        <v>3103246</v>
      </c>
      <c r="D42" s="14">
        <v>2312096</v>
      </c>
      <c r="E42" s="14">
        <f t="shared" si="0"/>
        <v>16186551</v>
      </c>
      <c r="F42" s="14">
        <v>10590996</v>
      </c>
      <c r="G42" s="14">
        <v>3073905</v>
      </c>
      <c r="H42" s="14">
        <v>2331389</v>
      </c>
      <c r="I42" s="14">
        <v>16031446</v>
      </c>
      <c r="J42" s="53">
        <f t="shared" si="2"/>
        <v>112.86258989076067</v>
      </c>
      <c r="K42" s="46">
        <f t="shared" si="1"/>
        <v>112.27259147289894</v>
      </c>
      <c r="L42" s="10"/>
      <c r="M42" s="58"/>
    </row>
    <row r="43" spans="1:13" ht="15">
      <c r="A43" s="55">
        <v>40695</v>
      </c>
      <c r="B43" s="14">
        <v>11045909</v>
      </c>
      <c r="C43" s="11">
        <v>3089309</v>
      </c>
      <c r="D43" s="14">
        <v>2370551</v>
      </c>
      <c r="E43" s="14">
        <f t="shared" si="0"/>
        <v>16505769</v>
      </c>
      <c r="F43" s="14">
        <v>10713544</v>
      </c>
      <c r="G43" s="14">
        <v>3074472</v>
      </c>
      <c r="H43" s="14">
        <v>2356905</v>
      </c>
      <c r="I43" s="14">
        <v>16181407</v>
      </c>
      <c r="J43" s="53">
        <f t="shared" si="2"/>
        <v>115.08837413718531</v>
      </c>
      <c r="K43" s="46">
        <f t="shared" si="1"/>
        <v>113.3228092816897</v>
      </c>
      <c r="L43" s="10"/>
      <c r="M43" s="58"/>
    </row>
    <row r="44" spans="1:13" ht="15">
      <c r="A44" s="55">
        <v>40725</v>
      </c>
      <c r="B44" s="14">
        <v>11112453</v>
      </c>
      <c r="C44" s="11">
        <v>3053242</v>
      </c>
      <c r="D44" s="14">
        <v>2376533</v>
      </c>
      <c r="E44" s="14">
        <f t="shared" si="0"/>
        <v>16542228</v>
      </c>
      <c r="F44" s="14">
        <v>10767454</v>
      </c>
      <c r="G44" s="14">
        <v>3041929</v>
      </c>
      <c r="H44" s="14">
        <v>2369821</v>
      </c>
      <c r="I44" s="14">
        <v>16231315</v>
      </c>
      <c r="J44" s="53">
        <f t="shared" si="2"/>
        <v>115.34258871105143</v>
      </c>
      <c r="K44" s="46">
        <f t="shared" si="1"/>
        <v>113.6723286260601</v>
      </c>
      <c r="L44" s="10"/>
      <c r="M44" s="58"/>
    </row>
    <row r="45" spans="1:13" ht="15">
      <c r="A45" s="55">
        <v>40756</v>
      </c>
      <c r="B45" s="14">
        <v>10886860</v>
      </c>
      <c r="C45" s="11">
        <v>3043525</v>
      </c>
      <c r="D45" s="14">
        <v>2509484</v>
      </c>
      <c r="E45" s="14">
        <f aca="true" t="shared" si="3" ref="E45:E50">SUM(B45:D45)</f>
        <v>16439869</v>
      </c>
      <c r="F45" s="14">
        <v>10844979</v>
      </c>
      <c r="G45" s="14">
        <v>3045152</v>
      </c>
      <c r="H45" s="14">
        <v>2515189</v>
      </c>
      <c r="I45" s="14">
        <v>16383026</v>
      </c>
      <c r="J45" s="53">
        <f t="shared" si="2"/>
        <v>114.6288788022124</v>
      </c>
      <c r="K45" s="46">
        <f t="shared" si="1"/>
        <v>114.7348021624426</v>
      </c>
      <c r="L45" s="10"/>
      <c r="M45" s="58"/>
    </row>
    <row r="46" spans="1:13" ht="15">
      <c r="A46" s="55">
        <v>40787</v>
      </c>
      <c r="B46" s="14">
        <v>11061597</v>
      </c>
      <c r="C46" s="14">
        <v>3020725</v>
      </c>
      <c r="D46" s="14">
        <v>2537648.3709038096</v>
      </c>
      <c r="E46" s="14">
        <f t="shared" si="3"/>
        <v>16619970.370903809</v>
      </c>
      <c r="F46" s="14">
        <v>10924865</v>
      </c>
      <c r="G46" s="14">
        <v>3043616</v>
      </c>
      <c r="H46" s="14">
        <v>2534493</v>
      </c>
      <c r="I46" s="14">
        <v>16486150</v>
      </c>
      <c r="J46" s="53">
        <f t="shared" si="2"/>
        <v>115.884656340187</v>
      </c>
      <c r="K46" s="46">
        <f t="shared" si="1"/>
        <v>115.45700767796822</v>
      </c>
      <c r="L46" s="10"/>
      <c r="M46" s="58"/>
    </row>
    <row r="47" spans="1:14" ht="15">
      <c r="A47" s="55">
        <v>40817</v>
      </c>
      <c r="B47" s="14">
        <v>11078121</v>
      </c>
      <c r="C47" s="14">
        <v>3023173</v>
      </c>
      <c r="D47" s="14">
        <v>2579366</v>
      </c>
      <c r="E47" s="14">
        <f t="shared" si="3"/>
        <v>16680660</v>
      </c>
      <c r="F47" s="14">
        <v>11078890</v>
      </c>
      <c r="G47" s="14">
        <v>3041024</v>
      </c>
      <c r="H47" s="14">
        <v>2540888</v>
      </c>
      <c r="I47" s="14">
        <v>16656086</v>
      </c>
      <c r="J47" s="53">
        <f t="shared" si="2"/>
        <v>116.30782176432868</v>
      </c>
      <c r="K47" s="46">
        <f t="shared" si="1"/>
        <v>116.64711586312748</v>
      </c>
      <c r="L47" s="3"/>
      <c r="M47" s="58"/>
      <c r="N47" s="58"/>
    </row>
    <row r="48" spans="1:14" ht="15">
      <c r="A48" s="55">
        <v>40848</v>
      </c>
      <c r="B48" s="3">
        <v>10984191</v>
      </c>
      <c r="C48" s="14">
        <v>3021556</v>
      </c>
      <c r="D48" s="3">
        <v>2543634</v>
      </c>
      <c r="E48" s="14">
        <f t="shared" si="3"/>
        <v>16549381</v>
      </c>
      <c r="F48" s="14">
        <v>11082825</v>
      </c>
      <c r="G48" s="14">
        <v>3035115</v>
      </c>
      <c r="H48" s="14">
        <v>2548547</v>
      </c>
      <c r="I48" s="14">
        <v>16624123</v>
      </c>
      <c r="J48" s="53">
        <f t="shared" si="2"/>
        <v>115.39246382684902</v>
      </c>
      <c r="K48" s="46">
        <f t="shared" si="1"/>
        <v>116.42327025111916</v>
      </c>
      <c r="M48" s="58"/>
      <c r="N48" s="58"/>
    </row>
    <row r="49" spans="1:14" ht="15">
      <c r="A49" s="55">
        <v>40878</v>
      </c>
      <c r="B49" s="3">
        <v>11030939</v>
      </c>
      <c r="C49" s="14">
        <v>3002517</v>
      </c>
      <c r="D49" s="3">
        <v>2554200</v>
      </c>
      <c r="E49" s="14">
        <f t="shared" si="3"/>
        <v>16587656</v>
      </c>
      <c r="F49" s="14">
        <v>11174981</v>
      </c>
      <c r="G49" s="14">
        <v>3032886</v>
      </c>
      <c r="H49" s="14">
        <v>2548724</v>
      </c>
      <c r="I49" s="14">
        <v>16717722</v>
      </c>
      <c r="J49" s="53">
        <f t="shared" si="2"/>
        <v>115.65934066973351</v>
      </c>
      <c r="K49" s="46">
        <f t="shared" si="1"/>
        <v>117.07876959218122</v>
      </c>
      <c r="M49" s="58"/>
      <c r="N49" s="58"/>
    </row>
    <row r="50" spans="1:14" ht="15">
      <c r="A50" s="55">
        <v>40909</v>
      </c>
      <c r="B50" s="3">
        <v>10957242</v>
      </c>
      <c r="C50" s="14">
        <v>3039975</v>
      </c>
      <c r="D50" s="3">
        <v>2563237</v>
      </c>
      <c r="E50" s="14">
        <f t="shared" si="3"/>
        <v>16560454</v>
      </c>
      <c r="F50" s="14">
        <v>11268033</v>
      </c>
      <c r="G50" s="14">
        <v>3053707</v>
      </c>
      <c r="H50" s="14">
        <v>2560757</v>
      </c>
      <c r="I50" s="14">
        <v>16860513</v>
      </c>
      <c r="J50" s="53">
        <f t="shared" si="2"/>
        <v>115.46967159383166</v>
      </c>
      <c r="K50" s="46">
        <f t="shared" si="1"/>
        <v>118.07877393421042</v>
      </c>
      <c r="M50" s="58"/>
      <c r="N50" s="58"/>
    </row>
    <row r="51" spans="1:14" ht="15">
      <c r="A51" s="55">
        <v>40940</v>
      </c>
      <c r="B51" s="3">
        <v>10845430</v>
      </c>
      <c r="C51" s="14">
        <v>3059708</v>
      </c>
      <c r="D51" s="3">
        <v>2576419</v>
      </c>
      <c r="E51" s="14">
        <f>SUM(B51:D51)</f>
        <v>16481557</v>
      </c>
      <c r="F51" s="14">
        <v>11301115</v>
      </c>
      <c r="G51" s="14">
        <v>3055285</v>
      </c>
      <c r="H51" s="14">
        <v>2571139</v>
      </c>
      <c r="I51" s="14">
        <v>16888599</v>
      </c>
      <c r="J51" s="53">
        <f t="shared" si="2"/>
        <v>114.91955318042713</v>
      </c>
      <c r="K51" s="46">
        <f t="shared" si="1"/>
        <v>118.27546785714836</v>
      </c>
      <c r="M51" s="58"/>
      <c r="N51" s="58"/>
    </row>
    <row r="52" spans="1:14" ht="15">
      <c r="A52" s="55">
        <v>40969</v>
      </c>
      <c r="B52" s="3">
        <v>11257343</v>
      </c>
      <c r="C52" s="14">
        <v>3068170</v>
      </c>
      <c r="D52" s="3">
        <v>2574644</v>
      </c>
      <c r="E52" s="14">
        <f>SUM(B52:D52)</f>
        <v>16900157</v>
      </c>
      <c r="F52" s="14">
        <v>11432442</v>
      </c>
      <c r="G52" s="14">
        <v>3053739</v>
      </c>
      <c r="H52" s="14">
        <v>2581698</v>
      </c>
      <c r="I52" s="14">
        <v>17061735</v>
      </c>
      <c r="J52" s="53">
        <f t="shared" si="2"/>
        <v>117.83828986054338</v>
      </c>
      <c r="K52" s="46">
        <f t="shared" si="1"/>
        <v>119.4879865156182</v>
      </c>
      <c r="M52" s="58"/>
      <c r="N52" s="58"/>
    </row>
    <row r="53" spans="1:14" ht="15">
      <c r="A53" s="55">
        <v>41000</v>
      </c>
      <c r="B53" s="3">
        <v>11521869</v>
      </c>
      <c r="C53" s="14">
        <v>3058583</v>
      </c>
      <c r="D53" s="3">
        <v>2569269</v>
      </c>
      <c r="E53" s="14">
        <f>SUM(B53:D53)</f>
        <v>17149721</v>
      </c>
      <c r="F53" s="14">
        <v>11498794</v>
      </c>
      <c r="G53" s="14">
        <v>3032667</v>
      </c>
      <c r="H53" s="14">
        <v>2587018</v>
      </c>
      <c r="I53" s="14">
        <v>17134141</v>
      </c>
      <c r="J53" s="53">
        <f t="shared" si="2"/>
        <v>119.57840357491636</v>
      </c>
      <c r="K53" s="46">
        <f t="shared" si="1"/>
        <v>119.99506549390793</v>
      </c>
      <c r="M53" s="58"/>
      <c r="N53" s="58"/>
    </row>
    <row r="54" spans="1:14" ht="15">
      <c r="A54" s="55">
        <v>41030</v>
      </c>
      <c r="B54" s="3">
        <v>11820778</v>
      </c>
      <c r="C54" s="14">
        <v>3044795</v>
      </c>
      <c r="D54" s="3">
        <v>2574350</v>
      </c>
      <c r="E54" s="14">
        <f>SUM(B54:D54)</f>
        <v>17439923</v>
      </c>
      <c r="F54" s="14">
        <v>11613905</v>
      </c>
      <c r="G54" s="14">
        <v>3016259</v>
      </c>
      <c r="H54" s="14">
        <v>2596072</v>
      </c>
      <c r="I54" s="14">
        <v>17272277</v>
      </c>
      <c r="J54" s="53">
        <f t="shared" si="2"/>
        <v>121.60187042165096</v>
      </c>
      <c r="K54" s="46">
        <f t="shared" si="1"/>
        <v>120.96246960054312</v>
      </c>
      <c r="M54" s="58"/>
      <c r="N54" s="58"/>
    </row>
    <row r="55" spans="1:14" ht="15">
      <c r="A55" s="55">
        <v>41061</v>
      </c>
      <c r="B55" s="3">
        <v>12087084</v>
      </c>
      <c r="C55" s="14">
        <v>3040162</v>
      </c>
      <c r="D55" s="3">
        <v>2610813</v>
      </c>
      <c r="E55" s="14">
        <f>SUM(B55:D55)</f>
        <v>17738059</v>
      </c>
      <c r="F55" s="14">
        <v>11686528</v>
      </c>
      <c r="G55" s="14">
        <v>3025615</v>
      </c>
      <c r="H55" s="14">
        <v>2604291</v>
      </c>
      <c r="I55" s="14">
        <v>17378822</v>
      </c>
      <c r="J55" s="53">
        <f t="shared" si="2"/>
        <v>123.68065799657484</v>
      </c>
      <c r="K55" s="46">
        <f t="shared" si="1"/>
        <v>121.70863331269234</v>
      </c>
      <c r="M55" s="58"/>
      <c r="N55" s="58"/>
    </row>
    <row r="56" spans="1:11" ht="15">
      <c r="A56" s="55">
        <v>41091</v>
      </c>
      <c r="B56" s="3">
        <v>12107944</v>
      </c>
      <c r="C56" s="14">
        <v>3042931</v>
      </c>
      <c r="D56" s="3">
        <v>2613791</v>
      </c>
      <c r="E56" s="14">
        <f>SUM(B56:D56)</f>
        <v>17764666</v>
      </c>
      <c r="F56" s="14">
        <v>11739479</v>
      </c>
      <c r="G56" s="14">
        <v>3031637</v>
      </c>
      <c r="H56" s="14">
        <v>2612449</v>
      </c>
      <c r="I56" s="14">
        <v>17428897</v>
      </c>
      <c r="J56" s="53">
        <f>(E56/$E$11)*100</f>
        <v>123.86617836649327</v>
      </c>
      <c r="K56" s="46">
        <f t="shared" si="1"/>
        <v>122.05932220363864</v>
      </c>
    </row>
    <row r="57" spans="1:11" ht="15">
      <c r="A57" s="55">
        <v>41122</v>
      </c>
      <c r="B57" s="3">
        <v>11716148</v>
      </c>
      <c r="C57" s="14">
        <v>3038438</v>
      </c>
      <c r="D57" s="3">
        <v>2600540</v>
      </c>
      <c r="E57" s="14">
        <f>SUM(B57:D57)</f>
        <v>17355126</v>
      </c>
      <c r="F57" s="14">
        <v>11776466</v>
      </c>
      <c r="G57" s="14">
        <v>3039908</v>
      </c>
      <c r="H57" s="14">
        <v>2616405</v>
      </c>
      <c r="I57" s="14">
        <v>17352246</v>
      </c>
      <c r="J57" s="53">
        <f t="shared" si="2"/>
        <v>121.01061357916691</v>
      </c>
      <c r="K57" s="46">
        <f t="shared" si="1"/>
        <v>121.52251433184784</v>
      </c>
    </row>
    <row r="58" spans="1:11" ht="15">
      <c r="A58" s="55">
        <v>41153</v>
      </c>
      <c r="B58" s="3">
        <v>12069085</v>
      </c>
      <c r="C58" s="14">
        <v>3035071</v>
      </c>
      <c r="D58" s="3">
        <v>2613470</v>
      </c>
      <c r="E58" s="14">
        <f>SUM(B58:D58)</f>
        <v>17717626</v>
      </c>
      <c r="F58" s="14">
        <v>11886533</v>
      </c>
      <c r="G58" s="14">
        <v>3057745</v>
      </c>
      <c r="H58" s="14">
        <v>2619295</v>
      </c>
      <c r="I58" s="14">
        <v>17558807</v>
      </c>
      <c r="J58" s="53">
        <f>(E58/$E$11)*100</f>
        <v>123.53818655227285</v>
      </c>
      <c r="K58" s="46">
        <f t="shared" si="1"/>
        <v>122.9691173873198</v>
      </c>
    </row>
    <row r="59" spans="1:11" ht="15">
      <c r="A59" s="55">
        <v>41183</v>
      </c>
      <c r="B59" s="3">
        <v>11743906</v>
      </c>
      <c r="C59" s="14">
        <v>3013973</v>
      </c>
      <c r="D59" s="3">
        <v>2688851</v>
      </c>
      <c r="E59" s="14">
        <f>SUM(B59:D59)</f>
        <v>17446730</v>
      </c>
      <c r="F59" s="14">
        <v>11864631</v>
      </c>
      <c r="G59" s="14">
        <v>3031578</v>
      </c>
      <c r="H59" s="14">
        <v>2640746</v>
      </c>
      <c r="I59" s="14">
        <v>17461942</v>
      </c>
      <c r="J59" s="53">
        <f t="shared" si="2"/>
        <v>121.64933301262455</v>
      </c>
      <c r="K59" s="46">
        <f t="shared" si="1"/>
        <v>122.29074535693512</v>
      </c>
    </row>
    <row r="60" spans="1:11" ht="15">
      <c r="A60" s="55">
        <v>41214</v>
      </c>
      <c r="B60" s="14">
        <v>11996881</v>
      </c>
      <c r="C60" s="92">
        <v>3004914</v>
      </c>
      <c r="D60" s="3">
        <v>2622715</v>
      </c>
      <c r="E60" s="14">
        <f>SUM(B60:D60)</f>
        <v>17624510</v>
      </c>
      <c r="F60" s="14">
        <v>12007595</v>
      </c>
      <c r="G60" s="14">
        <v>3018270</v>
      </c>
      <c r="H60" s="14">
        <v>2632832</v>
      </c>
      <c r="I60" s="14">
        <v>17677801</v>
      </c>
      <c r="J60" s="53">
        <f t="shared" si="2"/>
        <v>122.88892452478667</v>
      </c>
      <c r="K60" s="46">
        <f aca="true" t="shared" si="4" ref="K60:K67">I60/$I$11*100</f>
        <v>123.80246484392016</v>
      </c>
    </row>
    <row r="61" spans="1:11" ht="15">
      <c r="A61" s="55">
        <v>41244</v>
      </c>
      <c r="B61" s="14">
        <v>11939620</v>
      </c>
      <c r="C61" s="92">
        <v>2967357</v>
      </c>
      <c r="D61" s="14">
        <v>2662608</v>
      </c>
      <c r="E61" s="14">
        <f>SUM(B61:D61)</f>
        <v>17569585</v>
      </c>
      <c r="F61" s="14">
        <v>12033184</v>
      </c>
      <c r="G61" s="14">
        <v>2997355</v>
      </c>
      <c r="H61" s="14">
        <v>2650209</v>
      </c>
      <c r="I61" s="14">
        <v>17691620</v>
      </c>
      <c r="J61" s="122">
        <f t="shared" si="2"/>
        <v>122.50595364051678</v>
      </c>
      <c r="K61" s="46">
        <f t="shared" si="4"/>
        <v>123.89924307225739</v>
      </c>
    </row>
    <row r="62" spans="1:11" ht="15">
      <c r="A62" s="55">
        <v>41275</v>
      </c>
      <c r="B62" s="14">
        <v>11818115</v>
      </c>
      <c r="C62" s="92">
        <v>2963719</v>
      </c>
      <c r="D62" s="14">
        <v>2667984</v>
      </c>
      <c r="E62" s="14">
        <f>SUM(B62:D62)</f>
        <v>17449818</v>
      </c>
      <c r="F62" s="14">
        <v>12077307</v>
      </c>
      <c r="G62" s="14">
        <v>2977170</v>
      </c>
      <c r="H62" s="14">
        <v>2655492</v>
      </c>
      <c r="I62" s="14">
        <v>17740159</v>
      </c>
      <c r="J62" s="122">
        <f t="shared" si="2"/>
        <v>121.67086444804787</v>
      </c>
      <c r="K62" s="46">
        <f t="shared" si="4"/>
        <v>124.23917493601459</v>
      </c>
    </row>
    <row r="63" spans="1:11" ht="15">
      <c r="A63" s="55">
        <v>41306</v>
      </c>
      <c r="B63" s="14">
        <v>11748042</v>
      </c>
      <c r="C63" s="14">
        <v>2969232</v>
      </c>
      <c r="D63" s="92">
        <v>2670744</v>
      </c>
      <c r="E63" s="14">
        <f>SUM(B63:D63)</f>
        <v>17388018</v>
      </c>
      <c r="F63" s="14">
        <v>12144429</v>
      </c>
      <c r="G63" s="14">
        <v>2965056</v>
      </c>
      <c r="H63" s="14">
        <v>2658105</v>
      </c>
      <c r="I63" s="14">
        <v>17797027</v>
      </c>
      <c r="J63" s="122">
        <f t="shared" si="2"/>
        <v>121.23995683497768</v>
      </c>
      <c r="K63" s="46">
        <f t="shared" si="4"/>
        <v>124.63743705983555</v>
      </c>
    </row>
    <row r="64" spans="1:11" ht="15">
      <c r="A64" s="55">
        <v>41334</v>
      </c>
      <c r="B64" s="14">
        <v>12030850</v>
      </c>
      <c r="C64" s="14">
        <v>2973096</v>
      </c>
      <c r="D64" s="14">
        <v>2651342</v>
      </c>
      <c r="E64" s="14">
        <v>17655288</v>
      </c>
      <c r="F64" s="14">
        <v>12160011</v>
      </c>
      <c r="G64" s="14">
        <v>2959229</v>
      </c>
      <c r="H64" s="14">
        <v>2657248</v>
      </c>
      <c r="I64" s="14">
        <v>17808443</v>
      </c>
      <c r="J64" s="122">
        <f t="shared" si="2"/>
        <v>123.10352767227981</v>
      </c>
      <c r="K64" s="122">
        <f t="shared" si="4"/>
        <v>124.7173864233711</v>
      </c>
    </row>
    <row r="65" spans="1:11" ht="15">
      <c r="A65" s="55">
        <v>41365</v>
      </c>
      <c r="B65" s="14">
        <v>12262422</v>
      </c>
      <c r="C65" s="14">
        <v>2976760</v>
      </c>
      <c r="D65" s="14">
        <v>2649513</v>
      </c>
      <c r="E65" s="14">
        <v>17888695</v>
      </c>
      <c r="F65" s="14">
        <v>12205802</v>
      </c>
      <c r="G65" s="14">
        <v>2951691</v>
      </c>
      <c r="H65" s="14">
        <v>2664216</v>
      </c>
      <c r="I65" s="14">
        <v>17860637</v>
      </c>
      <c r="J65" s="122">
        <f t="shared" si="2"/>
        <v>124.7309848445108</v>
      </c>
      <c r="K65" s="122">
        <f t="shared" si="4"/>
        <v>125.08291524961275</v>
      </c>
    </row>
    <row r="66" spans="1:11" ht="15">
      <c r="A66" s="55">
        <v>41395</v>
      </c>
      <c r="B66" s="3">
        <v>12354071</v>
      </c>
      <c r="C66" s="14">
        <v>2981302</v>
      </c>
      <c r="D66" s="14">
        <v>2650756</v>
      </c>
      <c r="E66" s="92">
        <f>SUM(B66:D66)</f>
        <v>17986129</v>
      </c>
      <c r="F66" s="14">
        <v>12207375</v>
      </c>
      <c r="G66" s="14">
        <v>2953483</v>
      </c>
      <c r="H66" s="14">
        <v>2668897</v>
      </c>
      <c r="I66" s="14">
        <v>17833741</v>
      </c>
      <c r="J66" s="122">
        <f t="shared" si="2"/>
        <v>125.41035462399108</v>
      </c>
      <c r="K66" s="122">
        <f t="shared" si="4"/>
        <v>124.89455522143717</v>
      </c>
    </row>
    <row r="67" spans="1:11" ht="15">
      <c r="A67" s="55">
        <v>41426</v>
      </c>
      <c r="B67" s="3">
        <v>12561253</v>
      </c>
      <c r="C67" s="14">
        <v>2974355</v>
      </c>
      <c r="D67" s="14">
        <v>2663305</v>
      </c>
      <c r="E67" s="92">
        <f>SUM(B67:D67)</f>
        <v>18198913</v>
      </c>
      <c r="F67" s="14">
        <v>12239778</v>
      </c>
      <c r="G67" s="14">
        <v>2960153</v>
      </c>
      <c r="H67" s="14">
        <v>2663601</v>
      </c>
      <c r="I67" s="14">
        <v>17859350</v>
      </c>
      <c r="J67" s="122">
        <f t="shared" si="2"/>
        <v>126.89401555505142</v>
      </c>
      <c r="K67" s="122">
        <f t="shared" si="4"/>
        <v>125.07390203737813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26">
        <v>41061</v>
      </c>
      <c r="D1" s="68">
        <v>41395</v>
      </c>
      <c r="E1" s="68">
        <v>41426</v>
      </c>
      <c r="F1" s="38" t="s">
        <v>301</v>
      </c>
      <c r="G1" s="47" t="s">
        <v>297</v>
      </c>
      <c r="H1" s="15" t="s">
        <v>298</v>
      </c>
      <c r="I1" s="38" t="s">
        <v>304</v>
      </c>
      <c r="J1" s="67" t="s">
        <v>284</v>
      </c>
      <c r="K1" s="65" t="s">
        <v>294</v>
      </c>
      <c r="L1" s="47" t="s">
        <v>320</v>
      </c>
      <c r="M1" s="38" t="s">
        <v>321</v>
      </c>
    </row>
    <row r="2" spans="1:13" ht="15">
      <c r="A2" s="21">
        <v>1</v>
      </c>
      <c r="B2" s="22" t="s">
        <v>93</v>
      </c>
      <c r="C2" s="90">
        <v>35207</v>
      </c>
      <c r="D2" s="13">
        <v>36685</v>
      </c>
      <c r="E2" s="3">
        <v>36830</v>
      </c>
      <c r="F2" s="36">
        <f>E2/$E$83</f>
        <v>0.023210468469558553</v>
      </c>
      <c r="G2" s="16">
        <f>(E2-C2)/C2</f>
        <v>0.04609878717300537</v>
      </c>
      <c r="H2" s="140">
        <f>E2-C2</f>
        <v>1623</v>
      </c>
      <c r="I2" s="40">
        <f>H2/$H$83</f>
        <v>0.021622413770133624</v>
      </c>
      <c r="J2" s="3">
        <v>36558.15</v>
      </c>
      <c r="K2" s="13">
        <v>36696.24</v>
      </c>
      <c r="L2" s="40">
        <f>(K2-J2)/J2</f>
        <v>0.003777269911086762</v>
      </c>
      <c r="M2" s="91">
        <f>K2-J2</f>
        <v>138.0899999999965</v>
      </c>
    </row>
    <row r="3" spans="1:13" ht="15">
      <c r="A3" s="1">
        <v>2</v>
      </c>
      <c r="B3" s="23" t="s">
        <v>94</v>
      </c>
      <c r="C3" s="10">
        <v>4987</v>
      </c>
      <c r="D3" s="14">
        <v>5278</v>
      </c>
      <c r="E3" s="3">
        <v>5350</v>
      </c>
      <c r="F3" s="37">
        <f aca="true" t="shared" si="0" ref="F3:F66">E3/$E$83</f>
        <v>0.003371599411135983</v>
      </c>
      <c r="G3" s="17">
        <f aca="true" t="shared" si="1" ref="G3:G66">(E3-C3)/C3</f>
        <v>0.0727892520553439</v>
      </c>
      <c r="H3" s="140">
        <f aca="true" t="shared" si="2" ref="H3:H66">E3-C3</f>
        <v>363</v>
      </c>
      <c r="I3" s="34">
        <f aca="true" t="shared" si="3" ref="I3:I66">H3/$H$83</f>
        <v>0.0048360666657785</v>
      </c>
      <c r="J3" s="3">
        <v>5199.692</v>
      </c>
      <c r="K3" s="14">
        <v>5225.829</v>
      </c>
      <c r="L3" s="34">
        <f aca="true" t="shared" si="4" ref="L3:L66">(K3-J3)/J3</f>
        <v>0.005026643885830106</v>
      </c>
      <c r="M3" s="92">
        <f aca="true" t="shared" si="5" ref="M3:M66">K3-J3</f>
        <v>26.136999999999716</v>
      </c>
    </row>
    <row r="4" spans="1:13" ht="15">
      <c r="A4" s="1">
        <v>3</v>
      </c>
      <c r="B4" s="23" t="s">
        <v>95</v>
      </c>
      <c r="C4" s="10">
        <v>10609</v>
      </c>
      <c r="D4" s="14">
        <v>11043</v>
      </c>
      <c r="E4" s="3">
        <v>11096</v>
      </c>
      <c r="F4" s="37">
        <f t="shared" si="0"/>
        <v>0.00699276019924577</v>
      </c>
      <c r="G4" s="17">
        <f t="shared" si="1"/>
        <v>0.04590442077481384</v>
      </c>
      <c r="H4" s="140">
        <f t="shared" si="2"/>
        <v>487</v>
      </c>
      <c r="I4" s="34">
        <f t="shared" si="3"/>
        <v>0.006488056380810275</v>
      </c>
      <c r="J4" s="3">
        <v>10940.82</v>
      </c>
      <c r="K4" s="14">
        <v>10969.31</v>
      </c>
      <c r="L4" s="34">
        <f t="shared" si="4"/>
        <v>0.002604009571494621</v>
      </c>
      <c r="M4" s="92">
        <f t="shared" si="5"/>
        <v>28.48999999999978</v>
      </c>
    </row>
    <row r="5" spans="1:13" ht="15">
      <c r="A5" s="1">
        <v>4</v>
      </c>
      <c r="B5" s="23" t="s">
        <v>96</v>
      </c>
      <c r="C5" s="10">
        <v>1948</v>
      </c>
      <c r="D5" s="14">
        <v>2093</v>
      </c>
      <c r="E5" s="3">
        <v>2138</v>
      </c>
      <c r="F5" s="37">
        <f t="shared" si="0"/>
        <v>0.0013473793534595762</v>
      </c>
      <c r="G5" s="17">
        <f t="shared" si="1"/>
        <v>0.09753593429158111</v>
      </c>
      <c r="H5" s="140">
        <f t="shared" si="2"/>
        <v>190</v>
      </c>
      <c r="I5" s="34">
        <f t="shared" si="3"/>
        <v>0.0025312745633551377</v>
      </c>
      <c r="J5" s="3">
        <v>2097.027</v>
      </c>
      <c r="K5" s="14">
        <v>2120.096</v>
      </c>
      <c r="L5" s="34">
        <f t="shared" si="4"/>
        <v>0.011000812102085457</v>
      </c>
      <c r="M5" s="92">
        <f t="shared" si="5"/>
        <v>23.06899999999996</v>
      </c>
    </row>
    <row r="6" spans="1:13" ht="15">
      <c r="A6" s="1">
        <v>5</v>
      </c>
      <c r="B6" s="23" t="s">
        <v>97</v>
      </c>
      <c r="C6" s="10">
        <v>4994</v>
      </c>
      <c r="D6" s="14">
        <v>5161</v>
      </c>
      <c r="E6" s="3">
        <v>5184</v>
      </c>
      <c r="F6" s="37">
        <f>E6/$E$83</f>
        <v>0.0032669852985661566</v>
      </c>
      <c r="G6" s="17">
        <f t="shared" si="1"/>
        <v>0.03804565478574289</v>
      </c>
      <c r="H6" s="140">
        <f t="shared" si="2"/>
        <v>190</v>
      </c>
      <c r="I6" s="34">
        <f t="shared" si="3"/>
        <v>0.0025312745633551377</v>
      </c>
      <c r="J6" s="3">
        <v>5154.699</v>
      </c>
      <c r="K6" s="14">
        <v>5178.877</v>
      </c>
      <c r="L6" s="34">
        <f t="shared" si="4"/>
        <v>0.004690477562317566</v>
      </c>
      <c r="M6" s="92">
        <f t="shared" si="5"/>
        <v>24.178000000000793</v>
      </c>
    </row>
    <row r="7" spans="1:13" ht="15">
      <c r="A7" s="1">
        <v>6</v>
      </c>
      <c r="B7" s="23" t="s">
        <v>98</v>
      </c>
      <c r="C7" s="10">
        <v>118002</v>
      </c>
      <c r="D7" s="14">
        <v>123544</v>
      </c>
      <c r="E7" s="3">
        <v>123779</v>
      </c>
      <c r="F7" s="37">
        <f t="shared" si="0"/>
        <v>0.07800620626373848</v>
      </c>
      <c r="G7" s="17">
        <f t="shared" si="1"/>
        <v>0.048956797342417924</v>
      </c>
      <c r="H7" s="140">
        <f t="shared" si="2"/>
        <v>5777</v>
      </c>
      <c r="I7" s="34">
        <f t="shared" si="3"/>
        <v>0.07696406922369806</v>
      </c>
      <c r="J7" s="3">
        <v>122865</v>
      </c>
      <c r="K7" s="14">
        <v>123263.8</v>
      </c>
      <c r="L7" s="34">
        <f t="shared" si="4"/>
        <v>0.003245838928905733</v>
      </c>
      <c r="M7" s="92">
        <f t="shared" si="5"/>
        <v>398.8000000000029</v>
      </c>
    </row>
    <row r="8" spans="1:13" ht="15">
      <c r="A8" s="1">
        <v>7</v>
      </c>
      <c r="B8" s="23" t="s">
        <v>99</v>
      </c>
      <c r="C8" s="10">
        <v>60479</v>
      </c>
      <c r="D8" s="14">
        <v>62870</v>
      </c>
      <c r="E8" s="3">
        <v>63558</v>
      </c>
      <c r="F8" s="37">
        <f t="shared" si="0"/>
        <v>0.04005460100429548</v>
      </c>
      <c r="G8" s="17">
        <f t="shared" si="1"/>
        <v>0.050910233304122095</v>
      </c>
      <c r="H8" s="140">
        <f t="shared" si="2"/>
        <v>3079</v>
      </c>
      <c r="I8" s="34">
        <f t="shared" si="3"/>
        <v>0.0410199704240551</v>
      </c>
      <c r="J8" s="3">
        <v>61147.62</v>
      </c>
      <c r="K8" s="14">
        <v>61348.16</v>
      </c>
      <c r="L8" s="34">
        <f t="shared" si="4"/>
        <v>0.0032796043411011068</v>
      </c>
      <c r="M8" s="92">
        <f t="shared" si="5"/>
        <v>200.54000000000087</v>
      </c>
    </row>
    <row r="9" spans="1:13" ht="15">
      <c r="A9" s="1">
        <v>8</v>
      </c>
      <c r="B9" s="23" t="s">
        <v>100</v>
      </c>
      <c r="C9" s="10">
        <v>2967</v>
      </c>
      <c r="D9" s="14">
        <v>3199</v>
      </c>
      <c r="E9" s="3">
        <v>3246</v>
      </c>
      <c r="F9" s="37">
        <f t="shared" si="0"/>
        <v>0.0020456470445882995</v>
      </c>
      <c r="G9" s="17">
        <f t="shared" si="1"/>
        <v>0.09403437815975733</v>
      </c>
      <c r="H9" s="140">
        <f t="shared" si="2"/>
        <v>279</v>
      </c>
      <c r="I9" s="34">
        <f t="shared" si="3"/>
        <v>0.0037169768588214917</v>
      </c>
      <c r="J9" s="3">
        <v>3197.373</v>
      </c>
      <c r="K9" s="14">
        <v>3242.809</v>
      </c>
      <c r="L9" s="34">
        <f t="shared" si="4"/>
        <v>0.014210415863272803</v>
      </c>
      <c r="M9" s="92">
        <f t="shared" si="5"/>
        <v>45.43600000000015</v>
      </c>
    </row>
    <row r="10" spans="1:13" ht="15">
      <c r="A10" s="1">
        <v>9</v>
      </c>
      <c r="B10" s="23" t="s">
        <v>101</v>
      </c>
      <c r="C10" s="10">
        <v>23439</v>
      </c>
      <c r="D10" s="14">
        <v>23746</v>
      </c>
      <c r="E10" s="3">
        <v>23921</v>
      </c>
      <c r="F10" s="37">
        <f t="shared" si="0"/>
        <v>0.015075145703511001</v>
      </c>
      <c r="G10" s="17">
        <f t="shared" si="1"/>
        <v>0.020564017236230213</v>
      </c>
      <c r="H10" s="140">
        <f t="shared" si="2"/>
        <v>482</v>
      </c>
      <c r="I10" s="34">
        <f t="shared" si="3"/>
        <v>0.006421443892300928</v>
      </c>
      <c r="J10" s="3">
        <v>23442.42</v>
      </c>
      <c r="K10" s="14">
        <v>23479.01</v>
      </c>
      <c r="L10" s="34">
        <f t="shared" si="4"/>
        <v>0.0015608456806080664</v>
      </c>
      <c r="M10" s="92">
        <f t="shared" si="5"/>
        <v>36.590000000000146</v>
      </c>
    </row>
    <row r="11" spans="1:13" ht="15">
      <c r="A11" s="1">
        <v>10</v>
      </c>
      <c r="B11" s="23" t="s">
        <v>102</v>
      </c>
      <c r="C11" s="10">
        <v>24629</v>
      </c>
      <c r="D11" s="14">
        <v>25041</v>
      </c>
      <c r="E11" s="3">
        <v>25221</v>
      </c>
      <c r="F11" s="37">
        <f t="shared" si="0"/>
        <v>0.015894412850142176</v>
      </c>
      <c r="G11" s="17">
        <f t="shared" si="1"/>
        <v>0.024036704697714077</v>
      </c>
      <c r="H11" s="140">
        <f t="shared" si="2"/>
        <v>592</v>
      </c>
      <c r="I11" s="34">
        <f t="shared" si="3"/>
        <v>0.007886918639506534</v>
      </c>
      <c r="J11" s="3">
        <v>24833.12</v>
      </c>
      <c r="K11" s="14">
        <v>24878.15</v>
      </c>
      <c r="L11" s="34">
        <f t="shared" si="4"/>
        <v>0.0018133041679822138</v>
      </c>
      <c r="M11" s="92">
        <f t="shared" si="5"/>
        <v>45.030000000002474</v>
      </c>
    </row>
    <row r="12" spans="1:13" ht="15">
      <c r="A12" s="1">
        <v>11</v>
      </c>
      <c r="B12" s="23" t="s">
        <v>103</v>
      </c>
      <c r="C12" s="10">
        <v>4082</v>
      </c>
      <c r="D12" s="14">
        <v>4132</v>
      </c>
      <c r="E12" s="3">
        <v>4157</v>
      </c>
      <c r="F12" s="37">
        <f t="shared" si="0"/>
        <v>0.0026197642527275296</v>
      </c>
      <c r="G12" s="17">
        <f t="shared" si="1"/>
        <v>0.018373346398824104</v>
      </c>
      <c r="H12" s="140">
        <f t="shared" si="2"/>
        <v>75</v>
      </c>
      <c r="I12" s="34">
        <f t="shared" si="3"/>
        <v>0.000999187327640186</v>
      </c>
      <c r="J12" s="3">
        <v>4112.07</v>
      </c>
      <c r="K12" s="14">
        <v>4151.979</v>
      </c>
      <c r="L12" s="34">
        <f t="shared" si="4"/>
        <v>0.009705330891740794</v>
      </c>
      <c r="M12" s="92">
        <f t="shared" si="5"/>
        <v>39.90900000000056</v>
      </c>
    </row>
    <row r="13" spans="1:13" ht="15">
      <c r="A13" s="1">
        <v>12</v>
      </c>
      <c r="B13" s="23" t="s">
        <v>104</v>
      </c>
      <c r="C13" s="10">
        <v>1550</v>
      </c>
      <c r="D13" s="14">
        <v>1546</v>
      </c>
      <c r="E13" s="3">
        <v>1600</v>
      </c>
      <c r="F13" s="37">
        <f t="shared" si="0"/>
        <v>0.001008328795853752</v>
      </c>
      <c r="G13" s="17">
        <f t="shared" si="1"/>
        <v>0.03225806451612903</v>
      </c>
      <c r="H13" s="140">
        <f t="shared" si="2"/>
        <v>50</v>
      </c>
      <c r="I13" s="34">
        <f t="shared" si="3"/>
        <v>0.0006661248850934573</v>
      </c>
      <c r="J13" s="3">
        <v>1525.697</v>
      </c>
      <c r="K13" s="14">
        <v>1534.335</v>
      </c>
      <c r="L13" s="34">
        <f t="shared" si="4"/>
        <v>0.005661674631332531</v>
      </c>
      <c r="M13" s="92">
        <f t="shared" si="5"/>
        <v>8.638000000000147</v>
      </c>
    </row>
    <row r="14" spans="1:13" ht="15">
      <c r="A14" s="1">
        <v>13</v>
      </c>
      <c r="B14" s="23" t="s">
        <v>105</v>
      </c>
      <c r="C14" s="10">
        <v>2257</v>
      </c>
      <c r="D14" s="14">
        <v>2320</v>
      </c>
      <c r="E14" s="3">
        <v>2341</v>
      </c>
      <c r="F14" s="37">
        <f t="shared" si="0"/>
        <v>0.001475311069433521</v>
      </c>
      <c r="G14" s="17">
        <f t="shared" si="1"/>
        <v>0.03721754541426672</v>
      </c>
      <c r="H14" s="140">
        <f t="shared" si="2"/>
        <v>84</v>
      </c>
      <c r="I14" s="34">
        <f t="shared" si="3"/>
        <v>0.0011190898069570084</v>
      </c>
      <c r="J14" s="3">
        <v>2305.369</v>
      </c>
      <c r="K14" s="14">
        <v>2310.477</v>
      </c>
      <c r="L14" s="34">
        <f t="shared" si="4"/>
        <v>0.0022156973569089026</v>
      </c>
      <c r="M14" s="92">
        <f t="shared" si="5"/>
        <v>5.10799999999972</v>
      </c>
    </row>
    <row r="15" spans="1:13" ht="15">
      <c r="A15" s="1">
        <v>14</v>
      </c>
      <c r="B15" s="23" t="s">
        <v>106</v>
      </c>
      <c r="C15" s="10">
        <v>6283</v>
      </c>
      <c r="D15" s="14">
        <v>6464</v>
      </c>
      <c r="E15" s="3">
        <v>6481</v>
      </c>
      <c r="F15" s="37">
        <f t="shared" si="0"/>
        <v>0.004084361828705104</v>
      </c>
      <c r="G15" s="17">
        <f t="shared" si="1"/>
        <v>0.03151360814897342</v>
      </c>
      <c r="H15" s="140">
        <f t="shared" si="2"/>
        <v>198</v>
      </c>
      <c r="I15" s="34">
        <f t="shared" si="3"/>
        <v>0.002637854544970091</v>
      </c>
      <c r="J15" s="3">
        <v>6439.724</v>
      </c>
      <c r="K15" s="14">
        <v>6432.624</v>
      </c>
      <c r="L15" s="34">
        <f t="shared" si="4"/>
        <v>-0.0011025317234093206</v>
      </c>
      <c r="M15" s="92">
        <f t="shared" si="5"/>
        <v>-7.100000000000364</v>
      </c>
    </row>
    <row r="16" spans="1:13" ht="15">
      <c r="A16" s="1">
        <v>15</v>
      </c>
      <c r="B16" s="23" t="s">
        <v>107</v>
      </c>
      <c r="C16" s="10">
        <v>5218</v>
      </c>
      <c r="D16" s="14">
        <v>5332</v>
      </c>
      <c r="E16" s="3">
        <v>5363</v>
      </c>
      <c r="F16" s="37">
        <f t="shared" si="0"/>
        <v>0.0033797920826022947</v>
      </c>
      <c r="G16" s="17">
        <f t="shared" si="1"/>
        <v>0.02778842468378689</v>
      </c>
      <c r="H16" s="140">
        <f t="shared" si="2"/>
        <v>145</v>
      </c>
      <c r="I16" s="34">
        <f t="shared" si="3"/>
        <v>0.0019317621667710263</v>
      </c>
      <c r="J16" s="3">
        <v>5309.138</v>
      </c>
      <c r="K16" s="14">
        <v>5344.566</v>
      </c>
      <c r="L16" s="34">
        <f t="shared" si="4"/>
        <v>0.006673023002980876</v>
      </c>
      <c r="M16" s="92">
        <f t="shared" si="5"/>
        <v>35.427999999999884</v>
      </c>
    </row>
    <row r="17" spans="1:13" ht="15">
      <c r="A17" s="1">
        <v>16</v>
      </c>
      <c r="B17" s="23" t="s">
        <v>108</v>
      </c>
      <c r="C17" s="10">
        <v>61387</v>
      </c>
      <c r="D17" s="14">
        <v>64159</v>
      </c>
      <c r="E17" s="3">
        <v>64470</v>
      </c>
      <c r="F17" s="37">
        <f t="shared" si="0"/>
        <v>0.04062934841793212</v>
      </c>
      <c r="G17" s="17">
        <f t="shared" si="1"/>
        <v>0.050222359783015945</v>
      </c>
      <c r="H17" s="140">
        <f t="shared" si="2"/>
        <v>3083</v>
      </c>
      <c r="I17" s="34">
        <f t="shared" si="3"/>
        <v>0.041073260414862575</v>
      </c>
      <c r="J17" s="3">
        <v>63821.48</v>
      </c>
      <c r="K17" s="14">
        <v>64074.93</v>
      </c>
      <c r="L17" s="34">
        <f t="shared" si="4"/>
        <v>0.003971233509470433</v>
      </c>
      <c r="M17" s="92">
        <f t="shared" si="5"/>
        <v>253.4499999999971</v>
      </c>
    </row>
    <row r="18" spans="1:13" ht="15">
      <c r="A18" s="1">
        <v>17</v>
      </c>
      <c r="B18" s="23" t="s">
        <v>109</v>
      </c>
      <c r="C18" s="10">
        <v>11892</v>
      </c>
      <c r="D18" s="14">
        <v>12063</v>
      </c>
      <c r="E18" s="3">
        <v>12099</v>
      </c>
      <c r="F18" s="37">
        <f t="shared" si="0"/>
        <v>0.00762485631314659</v>
      </c>
      <c r="G18" s="17">
        <f t="shared" si="1"/>
        <v>0.017406659939455095</v>
      </c>
      <c r="H18" s="140">
        <f t="shared" si="2"/>
        <v>207</v>
      </c>
      <c r="I18" s="34">
        <f t="shared" si="3"/>
        <v>0.002757757024286913</v>
      </c>
      <c r="J18" s="3">
        <v>12012.06</v>
      </c>
      <c r="K18" s="14">
        <v>12022.82</v>
      </c>
      <c r="L18" s="34">
        <f t="shared" si="4"/>
        <v>0.0008957664214131647</v>
      </c>
      <c r="M18" s="92">
        <f t="shared" si="5"/>
        <v>10.760000000000218</v>
      </c>
    </row>
    <row r="19" spans="1:13" ht="15">
      <c r="A19" s="1">
        <v>18</v>
      </c>
      <c r="B19" s="23" t="s">
        <v>110</v>
      </c>
      <c r="C19" s="10">
        <v>2604</v>
      </c>
      <c r="D19" s="14">
        <v>2709</v>
      </c>
      <c r="E19" s="3">
        <v>2687</v>
      </c>
      <c r="F19" s="37">
        <f t="shared" si="0"/>
        <v>0.0016933621715368948</v>
      </c>
      <c r="G19" s="17">
        <f t="shared" si="1"/>
        <v>0.031874039938556066</v>
      </c>
      <c r="H19" s="140">
        <f t="shared" si="2"/>
        <v>83</v>
      </c>
      <c r="I19" s="34">
        <f t="shared" si="3"/>
        <v>0.0011057673092551392</v>
      </c>
      <c r="J19" s="3">
        <v>2666.535</v>
      </c>
      <c r="K19" s="14">
        <v>2665.066</v>
      </c>
      <c r="L19" s="34">
        <f t="shared" si="4"/>
        <v>-0.0005509022007961834</v>
      </c>
      <c r="M19" s="92">
        <f t="shared" si="5"/>
        <v>-1.469000000000051</v>
      </c>
    </row>
    <row r="20" spans="1:13" ht="15">
      <c r="A20" s="1">
        <v>19</v>
      </c>
      <c r="B20" s="23" t="s">
        <v>111</v>
      </c>
      <c r="C20" s="10">
        <v>7611</v>
      </c>
      <c r="D20" s="14">
        <v>7779</v>
      </c>
      <c r="E20" s="3">
        <v>7711</v>
      </c>
      <c r="F20" s="37">
        <f t="shared" si="0"/>
        <v>0.004859514590517676</v>
      </c>
      <c r="G20" s="17">
        <f t="shared" si="1"/>
        <v>0.01313887793982394</v>
      </c>
      <c r="H20" s="140">
        <f t="shared" si="2"/>
        <v>100</v>
      </c>
      <c r="I20" s="34">
        <f t="shared" si="3"/>
        <v>0.0013322497701869147</v>
      </c>
      <c r="J20" s="3">
        <v>7708.569</v>
      </c>
      <c r="K20" s="14">
        <v>7712.316</v>
      </c>
      <c r="L20" s="34">
        <f t="shared" si="4"/>
        <v>0.00048608243631203</v>
      </c>
      <c r="M20" s="92">
        <f t="shared" si="5"/>
        <v>3.746999999999389</v>
      </c>
    </row>
    <row r="21" spans="1:13" ht="15">
      <c r="A21" s="1">
        <v>20</v>
      </c>
      <c r="B21" s="23" t="s">
        <v>112</v>
      </c>
      <c r="C21" s="10">
        <v>21641</v>
      </c>
      <c r="D21" s="14">
        <v>22584</v>
      </c>
      <c r="E21" s="3">
        <v>22701</v>
      </c>
      <c r="F21" s="37">
        <f t="shared" si="0"/>
        <v>0.014306294996672514</v>
      </c>
      <c r="G21" s="17">
        <f t="shared" si="1"/>
        <v>0.048981100688507924</v>
      </c>
      <c r="H21" s="140">
        <f t="shared" si="2"/>
        <v>1060</v>
      </c>
      <c r="I21" s="34">
        <f t="shared" si="3"/>
        <v>0.014121847563981296</v>
      </c>
      <c r="J21" s="3">
        <v>22384.47</v>
      </c>
      <c r="K21" s="14">
        <v>22486.55</v>
      </c>
      <c r="L21" s="34">
        <f t="shared" si="4"/>
        <v>0.004560304532562</v>
      </c>
      <c r="M21" s="92">
        <f t="shared" si="5"/>
        <v>102.07999999999811</v>
      </c>
    </row>
    <row r="22" spans="1:13" ht="15">
      <c r="A22" s="1">
        <v>21</v>
      </c>
      <c r="B22" s="23" t="s">
        <v>113</v>
      </c>
      <c r="C22" s="10">
        <v>11028</v>
      </c>
      <c r="D22" s="14">
        <v>11542</v>
      </c>
      <c r="E22" s="3">
        <v>11687</v>
      </c>
      <c r="F22" s="37">
        <f t="shared" si="0"/>
        <v>0.00736521164821425</v>
      </c>
      <c r="G22" s="17">
        <f t="shared" si="1"/>
        <v>0.0597569822270584</v>
      </c>
      <c r="H22" s="140">
        <f t="shared" si="2"/>
        <v>659</v>
      </c>
      <c r="I22" s="34">
        <f t="shared" si="3"/>
        <v>0.008779525985531767</v>
      </c>
      <c r="J22" s="3">
        <v>11501.07</v>
      </c>
      <c r="K22" s="14">
        <v>11559.07</v>
      </c>
      <c r="L22" s="34">
        <f t="shared" si="4"/>
        <v>0.005043009041767418</v>
      </c>
      <c r="M22" s="92">
        <f t="shared" si="5"/>
        <v>58</v>
      </c>
    </row>
    <row r="23" spans="1:13" ht="15">
      <c r="A23" s="1">
        <v>22</v>
      </c>
      <c r="B23" s="23" t="s">
        <v>114</v>
      </c>
      <c r="C23" s="10">
        <v>8544</v>
      </c>
      <c r="D23" s="14">
        <v>8732</v>
      </c>
      <c r="E23" s="3">
        <v>8715</v>
      </c>
      <c r="F23" s="37">
        <f t="shared" si="0"/>
        <v>0.0054922409099159054</v>
      </c>
      <c r="G23" s="17">
        <f t="shared" si="1"/>
        <v>0.020014044943820225</v>
      </c>
      <c r="H23" s="140">
        <f t="shared" si="2"/>
        <v>171</v>
      </c>
      <c r="I23" s="34">
        <f t="shared" si="3"/>
        <v>0.002278147107019624</v>
      </c>
      <c r="J23" s="3">
        <v>8702.43</v>
      </c>
      <c r="K23" s="14">
        <v>8707.035</v>
      </c>
      <c r="L23" s="34">
        <f t="shared" si="4"/>
        <v>0.0005291625442548303</v>
      </c>
      <c r="M23" s="92">
        <f t="shared" si="5"/>
        <v>4.604999999999563</v>
      </c>
    </row>
    <row r="24" spans="1:13" ht="15">
      <c r="A24" s="1">
        <v>23</v>
      </c>
      <c r="B24" s="23" t="s">
        <v>115</v>
      </c>
      <c r="C24" s="10">
        <v>6114</v>
      </c>
      <c r="D24" s="14">
        <v>6285</v>
      </c>
      <c r="E24" s="3">
        <v>6314</v>
      </c>
      <c r="F24" s="37">
        <f t="shared" si="0"/>
        <v>0.003979117510637869</v>
      </c>
      <c r="G24" s="17">
        <f t="shared" si="1"/>
        <v>0.03271180896303565</v>
      </c>
      <c r="H24" s="140">
        <f t="shared" si="2"/>
        <v>200</v>
      </c>
      <c r="I24" s="34">
        <f t="shared" si="3"/>
        <v>0.0026644995403738293</v>
      </c>
      <c r="J24" s="3">
        <v>6236.252</v>
      </c>
      <c r="K24" s="14">
        <v>6236.961</v>
      </c>
      <c r="L24" s="34">
        <f t="shared" si="4"/>
        <v>0.00011369008179910508</v>
      </c>
      <c r="M24" s="92">
        <f t="shared" si="5"/>
        <v>0.7089999999998327</v>
      </c>
    </row>
    <row r="25" spans="1:13" ht="15">
      <c r="A25" s="1">
        <v>24</v>
      </c>
      <c r="B25" s="23" t="s">
        <v>116</v>
      </c>
      <c r="C25" s="10">
        <v>3039</v>
      </c>
      <c r="D25" s="14">
        <v>3169</v>
      </c>
      <c r="E25" s="3">
        <v>3282</v>
      </c>
      <c r="F25" s="37">
        <f t="shared" si="0"/>
        <v>0.0020683344424950087</v>
      </c>
      <c r="G25" s="17">
        <f t="shared" si="1"/>
        <v>0.07996051332675222</v>
      </c>
      <c r="H25" s="140">
        <f t="shared" si="2"/>
        <v>243</v>
      </c>
      <c r="I25" s="34">
        <f t="shared" si="3"/>
        <v>0.0032373669415542024</v>
      </c>
      <c r="J25" s="3">
        <v>3131.172</v>
      </c>
      <c r="K25" s="14">
        <v>3181.494</v>
      </c>
      <c r="L25" s="34">
        <f t="shared" si="4"/>
        <v>0.016071298542526605</v>
      </c>
      <c r="M25" s="92">
        <f t="shared" si="5"/>
        <v>50.322000000000116</v>
      </c>
    </row>
    <row r="26" spans="1:13" ht="15">
      <c r="A26" s="1">
        <v>25</v>
      </c>
      <c r="B26" s="23" t="s">
        <v>117</v>
      </c>
      <c r="C26" s="10">
        <v>8068</v>
      </c>
      <c r="D26" s="14">
        <v>8367</v>
      </c>
      <c r="E26" s="3">
        <v>8337</v>
      </c>
      <c r="F26" s="37">
        <f t="shared" si="0"/>
        <v>0.005254023231895457</v>
      </c>
      <c r="G26" s="17">
        <f t="shared" si="1"/>
        <v>0.03334159643034209</v>
      </c>
      <c r="H26" s="140">
        <f t="shared" si="2"/>
        <v>269</v>
      </c>
      <c r="I26" s="34">
        <f t="shared" si="3"/>
        <v>0.0035837518818028005</v>
      </c>
      <c r="J26" s="3">
        <v>8283.494</v>
      </c>
      <c r="K26" s="14">
        <v>8314.298</v>
      </c>
      <c r="L26" s="34">
        <f t="shared" si="4"/>
        <v>0.003718720626827289</v>
      </c>
      <c r="M26" s="92">
        <f t="shared" si="5"/>
        <v>30.804000000000087</v>
      </c>
    </row>
    <row r="27" spans="1:13" ht="15">
      <c r="A27" s="1">
        <v>26</v>
      </c>
      <c r="B27" s="23" t="s">
        <v>118</v>
      </c>
      <c r="C27" s="10">
        <v>17525</v>
      </c>
      <c r="D27" s="14">
        <v>18016</v>
      </c>
      <c r="E27" s="3">
        <v>17958</v>
      </c>
      <c r="F27" s="37">
        <f t="shared" si="0"/>
        <v>0.011317230322463548</v>
      </c>
      <c r="G27" s="17">
        <f t="shared" si="1"/>
        <v>0.02470756062767475</v>
      </c>
      <c r="H27" s="140">
        <f t="shared" si="2"/>
        <v>433</v>
      </c>
      <c r="I27" s="34">
        <f t="shared" si="3"/>
        <v>0.005768641504909341</v>
      </c>
      <c r="J27" s="3">
        <v>17863.78</v>
      </c>
      <c r="K27" s="14">
        <v>17882.7</v>
      </c>
      <c r="L27" s="34">
        <f t="shared" si="4"/>
        <v>0.0010591263439205976</v>
      </c>
      <c r="M27" s="92">
        <f t="shared" si="5"/>
        <v>18.92000000000189</v>
      </c>
    </row>
    <row r="28" spans="1:13" ht="15">
      <c r="A28" s="1">
        <v>27</v>
      </c>
      <c r="B28" s="23" t="s">
        <v>119</v>
      </c>
      <c r="C28" s="10">
        <v>26848</v>
      </c>
      <c r="D28" s="14">
        <v>28774</v>
      </c>
      <c r="E28" s="3">
        <v>28902</v>
      </c>
      <c r="F28" s="37">
        <f t="shared" si="0"/>
        <v>0.01821419928610321</v>
      </c>
      <c r="G28" s="17">
        <f t="shared" si="1"/>
        <v>0.07650476758045292</v>
      </c>
      <c r="H28" s="140">
        <f t="shared" si="2"/>
        <v>2054</v>
      </c>
      <c r="I28" s="34">
        <f t="shared" si="3"/>
        <v>0.027364410279639227</v>
      </c>
      <c r="J28" s="3">
        <v>28474.36</v>
      </c>
      <c r="K28" s="14">
        <v>28636.4</v>
      </c>
      <c r="L28" s="34">
        <f t="shared" si="4"/>
        <v>0.005690733698667885</v>
      </c>
      <c r="M28" s="92">
        <f t="shared" si="5"/>
        <v>162.04000000000087</v>
      </c>
    </row>
    <row r="29" spans="1:13" ht="15">
      <c r="A29" s="1">
        <v>28</v>
      </c>
      <c r="B29" s="23" t="s">
        <v>120</v>
      </c>
      <c r="C29" s="10">
        <v>6866</v>
      </c>
      <c r="D29" s="14">
        <v>7220</v>
      </c>
      <c r="E29" s="3">
        <v>7219</v>
      </c>
      <c r="F29" s="37">
        <f t="shared" si="0"/>
        <v>0.004549453485792648</v>
      </c>
      <c r="G29" s="17">
        <f t="shared" si="1"/>
        <v>0.051412758520244684</v>
      </c>
      <c r="H29" s="140">
        <f t="shared" si="2"/>
        <v>353</v>
      </c>
      <c r="I29" s="34">
        <f t="shared" si="3"/>
        <v>0.004702841688759809</v>
      </c>
      <c r="J29" s="3">
        <v>7121.237</v>
      </c>
      <c r="K29" s="14">
        <v>7151.683</v>
      </c>
      <c r="L29" s="34">
        <f t="shared" si="4"/>
        <v>0.004275380808137675</v>
      </c>
      <c r="M29" s="92">
        <f t="shared" si="5"/>
        <v>30.445999999999913</v>
      </c>
    </row>
    <row r="30" spans="1:13" ht="15">
      <c r="A30" s="1">
        <v>29</v>
      </c>
      <c r="B30" s="23" t="s">
        <v>121</v>
      </c>
      <c r="C30" s="10">
        <v>1882</v>
      </c>
      <c r="D30" s="14">
        <v>1960</v>
      </c>
      <c r="E30" s="3">
        <v>2027</v>
      </c>
      <c r="F30" s="37">
        <f t="shared" si="0"/>
        <v>0.001277426543247222</v>
      </c>
      <c r="G30" s="17">
        <f t="shared" si="1"/>
        <v>0.07704569606801276</v>
      </c>
      <c r="H30" s="140">
        <f t="shared" si="2"/>
        <v>145</v>
      </c>
      <c r="I30" s="34">
        <f t="shared" si="3"/>
        <v>0.0019317621667710263</v>
      </c>
      <c r="J30" s="3">
        <v>1939.649</v>
      </c>
      <c r="K30" s="14">
        <v>1954.455</v>
      </c>
      <c r="L30" s="34">
        <f t="shared" si="4"/>
        <v>0.007633339846539266</v>
      </c>
      <c r="M30" s="92">
        <f t="shared" si="5"/>
        <v>14.80600000000004</v>
      </c>
    </row>
    <row r="31" spans="1:13" ht="15">
      <c r="A31" s="1">
        <v>30</v>
      </c>
      <c r="B31" s="23" t="s">
        <v>122</v>
      </c>
      <c r="C31" s="10">
        <v>1021</v>
      </c>
      <c r="D31" s="14">
        <v>1041</v>
      </c>
      <c r="E31" s="3">
        <v>1067</v>
      </c>
      <c r="F31" s="37">
        <f t="shared" si="0"/>
        <v>0.0006724292657349708</v>
      </c>
      <c r="G31" s="17">
        <f t="shared" si="1"/>
        <v>0.04505386875612145</v>
      </c>
      <c r="H31" s="140">
        <f t="shared" si="2"/>
        <v>46</v>
      </c>
      <c r="I31" s="34">
        <f t="shared" si="3"/>
        <v>0.0006128348942859807</v>
      </c>
      <c r="J31" s="3">
        <v>1031.525</v>
      </c>
      <c r="K31" s="14">
        <v>1031.406</v>
      </c>
      <c r="L31" s="34">
        <f t="shared" si="4"/>
        <v>-0.00011536317588050883</v>
      </c>
      <c r="M31" s="92">
        <f t="shared" si="5"/>
        <v>-0.11900000000014188</v>
      </c>
    </row>
    <row r="32" spans="1:13" ht="15">
      <c r="A32" s="1">
        <v>31</v>
      </c>
      <c r="B32" s="23" t="s">
        <v>123</v>
      </c>
      <c r="C32" s="10">
        <v>18554</v>
      </c>
      <c r="D32" s="14">
        <v>19337</v>
      </c>
      <c r="E32" s="3">
        <v>19520</v>
      </c>
      <c r="F32" s="37">
        <f t="shared" si="0"/>
        <v>0.012301611309415775</v>
      </c>
      <c r="G32" s="17">
        <f t="shared" si="1"/>
        <v>0.05206424490675865</v>
      </c>
      <c r="H32" s="140">
        <f t="shared" si="2"/>
        <v>966</v>
      </c>
      <c r="I32" s="34">
        <f t="shared" si="3"/>
        <v>0.012869532780005596</v>
      </c>
      <c r="J32" s="3">
        <v>19237.39</v>
      </c>
      <c r="K32" s="14">
        <v>19353.26</v>
      </c>
      <c r="L32" s="34">
        <f t="shared" si="4"/>
        <v>0.006023166344290935</v>
      </c>
      <c r="M32" s="92">
        <f t="shared" si="5"/>
        <v>115.86999999999898</v>
      </c>
    </row>
    <row r="33" spans="1:13" ht="15">
      <c r="A33" s="1">
        <v>32</v>
      </c>
      <c r="B33" s="23" t="s">
        <v>124</v>
      </c>
      <c r="C33" s="10">
        <v>7434</v>
      </c>
      <c r="D33" s="14">
        <v>7766</v>
      </c>
      <c r="E33" s="3">
        <v>7805</v>
      </c>
      <c r="F33" s="37">
        <f t="shared" si="0"/>
        <v>0.004918753907274084</v>
      </c>
      <c r="G33" s="17">
        <f t="shared" si="1"/>
        <v>0.04990583804143126</v>
      </c>
      <c r="H33" s="140">
        <f t="shared" si="2"/>
        <v>371</v>
      </c>
      <c r="I33" s="34">
        <f t="shared" si="3"/>
        <v>0.004942646647393453</v>
      </c>
      <c r="J33" s="3">
        <v>7721.107</v>
      </c>
      <c r="K33" s="14">
        <v>7750.264</v>
      </c>
      <c r="L33" s="34">
        <f t="shared" si="4"/>
        <v>0.0037762719775804366</v>
      </c>
      <c r="M33" s="92">
        <f t="shared" si="5"/>
        <v>29.157000000000153</v>
      </c>
    </row>
    <row r="34" spans="1:13" ht="15">
      <c r="A34" s="1">
        <v>33</v>
      </c>
      <c r="B34" s="23" t="s">
        <v>125</v>
      </c>
      <c r="C34" s="10">
        <v>30813</v>
      </c>
      <c r="D34" s="14">
        <v>31516</v>
      </c>
      <c r="E34" s="3">
        <v>31776</v>
      </c>
      <c r="F34" s="37">
        <f t="shared" si="0"/>
        <v>0.020025409885655515</v>
      </c>
      <c r="G34" s="17">
        <f t="shared" si="1"/>
        <v>0.031253042546976924</v>
      </c>
      <c r="H34" s="140">
        <f t="shared" si="2"/>
        <v>963</v>
      </c>
      <c r="I34" s="34">
        <f t="shared" si="3"/>
        <v>0.012829565286899988</v>
      </c>
      <c r="J34" s="78">
        <v>31293.01</v>
      </c>
      <c r="K34" s="48">
        <v>31392.41</v>
      </c>
      <c r="L34" s="34">
        <f t="shared" si="4"/>
        <v>0.0031764282183146158</v>
      </c>
      <c r="M34" s="92">
        <f t="shared" si="5"/>
        <v>99.40000000000146</v>
      </c>
    </row>
    <row r="35" spans="1:13" ht="15">
      <c r="A35" s="1">
        <v>34</v>
      </c>
      <c r="B35" s="23" t="s">
        <v>126</v>
      </c>
      <c r="C35" s="10">
        <v>438690</v>
      </c>
      <c r="D35" s="14">
        <v>461399</v>
      </c>
      <c r="E35" s="3">
        <v>461917</v>
      </c>
      <c r="F35" s="37">
        <f t="shared" si="0"/>
        <v>0.29110263274648596</v>
      </c>
      <c r="G35" s="17">
        <f t="shared" si="1"/>
        <v>0.05294627185484055</v>
      </c>
      <c r="H35" s="140">
        <f t="shared" si="2"/>
        <v>23227</v>
      </c>
      <c r="I35" s="34">
        <f t="shared" si="3"/>
        <v>0.3094416541213147</v>
      </c>
      <c r="J35" s="3">
        <v>458273.1</v>
      </c>
      <c r="K35" s="14">
        <v>459807.1</v>
      </c>
      <c r="L35" s="34">
        <f t="shared" si="4"/>
        <v>0.003347348993427718</v>
      </c>
      <c r="M35" s="92">
        <f t="shared" si="5"/>
        <v>1534</v>
      </c>
    </row>
    <row r="36" spans="1:13" ht="15">
      <c r="A36" s="1">
        <v>35</v>
      </c>
      <c r="B36" s="23" t="s">
        <v>127</v>
      </c>
      <c r="C36" s="10">
        <v>107106</v>
      </c>
      <c r="D36" s="14">
        <v>110682</v>
      </c>
      <c r="E36" s="3">
        <v>110517</v>
      </c>
      <c r="F36" s="37">
        <f t="shared" si="0"/>
        <v>0.06964842095710569</v>
      </c>
      <c r="G36" s="17">
        <f t="shared" si="1"/>
        <v>0.03184695535264131</v>
      </c>
      <c r="H36" s="140">
        <f t="shared" si="2"/>
        <v>3411</v>
      </c>
      <c r="I36" s="34">
        <f t="shared" si="3"/>
        <v>0.04544303966107566</v>
      </c>
      <c r="J36" s="3">
        <v>109662.1</v>
      </c>
      <c r="K36" s="14">
        <v>109891.3</v>
      </c>
      <c r="L36" s="34">
        <f t="shared" si="4"/>
        <v>0.002090056637616798</v>
      </c>
      <c r="M36" s="92">
        <f t="shared" si="5"/>
        <v>229.1999999999971</v>
      </c>
    </row>
    <row r="37" spans="1:13" ht="15">
      <c r="A37" s="1">
        <v>36</v>
      </c>
      <c r="B37" s="23" t="s">
        <v>128</v>
      </c>
      <c r="C37" s="10">
        <v>2375</v>
      </c>
      <c r="D37" s="14">
        <v>2396</v>
      </c>
      <c r="E37" s="3">
        <v>2418</v>
      </c>
      <c r="F37" s="37">
        <f t="shared" si="0"/>
        <v>0.0015238368927339826</v>
      </c>
      <c r="G37" s="17">
        <f t="shared" si="1"/>
        <v>0.018105263157894735</v>
      </c>
      <c r="H37" s="140">
        <f t="shared" si="2"/>
        <v>43</v>
      </c>
      <c r="I37" s="34">
        <f t="shared" si="3"/>
        <v>0.0005728674011803733</v>
      </c>
      <c r="J37" s="3">
        <v>2351.47</v>
      </c>
      <c r="K37" s="14">
        <v>2353.517</v>
      </c>
      <c r="L37" s="34">
        <f t="shared" si="4"/>
        <v>0.0008705192921874511</v>
      </c>
      <c r="M37" s="92">
        <f t="shared" si="5"/>
        <v>2.0470000000000255</v>
      </c>
    </row>
    <row r="38" spans="1:13" ht="15">
      <c r="A38" s="1">
        <v>37</v>
      </c>
      <c r="B38" s="23" t="s">
        <v>129</v>
      </c>
      <c r="C38" s="10">
        <v>5937</v>
      </c>
      <c r="D38" s="14">
        <v>6221</v>
      </c>
      <c r="E38" s="3">
        <v>6180</v>
      </c>
      <c r="F38" s="37">
        <f t="shared" si="0"/>
        <v>0.003894669973985117</v>
      </c>
      <c r="G38" s="17">
        <f t="shared" si="1"/>
        <v>0.040929762506316324</v>
      </c>
      <c r="H38" s="140">
        <f t="shared" si="2"/>
        <v>243</v>
      </c>
      <c r="I38" s="34">
        <f t="shared" si="3"/>
        <v>0.0032373669415542024</v>
      </c>
      <c r="J38" s="3">
        <v>6131.129</v>
      </c>
      <c r="K38" s="14">
        <v>6155.557</v>
      </c>
      <c r="L38" s="34">
        <f t="shared" si="4"/>
        <v>0.003984258037956775</v>
      </c>
      <c r="M38" s="92">
        <f t="shared" si="5"/>
        <v>24.427999999999884</v>
      </c>
    </row>
    <row r="39" spans="1:13" ht="15">
      <c r="A39" s="1">
        <v>38</v>
      </c>
      <c r="B39" s="23" t="s">
        <v>130</v>
      </c>
      <c r="C39" s="10">
        <v>24589</v>
      </c>
      <c r="D39" s="14">
        <v>26248</v>
      </c>
      <c r="E39" s="3">
        <v>26387</v>
      </c>
      <c r="F39" s="37">
        <f t="shared" si="0"/>
        <v>0.016629232460120595</v>
      </c>
      <c r="G39" s="17">
        <f t="shared" si="1"/>
        <v>0.07312212778071496</v>
      </c>
      <c r="H39" s="140">
        <f t="shared" si="2"/>
        <v>1798</v>
      </c>
      <c r="I39" s="34">
        <f t="shared" si="3"/>
        <v>0.023953850867960726</v>
      </c>
      <c r="J39" s="3">
        <v>25756.9</v>
      </c>
      <c r="K39" s="14">
        <v>25886.73</v>
      </c>
      <c r="L39" s="34">
        <f t="shared" si="4"/>
        <v>0.005040591064918453</v>
      </c>
      <c r="M39" s="92">
        <f t="shared" si="5"/>
        <v>129.8299999999981</v>
      </c>
    </row>
    <row r="40" spans="1:13" ht="15">
      <c r="A40" s="1">
        <v>39</v>
      </c>
      <c r="B40" s="23" t="s">
        <v>131</v>
      </c>
      <c r="C40" s="10">
        <v>7015</v>
      </c>
      <c r="D40" s="14">
        <v>7196</v>
      </c>
      <c r="E40" s="3">
        <v>7161</v>
      </c>
      <c r="F40" s="37">
        <f t="shared" si="0"/>
        <v>0.004512901566942949</v>
      </c>
      <c r="G40" s="17">
        <f t="shared" si="1"/>
        <v>0.02081254454739843</v>
      </c>
      <c r="H40" s="140">
        <f t="shared" si="2"/>
        <v>146</v>
      </c>
      <c r="I40" s="34">
        <f t="shared" si="3"/>
        <v>0.0019450846644728955</v>
      </c>
      <c r="J40" s="3">
        <v>7161.34</v>
      </c>
      <c r="K40" s="14">
        <v>7175.025</v>
      </c>
      <c r="L40" s="34">
        <f t="shared" si="4"/>
        <v>0.0019109552122926004</v>
      </c>
      <c r="M40" s="92">
        <f t="shared" si="5"/>
        <v>13.68499999999949</v>
      </c>
    </row>
    <row r="41" spans="1:13" ht="15">
      <c r="A41" s="1">
        <v>40</v>
      </c>
      <c r="B41" s="23" t="s">
        <v>132</v>
      </c>
      <c r="C41" s="10">
        <v>3226</v>
      </c>
      <c r="D41" s="14">
        <v>3334</v>
      </c>
      <c r="E41" s="3">
        <v>3389</v>
      </c>
      <c r="F41" s="37">
        <f t="shared" si="0"/>
        <v>0.0021357664307177283</v>
      </c>
      <c r="G41" s="17">
        <f t="shared" si="1"/>
        <v>0.05052696838189709</v>
      </c>
      <c r="H41" s="140">
        <f t="shared" si="2"/>
        <v>163</v>
      </c>
      <c r="I41" s="34">
        <f t="shared" si="3"/>
        <v>0.0021715671254046707</v>
      </c>
      <c r="J41" s="3">
        <v>3279.675</v>
      </c>
      <c r="K41" s="14">
        <v>3292.221</v>
      </c>
      <c r="L41" s="34">
        <f t="shared" si="4"/>
        <v>0.0038253790390815616</v>
      </c>
      <c r="M41" s="92">
        <f t="shared" si="5"/>
        <v>12.545999999999822</v>
      </c>
    </row>
    <row r="42" spans="1:13" ht="15">
      <c r="A42" s="1">
        <v>41</v>
      </c>
      <c r="B42" s="23" t="s">
        <v>133</v>
      </c>
      <c r="C42" s="10">
        <v>35606</v>
      </c>
      <c r="D42" s="14">
        <v>37769</v>
      </c>
      <c r="E42" s="3">
        <v>37874</v>
      </c>
      <c r="F42" s="37">
        <f t="shared" si="0"/>
        <v>0.023868403008853126</v>
      </c>
      <c r="G42" s="17">
        <f t="shared" si="1"/>
        <v>0.06369712969724203</v>
      </c>
      <c r="H42" s="140">
        <f t="shared" si="2"/>
        <v>2268</v>
      </c>
      <c r="I42" s="34">
        <f t="shared" si="3"/>
        <v>0.030215424787839226</v>
      </c>
      <c r="J42" s="3">
        <v>37615.37</v>
      </c>
      <c r="K42" s="14">
        <v>37800.22</v>
      </c>
      <c r="L42" s="34">
        <f t="shared" si="4"/>
        <v>0.0049142145883450975</v>
      </c>
      <c r="M42" s="92">
        <f t="shared" si="5"/>
        <v>184.84999999999854</v>
      </c>
    </row>
    <row r="43" spans="1:13" ht="15">
      <c r="A43" s="1">
        <v>42</v>
      </c>
      <c r="B43" s="23" t="s">
        <v>134</v>
      </c>
      <c r="C43" s="10">
        <v>37104</v>
      </c>
      <c r="D43" s="14">
        <v>39012</v>
      </c>
      <c r="E43" s="3">
        <v>39268</v>
      </c>
      <c r="F43" s="37">
        <f t="shared" si="0"/>
        <v>0.02474690947224071</v>
      </c>
      <c r="G43" s="17">
        <f t="shared" si="1"/>
        <v>0.058322552824493314</v>
      </c>
      <c r="H43" s="140">
        <f t="shared" si="2"/>
        <v>2164</v>
      </c>
      <c r="I43" s="34">
        <f t="shared" si="3"/>
        <v>0.02882988502684483</v>
      </c>
      <c r="J43" s="3">
        <v>38587.44</v>
      </c>
      <c r="K43" s="14">
        <v>38792.52</v>
      </c>
      <c r="L43" s="34">
        <f t="shared" si="4"/>
        <v>0.005314682705045851</v>
      </c>
      <c r="M43" s="92">
        <f t="shared" si="5"/>
        <v>205.07999999999447</v>
      </c>
    </row>
    <row r="44" spans="1:13" ht="15">
      <c r="A44" s="1">
        <v>43</v>
      </c>
      <c r="B44" s="23" t="s">
        <v>135</v>
      </c>
      <c r="C44" s="10">
        <v>9419</v>
      </c>
      <c r="D44" s="14">
        <v>9890</v>
      </c>
      <c r="E44" s="3">
        <v>9889</v>
      </c>
      <c r="F44" s="37">
        <f t="shared" si="0"/>
        <v>0.006232102163873596</v>
      </c>
      <c r="G44" s="17">
        <f t="shared" si="1"/>
        <v>0.04989914003609725</v>
      </c>
      <c r="H44" s="140">
        <f t="shared" si="2"/>
        <v>470</v>
      </c>
      <c r="I44" s="34">
        <f t="shared" si="3"/>
        <v>0.006261573919878499</v>
      </c>
      <c r="J44" s="3">
        <v>9878.393</v>
      </c>
      <c r="K44" s="14">
        <v>9923.578</v>
      </c>
      <c r="L44" s="34">
        <f t="shared" si="4"/>
        <v>0.004574124556494107</v>
      </c>
      <c r="M44" s="92">
        <f t="shared" si="5"/>
        <v>45.18499999999949</v>
      </c>
    </row>
    <row r="45" spans="1:13" ht="15">
      <c r="A45" s="1">
        <v>44</v>
      </c>
      <c r="B45" s="23" t="s">
        <v>136</v>
      </c>
      <c r="C45" s="10">
        <v>9432</v>
      </c>
      <c r="D45" s="14">
        <v>9960</v>
      </c>
      <c r="E45" s="3">
        <v>10013</v>
      </c>
      <c r="F45" s="37">
        <f t="shared" si="0"/>
        <v>0.0063102476455522616</v>
      </c>
      <c r="G45" s="17">
        <f t="shared" si="1"/>
        <v>0.06159881255301103</v>
      </c>
      <c r="H45" s="140">
        <f t="shared" si="2"/>
        <v>581</v>
      </c>
      <c r="I45" s="34">
        <f t="shared" si="3"/>
        <v>0.007740371164785974</v>
      </c>
      <c r="J45" s="3">
        <v>9882.064</v>
      </c>
      <c r="K45" s="14">
        <v>9900.441</v>
      </c>
      <c r="L45" s="34">
        <f t="shared" si="4"/>
        <v>0.0018596317530427254</v>
      </c>
      <c r="M45" s="92">
        <f t="shared" si="5"/>
        <v>18.377000000000407</v>
      </c>
    </row>
    <row r="46" spans="1:13" ht="15">
      <c r="A46" s="1">
        <v>45</v>
      </c>
      <c r="B46" s="23" t="s">
        <v>137</v>
      </c>
      <c r="C46" s="10">
        <v>23564</v>
      </c>
      <c r="D46" s="14">
        <v>24578</v>
      </c>
      <c r="E46" s="3">
        <v>24586</v>
      </c>
      <c r="F46" s="37">
        <f t="shared" si="0"/>
        <v>0.015494232359287716</v>
      </c>
      <c r="G46" s="17">
        <f t="shared" si="1"/>
        <v>0.04337124427092175</v>
      </c>
      <c r="H46" s="140">
        <f t="shared" si="2"/>
        <v>1022</v>
      </c>
      <c r="I46" s="34">
        <f t="shared" si="3"/>
        <v>0.013615592651310267</v>
      </c>
      <c r="J46" s="3">
        <v>24454.07</v>
      </c>
      <c r="K46" s="14">
        <v>24525.24</v>
      </c>
      <c r="L46" s="34">
        <f t="shared" si="4"/>
        <v>0.002910353981975266</v>
      </c>
      <c r="M46" s="92">
        <f t="shared" si="5"/>
        <v>71.17000000000189</v>
      </c>
    </row>
    <row r="47" spans="1:13" ht="15">
      <c r="A47" s="1">
        <v>46</v>
      </c>
      <c r="B47" s="23" t="s">
        <v>138</v>
      </c>
      <c r="C47" s="10">
        <v>11088</v>
      </c>
      <c r="D47" s="14">
        <v>12175</v>
      </c>
      <c r="E47" s="3">
        <v>12294</v>
      </c>
      <c r="F47" s="37">
        <f t="shared" si="0"/>
        <v>0.007747746385141267</v>
      </c>
      <c r="G47" s="17">
        <f t="shared" si="1"/>
        <v>0.10876623376623376</v>
      </c>
      <c r="H47" s="140">
        <f t="shared" si="2"/>
        <v>1206</v>
      </c>
      <c r="I47" s="34">
        <f t="shared" si="3"/>
        <v>0.016066932228454192</v>
      </c>
      <c r="J47" s="3">
        <v>11954.67</v>
      </c>
      <c r="K47" s="14">
        <v>12056.51</v>
      </c>
      <c r="L47" s="34">
        <f t="shared" si="4"/>
        <v>0.008518846609734952</v>
      </c>
      <c r="M47" s="92">
        <f t="shared" si="5"/>
        <v>101.84000000000015</v>
      </c>
    </row>
    <row r="48" spans="1:13" ht="15">
      <c r="A48" s="1">
        <v>47</v>
      </c>
      <c r="B48" s="23" t="s">
        <v>139</v>
      </c>
      <c r="C48" s="10">
        <v>3853</v>
      </c>
      <c r="D48" s="14">
        <v>4220</v>
      </c>
      <c r="E48" s="3">
        <v>4283</v>
      </c>
      <c r="F48" s="37">
        <f t="shared" si="0"/>
        <v>0.0026991701454010123</v>
      </c>
      <c r="G48" s="17">
        <f t="shared" si="1"/>
        <v>0.11160134959771606</v>
      </c>
      <c r="H48" s="140">
        <f t="shared" si="2"/>
        <v>430</v>
      </c>
      <c r="I48" s="34">
        <f t="shared" si="3"/>
        <v>0.005728674011803733</v>
      </c>
      <c r="J48" s="3">
        <v>4199.089</v>
      </c>
      <c r="K48" s="14">
        <v>4225.789</v>
      </c>
      <c r="L48" s="34">
        <f t="shared" si="4"/>
        <v>0.006358522050854321</v>
      </c>
      <c r="M48" s="92">
        <f t="shared" si="5"/>
        <v>26.699999999999818</v>
      </c>
    </row>
    <row r="49" spans="1:13" ht="15">
      <c r="A49" s="1">
        <v>48</v>
      </c>
      <c r="B49" s="23" t="s">
        <v>140</v>
      </c>
      <c r="C49" s="10">
        <v>31297</v>
      </c>
      <c r="D49" s="14">
        <v>31523</v>
      </c>
      <c r="E49" s="3">
        <v>32331</v>
      </c>
      <c r="F49" s="37">
        <f t="shared" si="0"/>
        <v>0.020375173936717283</v>
      </c>
      <c r="G49" s="17">
        <f t="shared" si="1"/>
        <v>0.033038310381186695</v>
      </c>
      <c r="H49" s="140">
        <f t="shared" si="2"/>
        <v>1034</v>
      </c>
      <c r="I49" s="34">
        <f t="shared" si="3"/>
        <v>0.013775462623732698</v>
      </c>
      <c r="J49" s="3">
        <v>30699.98</v>
      </c>
      <c r="K49" s="14">
        <v>30760.43</v>
      </c>
      <c r="L49" s="34">
        <f t="shared" si="4"/>
        <v>0.001969056657365924</v>
      </c>
      <c r="M49" s="92">
        <f t="shared" si="5"/>
        <v>60.45000000000073</v>
      </c>
    </row>
    <row r="50" spans="1:13" ht="15">
      <c r="A50" s="1">
        <v>49</v>
      </c>
      <c r="B50" s="23" t="s">
        <v>141</v>
      </c>
      <c r="C50" s="10">
        <v>1641</v>
      </c>
      <c r="D50" s="14">
        <v>1774</v>
      </c>
      <c r="E50" s="3">
        <v>1803</v>
      </c>
      <c r="F50" s="37">
        <f t="shared" si="0"/>
        <v>0.0011362605118276968</v>
      </c>
      <c r="G50" s="17">
        <f t="shared" si="1"/>
        <v>0.09872029250457039</v>
      </c>
      <c r="H50" s="140">
        <f t="shared" si="2"/>
        <v>162</v>
      </c>
      <c r="I50" s="34">
        <f t="shared" si="3"/>
        <v>0.0021582446277028018</v>
      </c>
      <c r="J50" s="3">
        <v>1742.364</v>
      </c>
      <c r="K50" s="14">
        <v>1747.627</v>
      </c>
      <c r="L50" s="34">
        <f t="shared" si="4"/>
        <v>0.0030206087820914113</v>
      </c>
      <c r="M50" s="92">
        <f t="shared" si="5"/>
        <v>5.26299999999992</v>
      </c>
    </row>
    <row r="51" spans="1:13" ht="15">
      <c r="A51" s="1">
        <v>50</v>
      </c>
      <c r="B51" s="23" t="s">
        <v>142</v>
      </c>
      <c r="C51" s="10">
        <v>5080</v>
      </c>
      <c r="D51" s="14">
        <v>5387</v>
      </c>
      <c r="E51" s="3">
        <v>5444</v>
      </c>
      <c r="F51" s="37">
        <f t="shared" si="0"/>
        <v>0.003430838727892391</v>
      </c>
      <c r="G51" s="17">
        <f t="shared" si="1"/>
        <v>0.07165354330708662</v>
      </c>
      <c r="H51" s="140">
        <f t="shared" si="2"/>
        <v>364</v>
      </c>
      <c r="I51" s="34">
        <f t="shared" si="3"/>
        <v>0.004849389163480369</v>
      </c>
      <c r="J51" s="3">
        <v>5278.265</v>
      </c>
      <c r="K51" s="14">
        <v>5318.663</v>
      </c>
      <c r="L51" s="34">
        <f t="shared" si="4"/>
        <v>0.007653651341870714</v>
      </c>
      <c r="M51" s="92">
        <f t="shared" si="5"/>
        <v>40.39799999999923</v>
      </c>
    </row>
    <row r="52" spans="1:13" ht="15">
      <c r="A52" s="1">
        <v>51</v>
      </c>
      <c r="B52" s="23" t="s">
        <v>143</v>
      </c>
      <c r="C52" s="10">
        <v>4577</v>
      </c>
      <c r="D52" s="14">
        <v>4860</v>
      </c>
      <c r="E52" s="3">
        <v>4920</v>
      </c>
      <c r="F52" s="37">
        <f t="shared" si="0"/>
        <v>0.0031006110472502875</v>
      </c>
      <c r="G52" s="17">
        <f t="shared" si="1"/>
        <v>0.07493991697618528</v>
      </c>
      <c r="H52" s="140">
        <f t="shared" si="2"/>
        <v>343</v>
      </c>
      <c r="I52" s="34">
        <f t="shared" si="3"/>
        <v>0.004569616711741117</v>
      </c>
      <c r="J52" s="3">
        <v>4841.447</v>
      </c>
      <c r="K52" s="14">
        <v>4823.186</v>
      </c>
      <c r="L52" s="34">
        <f t="shared" si="4"/>
        <v>-0.00377180623891998</v>
      </c>
      <c r="M52" s="92">
        <f t="shared" si="5"/>
        <v>-18.261000000000422</v>
      </c>
    </row>
    <row r="53" spans="1:13" ht="15">
      <c r="A53" s="1">
        <v>52</v>
      </c>
      <c r="B53" s="23" t="s">
        <v>144</v>
      </c>
      <c r="C53" s="10">
        <v>10602</v>
      </c>
      <c r="D53" s="14">
        <v>10575</v>
      </c>
      <c r="E53" s="3">
        <v>10645</v>
      </c>
      <c r="F53" s="37">
        <f t="shared" si="0"/>
        <v>0.006708537519914494</v>
      </c>
      <c r="G53" s="17">
        <f t="shared" si="1"/>
        <v>0.004055838521033767</v>
      </c>
      <c r="H53" s="140">
        <f t="shared" si="2"/>
        <v>43</v>
      </c>
      <c r="I53" s="34">
        <f t="shared" si="3"/>
        <v>0.0005728674011803733</v>
      </c>
      <c r="J53" s="3">
        <v>10521.96</v>
      </c>
      <c r="K53" s="14">
        <v>10526.19</v>
      </c>
      <c r="L53" s="34">
        <f t="shared" si="4"/>
        <v>0.00040201635436756865</v>
      </c>
      <c r="M53" s="92">
        <f t="shared" si="5"/>
        <v>4.230000000001382</v>
      </c>
    </row>
    <row r="54" spans="1:13" ht="15">
      <c r="A54" s="1">
        <v>53</v>
      </c>
      <c r="B54" s="23" t="s">
        <v>145</v>
      </c>
      <c r="C54" s="10">
        <v>5430</v>
      </c>
      <c r="D54" s="14">
        <v>5686</v>
      </c>
      <c r="E54" s="3">
        <v>5624</v>
      </c>
      <c r="F54" s="37">
        <f t="shared" si="0"/>
        <v>0.003544275717425938</v>
      </c>
      <c r="G54" s="17">
        <f t="shared" si="1"/>
        <v>0.03572744014732965</v>
      </c>
      <c r="H54" s="140">
        <f t="shared" si="2"/>
        <v>194</v>
      </c>
      <c r="I54" s="34">
        <f t="shared" si="3"/>
        <v>0.0025845645541626144</v>
      </c>
      <c r="J54" s="3">
        <v>5656.935</v>
      </c>
      <c r="K54" s="14">
        <v>5675.109</v>
      </c>
      <c r="L54" s="34">
        <f t="shared" si="4"/>
        <v>0.0032126937997343044</v>
      </c>
      <c r="M54" s="92">
        <f t="shared" si="5"/>
        <v>18.173999999999978</v>
      </c>
    </row>
    <row r="55" spans="1:13" ht="15">
      <c r="A55" s="1">
        <v>54</v>
      </c>
      <c r="B55" s="23" t="s">
        <v>146</v>
      </c>
      <c r="C55" s="10">
        <v>17569</v>
      </c>
      <c r="D55" s="14">
        <v>18716</v>
      </c>
      <c r="E55" s="3">
        <v>18784</v>
      </c>
      <c r="F55" s="37">
        <f t="shared" si="0"/>
        <v>0.011837780063323049</v>
      </c>
      <c r="G55" s="17">
        <f t="shared" si="1"/>
        <v>0.0691558995958791</v>
      </c>
      <c r="H55" s="140">
        <f t="shared" si="2"/>
        <v>1215</v>
      </c>
      <c r="I55" s="34">
        <f t="shared" si="3"/>
        <v>0.016186834707771013</v>
      </c>
      <c r="J55" s="3">
        <v>18526.82</v>
      </c>
      <c r="K55" s="14">
        <v>18621.58</v>
      </c>
      <c r="L55" s="34">
        <f t="shared" si="4"/>
        <v>0.005114747161142713</v>
      </c>
      <c r="M55" s="92">
        <f t="shared" si="5"/>
        <v>94.76000000000204</v>
      </c>
    </row>
    <row r="56" spans="1:13" ht="15">
      <c r="A56" s="1">
        <v>55</v>
      </c>
      <c r="B56" s="23" t="s">
        <v>147</v>
      </c>
      <c r="C56" s="10">
        <v>20231</v>
      </c>
      <c r="D56" s="14">
        <v>21477</v>
      </c>
      <c r="E56" s="3">
        <v>21564</v>
      </c>
      <c r="F56" s="37">
        <f t="shared" si="0"/>
        <v>0.013589751346118943</v>
      </c>
      <c r="G56" s="17">
        <f t="shared" si="1"/>
        <v>0.06588898225495526</v>
      </c>
      <c r="H56" s="140">
        <f t="shared" si="2"/>
        <v>1333</v>
      </c>
      <c r="I56" s="34">
        <f t="shared" si="3"/>
        <v>0.017758889436591572</v>
      </c>
      <c r="J56" s="3">
        <v>21311.69</v>
      </c>
      <c r="K56" s="14">
        <v>21435.36</v>
      </c>
      <c r="L56" s="34">
        <f t="shared" si="4"/>
        <v>0.00580291849215158</v>
      </c>
      <c r="M56" s="92">
        <f t="shared" si="5"/>
        <v>123.67000000000189</v>
      </c>
    </row>
    <row r="57" spans="1:13" ht="15">
      <c r="A57" s="1">
        <v>56</v>
      </c>
      <c r="B57" s="23" t="s">
        <v>148</v>
      </c>
      <c r="C57" s="10">
        <v>1663</v>
      </c>
      <c r="D57" s="14">
        <v>1831</v>
      </c>
      <c r="E57" s="3">
        <v>1823</v>
      </c>
      <c r="F57" s="37">
        <f t="shared" si="0"/>
        <v>0.0011488646217758687</v>
      </c>
      <c r="G57" s="17">
        <f t="shared" si="1"/>
        <v>0.09621166566446182</v>
      </c>
      <c r="H57" s="140">
        <f t="shared" si="2"/>
        <v>160</v>
      </c>
      <c r="I57" s="34">
        <f t="shared" si="3"/>
        <v>0.0021315996322990634</v>
      </c>
      <c r="J57" s="3">
        <v>1815.718</v>
      </c>
      <c r="K57" s="14">
        <v>1798.886</v>
      </c>
      <c r="L57" s="34">
        <f t="shared" si="4"/>
        <v>-0.009270161996521545</v>
      </c>
      <c r="M57" s="92">
        <f t="shared" si="5"/>
        <v>-16.832000000000107</v>
      </c>
    </row>
    <row r="58" spans="1:13" ht="15">
      <c r="A58" s="1">
        <v>57</v>
      </c>
      <c r="B58" s="23" t="s">
        <v>149</v>
      </c>
      <c r="C58" s="10">
        <v>3449</v>
      </c>
      <c r="D58" s="14">
        <v>3536</v>
      </c>
      <c r="E58" s="3">
        <v>3600</v>
      </c>
      <c r="F58" s="37">
        <f t="shared" si="0"/>
        <v>0.002268739790670942</v>
      </c>
      <c r="G58" s="17">
        <f t="shared" si="1"/>
        <v>0.043780806030733546</v>
      </c>
      <c r="H58" s="140">
        <f t="shared" si="2"/>
        <v>151</v>
      </c>
      <c r="I58" s="34">
        <f t="shared" si="3"/>
        <v>0.0020116971529822412</v>
      </c>
      <c r="J58" s="3">
        <v>3525.61</v>
      </c>
      <c r="K58" s="14">
        <v>3542.026</v>
      </c>
      <c r="L58" s="34">
        <f t="shared" si="4"/>
        <v>0.004656215520151041</v>
      </c>
      <c r="M58" s="92">
        <f t="shared" si="5"/>
        <v>16.415999999999713</v>
      </c>
    </row>
    <row r="59" spans="1:13" ht="15">
      <c r="A59" s="1">
        <v>58</v>
      </c>
      <c r="B59" s="23" t="s">
        <v>150</v>
      </c>
      <c r="C59" s="10">
        <v>7744</v>
      </c>
      <c r="D59" s="14">
        <v>8006</v>
      </c>
      <c r="E59" s="3">
        <v>8154</v>
      </c>
      <c r="F59" s="37">
        <f t="shared" si="0"/>
        <v>0.005138695625869684</v>
      </c>
      <c r="G59" s="17">
        <f t="shared" si="1"/>
        <v>0.052944214876033055</v>
      </c>
      <c r="H59" s="140">
        <f t="shared" si="2"/>
        <v>410</v>
      </c>
      <c r="I59" s="34">
        <f t="shared" si="3"/>
        <v>0.00546222405776635</v>
      </c>
      <c r="J59" s="3">
        <v>7984.399</v>
      </c>
      <c r="K59" s="14">
        <v>7998.616</v>
      </c>
      <c r="L59" s="34">
        <f t="shared" si="4"/>
        <v>0.0017805973874802153</v>
      </c>
      <c r="M59" s="92">
        <f t="shared" si="5"/>
        <v>14.216999999999643</v>
      </c>
    </row>
    <row r="60" spans="1:13" ht="15">
      <c r="A60" s="1">
        <v>59</v>
      </c>
      <c r="B60" s="23" t="s">
        <v>151</v>
      </c>
      <c r="C60" s="10">
        <v>19110</v>
      </c>
      <c r="D60" s="14">
        <v>19932</v>
      </c>
      <c r="E60" s="3">
        <v>20163</v>
      </c>
      <c r="F60" s="37">
        <f t="shared" si="0"/>
        <v>0.0127068334442495</v>
      </c>
      <c r="G60" s="17">
        <f t="shared" si="1"/>
        <v>0.05510204081632653</v>
      </c>
      <c r="H60" s="140">
        <f t="shared" si="2"/>
        <v>1053</v>
      </c>
      <c r="I60" s="34">
        <f t="shared" si="3"/>
        <v>0.014028590080068211</v>
      </c>
      <c r="J60" s="3">
        <v>19793.21</v>
      </c>
      <c r="K60" s="14">
        <v>19882.49</v>
      </c>
      <c r="L60" s="34">
        <f t="shared" si="4"/>
        <v>0.004510637738901496</v>
      </c>
      <c r="M60" s="92">
        <f t="shared" si="5"/>
        <v>89.28000000000247</v>
      </c>
    </row>
    <row r="61" spans="1:13" ht="15">
      <c r="A61" s="1">
        <v>60</v>
      </c>
      <c r="B61" s="23" t="s">
        <v>152</v>
      </c>
      <c r="C61" s="10">
        <v>6782</v>
      </c>
      <c r="D61" s="14">
        <v>7058</v>
      </c>
      <c r="E61" s="3">
        <v>7048</v>
      </c>
      <c r="F61" s="37">
        <f t="shared" si="0"/>
        <v>0.004441688345735778</v>
      </c>
      <c r="G61" s="17">
        <f t="shared" si="1"/>
        <v>0.0392214685933353</v>
      </c>
      <c r="H61" s="140">
        <f t="shared" si="2"/>
        <v>266</v>
      </c>
      <c r="I61" s="34">
        <f t="shared" si="3"/>
        <v>0.003543784388697193</v>
      </c>
      <c r="J61" s="3">
        <v>7022.409</v>
      </c>
      <c r="K61" s="14">
        <v>7012.36</v>
      </c>
      <c r="L61" s="34">
        <f t="shared" si="4"/>
        <v>-0.00143099041938457</v>
      </c>
      <c r="M61" s="92">
        <f t="shared" si="5"/>
        <v>-10.048999999999978</v>
      </c>
    </row>
    <row r="62" spans="1:13" ht="15">
      <c r="A62" s="1">
        <v>61</v>
      </c>
      <c r="B62" s="23" t="s">
        <v>153</v>
      </c>
      <c r="C62" s="10">
        <v>14572</v>
      </c>
      <c r="D62" s="14">
        <v>15327</v>
      </c>
      <c r="E62" s="3">
        <v>15500</v>
      </c>
      <c r="F62" s="37">
        <f t="shared" si="0"/>
        <v>0.009768185209833222</v>
      </c>
      <c r="G62" s="17">
        <f t="shared" si="1"/>
        <v>0.06368377710678012</v>
      </c>
      <c r="H62" s="140">
        <f t="shared" si="2"/>
        <v>928</v>
      </c>
      <c r="I62" s="34">
        <f t="shared" si="3"/>
        <v>0.012363277867334568</v>
      </c>
      <c r="J62" s="3">
        <v>15229.25</v>
      </c>
      <c r="K62" s="14">
        <v>15338.27</v>
      </c>
      <c r="L62" s="34">
        <f t="shared" si="4"/>
        <v>0.007158592839437296</v>
      </c>
      <c r="M62" s="92">
        <f t="shared" si="5"/>
        <v>109.02000000000044</v>
      </c>
    </row>
    <row r="63" spans="1:13" ht="15">
      <c r="A63" s="1">
        <v>62</v>
      </c>
      <c r="B63" s="23" t="s">
        <v>154</v>
      </c>
      <c r="C63" s="10">
        <v>1037</v>
      </c>
      <c r="D63" s="14">
        <v>1084</v>
      </c>
      <c r="E63" s="3">
        <v>1086</v>
      </c>
      <c r="F63" s="37">
        <f t="shared" si="0"/>
        <v>0.0006844031701857342</v>
      </c>
      <c r="G63" s="17">
        <f t="shared" si="1"/>
        <v>0.04725168756027001</v>
      </c>
      <c r="H63" s="140">
        <f t="shared" si="2"/>
        <v>49</v>
      </c>
      <c r="I63" s="34">
        <f t="shared" si="3"/>
        <v>0.0006528023873915882</v>
      </c>
      <c r="J63" s="3">
        <v>1078.322</v>
      </c>
      <c r="K63" s="14">
        <v>1048.121</v>
      </c>
      <c r="L63" s="34">
        <f t="shared" si="4"/>
        <v>-0.02800740409636435</v>
      </c>
      <c r="M63" s="92">
        <f t="shared" si="5"/>
        <v>-30.200999999999794</v>
      </c>
    </row>
    <row r="64" spans="1:13" ht="15">
      <c r="A64" s="1">
        <v>63</v>
      </c>
      <c r="B64" s="23" t="s">
        <v>155</v>
      </c>
      <c r="C64" s="10">
        <v>8757</v>
      </c>
      <c r="D64" s="14">
        <v>9742</v>
      </c>
      <c r="E64" s="3">
        <v>9823</v>
      </c>
      <c r="F64" s="37">
        <f t="shared" si="0"/>
        <v>0.006190508601044629</v>
      </c>
      <c r="G64" s="17">
        <f t="shared" si="1"/>
        <v>0.12173118647938792</v>
      </c>
      <c r="H64" s="140">
        <f t="shared" si="2"/>
        <v>1066</v>
      </c>
      <c r="I64" s="34">
        <f t="shared" si="3"/>
        <v>0.014201782550192511</v>
      </c>
      <c r="J64" s="3">
        <v>9494.028</v>
      </c>
      <c r="K64" s="14">
        <v>9567.464</v>
      </c>
      <c r="L64" s="34">
        <f t="shared" si="4"/>
        <v>0.007734967708121325</v>
      </c>
      <c r="M64" s="92">
        <f t="shared" si="5"/>
        <v>73.4359999999997</v>
      </c>
    </row>
    <row r="65" spans="1:13" ht="15">
      <c r="A65" s="1">
        <v>64</v>
      </c>
      <c r="B65" s="23" t="s">
        <v>156</v>
      </c>
      <c r="C65" s="10">
        <v>7306</v>
      </c>
      <c r="D65" s="14">
        <v>7590</v>
      </c>
      <c r="E65" s="3">
        <v>7545</v>
      </c>
      <c r="F65" s="37">
        <f t="shared" si="0"/>
        <v>0.004754900477947849</v>
      </c>
      <c r="G65" s="17">
        <f t="shared" si="1"/>
        <v>0.032712838762660824</v>
      </c>
      <c r="H65" s="140">
        <f t="shared" si="2"/>
        <v>239</v>
      </c>
      <c r="I65" s="34">
        <f t="shared" si="3"/>
        <v>0.003184076950746726</v>
      </c>
      <c r="J65" s="3">
        <v>7527.167</v>
      </c>
      <c r="K65" s="14">
        <v>7492.018</v>
      </c>
      <c r="L65" s="34">
        <f t="shared" si="4"/>
        <v>-0.004669618729065044</v>
      </c>
      <c r="M65" s="92">
        <f t="shared" si="5"/>
        <v>-35.14900000000034</v>
      </c>
    </row>
    <row r="66" spans="1:13" ht="15">
      <c r="A66" s="1">
        <v>65</v>
      </c>
      <c r="B66" s="23" t="s">
        <v>157</v>
      </c>
      <c r="C66" s="10">
        <v>5448</v>
      </c>
      <c r="D66" s="14">
        <v>5897</v>
      </c>
      <c r="E66" s="3">
        <v>6009</v>
      </c>
      <c r="F66" s="37">
        <f t="shared" si="0"/>
        <v>0.0037869048339282474</v>
      </c>
      <c r="G66" s="17">
        <f t="shared" si="1"/>
        <v>0.10297356828193832</v>
      </c>
      <c r="H66" s="140">
        <f t="shared" si="2"/>
        <v>561</v>
      </c>
      <c r="I66" s="34">
        <f t="shared" si="3"/>
        <v>0.007473921210748591</v>
      </c>
      <c r="J66" s="3">
        <v>5773.618</v>
      </c>
      <c r="K66" s="14">
        <v>5797.435</v>
      </c>
      <c r="L66" s="34">
        <f t="shared" si="4"/>
        <v>0.004125143021239023</v>
      </c>
      <c r="M66" s="92">
        <f t="shared" si="5"/>
        <v>23.817000000000007</v>
      </c>
    </row>
    <row r="67" spans="1:13" ht="15">
      <c r="A67" s="1">
        <v>66</v>
      </c>
      <c r="B67" s="23" t="s">
        <v>158</v>
      </c>
      <c r="C67" s="10">
        <v>4957</v>
      </c>
      <c r="D67" s="14">
        <v>5025</v>
      </c>
      <c r="E67" s="3">
        <v>5099</v>
      </c>
      <c r="F67" s="37">
        <f aca="true" t="shared" si="6" ref="F67:F83">E67/$E$83</f>
        <v>0.003213417831286426</v>
      </c>
      <c r="G67" s="17">
        <f aca="true" t="shared" si="7" ref="G67:G83">(E67-C67)/C67</f>
        <v>0.02864635868468832</v>
      </c>
      <c r="H67" s="140">
        <f aca="true" t="shared" si="8" ref="H67:H82">E67-C67</f>
        <v>142</v>
      </c>
      <c r="I67" s="34">
        <f aca="true" t="shared" si="9" ref="I67:I83">H67/$H$83</f>
        <v>0.0018917946736654188</v>
      </c>
      <c r="J67" s="3">
        <v>4982.723</v>
      </c>
      <c r="K67" s="14">
        <v>4988.284</v>
      </c>
      <c r="L67" s="34">
        <f aca="true" t="shared" si="10" ref="L67:L83">(K67-J67)/J67</f>
        <v>0.0011160564213583003</v>
      </c>
      <c r="M67" s="92">
        <f aca="true" t="shared" si="11" ref="M67:M83">K67-J67</f>
        <v>5.560999999999694</v>
      </c>
    </row>
    <row r="68" spans="1:13" ht="15">
      <c r="A68" s="1">
        <v>67</v>
      </c>
      <c r="B68" s="23" t="s">
        <v>159</v>
      </c>
      <c r="C68" s="10">
        <v>10154</v>
      </c>
      <c r="D68" s="14">
        <v>10299</v>
      </c>
      <c r="E68" s="3">
        <v>10311</v>
      </c>
      <c r="F68" s="37">
        <f t="shared" si="6"/>
        <v>0.006498048883780023</v>
      </c>
      <c r="G68" s="17">
        <f t="shared" si="7"/>
        <v>0.015461886941106952</v>
      </c>
      <c r="H68" s="140">
        <f t="shared" si="8"/>
        <v>157</v>
      </c>
      <c r="I68" s="34">
        <f t="shared" si="9"/>
        <v>0.002091632139193456</v>
      </c>
      <c r="J68" s="3">
        <v>10200.76</v>
      </c>
      <c r="K68" s="14">
        <v>10244.34</v>
      </c>
      <c r="L68" s="34">
        <f t="shared" si="10"/>
        <v>0.00427223069653633</v>
      </c>
      <c r="M68" s="92">
        <f t="shared" si="11"/>
        <v>43.57999999999993</v>
      </c>
    </row>
    <row r="69" spans="1:13" ht="15">
      <c r="A69" s="1">
        <v>68</v>
      </c>
      <c r="B69" s="23" t="s">
        <v>160</v>
      </c>
      <c r="C69" s="10">
        <v>5093</v>
      </c>
      <c r="D69" s="14">
        <v>5457</v>
      </c>
      <c r="E69" s="3">
        <v>5520</v>
      </c>
      <c r="F69" s="37">
        <f t="shared" si="6"/>
        <v>0.0034787343456954443</v>
      </c>
      <c r="G69" s="17">
        <f t="shared" si="7"/>
        <v>0.08384056548203417</v>
      </c>
      <c r="H69" s="140">
        <f t="shared" si="8"/>
        <v>427</v>
      </c>
      <c r="I69" s="34">
        <f t="shared" si="9"/>
        <v>0.005688706518698125</v>
      </c>
      <c r="J69" s="3">
        <v>5395.892</v>
      </c>
      <c r="K69" s="14">
        <v>5428.185</v>
      </c>
      <c r="L69" s="34">
        <f t="shared" si="10"/>
        <v>0.005984738019219172</v>
      </c>
      <c r="M69" s="92">
        <f t="shared" si="11"/>
        <v>32.293000000000575</v>
      </c>
    </row>
    <row r="70" spans="1:13" ht="15">
      <c r="A70" s="1">
        <v>69</v>
      </c>
      <c r="B70" s="23" t="s">
        <v>161</v>
      </c>
      <c r="C70" s="10">
        <v>991</v>
      </c>
      <c r="D70" s="14">
        <v>1030</v>
      </c>
      <c r="E70" s="3">
        <v>1059</v>
      </c>
      <c r="F70" s="37">
        <f t="shared" si="6"/>
        <v>0.0006673876217557021</v>
      </c>
      <c r="G70" s="17">
        <f t="shared" si="7"/>
        <v>0.06861755802219979</v>
      </c>
      <c r="H70" s="140">
        <f t="shared" si="8"/>
        <v>68</v>
      </c>
      <c r="I70" s="34">
        <f t="shared" si="9"/>
        <v>0.0009059298437271019</v>
      </c>
      <c r="J70" s="3">
        <v>1021.293</v>
      </c>
      <c r="K70" s="14">
        <v>1024.759</v>
      </c>
      <c r="L70" s="34">
        <f t="shared" si="10"/>
        <v>0.0033937371547636264</v>
      </c>
      <c r="M70" s="92">
        <f t="shared" si="11"/>
        <v>3.466000000000008</v>
      </c>
    </row>
    <row r="71" spans="1:13" ht="15">
      <c r="A71" s="1">
        <v>70</v>
      </c>
      <c r="B71" s="23" t="s">
        <v>162</v>
      </c>
      <c r="C71" s="10">
        <v>3463</v>
      </c>
      <c r="D71" s="14">
        <v>3559</v>
      </c>
      <c r="E71" s="3">
        <v>3592</v>
      </c>
      <c r="F71" s="37">
        <f t="shared" si="6"/>
        <v>0.0022636981466916733</v>
      </c>
      <c r="G71" s="17">
        <f t="shared" si="7"/>
        <v>0.03725093849263644</v>
      </c>
      <c r="H71" s="140">
        <f t="shared" si="8"/>
        <v>129</v>
      </c>
      <c r="I71" s="34">
        <f t="shared" si="9"/>
        <v>0.0017186022035411198</v>
      </c>
      <c r="J71" s="3">
        <v>3502.006</v>
      </c>
      <c r="K71" s="14">
        <v>3513.148</v>
      </c>
      <c r="L71" s="34">
        <f t="shared" si="10"/>
        <v>0.003181605057215859</v>
      </c>
      <c r="M71" s="92">
        <f t="shared" si="11"/>
        <v>11.14200000000028</v>
      </c>
    </row>
    <row r="72" spans="1:13" ht="15">
      <c r="A72" s="1">
        <v>71</v>
      </c>
      <c r="B72" s="23" t="s">
        <v>163</v>
      </c>
      <c r="C72" s="10">
        <v>3832</v>
      </c>
      <c r="D72" s="14">
        <v>4061</v>
      </c>
      <c r="E72" s="3">
        <v>4086</v>
      </c>
      <c r="F72" s="37">
        <f t="shared" si="6"/>
        <v>0.0025750196624115193</v>
      </c>
      <c r="G72" s="17">
        <f t="shared" si="7"/>
        <v>0.0662839248434238</v>
      </c>
      <c r="H72" s="140">
        <f t="shared" si="8"/>
        <v>254</v>
      </c>
      <c r="I72" s="34">
        <f t="shared" si="9"/>
        <v>0.0033839144162747634</v>
      </c>
      <c r="J72" s="3">
        <v>4052.478</v>
      </c>
      <c r="K72" s="14">
        <v>4063.746</v>
      </c>
      <c r="L72" s="34">
        <f t="shared" si="10"/>
        <v>0.0027805209553266</v>
      </c>
      <c r="M72" s="92">
        <f t="shared" si="11"/>
        <v>11.268000000000029</v>
      </c>
    </row>
    <row r="73" spans="1:13" ht="15">
      <c r="A73" s="1">
        <v>72</v>
      </c>
      <c r="B73" s="23" t="s">
        <v>164</v>
      </c>
      <c r="C73" s="10">
        <v>3032</v>
      </c>
      <c r="D73" s="14">
        <v>3095</v>
      </c>
      <c r="E73" s="3">
        <v>3108</v>
      </c>
      <c r="F73" s="37">
        <f t="shared" si="6"/>
        <v>0.001958678685945913</v>
      </c>
      <c r="G73" s="17">
        <f t="shared" si="7"/>
        <v>0.025065963060686015</v>
      </c>
      <c r="H73" s="140">
        <f t="shared" si="8"/>
        <v>76</v>
      </c>
      <c r="I73" s="34">
        <f t="shared" si="9"/>
        <v>0.001012509825342055</v>
      </c>
      <c r="J73" s="3">
        <v>3104.255</v>
      </c>
      <c r="K73" s="14">
        <v>3088.377</v>
      </c>
      <c r="L73" s="34">
        <f t="shared" si="10"/>
        <v>-0.005114914850745237</v>
      </c>
      <c r="M73" s="92">
        <f t="shared" si="11"/>
        <v>-15.878000000000156</v>
      </c>
    </row>
    <row r="74" spans="1:13" ht="15">
      <c r="A74" s="1">
        <v>73</v>
      </c>
      <c r="B74" s="23" t="s">
        <v>165</v>
      </c>
      <c r="C74" s="10">
        <v>1512</v>
      </c>
      <c r="D74" s="14">
        <v>1692</v>
      </c>
      <c r="E74" s="3">
        <v>1730</v>
      </c>
      <c r="F74" s="37">
        <f t="shared" si="6"/>
        <v>0.0010902555105168693</v>
      </c>
      <c r="G74" s="17">
        <f t="shared" si="7"/>
        <v>0.14417989417989419</v>
      </c>
      <c r="H74" s="140">
        <f t="shared" si="8"/>
        <v>218</v>
      </c>
      <c r="I74" s="34">
        <f t="shared" si="9"/>
        <v>0.0029043044990074737</v>
      </c>
      <c r="J74" s="3">
        <v>1685.323</v>
      </c>
      <c r="K74" s="14">
        <v>1714.928</v>
      </c>
      <c r="L74" s="34">
        <f t="shared" si="10"/>
        <v>0.017566365616561344</v>
      </c>
      <c r="M74" s="92">
        <f t="shared" si="11"/>
        <v>29.605000000000018</v>
      </c>
    </row>
    <row r="75" spans="1:13" ht="15">
      <c r="A75" s="1">
        <v>74</v>
      </c>
      <c r="B75" s="23" t="s">
        <v>166</v>
      </c>
      <c r="C75" s="10">
        <v>3310</v>
      </c>
      <c r="D75" s="14">
        <v>3558</v>
      </c>
      <c r="E75" s="3">
        <v>3632</v>
      </c>
      <c r="F75" s="37">
        <f t="shared" si="6"/>
        <v>0.002288906366588017</v>
      </c>
      <c r="G75" s="17">
        <f t="shared" si="7"/>
        <v>0.09728096676737161</v>
      </c>
      <c r="H75" s="140">
        <f t="shared" si="8"/>
        <v>322</v>
      </c>
      <c r="I75" s="34">
        <f t="shared" si="9"/>
        <v>0.004289844260001865</v>
      </c>
      <c r="J75" s="3">
        <v>3532.397</v>
      </c>
      <c r="K75" s="14">
        <v>3559.83</v>
      </c>
      <c r="L75" s="34">
        <f t="shared" si="10"/>
        <v>0.007766114624148983</v>
      </c>
      <c r="M75" s="92">
        <f t="shared" si="11"/>
        <v>27.432999999999993</v>
      </c>
    </row>
    <row r="76" spans="1:13" ht="15">
      <c r="A76" s="1">
        <v>75</v>
      </c>
      <c r="B76" s="23" t="s">
        <v>167</v>
      </c>
      <c r="C76" s="10">
        <v>1033</v>
      </c>
      <c r="D76" s="14">
        <v>1047</v>
      </c>
      <c r="E76" s="3">
        <v>1062</v>
      </c>
      <c r="F76" s="37">
        <f t="shared" si="6"/>
        <v>0.0006692782382479279</v>
      </c>
      <c r="G76" s="17">
        <f t="shared" si="7"/>
        <v>0.028073572120038724</v>
      </c>
      <c r="H76" s="140">
        <f t="shared" si="8"/>
        <v>29</v>
      </c>
      <c r="I76" s="34">
        <f t="shared" si="9"/>
        <v>0.00038635243335420524</v>
      </c>
      <c r="J76" s="3">
        <v>1020.461</v>
      </c>
      <c r="K76" s="14">
        <v>1017.351</v>
      </c>
      <c r="L76" s="34">
        <f t="shared" si="10"/>
        <v>-0.003047642193087255</v>
      </c>
      <c r="M76" s="92">
        <f t="shared" si="11"/>
        <v>-3.1100000000000136</v>
      </c>
    </row>
    <row r="77" spans="1:13" ht="15">
      <c r="A77" s="1">
        <v>76</v>
      </c>
      <c r="B77" s="23" t="s">
        <v>168</v>
      </c>
      <c r="C77" s="10">
        <v>1432</v>
      </c>
      <c r="D77" s="14">
        <v>1507</v>
      </c>
      <c r="E77" s="3">
        <v>1577</v>
      </c>
      <c r="F77" s="37">
        <f t="shared" si="6"/>
        <v>0.0009938340694133543</v>
      </c>
      <c r="G77" s="17">
        <f t="shared" si="7"/>
        <v>0.10125698324022346</v>
      </c>
      <c r="H77" s="140">
        <f t="shared" si="8"/>
        <v>145</v>
      </c>
      <c r="I77" s="34">
        <f t="shared" si="9"/>
        <v>0.0019317621667710263</v>
      </c>
      <c r="J77" s="3">
        <v>1484.175</v>
      </c>
      <c r="K77" s="14">
        <v>1517.868</v>
      </c>
      <c r="L77" s="34">
        <f t="shared" si="10"/>
        <v>0.02270150083379654</v>
      </c>
      <c r="M77" s="92">
        <f t="shared" si="11"/>
        <v>33.692999999999984</v>
      </c>
    </row>
    <row r="78" spans="1:13" ht="15">
      <c r="A78" s="1">
        <v>77</v>
      </c>
      <c r="B78" s="23" t="s">
        <v>169</v>
      </c>
      <c r="C78" s="10">
        <v>5433</v>
      </c>
      <c r="D78" s="14">
        <v>5648</v>
      </c>
      <c r="E78" s="3">
        <v>5713</v>
      </c>
      <c r="F78" s="37">
        <f t="shared" si="6"/>
        <v>0.003600364006695303</v>
      </c>
      <c r="G78" s="17">
        <f t="shared" si="7"/>
        <v>0.05153690410454629</v>
      </c>
      <c r="H78" s="140">
        <f t="shared" si="8"/>
        <v>280</v>
      </c>
      <c r="I78" s="34">
        <f t="shared" si="9"/>
        <v>0.003730299356523361</v>
      </c>
      <c r="J78" s="3">
        <v>5573.17</v>
      </c>
      <c r="K78" s="14">
        <v>5575.65</v>
      </c>
      <c r="L78" s="34">
        <f t="shared" si="10"/>
        <v>0.00044498911750396334</v>
      </c>
      <c r="M78" s="92">
        <f t="shared" si="11"/>
        <v>2.4799999999995634</v>
      </c>
    </row>
    <row r="79" spans="1:13" ht="15">
      <c r="A79" s="1">
        <v>78</v>
      </c>
      <c r="B79" s="23" t="s">
        <v>170</v>
      </c>
      <c r="C79" s="10">
        <v>4543</v>
      </c>
      <c r="D79" s="14">
        <v>4652</v>
      </c>
      <c r="E79" s="3">
        <v>4682</v>
      </c>
      <c r="F79" s="37">
        <f t="shared" si="6"/>
        <v>0.002950622138867042</v>
      </c>
      <c r="G79" s="17">
        <f t="shared" si="7"/>
        <v>0.03059652212194585</v>
      </c>
      <c r="H79" s="140">
        <f t="shared" si="8"/>
        <v>139</v>
      </c>
      <c r="I79" s="34">
        <f t="shared" si="9"/>
        <v>0.0018518271805598114</v>
      </c>
      <c r="J79" s="3">
        <v>4618.738</v>
      </c>
      <c r="K79" s="14">
        <v>4665.986</v>
      </c>
      <c r="L79" s="34">
        <f t="shared" si="10"/>
        <v>0.010229634155477013</v>
      </c>
      <c r="M79" s="92">
        <f t="shared" si="11"/>
        <v>47.24799999999959</v>
      </c>
    </row>
    <row r="80" spans="1:13" ht="15">
      <c r="A80" s="1">
        <v>79</v>
      </c>
      <c r="B80" s="23" t="s">
        <v>171</v>
      </c>
      <c r="C80" s="10">
        <v>1137</v>
      </c>
      <c r="D80" s="14">
        <v>1295</v>
      </c>
      <c r="E80" s="3">
        <v>1315</v>
      </c>
      <c r="F80" s="37">
        <f t="shared" si="6"/>
        <v>0.0008287202290923024</v>
      </c>
      <c r="G80" s="17">
        <f t="shared" si="7"/>
        <v>0.1565523306948109</v>
      </c>
      <c r="H80" s="140">
        <f t="shared" si="8"/>
        <v>178</v>
      </c>
      <c r="I80" s="34">
        <f t="shared" si="9"/>
        <v>0.002371404590932708</v>
      </c>
      <c r="J80" s="3">
        <v>1268.126</v>
      </c>
      <c r="K80" s="14">
        <v>1297.907</v>
      </c>
      <c r="L80" s="34">
        <f t="shared" si="10"/>
        <v>0.023484259450559288</v>
      </c>
      <c r="M80" s="92">
        <f t="shared" si="11"/>
        <v>29.78099999999995</v>
      </c>
    </row>
    <row r="81" spans="1:13" ht="15">
      <c r="A81" s="1">
        <v>80</v>
      </c>
      <c r="B81" s="23" t="s">
        <v>172</v>
      </c>
      <c r="C81" s="10">
        <v>5273</v>
      </c>
      <c r="D81" s="14">
        <v>5518</v>
      </c>
      <c r="E81" s="3">
        <v>5502</v>
      </c>
      <c r="F81" s="37">
        <f t="shared" si="6"/>
        <v>0.0034673906467420895</v>
      </c>
      <c r="G81" s="17">
        <f t="shared" si="7"/>
        <v>0.043428788166129335</v>
      </c>
      <c r="H81" s="140">
        <f t="shared" si="8"/>
        <v>229</v>
      </c>
      <c r="I81" s="34">
        <f t="shared" si="9"/>
        <v>0.0030508519737280347</v>
      </c>
      <c r="J81" s="3">
        <v>5474.386</v>
      </c>
      <c r="K81" s="14">
        <v>5493.616</v>
      </c>
      <c r="L81" s="34">
        <f t="shared" si="10"/>
        <v>0.0035127227053407565</v>
      </c>
      <c r="M81" s="92">
        <f t="shared" si="11"/>
        <v>19.229999999999563</v>
      </c>
    </row>
    <row r="82" spans="1:13" ht="15.75" thickBot="1">
      <c r="A82" s="2">
        <v>81</v>
      </c>
      <c r="B82" s="24" t="s">
        <v>173</v>
      </c>
      <c r="C82" s="61">
        <v>5707</v>
      </c>
      <c r="D82" s="19">
        <v>6181</v>
      </c>
      <c r="E82" s="3">
        <v>6212</v>
      </c>
      <c r="F82" s="37">
        <f t="shared" si="6"/>
        <v>0.003914836549902192</v>
      </c>
      <c r="G82" s="17">
        <f t="shared" si="7"/>
        <v>0.08848782197301559</v>
      </c>
      <c r="H82" s="140">
        <f t="shared" si="8"/>
        <v>505</v>
      </c>
      <c r="I82" s="34">
        <f t="shared" si="9"/>
        <v>0.006727861339443919</v>
      </c>
      <c r="J82" s="3">
        <v>6146.924</v>
      </c>
      <c r="K82" s="19">
        <v>6177.459</v>
      </c>
      <c r="L82" s="34">
        <f t="shared" si="10"/>
        <v>0.004967525220744531</v>
      </c>
      <c r="M82" s="92">
        <f t="shared" si="11"/>
        <v>30.534999999999854</v>
      </c>
    </row>
    <row r="83" spans="1:13" s="59" customFormat="1" ht="15.75" thickBot="1">
      <c r="A83" s="165" t="s">
        <v>174</v>
      </c>
      <c r="B83" s="167"/>
      <c r="C83" s="51">
        <f>SUM(C2:C82)</f>
        <v>1511723</v>
      </c>
      <c r="D83" s="52">
        <f>SUM(D2:D82)</f>
        <v>1580178</v>
      </c>
      <c r="E83" s="98">
        <f>SUM(E2:E82)</f>
        <v>1586784</v>
      </c>
      <c r="F83" s="146">
        <f t="shared" si="6"/>
        <v>1</v>
      </c>
      <c r="G83" s="147">
        <f t="shared" si="7"/>
        <v>0.04965261493011616</v>
      </c>
      <c r="H83" s="98">
        <f>E83-C83</f>
        <v>75061</v>
      </c>
      <c r="I83" s="148">
        <f t="shared" si="9"/>
        <v>1</v>
      </c>
      <c r="J83" s="95">
        <v>1566721</v>
      </c>
      <c r="K83" s="50">
        <v>1572587</v>
      </c>
      <c r="L83" s="148">
        <f t="shared" si="10"/>
        <v>0.0037441254696911576</v>
      </c>
      <c r="M83" s="94">
        <f t="shared" si="11"/>
        <v>5866</v>
      </c>
    </row>
    <row r="84" spans="5:13" ht="15">
      <c r="E84" s="3"/>
      <c r="F84" s="80"/>
      <c r="I84" s="57"/>
      <c r="J84" s="3"/>
      <c r="K84" s="11"/>
      <c r="L84" s="57"/>
      <c r="M84" s="58"/>
    </row>
    <row r="85" spans="5:13" ht="15">
      <c r="E85" s="3"/>
      <c r="I85" s="57"/>
      <c r="J85" s="3"/>
      <c r="K85" s="58"/>
      <c r="L85" s="57"/>
      <c r="M85" s="58"/>
    </row>
    <row r="86" spans="5:13" ht="15">
      <c r="E86" s="3"/>
      <c r="I86" s="57"/>
      <c r="J86" s="3"/>
      <c r="K86" s="58"/>
      <c r="L86" s="57"/>
      <c r="M86" s="58"/>
    </row>
    <row r="87" spans="5:13" ht="15">
      <c r="E87" s="3"/>
      <c r="I87" s="57"/>
      <c r="J87" s="3"/>
      <c r="K87" s="58"/>
      <c r="L87" s="57"/>
      <c r="M87" s="58"/>
    </row>
    <row r="88" spans="5:13" ht="15">
      <c r="E88" s="3"/>
      <c r="I88" s="57"/>
      <c r="J88" s="3"/>
      <c r="K88" s="58"/>
      <c r="L88" s="57"/>
      <c r="M88" s="58"/>
    </row>
    <row r="89" spans="5:13" ht="15">
      <c r="E89" s="3"/>
      <c r="I89" s="57"/>
      <c r="J89" s="3"/>
      <c r="K89" s="58"/>
      <c r="L89" s="57"/>
      <c r="M89" s="58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0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78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K36" sqref="K36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5" t="s">
        <v>1</v>
      </c>
      <c r="B1" s="18" t="s">
        <v>91</v>
      </c>
      <c r="C1" s="26">
        <v>41061</v>
      </c>
      <c r="D1" s="68">
        <v>41395</v>
      </c>
      <c r="E1" s="68">
        <v>41426</v>
      </c>
      <c r="F1" s="38" t="s">
        <v>327</v>
      </c>
      <c r="G1" s="38" t="s">
        <v>291</v>
      </c>
      <c r="H1" s="38" t="s">
        <v>313</v>
      </c>
      <c r="I1" s="38" t="s">
        <v>293</v>
      </c>
      <c r="J1" s="67" t="s">
        <v>284</v>
      </c>
      <c r="K1" s="65" t="s">
        <v>294</v>
      </c>
      <c r="L1" s="47" t="s">
        <v>323</v>
      </c>
      <c r="M1" s="38" t="s">
        <v>322</v>
      </c>
    </row>
    <row r="2" spans="1:13" ht="15">
      <c r="A2" s="87">
        <v>1</v>
      </c>
      <c r="B2" s="27" t="s">
        <v>2</v>
      </c>
      <c r="C2" s="90">
        <v>20707</v>
      </c>
      <c r="D2" s="13">
        <v>22965</v>
      </c>
      <c r="E2" s="9">
        <v>23847</v>
      </c>
      <c r="F2" s="36">
        <f>E2/$E$90</f>
        <v>0.0075050653762414815</v>
      </c>
      <c r="G2" s="36">
        <f>(E2-C2)/C2</f>
        <v>0.15163954218380257</v>
      </c>
      <c r="H2" s="90">
        <f>E2-C2</f>
        <v>3140</v>
      </c>
      <c r="I2" s="40">
        <f>H2/$H$90</f>
        <v>0.012776484757735063</v>
      </c>
      <c r="J2" s="9">
        <v>22661.94</v>
      </c>
      <c r="K2" s="90">
        <v>22748.7</v>
      </c>
      <c r="L2" s="40">
        <f>(K2-J2)/J2</f>
        <v>0.003828445402291333</v>
      </c>
      <c r="M2" s="91">
        <f>K2-J2</f>
        <v>86.76000000000204</v>
      </c>
    </row>
    <row r="3" spans="1:13" ht="15">
      <c r="A3" s="86">
        <v>2</v>
      </c>
      <c r="B3" s="28" t="s">
        <v>3</v>
      </c>
      <c r="C3" s="10">
        <v>4154</v>
      </c>
      <c r="D3" s="14">
        <v>3173</v>
      </c>
      <c r="E3" s="11">
        <v>3151</v>
      </c>
      <c r="F3" s="37">
        <f aca="true" t="shared" si="0" ref="F3:F66">E3/$E$90</f>
        <v>0.000991674466412417</v>
      </c>
      <c r="G3" s="37">
        <f aca="true" t="shared" si="1" ref="G3:G66">(E3-C3)/C3</f>
        <v>-0.24145402022147328</v>
      </c>
      <c r="H3" s="10">
        <f aca="true" t="shared" si="2" ref="H3:H66">E3-C3</f>
        <v>-1003</v>
      </c>
      <c r="I3" s="34">
        <f aca="true" t="shared" si="3" ref="I3:I66">H3/$H$90</f>
        <v>-0.00408115102293257</v>
      </c>
      <c r="J3" s="11">
        <v>2908.853</v>
      </c>
      <c r="K3" s="10">
        <v>2852.142</v>
      </c>
      <c r="L3" s="34">
        <f aca="true" t="shared" si="4" ref="L3:L66">(K3-J3)/J3</f>
        <v>-0.019496000657303836</v>
      </c>
      <c r="M3" s="92">
        <f aca="true" t="shared" si="5" ref="M3:M66">K3-J3</f>
        <v>-56.71100000000024</v>
      </c>
    </row>
    <row r="4" spans="1:13" ht="15">
      <c r="A4" s="86">
        <v>3</v>
      </c>
      <c r="B4" s="28" t="s">
        <v>4</v>
      </c>
      <c r="C4" s="10">
        <v>1954</v>
      </c>
      <c r="D4" s="14">
        <v>1651</v>
      </c>
      <c r="E4" s="11">
        <v>1656</v>
      </c>
      <c r="F4" s="37">
        <f t="shared" si="0"/>
        <v>0.0005211719823481315</v>
      </c>
      <c r="G4" s="37">
        <f t="shared" si="1"/>
        <v>-0.15250767656090072</v>
      </c>
      <c r="H4" s="10">
        <f t="shared" si="2"/>
        <v>-298</v>
      </c>
      <c r="I4" s="34">
        <f t="shared" si="3"/>
        <v>-0.0012125453687277226</v>
      </c>
      <c r="J4" s="11">
        <v>1650.733</v>
      </c>
      <c r="K4" s="10">
        <v>1437.237</v>
      </c>
      <c r="L4" s="34">
        <f t="shared" si="4"/>
        <v>-0.1293340594753966</v>
      </c>
      <c r="M4" s="92">
        <f t="shared" si="5"/>
        <v>-213.49599999999987</v>
      </c>
    </row>
    <row r="5" spans="1:13" ht="15">
      <c r="A5" s="86">
        <v>5</v>
      </c>
      <c r="B5" s="28" t="s">
        <v>5</v>
      </c>
      <c r="C5" s="10">
        <v>427</v>
      </c>
      <c r="D5" s="14">
        <v>407</v>
      </c>
      <c r="E5" s="11">
        <v>386</v>
      </c>
      <c r="F5" s="37">
        <f t="shared" si="0"/>
        <v>0.00012148090892897269</v>
      </c>
      <c r="G5" s="37">
        <f t="shared" si="1"/>
        <v>-0.09601873536299765</v>
      </c>
      <c r="H5" s="10">
        <f t="shared" si="2"/>
        <v>-41</v>
      </c>
      <c r="I5" s="34">
        <f t="shared" si="3"/>
        <v>-0.0001668267118048209</v>
      </c>
      <c r="J5" s="11">
        <v>416.652</v>
      </c>
      <c r="K5" s="10">
        <v>408.0179</v>
      </c>
      <c r="L5" s="34">
        <f t="shared" si="4"/>
        <v>-0.020722569434444067</v>
      </c>
      <c r="M5" s="92">
        <f t="shared" si="5"/>
        <v>-8.63409999999999</v>
      </c>
    </row>
    <row r="6" spans="1:13" ht="15">
      <c r="A6" s="86">
        <v>6</v>
      </c>
      <c r="B6" s="28" t="s">
        <v>6</v>
      </c>
      <c r="C6" s="10">
        <v>80</v>
      </c>
      <c r="D6" s="14">
        <v>61</v>
      </c>
      <c r="E6" s="11">
        <v>62</v>
      </c>
      <c r="F6" s="37">
        <f t="shared" si="0"/>
        <v>1.9512477599990432E-05</v>
      </c>
      <c r="G6" s="37">
        <f t="shared" si="1"/>
        <v>-0.225</v>
      </c>
      <c r="H6" s="10">
        <f t="shared" si="2"/>
        <v>-18</v>
      </c>
      <c r="I6" s="34">
        <f t="shared" si="3"/>
        <v>-7.324099542650674E-05</v>
      </c>
      <c r="J6" s="11">
        <v>61.11215</v>
      </c>
      <c r="K6" s="10">
        <v>62.42514</v>
      </c>
      <c r="L6" s="34">
        <f t="shared" si="4"/>
        <v>0.021484925665354586</v>
      </c>
      <c r="M6" s="92">
        <f t="shared" si="5"/>
        <v>1.3129899999999992</v>
      </c>
    </row>
    <row r="7" spans="1:13" ht="15">
      <c r="A7" s="86">
        <v>7</v>
      </c>
      <c r="B7" s="28" t="s">
        <v>7</v>
      </c>
      <c r="C7" s="10">
        <v>657</v>
      </c>
      <c r="D7" s="14">
        <v>787</v>
      </c>
      <c r="E7" s="11">
        <v>794</v>
      </c>
      <c r="F7" s="37">
        <f t="shared" si="0"/>
        <v>0.0002498856002321355</v>
      </c>
      <c r="G7" s="37">
        <f t="shared" si="1"/>
        <v>0.2085235920852359</v>
      </c>
      <c r="H7" s="10">
        <f t="shared" si="2"/>
        <v>137</v>
      </c>
      <c r="I7" s="34">
        <f t="shared" si="3"/>
        <v>0.0005574453540795235</v>
      </c>
      <c r="J7" s="11">
        <v>782.0036</v>
      </c>
      <c r="K7" s="10">
        <v>786.8897</v>
      </c>
      <c r="L7" s="34">
        <f t="shared" si="4"/>
        <v>0.006248180954665608</v>
      </c>
      <c r="M7" s="92">
        <f t="shared" si="5"/>
        <v>4.886099999999942</v>
      </c>
    </row>
    <row r="8" spans="1:13" ht="15">
      <c r="A8" s="86">
        <v>8</v>
      </c>
      <c r="B8" s="28" t="s">
        <v>8</v>
      </c>
      <c r="C8" s="10">
        <v>2785</v>
      </c>
      <c r="D8" s="14">
        <v>2655</v>
      </c>
      <c r="E8" s="11">
        <v>2891</v>
      </c>
      <c r="F8" s="37">
        <f t="shared" si="0"/>
        <v>0.0009098479474447152</v>
      </c>
      <c r="G8" s="37">
        <f t="shared" si="1"/>
        <v>0.03806104129263914</v>
      </c>
      <c r="H8" s="10">
        <f t="shared" si="2"/>
        <v>106</v>
      </c>
      <c r="I8" s="34">
        <f t="shared" si="3"/>
        <v>0.0004313080841783174</v>
      </c>
      <c r="J8" s="11">
        <v>2619.741</v>
      </c>
      <c r="K8" s="10">
        <v>2645.509</v>
      </c>
      <c r="L8" s="34">
        <f t="shared" si="4"/>
        <v>0.00983608684980692</v>
      </c>
      <c r="M8" s="92">
        <f t="shared" si="5"/>
        <v>25.76800000000003</v>
      </c>
    </row>
    <row r="9" spans="1:13" ht="15">
      <c r="A9" s="86">
        <v>9</v>
      </c>
      <c r="B9" s="28" t="s">
        <v>9</v>
      </c>
      <c r="C9" s="10">
        <v>431</v>
      </c>
      <c r="D9" s="14">
        <v>327</v>
      </c>
      <c r="E9" s="11">
        <v>712</v>
      </c>
      <c r="F9" s="37">
        <f t="shared" si="0"/>
        <v>0.00022407877501924497</v>
      </c>
      <c r="G9" s="37">
        <f t="shared" si="1"/>
        <v>0.6519721577726219</v>
      </c>
      <c r="H9" s="10">
        <f t="shared" si="2"/>
        <v>281</v>
      </c>
      <c r="I9" s="34">
        <f t="shared" si="3"/>
        <v>0.0011433733174915773</v>
      </c>
      <c r="J9" s="11">
        <v>314.828</v>
      </c>
      <c r="K9" s="10">
        <v>371.4454</v>
      </c>
      <c r="L9" s="34">
        <f t="shared" si="4"/>
        <v>0.17983597392862147</v>
      </c>
      <c r="M9" s="92">
        <f t="shared" si="5"/>
        <v>56.61740000000003</v>
      </c>
    </row>
    <row r="10" spans="1:13" ht="15">
      <c r="A10" s="4">
        <v>10</v>
      </c>
      <c r="B10" s="28" t="s">
        <v>10</v>
      </c>
      <c r="C10" s="10">
        <v>97904</v>
      </c>
      <c r="D10" s="14">
        <v>103757</v>
      </c>
      <c r="E10" s="11">
        <v>106574</v>
      </c>
      <c r="F10" s="37">
        <f t="shared" si="0"/>
        <v>0.033540690124860974</v>
      </c>
      <c r="G10" s="37">
        <f t="shared" si="1"/>
        <v>0.0885561366236313</v>
      </c>
      <c r="H10" s="10">
        <f t="shared" si="2"/>
        <v>8670</v>
      </c>
      <c r="I10" s="34">
        <f t="shared" si="3"/>
        <v>0.03527774613043407</v>
      </c>
      <c r="J10" s="11">
        <v>107671.2</v>
      </c>
      <c r="K10" s="10">
        <v>107870.1</v>
      </c>
      <c r="L10" s="34">
        <f t="shared" si="4"/>
        <v>0.00184729064039417</v>
      </c>
      <c r="M10" s="92">
        <f t="shared" si="5"/>
        <v>198.90000000000873</v>
      </c>
    </row>
    <row r="11" spans="1:13" ht="15">
      <c r="A11" s="4">
        <v>11</v>
      </c>
      <c r="B11" s="28" t="s">
        <v>11</v>
      </c>
      <c r="C11" s="10">
        <v>1805</v>
      </c>
      <c r="D11" s="14">
        <v>2036</v>
      </c>
      <c r="E11" s="11">
        <v>2125</v>
      </c>
      <c r="F11" s="37">
        <f t="shared" si="0"/>
        <v>0.0006687744338706398</v>
      </c>
      <c r="G11" s="37">
        <f t="shared" si="1"/>
        <v>0.1772853185595568</v>
      </c>
      <c r="H11" s="10">
        <f t="shared" si="2"/>
        <v>320</v>
      </c>
      <c r="I11" s="34">
        <f t="shared" si="3"/>
        <v>0.0013020621409156753</v>
      </c>
      <c r="J11" s="11">
        <v>2036.47</v>
      </c>
      <c r="K11" s="10">
        <v>2089.695</v>
      </c>
      <c r="L11" s="34">
        <f t="shared" si="4"/>
        <v>0.026135911651043293</v>
      </c>
      <c r="M11" s="92">
        <f t="shared" si="5"/>
        <v>53.225000000000136</v>
      </c>
    </row>
    <row r="12" spans="1:13" ht="15">
      <c r="A12" s="4">
        <v>12</v>
      </c>
      <c r="B12" s="28" t="s">
        <v>12</v>
      </c>
      <c r="C12" s="10">
        <v>1647</v>
      </c>
      <c r="D12" s="14">
        <v>1187</v>
      </c>
      <c r="E12" s="11">
        <v>782</v>
      </c>
      <c r="F12" s="37">
        <f t="shared" si="0"/>
        <v>0.00024610899166439544</v>
      </c>
      <c r="G12" s="37">
        <f t="shared" si="1"/>
        <v>-0.525197328476017</v>
      </c>
      <c r="H12" s="10">
        <f t="shared" si="2"/>
        <v>-865</v>
      </c>
      <c r="I12" s="34">
        <f t="shared" si="3"/>
        <v>-0.0035196367246626845</v>
      </c>
      <c r="J12" s="11">
        <v>1065.09</v>
      </c>
      <c r="K12" s="10">
        <v>917.1076</v>
      </c>
      <c r="L12" s="34">
        <f t="shared" si="4"/>
        <v>-0.13893886901576383</v>
      </c>
      <c r="M12" s="92">
        <f t="shared" si="5"/>
        <v>-147.98239999999987</v>
      </c>
    </row>
    <row r="13" spans="1:13" ht="15">
      <c r="A13" s="4">
        <v>13</v>
      </c>
      <c r="B13" s="28" t="s">
        <v>13</v>
      </c>
      <c r="C13" s="10">
        <v>120241</v>
      </c>
      <c r="D13" s="14">
        <v>127720</v>
      </c>
      <c r="E13" s="11">
        <v>127553</v>
      </c>
      <c r="F13" s="37">
        <f t="shared" si="0"/>
        <v>0.04014314605341258</v>
      </c>
      <c r="G13" s="37">
        <f t="shared" si="1"/>
        <v>0.060811204164968685</v>
      </c>
      <c r="H13" s="10">
        <f t="shared" si="2"/>
        <v>7312</v>
      </c>
      <c r="I13" s="34">
        <f t="shared" si="3"/>
        <v>0.02975211991992318</v>
      </c>
      <c r="J13" s="11">
        <v>127917.2</v>
      </c>
      <c r="K13" s="10">
        <v>128439.2</v>
      </c>
      <c r="L13" s="34">
        <f t="shared" si="4"/>
        <v>0.0040807647446942244</v>
      </c>
      <c r="M13" s="92">
        <f t="shared" si="5"/>
        <v>522</v>
      </c>
    </row>
    <row r="14" spans="1:13" ht="15">
      <c r="A14" s="4">
        <v>14</v>
      </c>
      <c r="B14" s="28" t="s">
        <v>14</v>
      </c>
      <c r="C14" s="10">
        <v>207173</v>
      </c>
      <c r="D14" s="14">
        <v>224370</v>
      </c>
      <c r="E14" s="11">
        <v>224243</v>
      </c>
      <c r="F14" s="37">
        <f t="shared" si="0"/>
        <v>0.0705731695879783</v>
      </c>
      <c r="G14" s="37">
        <f t="shared" si="1"/>
        <v>0.08239490667220149</v>
      </c>
      <c r="H14" s="10">
        <f t="shared" si="2"/>
        <v>17070</v>
      </c>
      <c r="I14" s="34">
        <f t="shared" si="3"/>
        <v>0.06945687732947055</v>
      </c>
      <c r="J14" s="11">
        <v>221521.7</v>
      </c>
      <c r="K14" s="10">
        <v>222836.2</v>
      </c>
      <c r="L14" s="34">
        <f t="shared" si="4"/>
        <v>0.005933955905899964</v>
      </c>
      <c r="M14" s="92">
        <f t="shared" si="5"/>
        <v>1314.5</v>
      </c>
    </row>
    <row r="15" spans="1:13" ht="15">
      <c r="A15" s="4">
        <v>15</v>
      </c>
      <c r="B15" s="28" t="s">
        <v>15</v>
      </c>
      <c r="C15" s="10">
        <v>10817</v>
      </c>
      <c r="D15" s="14">
        <v>12502</v>
      </c>
      <c r="E15" s="11">
        <v>12669</v>
      </c>
      <c r="F15" s="37">
        <f t="shared" si="0"/>
        <v>0.003987154495391594</v>
      </c>
      <c r="G15" s="37">
        <f t="shared" si="1"/>
        <v>0.1712119811407969</v>
      </c>
      <c r="H15" s="10">
        <f t="shared" si="2"/>
        <v>1852</v>
      </c>
      <c r="I15" s="34">
        <f t="shared" si="3"/>
        <v>0.00753568464054947</v>
      </c>
      <c r="J15" s="11">
        <v>12423.34</v>
      </c>
      <c r="K15" s="10">
        <v>12594.1</v>
      </c>
      <c r="L15" s="34">
        <f t="shared" si="4"/>
        <v>0.013745095924284469</v>
      </c>
      <c r="M15" s="92">
        <f t="shared" si="5"/>
        <v>170.76000000000022</v>
      </c>
    </row>
    <row r="16" spans="1:13" ht="15">
      <c r="A16" s="4">
        <v>16</v>
      </c>
      <c r="B16" s="28" t="s">
        <v>16</v>
      </c>
      <c r="C16" s="10">
        <v>6427</v>
      </c>
      <c r="D16" s="14">
        <v>6740</v>
      </c>
      <c r="E16" s="11">
        <v>6776</v>
      </c>
      <c r="F16" s="37">
        <f t="shared" si="0"/>
        <v>0.002132524971250567</v>
      </c>
      <c r="G16" s="37">
        <f t="shared" si="1"/>
        <v>0.05430216275089466</v>
      </c>
      <c r="H16" s="10">
        <f t="shared" si="2"/>
        <v>349</v>
      </c>
      <c r="I16" s="34">
        <f t="shared" si="3"/>
        <v>0.0014200615224361582</v>
      </c>
      <c r="J16" s="11">
        <v>6715.875</v>
      </c>
      <c r="K16" s="10">
        <v>6715.831</v>
      </c>
      <c r="L16" s="34">
        <f t="shared" si="4"/>
        <v>-6.55164070204836E-06</v>
      </c>
      <c r="M16" s="92">
        <f t="shared" si="5"/>
        <v>-0.04399999999986903</v>
      </c>
    </row>
    <row r="17" spans="1:13" ht="15">
      <c r="A17" s="4">
        <v>17</v>
      </c>
      <c r="B17" s="28" t="s">
        <v>17</v>
      </c>
      <c r="C17" s="10">
        <v>7324</v>
      </c>
      <c r="D17" s="14">
        <v>8177</v>
      </c>
      <c r="E17" s="11">
        <v>8250</v>
      </c>
      <c r="F17" s="37">
        <f t="shared" si="0"/>
        <v>0.0025964183903213075</v>
      </c>
      <c r="G17" s="37">
        <f t="shared" si="1"/>
        <v>0.12643364281813216</v>
      </c>
      <c r="H17" s="10">
        <f t="shared" si="2"/>
        <v>926</v>
      </c>
      <c r="I17" s="34">
        <f t="shared" si="3"/>
        <v>0.003767842320274735</v>
      </c>
      <c r="J17" s="11">
        <v>8226.98</v>
      </c>
      <c r="K17" s="10">
        <v>8247.172</v>
      </c>
      <c r="L17" s="34">
        <f t="shared" si="4"/>
        <v>0.0024543635696210415</v>
      </c>
      <c r="M17" s="92">
        <f t="shared" si="5"/>
        <v>20.192000000000917</v>
      </c>
    </row>
    <row r="18" spans="1:13" ht="15">
      <c r="A18" s="4">
        <v>18</v>
      </c>
      <c r="B18" s="28" t="s">
        <v>18</v>
      </c>
      <c r="C18" s="10">
        <v>16800</v>
      </c>
      <c r="D18" s="14">
        <v>16348</v>
      </c>
      <c r="E18" s="11">
        <v>16463</v>
      </c>
      <c r="F18" s="37">
        <f t="shared" si="0"/>
        <v>0.00518119223755875</v>
      </c>
      <c r="G18" s="37">
        <f t="shared" si="1"/>
        <v>-0.02005952380952381</v>
      </c>
      <c r="H18" s="10">
        <f t="shared" si="2"/>
        <v>-337</v>
      </c>
      <c r="I18" s="34">
        <f t="shared" si="3"/>
        <v>-0.0013712341921518205</v>
      </c>
      <c r="J18" s="11">
        <v>16236.85</v>
      </c>
      <c r="K18" s="10">
        <v>16177.16</v>
      </c>
      <c r="L18" s="34">
        <f t="shared" si="4"/>
        <v>-0.0036762056679713433</v>
      </c>
      <c r="M18" s="92">
        <f t="shared" si="5"/>
        <v>-59.69000000000051</v>
      </c>
    </row>
    <row r="19" spans="1:13" ht="15">
      <c r="A19" s="4">
        <v>19</v>
      </c>
      <c r="B19" s="28" t="s">
        <v>19</v>
      </c>
      <c r="C19" s="10">
        <v>1104</v>
      </c>
      <c r="D19" s="14">
        <v>974</v>
      </c>
      <c r="E19" s="11">
        <v>977</v>
      </c>
      <c r="F19" s="37">
        <f t="shared" si="0"/>
        <v>0.0003074788808901718</v>
      </c>
      <c r="G19" s="37">
        <f t="shared" si="1"/>
        <v>-0.11503623188405797</v>
      </c>
      <c r="H19" s="10">
        <f t="shared" si="2"/>
        <v>-127</v>
      </c>
      <c r="I19" s="34">
        <f t="shared" si="3"/>
        <v>-0.0005167559121759086</v>
      </c>
      <c r="J19" s="11">
        <v>989.4092</v>
      </c>
      <c r="K19" s="10">
        <v>979.0865</v>
      </c>
      <c r="L19" s="34">
        <f t="shared" si="4"/>
        <v>-0.01043319589104291</v>
      </c>
      <c r="M19" s="92">
        <f t="shared" si="5"/>
        <v>-10.322700000000054</v>
      </c>
    </row>
    <row r="20" spans="1:13" ht="15">
      <c r="A20" s="4">
        <v>20</v>
      </c>
      <c r="B20" s="28" t="s">
        <v>20</v>
      </c>
      <c r="C20" s="10">
        <v>17742</v>
      </c>
      <c r="D20" s="14">
        <v>15878</v>
      </c>
      <c r="E20" s="11">
        <v>16127</v>
      </c>
      <c r="F20" s="37">
        <f t="shared" si="0"/>
        <v>0.005075447197662028</v>
      </c>
      <c r="G20" s="37">
        <f t="shared" si="1"/>
        <v>-0.09102694172021193</v>
      </c>
      <c r="H20" s="10">
        <f t="shared" si="2"/>
        <v>-1615</v>
      </c>
      <c r="I20" s="34">
        <f t="shared" si="3"/>
        <v>-0.006571344867433798</v>
      </c>
      <c r="J20" s="11">
        <v>16014.44</v>
      </c>
      <c r="K20" s="10">
        <v>16011.69</v>
      </c>
      <c r="L20" s="34">
        <f t="shared" si="4"/>
        <v>-0.00017172002267953172</v>
      </c>
      <c r="M20" s="92">
        <f t="shared" si="5"/>
        <v>-2.75</v>
      </c>
    </row>
    <row r="21" spans="1:13" ht="15">
      <c r="A21" s="4">
        <v>21</v>
      </c>
      <c r="B21" s="28" t="s">
        <v>21</v>
      </c>
      <c r="C21" s="10">
        <v>3575</v>
      </c>
      <c r="D21" s="14">
        <v>6129</v>
      </c>
      <c r="E21" s="11">
        <v>6231</v>
      </c>
      <c r="F21" s="37">
        <f t="shared" si="0"/>
        <v>0.0019610039987990385</v>
      </c>
      <c r="G21" s="37">
        <f t="shared" si="1"/>
        <v>0.742937062937063</v>
      </c>
      <c r="H21" s="10">
        <f t="shared" si="2"/>
        <v>2656</v>
      </c>
      <c r="I21" s="34">
        <f t="shared" si="3"/>
        <v>0.010807115769600105</v>
      </c>
      <c r="J21" s="11">
        <v>6037.296</v>
      </c>
      <c r="K21" s="10">
        <v>6132.898</v>
      </c>
      <c r="L21" s="34">
        <f t="shared" si="4"/>
        <v>0.01583523484685857</v>
      </c>
      <c r="M21" s="92">
        <f t="shared" si="5"/>
        <v>95.60199999999986</v>
      </c>
    </row>
    <row r="22" spans="1:13" ht="15">
      <c r="A22" s="4">
        <v>22</v>
      </c>
      <c r="B22" s="28" t="s">
        <v>22</v>
      </c>
      <c r="C22" s="10">
        <v>28546</v>
      </c>
      <c r="D22" s="14">
        <v>32936</v>
      </c>
      <c r="E22" s="11">
        <v>33608</v>
      </c>
      <c r="F22" s="37">
        <f t="shared" si="0"/>
        <v>0.010577021728717394</v>
      </c>
      <c r="G22" s="37">
        <f t="shared" si="1"/>
        <v>0.1773278217613676</v>
      </c>
      <c r="H22" s="10">
        <f t="shared" si="2"/>
        <v>5062</v>
      </c>
      <c r="I22" s="34">
        <f t="shared" si="3"/>
        <v>0.020596995491609836</v>
      </c>
      <c r="J22" s="11">
        <v>32792.67</v>
      </c>
      <c r="K22" s="10">
        <v>33316.38</v>
      </c>
      <c r="L22" s="34">
        <f t="shared" si="4"/>
        <v>0.015970337273543116</v>
      </c>
      <c r="M22" s="92">
        <f t="shared" si="5"/>
        <v>523.7099999999991</v>
      </c>
    </row>
    <row r="23" spans="1:13" ht="15">
      <c r="A23" s="4">
        <v>23</v>
      </c>
      <c r="B23" s="28" t="s">
        <v>23</v>
      </c>
      <c r="C23" s="10">
        <v>22699</v>
      </c>
      <c r="D23" s="14">
        <v>23981</v>
      </c>
      <c r="E23" s="11">
        <v>24191</v>
      </c>
      <c r="F23" s="37">
        <f t="shared" si="0"/>
        <v>0.0076133281551833635</v>
      </c>
      <c r="G23" s="37">
        <f t="shared" si="1"/>
        <v>0.06572976783118199</v>
      </c>
      <c r="H23" s="10">
        <f t="shared" si="2"/>
        <v>1492</v>
      </c>
      <c r="I23" s="34">
        <f t="shared" si="3"/>
        <v>0.006070864732019335</v>
      </c>
      <c r="J23" s="11">
        <v>23538.23</v>
      </c>
      <c r="K23" s="10">
        <v>23479.27</v>
      </c>
      <c r="L23" s="34">
        <f t="shared" si="4"/>
        <v>-0.0025048612406285064</v>
      </c>
      <c r="M23" s="92">
        <f t="shared" si="5"/>
        <v>-58.95999999999913</v>
      </c>
    </row>
    <row r="24" spans="1:13" ht="15">
      <c r="A24" s="4">
        <v>24</v>
      </c>
      <c r="B24" s="28" t="s">
        <v>24</v>
      </c>
      <c r="C24" s="10">
        <v>12562</v>
      </c>
      <c r="D24" s="14">
        <v>12452</v>
      </c>
      <c r="E24" s="11">
        <v>12451</v>
      </c>
      <c r="F24" s="37">
        <f t="shared" si="0"/>
        <v>0.003918546106410982</v>
      </c>
      <c r="G24" s="37">
        <f t="shared" si="1"/>
        <v>-0.008836172583983443</v>
      </c>
      <c r="H24" s="10">
        <f t="shared" si="2"/>
        <v>-111</v>
      </c>
      <c r="I24" s="34">
        <f t="shared" si="3"/>
        <v>-0.0004516528051301248</v>
      </c>
      <c r="J24" s="11">
        <v>12435.45</v>
      </c>
      <c r="K24" s="10">
        <v>12331.27</v>
      </c>
      <c r="L24" s="34">
        <f t="shared" si="4"/>
        <v>-0.00837766224784791</v>
      </c>
      <c r="M24" s="92">
        <f t="shared" si="5"/>
        <v>-104.18000000000029</v>
      </c>
    </row>
    <row r="25" spans="1:13" ht="15">
      <c r="A25" s="4">
        <v>25</v>
      </c>
      <c r="B25" s="28" t="s">
        <v>25</v>
      </c>
      <c r="C25" s="10">
        <v>41857</v>
      </c>
      <c r="D25" s="14">
        <v>45841</v>
      </c>
      <c r="E25" s="11">
        <v>46976</v>
      </c>
      <c r="F25" s="37">
        <f t="shared" si="0"/>
        <v>0.014784163673179848</v>
      </c>
      <c r="G25" s="37">
        <f t="shared" si="1"/>
        <v>0.12229734572472943</v>
      </c>
      <c r="H25" s="10">
        <f t="shared" si="2"/>
        <v>5119</v>
      </c>
      <c r="I25" s="34">
        <f t="shared" si="3"/>
        <v>0.02082892531046044</v>
      </c>
      <c r="J25" s="11">
        <v>46039.76</v>
      </c>
      <c r="K25" s="10">
        <v>46456.98</v>
      </c>
      <c r="L25" s="34">
        <f t="shared" si="4"/>
        <v>0.009062167135536788</v>
      </c>
      <c r="M25" s="92">
        <f t="shared" si="5"/>
        <v>417.22000000000116</v>
      </c>
    </row>
    <row r="26" spans="1:13" ht="15">
      <c r="A26" s="4">
        <v>26</v>
      </c>
      <c r="B26" s="28" t="s">
        <v>26</v>
      </c>
      <c r="C26" s="10">
        <v>11705</v>
      </c>
      <c r="D26" s="14">
        <v>9444</v>
      </c>
      <c r="E26" s="11">
        <v>9595</v>
      </c>
      <c r="F26" s="37">
        <f t="shared" si="0"/>
        <v>0.003019713267288842</v>
      </c>
      <c r="G26" s="37">
        <f t="shared" si="1"/>
        <v>-0.1802648440837249</v>
      </c>
      <c r="H26" s="10">
        <f t="shared" si="2"/>
        <v>-2110</v>
      </c>
      <c r="I26" s="34">
        <f t="shared" si="3"/>
        <v>-0.008585472241662733</v>
      </c>
      <c r="J26" s="11">
        <v>9670.552</v>
      </c>
      <c r="K26" s="10">
        <v>9632.565</v>
      </c>
      <c r="L26" s="34">
        <f t="shared" si="4"/>
        <v>-0.003928110825524662</v>
      </c>
      <c r="M26" s="92">
        <f t="shared" si="5"/>
        <v>-37.98699999999917</v>
      </c>
    </row>
    <row r="27" spans="1:13" ht="15">
      <c r="A27" s="4">
        <v>27</v>
      </c>
      <c r="B27" s="28" t="s">
        <v>27</v>
      </c>
      <c r="C27" s="10">
        <v>16964</v>
      </c>
      <c r="D27" s="14">
        <v>21315</v>
      </c>
      <c r="E27" s="11">
        <v>21546</v>
      </c>
      <c r="F27" s="37">
        <f t="shared" si="0"/>
        <v>0.00678090068337732</v>
      </c>
      <c r="G27" s="37">
        <f t="shared" si="1"/>
        <v>0.27010139118132515</v>
      </c>
      <c r="H27" s="10">
        <f t="shared" si="2"/>
        <v>4582</v>
      </c>
      <c r="I27" s="34">
        <f t="shared" si="3"/>
        <v>0.018643902280236324</v>
      </c>
      <c r="J27" s="11">
        <v>21396.29</v>
      </c>
      <c r="K27" s="10">
        <v>21649.38</v>
      </c>
      <c r="L27" s="34">
        <f t="shared" si="4"/>
        <v>0.011828686188119535</v>
      </c>
      <c r="M27" s="92">
        <f t="shared" si="5"/>
        <v>253.09000000000015</v>
      </c>
    </row>
    <row r="28" spans="1:13" ht="15">
      <c r="A28" s="4">
        <v>28</v>
      </c>
      <c r="B28" s="28" t="s">
        <v>28</v>
      </c>
      <c r="C28" s="10">
        <v>23750</v>
      </c>
      <c r="D28" s="14">
        <v>22737</v>
      </c>
      <c r="E28" s="11">
        <v>22931</v>
      </c>
      <c r="F28" s="37">
        <f t="shared" si="0"/>
        <v>0.007216784255570655</v>
      </c>
      <c r="G28" s="37">
        <f t="shared" si="1"/>
        <v>-0.03448421052631579</v>
      </c>
      <c r="H28" s="10">
        <f t="shared" si="2"/>
        <v>-819</v>
      </c>
      <c r="I28" s="34">
        <f t="shared" si="3"/>
        <v>-0.0033324652919060564</v>
      </c>
      <c r="J28" s="11">
        <v>22570.42</v>
      </c>
      <c r="K28" s="10">
        <v>22375.56</v>
      </c>
      <c r="L28" s="34">
        <f t="shared" si="4"/>
        <v>-0.008633423746655888</v>
      </c>
      <c r="M28" s="92">
        <f t="shared" si="5"/>
        <v>-194.85999999999694</v>
      </c>
    </row>
    <row r="29" spans="1:13" ht="15">
      <c r="A29" s="4">
        <v>29</v>
      </c>
      <c r="B29" s="28" t="s">
        <v>29</v>
      </c>
      <c r="C29" s="10">
        <v>13081</v>
      </c>
      <c r="D29" s="14">
        <v>17749</v>
      </c>
      <c r="E29" s="11">
        <v>17966</v>
      </c>
      <c r="F29" s="37">
        <f t="shared" si="0"/>
        <v>0.005654212460668195</v>
      </c>
      <c r="G29" s="37">
        <f t="shared" si="1"/>
        <v>0.37344239737023166</v>
      </c>
      <c r="H29" s="10">
        <f t="shared" si="2"/>
        <v>4885</v>
      </c>
      <c r="I29" s="34">
        <f t="shared" si="3"/>
        <v>0.019876792369915856</v>
      </c>
      <c r="J29" s="11">
        <v>17920.75</v>
      </c>
      <c r="K29" s="10">
        <v>18239.55</v>
      </c>
      <c r="L29" s="34">
        <f t="shared" si="4"/>
        <v>0.017789434035963857</v>
      </c>
      <c r="M29" s="92">
        <f t="shared" si="5"/>
        <v>318.7999999999993</v>
      </c>
    </row>
    <row r="30" spans="1:13" ht="15">
      <c r="A30" s="4">
        <v>30</v>
      </c>
      <c r="B30" s="28" t="s">
        <v>30</v>
      </c>
      <c r="C30" s="10">
        <v>2228</v>
      </c>
      <c r="D30" s="14">
        <v>2531</v>
      </c>
      <c r="E30" s="11">
        <v>2597</v>
      </c>
      <c r="F30" s="37">
        <f t="shared" si="0"/>
        <v>0.0008173210375350831</v>
      </c>
      <c r="G30" s="37">
        <f t="shared" si="1"/>
        <v>0.16561938958707362</v>
      </c>
      <c r="H30" s="10">
        <f t="shared" si="2"/>
        <v>369</v>
      </c>
      <c r="I30" s="34">
        <f t="shared" si="3"/>
        <v>0.001501440406243388</v>
      </c>
      <c r="J30" s="11">
        <v>2545.225</v>
      </c>
      <c r="K30" s="10">
        <v>2588.464</v>
      </c>
      <c r="L30" s="34">
        <f t="shared" si="4"/>
        <v>0.016988281978999906</v>
      </c>
      <c r="M30" s="92">
        <f t="shared" si="5"/>
        <v>43.23900000000003</v>
      </c>
    </row>
    <row r="31" spans="1:13" ht="15">
      <c r="A31" s="4">
        <v>31</v>
      </c>
      <c r="B31" s="28" t="s">
        <v>31</v>
      </c>
      <c r="C31" s="10">
        <v>14108</v>
      </c>
      <c r="D31" s="14">
        <v>17096</v>
      </c>
      <c r="E31" s="11">
        <v>17816</v>
      </c>
      <c r="F31" s="37">
        <f t="shared" si="0"/>
        <v>0.005607004853571444</v>
      </c>
      <c r="G31" s="37">
        <f t="shared" si="1"/>
        <v>0.26282960022682167</v>
      </c>
      <c r="H31" s="10">
        <f t="shared" si="2"/>
        <v>3708</v>
      </c>
      <c r="I31" s="34">
        <f t="shared" si="3"/>
        <v>0.015087645057860387</v>
      </c>
      <c r="J31" s="11">
        <v>17163.07</v>
      </c>
      <c r="K31" s="10">
        <v>17580.96</v>
      </c>
      <c r="L31" s="34">
        <f t="shared" si="4"/>
        <v>0.02434820810029904</v>
      </c>
      <c r="M31" s="92">
        <f t="shared" si="5"/>
        <v>417.8899999999994</v>
      </c>
    </row>
    <row r="32" spans="1:13" ht="15">
      <c r="A32" s="4">
        <v>32</v>
      </c>
      <c r="B32" s="28" t="s">
        <v>32</v>
      </c>
      <c r="C32" s="10">
        <v>8968</v>
      </c>
      <c r="D32" s="14">
        <v>10873</v>
      </c>
      <c r="E32" s="11">
        <v>10897</v>
      </c>
      <c r="F32" s="37">
        <f t="shared" si="0"/>
        <v>0.0034294752968886412</v>
      </c>
      <c r="G32" s="37">
        <f t="shared" si="1"/>
        <v>0.21509812667261374</v>
      </c>
      <c r="H32" s="10">
        <f t="shared" si="2"/>
        <v>1929</v>
      </c>
      <c r="I32" s="34">
        <f t="shared" si="3"/>
        <v>0.007848993343207305</v>
      </c>
      <c r="J32" s="11">
        <v>10877.65</v>
      </c>
      <c r="K32" s="10">
        <v>11007.27</v>
      </c>
      <c r="L32" s="34">
        <f t="shared" si="4"/>
        <v>0.011916176747735109</v>
      </c>
      <c r="M32" s="92">
        <f t="shared" si="5"/>
        <v>129.6200000000008</v>
      </c>
    </row>
    <row r="33" spans="1:13" ht="15">
      <c r="A33" s="4">
        <v>33</v>
      </c>
      <c r="B33" s="28" t="s">
        <v>33</v>
      </c>
      <c r="C33" s="10">
        <v>20059</v>
      </c>
      <c r="D33" s="14">
        <v>17888</v>
      </c>
      <c r="E33" s="11">
        <v>17889</v>
      </c>
      <c r="F33" s="37">
        <f t="shared" si="0"/>
        <v>0.005629979222358529</v>
      </c>
      <c r="G33" s="37">
        <f t="shared" si="1"/>
        <v>-0.10818086644399023</v>
      </c>
      <c r="H33" s="10">
        <f t="shared" si="2"/>
        <v>-2170</v>
      </c>
      <c r="I33" s="34">
        <f t="shared" si="3"/>
        <v>-0.008829608893084422</v>
      </c>
      <c r="J33" s="11">
        <v>17864.03</v>
      </c>
      <c r="K33" s="10">
        <v>17700.59</v>
      </c>
      <c r="L33" s="34">
        <f t="shared" si="4"/>
        <v>-0.009149111370726465</v>
      </c>
      <c r="M33" s="92">
        <f t="shared" si="5"/>
        <v>-163.4399999999987</v>
      </c>
    </row>
    <row r="34" spans="1:13" ht="15">
      <c r="A34" s="4">
        <v>35</v>
      </c>
      <c r="B34" s="28" t="s">
        <v>34</v>
      </c>
      <c r="C34" s="10">
        <v>10253</v>
      </c>
      <c r="D34" s="14">
        <v>10715</v>
      </c>
      <c r="E34" s="11">
        <v>10660</v>
      </c>
      <c r="F34" s="37">
        <f t="shared" si="0"/>
        <v>0.0033548872776757743</v>
      </c>
      <c r="G34" s="37">
        <f t="shared" si="1"/>
        <v>0.0396956988198576</v>
      </c>
      <c r="H34" s="10">
        <f t="shared" si="2"/>
        <v>407</v>
      </c>
      <c r="I34" s="34">
        <f t="shared" si="3"/>
        <v>0.0016560602854771244</v>
      </c>
      <c r="J34" s="11">
        <v>10463.92</v>
      </c>
      <c r="K34" s="10">
        <v>10590.35</v>
      </c>
      <c r="L34" s="34">
        <f t="shared" si="4"/>
        <v>0.012082470049465237</v>
      </c>
      <c r="M34" s="92">
        <f t="shared" si="5"/>
        <v>126.43000000000029</v>
      </c>
    </row>
    <row r="35" spans="1:13" ht="15">
      <c r="A35" s="4">
        <v>36</v>
      </c>
      <c r="B35" s="28" t="s">
        <v>35</v>
      </c>
      <c r="C35" s="10">
        <v>1348</v>
      </c>
      <c r="D35" s="14">
        <v>1132</v>
      </c>
      <c r="E35" s="11">
        <v>1193</v>
      </c>
      <c r="F35" s="37">
        <f t="shared" si="0"/>
        <v>0.0003754578351094933</v>
      </c>
      <c r="G35" s="37">
        <f t="shared" si="1"/>
        <v>-0.11498516320474778</v>
      </c>
      <c r="H35" s="10">
        <f t="shared" si="2"/>
        <v>-155</v>
      </c>
      <c r="I35" s="34">
        <f t="shared" si="3"/>
        <v>-0.0006306863495060302</v>
      </c>
      <c r="J35" s="11">
        <v>1124.403</v>
      </c>
      <c r="K35" s="10">
        <v>1214.094</v>
      </c>
      <c r="L35" s="34">
        <f t="shared" si="4"/>
        <v>0.0797676633733635</v>
      </c>
      <c r="M35" s="92">
        <f t="shared" si="5"/>
        <v>89.69100000000003</v>
      </c>
    </row>
    <row r="36" spans="1:13" ht="15">
      <c r="A36" s="4">
        <v>37</v>
      </c>
      <c r="B36" s="28" t="s">
        <v>36</v>
      </c>
      <c r="C36" s="10">
        <v>186</v>
      </c>
      <c r="D36" s="14">
        <v>294</v>
      </c>
      <c r="E36" s="11">
        <v>296</v>
      </c>
      <c r="F36" s="37">
        <f t="shared" si="0"/>
        <v>9.315634467092207E-05</v>
      </c>
      <c r="G36" s="37">
        <f t="shared" si="1"/>
        <v>0.5913978494623656</v>
      </c>
      <c r="H36" s="10">
        <f t="shared" si="2"/>
        <v>110</v>
      </c>
      <c r="I36" s="34">
        <f t="shared" si="3"/>
        <v>0.00044758386093976337</v>
      </c>
      <c r="J36" s="11">
        <v>302.1265</v>
      </c>
      <c r="K36" s="10">
        <v>307.8481</v>
      </c>
      <c r="L36" s="34">
        <f t="shared" si="4"/>
        <v>0.018937762824512136</v>
      </c>
      <c r="M36" s="92">
        <f t="shared" si="5"/>
        <v>5.721599999999967</v>
      </c>
    </row>
    <row r="37" spans="1:13" ht="15">
      <c r="A37" s="4">
        <v>38</v>
      </c>
      <c r="B37" s="28" t="s">
        <v>37</v>
      </c>
      <c r="C37" s="10">
        <v>5278</v>
      </c>
      <c r="D37" s="14">
        <v>5599</v>
      </c>
      <c r="E37" s="11">
        <v>5582</v>
      </c>
      <c r="F37" s="37">
        <f t="shared" si="0"/>
        <v>0.001756752418760429</v>
      </c>
      <c r="G37" s="37">
        <f t="shared" si="1"/>
        <v>0.05759757483895415</v>
      </c>
      <c r="H37" s="10">
        <f t="shared" si="2"/>
        <v>304</v>
      </c>
      <c r="I37" s="34">
        <f t="shared" si="3"/>
        <v>0.0012369590338698914</v>
      </c>
      <c r="J37" s="11">
        <v>5500.615</v>
      </c>
      <c r="K37" s="10">
        <v>5617.259</v>
      </c>
      <c r="L37" s="34">
        <f t="shared" si="4"/>
        <v>0.021205628825140505</v>
      </c>
      <c r="M37" s="92">
        <f t="shared" si="5"/>
        <v>116.64400000000023</v>
      </c>
    </row>
    <row r="38" spans="1:13" ht="15">
      <c r="A38" s="4">
        <v>39</v>
      </c>
      <c r="B38" s="28" t="s">
        <v>38</v>
      </c>
      <c r="C38" s="10">
        <v>432</v>
      </c>
      <c r="D38" s="14">
        <v>370</v>
      </c>
      <c r="E38" s="11">
        <v>288</v>
      </c>
      <c r="F38" s="37">
        <f t="shared" si="0"/>
        <v>9.0638605625762E-05</v>
      </c>
      <c r="G38" s="37">
        <f t="shared" si="1"/>
        <v>-0.3333333333333333</v>
      </c>
      <c r="H38" s="10">
        <f t="shared" si="2"/>
        <v>-144</v>
      </c>
      <c r="I38" s="34">
        <f t="shared" si="3"/>
        <v>-0.0005859279634120539</v>
      </c>
      <c r="J38" s="11">
        <v>356.7665</v>
      </c>
      <c r="K38" s="10">
        <v>308.7845</v>
      </c>
      <c r="L38" s="34">
        <f t="shared" si="4"/>
        <v>-0.1344913269603509</v>
      </c>
      <c r="M38" s="92">
        <f t="shared" si="5"/>
        <v>-47.98200000000003</v>
      </c>
    </row>
    <row r="39" spans="1:13" ht="15">
      <c r="A39" s="4">
        <v>41</v>
      </c>
      <c r="B39" s="28" t="s">
        <v>39</v>
      </c>
      <c r="C39" s="10">
        <v>27426</v>
      </c>
      <c r="D39" s="14">
        <v>29384</v>
      </c>
      <c r="E39" s="11">
        <v>29712</v>
      </c>
      <c r="F39" s="37">
        <f t="shared" si="0"/>
        <v>0.009350882813724447</v>
      </c>
      <c r="G39" s="37">
        <f t="shared" si="1"/>
        <v>0.08335156420914461</v>
      </c>
      <c r="H39" s="10">
        <f t="shared" si="2"/>
        <v>2286</v>
      </c>
      <c r="I39" s="34">
        <f t="shared" si="3"/>
        <v>0.009301606419166355</v>
      </c>
      <c r="J39" s="11">
        <v>29226.31</v>
      </c>
      <c r="K39" s="10">
        <v>29109.8</v>
      </c>
      <c r="L39" s="34">
        <f t="shared" si="4"/>
        <v>-0.00398647656854396</v>
      </c>
      <c r="M39" s="92">
        <f t="shared" si="5"/>
        <v>-116.51000000000204</v>
      </c>
    </row>
    <row r="40" spans="1:13" ht="15">
      <c r="A40" s="4">
        <v>42</v>
      </c>
      <c r="B40" s="28" t="s">
        <v>40</v>
      </c>
      <c r="C40" s="10">
        <v>13716</v>
      </c>
      <c r="D40" s="14">
        <v>13324</v>
      </c>
      <c r="E40" s="11">
        <v>13636</v>
      </c>
      <c r="F40" s="37">
        <f t="shared" si="0"/>
        <v>0.004291486202475315</v>
      </c>
      <c r="G40" s="37">
        <f t="shared" si="1"/>
        <v>-0.0058326042578011085</v>
      </c>
      <c r="H40" s="10">
        <f t="shared" si="2"/>
        <v>-80</v>
      </c>
      <c r="I40" s="34">
        <f t="shared" si="3"/>
        <v>-0.0003255155352289188</v>
      </c>
      <c r="J40" s="11">
        <v>13309.04</v>
      </c>
      <c r="K40" s="10">
        <v>13390.86</v>
      </c>
      <c r="L40" s="34">
        <f t="shared" si="4"/>
        <v>0.0061477011114249944</v>
      </c>
      <c r="M40" s="92">
        <f t="shared" si="5"/>
        <v>81.81999999999971</v>
      </c>
    </row>
    <row r="41" spans="1:13" ht="15">
      <c r="A41" s="4">
        <v>43</v>
      </c>
      <c r="B41" s="28" t="s">
        <v>41</v>
      </c>
      <c r="C41" s="10">
        <v>46417</v>
      </c>
      <c r="D41" s="14">
        <v>48569</v>
      </c>
      <c r="E41" s="11">
        <v>50279</v>
      </c>
      <c r="F41" s="37">
        <f t="shared" si="0"/>
        <v>0.015823675181450305</v>
      </c>
      <c r="G41" s="37">
        <f t="shared" si="1"/>
        <v>0.08320227502854557</v>
      </c>
      <c r="H41" s="10">
        <f t="shared" si="2"/>
        <v>3862</v>
      </c>
      <c r="I41" s="34">
        <f t="shared" si="3"/>
        <v>0.015714262463176056</v>
      </c>
      <c r="J41" s="11">
        <v>48808.23</v>
      </c>
      <c r="K41" s="10">
        <v>49541.53</v>
      </c>
      <c r="L41" s="34">
        <f t="shared" si="4"/>
        <v>0.015024105565803053</v>
      </c>
      <c r="M41" s="92">
        <f t="shared" si="5"/>
        <v>733.2999999999956</v>
      </c>
    </row>
    <row r="42" spans="1:13" ht="15">
      <c r="A42" s="4">
        <v>45</v>
      </c>
      <c r="B42" s="28" t="s">
        <v>42</v>
      </c>
      <c r="C42" s="10">
        <v>20658</v>
      </c>
      <c r="D42" s="14">
        <v>22800</v>
      </c>
      <c r="E42" s="11">
        <v>22972</v>
      </c>
      <c r="F42" s="37">
        <f t="shared" si="0"/>
        <v>0.0072296876681771</v>
      </c>
      <c r="G42" s="37">
        <f t="shared" si="1"/>
        <v>0.11201471584858166</v>
      </c>
      <c r="H42" s="10">
        <f t="shared" si="2"/>
        <v>2314</v>
      </c>
      <c r="I42" s="34">
        <f t="shared" si="3"/>
        <v>0.009415536856496477</v>
      </c>
      <c r="J42" s="11">
        <v>22889.07</v>
      </c>
      <c r="K42" s="10">
        <v>23001.05</v>
      </c>
      <c r="L42" s="34">
        <f t="shared" si="4"/>
        <v>0.0048922913862380416</v>
      </c>
      <c r="M42" s="92">
        <f t="shared" si="5"/>
        <v>111.97999999999956</v>
      </c>
    </row>
    <row r="43" spans="1:13" ht="15">
      <c r="A43" s="4">
        <v>46</v>
      </c>
      <c r="B43" s="28" t="s">
        <v>43</v>
      </c>
      <c r="C43" s="10">
        <v>136607</v>
      </c>
      <c r="D43" s="14">
        <v>141918</v>
      </c>
      <c r="E43" s="11">
        <v>142714</v>
      </c>
      <c r="F43" s="37">
        <f t="shared" si="0"/>
        <v>0.044914576261371526</v>
      </c>
      <c r="G43" s="37">
        <f t="shared" si="1"/>
        <v>0.044704883351512</v>
      </c>
      <c r="H43" s="10">
        <f t="shared" si="2"/>
        <v>6107</v>
      </c>
      <c r="I43" s="34">
        <f t="shared" si="3"/>
        <v>0.02484904217053759</v>
      </c>
      <c r="J43" s="11">
        <v>141218.4</v>
      </c>
      <c r="K43" s="10">
        <v>141911.8</v>
      </c>
      <c r="L43" s="34">
        <f t="shared" si="4"/>
        <v>0.004910125026200511</v>
      </c>
      <c r="M43" s="92">
        <f t="shared" si="5"/>
        <v>693.3999999999942</v>
      </c>
    </row>
    <row r="44" spans="1:13" ht="15">
      <c r="A44" s="4">
        <v>47</v>
      </c>
      <c r="B44" s="28" t="s">
        <v>44</v>
      </c>
      <c r="C44" s="10">
        <v>387415</v>
      </c>
      <c r="D44" s="14">
        <v>400048</v>
      </c>
      <c r="E44" s="11">
        <v>406524</v>
      </c>
      <c r="F44" s="37">
        <f t="shared" si="0"/>
        <v>0.12794016844933082</v>
      </c>
      <c r="G44" s="37">
        <f t="shared" si="1"/>
        <v>0.04932436792586761</v>
      </c>
      <c r="H44" s="10">
        <f t="shared" si="2"/>
        <v>19109</v>
      </c>
      <c r="I44" s="34">
        <f t="shared" si="3"/>
        <v>0.07775345453361762</v>
      </c>
      <c r="J44" s="11">
        <v>395088.9</v>
      </c>
      <c r="K44" s="10">
        <v>396086.2</v>
      </c>
      <c r="L44" s="34">
        <f t="shared" si="4"/>
        <v>0.0025242420123673137</v>
      </c>
      <c r="M44" s="92">
        <f t="shared" si="5"/>
        <v>997.2999999999884</v>
      </c>
    </row>
    <row r="45" spans="1:13" ht="15">
      <c r="A45" s="4">
        <v>49</v>
      </c>
      <c r="B45" s="28" t="s">
        <v>45</v>
      </c>
      <c r="C45" s="10">
        <v>61565</v>
      </c>
      <c r="D45" s="14">
        <v>63196</v>
      </c>
      <c r="E45" s="11">
        <v>63079</v>
      </c>
      <c r="F45" s="37">
        <f t="shared" si="0"/>
        <v>0.019852057653706394</v>
      </c>
      <c r="G45" s="37">
        <f t="shared" si="1"/>
        <v>0.02459189474539105</v>
      </c>
      <c r="H45" s="10">
        <f t="shared" si="2"/>
        <v>1514</v>
      </c>
      <c r="I45" s="34">
        <f t="shared" si="3"/>
        <v>0.006160381504207288</v>
      </c>
      <c r="J45" s="11">
        <v>62392.32</v>
      </c>
      <c r="K45" s="10">
        <v>62244.21</v>
      </c>
      <c r="L45" s="34">
        <f t="shared" si="4"/>
        <v>-0.0023738498584441256</v>
      </c>
      <c r="M45" s="92">
        <f t="shared" si="5"/>
        <v>-148.11000000000058</v>
      </c>
    </row>
    <row r="46" spans="1:13" ht="15">
      <c r="A46" s="4">
        <v>50</v>
      </c>
      <c r="B46" s="28" t="s">
        <v>46</v>
      </c>
      <c r="C46" s="10">
        <v>1318</v>
      </c>
      <c r="D46" s="14">
        <v>1716</v>
      </c>
      <c r="E46" s="11">
        <v>1856</v>
      </c>
      <c r="F46" s="37">
        <f t="shared" si="0"/>
        <v>0.000584115458477133</v>
      </c>
      <c r="G46" s="37">
        <f t="shared" si="1"/>
        <v>0.40819423368740515</v>
      </c>
      <c r="H46" s="10">
        <f t="shared" si="2"/>
        <v>538</v>
      </c>
      <c r="I46" s="34">
        <f t="shared" si="3"/>
        <v>0.002189091974414479</v>
      </c>
      <c r="J46" s="11">
        <v>1718.519</v>
      </c>
      <c r="K46" s="10">
        <v>1745.428</v>
      </c>
      <c r="L46" s="34">
        <f t="shared" si="4"/>
        <v>0.015658249923335213</v>
      </c>
      <c r="M46" s="92">
        <f t="shared" si="5"/>
        <v>26.909000000000106</v>
      </c>
    </row>
    <row r="47" spans="1:13" ht="15">
      <c r="A47" s="4">
        <v>51</v>
      </c>
      <c r="B47" s="28" t="s">
        <v>47</v>
      </c>
      <c r="C47" s="10">
        <v>2152</v>
      </c>
      <c r="D47" s="14">
        <v>8562</v>
      </c>
      <c r="E47" s="11">
        <v>8761</v>
      </c>
      <c r="F47" s="37">
        <f t="shared" si="0"/>
        <v>0.002757238971830906</v>
      </c>
      <c r="G47" s="37">
        <f t="shared" si="1"/>
        <v>3.071096654275093</v>
      </c>
      <c r="H47" s="10">
        <f t="shared" si="2"/>
        <v>6609</v>
      </c>
      <c r="I47" s="34">
        <f t="shared" si="3"/>
        <v>0.026891652154099055</v>
      </c>
      <c r="J47" s="11">
        <v>8464.166</v>
      </c>
      <c r="K47" s="10">
        <v>8576.447</v>
      </c>
      <c r="L47" s="34">
        <f t="shared" si="4"/>
        <v>0.013265453442193934</v>
      </c>
      <c r="M47" s="92">
        <f t="shared" si="5"/>
        <v>112.28100000000086</v>
      </c>
    </row>
    <row r="48" spans="1:13" ht="15">
      <c r="A48" s="4">
        <v>52</v>
      </c>
      <c r="B48" s="28" t="s">
        <v>48</v>
      </c>
      <c r="C48" s="10">
        <v>42922</v>
      </c>
      <c r="D48" s="14">
        <v>40215</v>
      </c>
      <c r="E48" s="11">
        <v>40373</v>
      </c>
      <c r="F48" s="37">
        <f t="shared" si="0"/>
        <v>0.012706084808780866</v>
      </c>
      <c r="G48" s="37">
        <f t="shared" si="1"/>
        <v>-0.05938679465076185</v>
      </c>
      <c r="H48" s="10">
        <f t="shared" si="2"/>
        <v>-2549</v>
      </c>
      <c r="I48" s="34">
        <f t="shared" si="3"/>
        <v>-0.010371738741231425</v>
      </c>
      <c r="J48" s="11">
        <v>39998.53</v>
      </c>
      <c r="K48" s="10">
        <v>39573.46</v>
      </c>
      <c r="L48" s="34">
        <f t="shared" si="4"/>
        <v>-0.01062714054741511</v>
      </c>
      <c r="M48" s="92">
        <f t="shared" si="5"/>
        <v>-425.0699999999997</v>
      </c>
    </row>
    <row r="49" spans="1:13" ht="15">
      <c r="A49" s="4">
        <v>53</v>
      </c>
      <c r="B49" s="28" t="s">
        <v>49</v>
      </c>
      <c r="C49" s="10">
        <v>3281</v>
      </c>
      <c r="D49" s="14">
        <v>3307</v>
      </c>
      <c r="E49" s="11">
        <v>3334</v>
      </c>
      <c r="F49" s="37">
        <f t="shared" si="0"/>
        <v>0.0010492677470704532</v>
      </c>
      <c r="G49" s="37">
        <f t="shared" si="1"/>
        <v>0.016153611703748856</v>
      </c>
      <c r="H49" s="10">
        <f t="shared" si="2"/>
        <v>53</v>
      </c>
      <c r="I49" s="34">
        <f t="shared" si="3"/>
        <v>0.0002156540420891587</v>
      </c>
      <c r="J49" s="11">
        <v>3152.996</v>
      </c>
      <c r="K49" s="10">
        <v>3297.02</v>
      </c>
      <c r="L49" s="34">
        <f t="shared" si="4"/>
        <v>0.045678459471562884</v>
      </c>
      <c r="M49" s="92">
        <f t="shared" si="5"/>
        <v>144.0239999999999</v>
      </c>
    </row>
    <row r="50" spans="1:13" ht="15">
      <c r="A50" s="4">
        <v>55</v>
      </c>
      <c r="B50" s="28" t="s">
        <v>50</v>
      </c>
      <c r="C50" s="10">
        <v>80961</v>
      </c>
      <c r="D50" s="14">
        <v>89358</v>
      </c>
      <c r="E50" s="11">
        <v>95619</v>
      </c>
      <c r="F50" s="37">
        <f t="shared" si="0"/>
        <v>0.030092961219894923</v>
      </c>
      <c r="G50" s="37">
        <f t="shared" si="1"/>
        <v>0.1810501352503057</v>
      </c>
      <c r="H50" s="10">
        <f t="shared" si="2"/>
        <v>14658</v>
      </c>
      <c r="I50" s="34">
        <f t="shared" si="3"/>
        <v>0.059642583942318646</v>
      </c>
      <c r="J50" s="11">
        <v>74913.94</v>
      </c>
      <c r="K50" s="10">
        <v>74544.17</v>
      </c>
      <c r="L50" s="34">
        <f t="shared" si="4"/>
        <v>-0.004935930482364218</v>
      </c>
      <c r="M50" s="92">
        <f t="shared" si="5"/>
        <v>-369.7700000000041</v>
      </c>
    </row>
    <row r="51" spans="1:13" ht="15">
      <c r="A51" s="4">
        <v>56</v>
      </c>
      <c r="B51" s="28" t="s">
        <v>51</v>
      </c>
      <c r="C51" s="10">
        <v>99800</v>
      </c>
      <c r="D51" s="14">
        <v>120727</v>
      </c>
      <c r="E51" s="11">
        <v>121498</v>
      </c>
      <c r="F51" s="37">
        <f t="shared" si="0"/>
        <v>0.038237532313607055</v>
      </c>
      <c r="G51" s="37">
        <f t="shared" si="1"/>
        <v>0.21741482965931863</v>
      </c>
      <c r="H51" s="10">
        <f t="shared" si="2"/>
        <v>21698</v>
      </c>
      <c r="I51" s="34">
        <f t="shared" si="3"/>
        <v>0.08828795104246351</v>
      </c>
      <c r="J51" s="11">
        <v>118503.8</v>
      </c>
      <c r="K51" s="10">
        <v>120168.1</v>
      </c>
      <c r="L51" s="34">
        <f t="shared" si="4"/>
        <v>0.014044275373447964</v>
      </c>
      <c r="M51" s="92">
        <f t="shared" si="5"/>
        <v>1664.300000000003</v>
      </c>
    </row>
    <row r="52" spans="1:13" ht="15">
      <c r="A52" s="4">
        <v>58</v>
      </c>
      <c r="B52" s="28" t="s">
        <v>52</v>
      </c>
      <c r="C52" s="10">
        <v>4864</v>
      </c>
      <c r="D52" s="14">
        <v>5459</v>
      </c>
      <c r="E52" s="11">
        <v>5501</v>
      </c>
      <c r="F52" s="37">
        <f t="shared" si="0"/>
        <v>0.0017312603109281835</v>
      </c>
      <c r="G52" s="37">
        <f t="shared" si="1"/>
        <v>0.13096217105263158</v>
      </c>
      <c r="H52" s="10">
        <f t="shared" si="2"/>
        <v>637</v>
      </c>
      <c r="I52" s="34">
        <f t="shared" si="3"/>
        <v>0.002591917449260266</v>
      </c>
      <c r="J52" s="11">
        <v>5077.96</v>
      </c>
      <c r="K52" s="10">
        <v>5300.531</v>
      </c>
      <c r="L52" s="34">
        <f t="shared" si="4"/>
        <v>0.043830790317371526</v>
      </c>
      <c r="M52" s="92">
        <f t="shared" si="5"/>
        <v>222.5709999999999</v>
      </c>
    </row>
    <row r="53" spans="1:13" ht="15">
      <c r="A53" s="4">
        <v>59</v>
      </c>
      <c r="B53" s="28" t="s">
        <v>53</v>
      </c>
      <c r="C53" s="10">
        <v>6103</v>
      </c>
      <c r="D53" s="14">
        <v>7818</v>
      </c>
      <c r="E53" s="11">
        <v>7548</v>
      </c>
      <c r="F53" s="37">
        <f t="shared" si="0"/>
        <v>0.0023754867891085125</v>
      </c>
      <c r="G53" s="37">
        <f t="shared" si="1"/>
        <v>0.23676880222841226</v>
      </c>
      <c r="H53" s="10">
        <f t="shared" si="2"/>
        <v>1445</v>
      </c>
      <c r="I53" s="34">
        <f t="shared" si="3"/>
        <v>0.005879624355072346</v>
      </c>
      <c r="J53" s="11">
        <v>7884.065</v>
      </c>
      <c r="K53" s="10">
        <v>7960.748</v>
      </c>
      <c r="L53" s="34">
        <f t="shared" si="4"/>
        <v>0.009726327725608552</v>
      </c>
      <c r="M53" s="92">
        <f t="shared" si="5"/>
        <v>76.68299999999999</v>
      </c>
    </row>
    <row r="54" spans="1:13" ht="15">
      <c r="A54" s="4">
        <v>60</v>
      </c>
      <c r="B54" s="28" t="s">
        <v>54</v>
      </c>
      <c r="C54" s="10">
        <v>1997</v>
      </c>
      <c r="D54" s="14">
        <v>2498</v>
      </c>
      <c r="E54" s="11">
        <v>2496</v>
      </c>
      <c r="F54" s="37">
        <f t="shared" si="0"/>
        <v>0.0007855345820899374</v>
      </c>
      <c r="G54" s="37">
        <f t="shared" si="1"/>
        <v>0.2498748122183275</v>
      </c>
      <c r="H54" s="10">
        <f t="shared" si="2"/>
        <v>499</v>
      </c>
      <c r="I54" s="34">
        <f t="shared" si="3"/>
        <v>0.002030403150990381</v>
      </c>
      <c r="J54" s="11">
        <v>2474.502</v>
      </c>
      <c r="K54" s="10">
        <v>2507.518</v>
      </c>
      <c r="L54" s="34">
        <f t="shared" si="4"/>
        <v>0.013342482649034058</v>
      </c>
      <c r="M54" s="92">
        <f t="shared" si="5"/>
        <v>33.016000000000076</v>
      </c>
    </row>
    <row r="55" spans="1:13" ht="15">
      <c r="A55" s="4">
        <v>61</v>
      </c>
      <c r="B55" s="28" t="s">
        <v>55</v>
      </c>
      <c r="C55" s="10">
        <v>4960</v>
      </c>
      <c r="D55" s="14">
        <v>6328</v>
      </c>
      <c r="E55" s="11">
        <v>6685</v>
      </c>
      <c r="F55" s="37">
        <f t="shared" si="0"/>
        <v>0.0021038856896118717</v>
      </c>
      <c r="G55" s="37">
        <f t="shared" si="1"/>
        <v>0.3477822580645161</v>
      </c>
      <c r="H55" s="10">
        <f t="shared" si="2"/>
        <v>1725</v>
      </c>
      <c r="I55" s="34">
        <f t="shared" si="3"/>
        <v>0.007018928728373562</v>
      </c>
      <c r="J55" s="11">
        <v>6499.198</v>
      </c>
      <c r="K55" s="10">
        <v>6800.094</v>
      </c>
      <c r="L55" s="34">
        <f t="shared" si="4"/>
        <v>0.046297404695163885</v>
      </c>
      <c r="M55" s="92">
        <f t="shared" si="5"/>
        <v>300.89599999999973</v>
      </c>
    </row>
    <row r="56" spans="1:13" ht="15">
      <c r="A56" s="4">
        <v>62</v>
      </c>
      <c r="B56" s="28" t="s">
        <v>56</v>
      </c>
      <c r="C56" s="10">
        <v>15983</v>
      </c>
      <c r="D56" s="14">
        <v>17967</v>
      </c>
      <c r="E56" s="11">
        <v>18267</v>
      </c>
      <c r="F56" s="37">
        <f t="shared" si="0"/>
        <v>0.005748942392242343</v>
      </c>
      <c r="G56" s="37">
        <f t="shared" si="1"/>
        <v>0.14290183319777264</v>
      </c>
      <c r="H56" s="10">
        <f t="shared" si="2"/>
        <v>2284</v>
      </c>
      <c r="I56" s="34">
        <f t="shared" si="3"/>
        <v>0.009293468530785632</v>
      </c>
      <c r="J56" s="11">
        <v>17820.02</v>
      </c>
      <c r="K56" s="10">
        <v>17686.39</v>
      </c>
      <c r="L56" s="34">
        <f t="shared" si="4"/>
        <v>-0.007498869249305052</v>
      </c>
      <c r="M56" s="92">
        <f t="shared" si="5"/>
        <v>-133.63000000000102</v>
      </c>
    </row>
    <row r="57" spans="1:13" ht="15">
      <c r="A57" s="4">
        <v>63</v>
      </c>
      <c r="B57" s="28" t="s">
        <v>57</v>
      </c>
      <c r="C57" s="10">
        <v>27065</v>
      </c>
      <c r="D57" s="14">
        <v>29150</v>
      </c>
      <c r="E57" s="11">
        <v>28497</v>
      </c>
      <c r="F57" s="37">
        <f t="shared" si="0"/>
        <v>0.008968501196240763</v>
      </c>
      <c r="G57" s="37">
        <f t="shared" si="1"/>
        <v>0.05290966192499538</v>
      </c>
      <c r="H57" s="10">
        <f t="shared" si="2"/>
        <v>1432</v>
      </c>
      <c r="I57" s="34">
        <f t="shared" si="3"/>
        <v>0.005826728080597646</v>
      </c>
      <c r="J57" s="11">
        <v>28931.39</v>
      </c>
      <c r="K57" s="10">
        <v>29169.13</v>
      </c>
      <c r="L57" s="34">
        <f t="shared" si="4"/>
        <v>0.008217372203686086</v>
      </c>
      <c r="M57" s="92">
        <f t="shared" si="5"/>
        <v>237.7400000000016</v>
      </c>
    </row>
    <row r="58" spans="1:13" ht="15">
      <c r="A58" s="4">
        <v>64</v>
      </c>
      <c r="B58" s="28" t="s">
        <v>58</v>
      </c>
      <c r="C58" s="10">
        <v>37798</v>
      </c>
      <c r="D58" s="14">
        <v>40945</v>
      </c>
      <c r="E58" s="11">
        <v>41585</v>
      </c>
      <c r="F58" s="37">
        <f t="shared" si="0"/>
        <v>0.013087522274122616</v>
      </c>
      <c r="G58" s="37">
        <f t="shared" si="1"/>
        <v>0.10019048626911477</v>
      </c>
      <c r="H58" s="10">
        <f t="shared" si="2"/>
        <v>3787</v>
      </c>
      <c r="I58" s="34">
        <f t="shared" si="3"/>
        <v>0.015409091648898943</v>
      </c>
      <c r="J58" s="11">
        <v>40860.7</v>
      </c>
      <c r="K58" s="10">
        <v>41323.02</v>
      </c>
      <c r="L58" s="34">
        <f t="shared" si="4"/>
        <v>0.011314539398492923</v>
      </c>
      <c r="M58" s="92">
        <f t="shared" si="5"/>
        <v>462.3199999999997</v>
      </c>
    </row>
    <row r="59" spans="1:13" ht="15">
      <c r="A59" s="4">
        <v>65</v>
      </c>
      <c r="B59" s="28" t="s">
        <v>59</v>
      </c>
      <c r="C59" s="10">
        <v>13074</v>
      </c>
      <c r="D59" s="14">
        <v>13273</v>
      </c>
      <c r="E59" s="11">
        <v>13170</v>
      </c>
      <c r="F59" s="37">
        <f t="shared" si="0"/>
        <v>0.004144827903094742</v>
      </c>
      <c r="G59" s="37">
        <f t="shared" si="1"/>
        <v>0.0073428178063331805</v>
      </c>
      <c r="H59" s="10">
        <f t="shared" si="2"/>
        <v>96</v>
      </c>
      <c r="I59" s="34">
        <f t="shared" si="3"/>
        <v>0.00039061864227470257</v>
      </c>
      <c r="J59" s="11">
        <v>12958.09</v>
      </c>
      <c r="K59" s="10">
        <v>12945.35</v>
      </c>
      <c r="L59" s="34">
        <f t="shared" si="4"/>
        <v>-0.0009831695874932018</v>
      </c>
      <c r="M59" s="92">
        <f t="shared" si="5"/>
        <v>-12.739999999999782</v>
      </c>
    </row>
    <row r="60" spans="1:13" ht="15">
      <c r="A60" s="4">
        <v>66</v>
      </c>
      <c r="B60" s="28" t="s">
        <v>60</v>
      </c>
      <c r="C60" s="10">
        <v>17544</v>
      </c>
      <c r="D60" s="14">
        <v>20752</v>
      </c>
      <c r="E60" s="11">
        <v>20829</v>
      </c>
      <c r="F60" s="37">
        <f t="shared" si="0"/>
        <v>0.00655524832145485</v>
      </c>
      <c r="G60" s="37">
        <f t="shared" si="1"/>
        <v>0.1872435020519836</v>
      </c>
      <c r="H60" s="10">
        <f t="shared" si="2"/>
        <v>3285</v>
      </c>
      <c r="I60" s="34">
        <f t="shared" si="3"/>
        <v>0.013366481665337479</v>
      </c>
      <c r="J60" s="11">
        <v>21087.23</v>
      </c>
      <c r="K60" s="10">
        <v>20968.22</v>
      </c>
      <c r="L60" s="34">
        <f t="shared" si="4"/>
        <v>-0.0056437000023236055</v>
      </c>
      <c r="M60" s="92">
        <f t="shared" si="5"/>
        <v>-119.0099999999984</v>
      </c>
    </row>
    <row r="61" spans="1:13" ht="15">
      <c r="A61" s="4">
        <v>68</v>
      </c>
      <c r="B61" s="28" t="s">
        <v>61</v>
      </c>
      <c r="C61" s="10">
        <v>8545</v>
      </c>
      <c r="D61" s="14">
        <v>11547</v>
      </c>
      <c r="E61" s="11">
        <v>11777</v>
      </c>
      <c r="F61" s="37">
        <f t="shared" si="0"/>
        <v>0.0037064265918562472</v>
      </c>
      <c r="G61" s="37">
        <f t="shared" si="1"/>
        <v>0.37823288472791106</v>
      </c>
      <c r="H61" s="10">
        <f t="shared" si="2"/>
        <v>3232</v>
      </c>
      <c r="I61" s="34">
        <f t="shared" si="3"/>
        <v>0.01315082762324832</v>
      </c>
      <c r="J61" s="11">
        <v>11426.18</v>
      </c>
      <c r="K61" s="10">
        <v>11334.65</v>
      </c>
      <c r="L61" s="34">
        <f t="shared" si="4"/>
        <v>-0.008010551207840298</v>
      </c>
      <c r="M61" s="92">
        <f t="shared" si="5"/>
        <v>-91.53000000000065</v>
      </c>
    </row>
    <row r="62" spans="1:13" ht="15">
      <c r="A62" s="4">
        <v>69</v>
      </c>
      <c r="B62" s="28" t="s">
        <v>62</v>
      </c>
      <c r="C62" s="10">
        <v>61053</v>
      </c>
      <c r="D62" s="14">
        <v>66614</v>
      </c>
      <c r="E62" s="11">
        <v>66943</v>
      </c>
      <c r="F62" s="37">
        <f t="shared" si="0"/>
        <v>0.021068125612518702</v>
      </c>
      <c r="G62" s="37">
        <f t="shared" si="1"/>
        <v>0.09647355576302556</v>
      </c>
      <c r="H62" s="10">
        <f t="shared" si="2"/>
        <v>5890</v>
      </c>
      <c r="I62" s="34">
        <f t="shared" si="3"/>
        <v>0.023966081281229148</v>
      </c>
      <c r="J62" s="11">
        <v>66607.8</v>
      </c>
      <c r="K62" s="10">
        <v>66134.5</v>
      </c>
      <c r="L62" s="34">
        <f t="shared" si="4"/>
        <v>-0.007105774398794179</v>
      </c>
      <c r="M62" s="92">
        <f t="shared" si="5"/>
        <v>-473.3000000000029</v>
      </c>
    </row>
    <row r="63" spans="1:13" ht="15">
      <c r="A63" s="4">
        <v>70</v>
      </c>
      <c r="B63" s="28" t="s">
        <v>63</v>
      </c>
      <c r="C63" s="10">
        <v>112998</v>
      </c>
      <c r="D63" s="14">
        <v>89951</v>
      </c>
      <c r="E63" s="11">
        <v>90850</v>
      </c>
      <c r="F63" s="37">
        <f t="shared" si="0"/>
        <v>0.028592074031598885</v>
      </c>
      <c r="G63" s="37">
        <f t="shared" si="1"/>
        <v>-0.19600346908794847</v>
      </c>
      <c r="H63" s="10">
        <f t="shared" si="2"/>
        <v>-22148</v>
      </c>
      <c r="I63" s="34">
        <f t="shared" si="3"/>
        <v>-0.09011897592812616</v>
      </c>
      <c r="J63" s="11">
        <v>90185.76</v>
      </c>
      <c r="K63" s="10">
        <v>89245.26</v>
      </c>
      <c r="L63" s="34">
        <f t="shared" si="4"/>
        <v>-0.010428475626307302</v>
      </c>
      <c r="M63" s="92">
        <f t="shared" si="5"/>
        <v>-940.5</v>
      </c>
    </row>
    <row r="64" spans="1:13" ht="15">
      <c r="A64" s="4">
        <v>71</v>
      </c>
      <c r="B64" s="28" t="s">
        <v>64</v>
      </c>
      <c r="C64" s="10">
        <v>34362</v>
      </c>
      <c r="D64" s="14">
        <v>37331</v>
      </c>
      <c r="E64" s="11">
        <v>37754</v>
      </c>
      <c r="F64" s="37">
        <f t="shared" si="0"/>
        <v>0.011881839988871594</v>
      </c>
      <c r="G64" s="37">
        <f t="shared" si="1"/>
        <v>0.09871369536115476</v>
      </c>
      <c r="H64" s="10">
        <f t="shared" si="2"/>
        <v>3392</v>
      </c>
      <c r="I64" s="34">
        <f t="shared" si="3"/>
        <v>0.013801858693706157</v>
      </c>
      <c r="J64" s="11">
        <v>37705.38</v>
      </c>
      <c r="K64" s="10">
        <v>38029.83</v>
      </c>
      <c r="L64" s="34">
        <f t="shared" si="4"/>
        <v>0.008604872832471239</v>
      </c>
      <c r="M64" s="92">
        <f t="shared" si="5"/>
        <v>324.45000000000437</v>
      </c>
    </row>
    <row r="65" spans="1:13" ht="15">
      <c r="A65" s="4">
        <v>72</v>
      </c>
      <c r="B65" s="28" t="s">
        <v>65</v>
      </c>
      <c r="C65" s="10">
        <v>2746</v>
      </c>
      <c r="D65" s="14">
        <v>2540</v>
      </c>
      <c r="E65" s="11">
        <v>2851</v>
      </c>
      <c r="F65" s="37">
        <f t="shared" si="0"/>
        <v>0.0008972592522189149</v>
      </c>
      <c r="G65" s="37">
        <f t="shared" si="1"/>
        <v>0.03823743627093955</v>
      </c>
      <c r="H65" s="10">
        <f t="shared" si="2"/>
        <v>105</v>
      </c>
      <c r="I65" s="34">
        <f t="shared" si="3"/>
        <v>0.0004272391399879559</v>
      </c>
      <c r="J65" s="11">
        <v>2568.471</v>
      </c>
      <c r="K65" s="10">
        <v>2717.61</v>
      </c>
      <c r="L65" s="34">
        <f t="shared" si="4"/>
        <v>0.058065284755015774</v>
      </c>
      <c r="M65" s="92">
        <f t="shared" si="5"/>
        <v>149.13900000000012</v>
      </c>
    </row>
    <row r="66" spans="1:13" ht="15">
      <c r="A66" s="4">
        <v>73</v>
      </c>
      <c r="B66" s="28" t="s">
        <v>66</v>
      </c>
      <c r="C66" s="10">
        <v>23691</v>
      </c>
      <c r="D66" s="14">
        <v>25216</v>
      </c>
      <c r="E66" s="11">
        <v>26100</v>
      </c>
      <c r="F66" s="37">
        <f t="shared" si="0"/>
        <v>0.008214123634834682</v>
      </c>
      <c r="G66" s="37">
        <f t="shared" si="1"/>
        <v>0.10168418386729138</v>
      </c>
      <c r="H66" s="10">
        <f t="shared" si="2"/>
        <v>2409</v>
      </c>
      <c r="I66" s="34">
        <f t="shared" si="3"/>
        <v>0.009802086554580817</v>
      </c>
      <c r="J66" s="11">
        <v>24961.16</v>
      </c>
      <c r="K66" s="10">
        <v>25771.72</v>
      </c>
      <c r="L66" s="34">
        <f t="shared" si="4"/>
        <v>0.03247284981947959</v>
      </c>
      <c r="M66" s="92">
        <f t="shared" si="5"/>
        <v>810.5600000000013</v>
      </c>
    </row>
    <row r="67" spans="1:13" ht="15">
      <c r="A67" s="4">
        <v>74</v>
      </c>
      <c r="B67" s="28" t="s">
        <v>67</v>
      </c>
      <c r="C67" s="10">
        <v>4932</v>
      </c>
      <c r="D67" s="14">
        <v>6175</v>
      </c>
      <c r="E67" s="11">
        <v>6476</v>
      </c>
      <c r="F67" s="37">
        <f aca="true" t="shared" si="6" ref="F67:F90">E67/$E$90</f>
        <v>0.0020381097570570652</v>
      </c>
      <c r="G67" s="37">
        <f aca="true" t="shared" si="7" ref="G67:G90">(E67-C67)/C67</f>
        <v>0.31305758313057586</v>
      </c>
      <c r="H67" s="10">
        <f aca="true" t="shared" si="8" ref="H67:H90">E67-C67</f>
        <v>1544</v>
      </c>
      <c r="I67" s="34">
        <f aca="true" t="shared" si="9" ref="I67:I90">H67/$H$90</f>
        <v>0.006282449829918133</v>
      </c>
      <c r="J67" s="11">
        <v>6263.354</v>
      </c>
      <c r="K67" s="10">
        <v>6396.319</v>
      </c>
      <c r="L67" s="34">
        <f aca="true" t="shared" si="10" ref="L67:L90">(K67-J67)/J67</f>
        <v>0.021229041181450088</v>
      </c>
      <c r="M67" s="92">
        <f aca="true" t="shared" si="11" ref="M67:M90">K67-J67</f>
        <v>132.96500000000015</v>
      </c>
    </row>
    <row r="68" spans="1:13" ht="15">
      <c r="A68" s="4">
        <v>75</v>
      </c>
      <c r="B68" s="28" t="s">
        <v>68</v>
      </c>
      <c r="C68" s="10">
        <v>8451</v>
      </c>
      <c r="D68" s="14">
        <v>3390</v>
      </c>
      <c r="E68" s="11">
        <v>3528</v>
      </c>
      <c r="F68" s="37">
        <f t="shared" si="6"/>
        <v>0.0011103229189155846</v>
      </c>
      <c r="G68" s="37">
        <f t="shared" si="7"/>
        <v>-0.582534611288605</v>
      </c>
      <c r="H68" s="10">
        <f t="shared" si="8"/>
        <v>-4923</v>
      </c>
      <c r="I68" s="34">
        <f t="shared" si="9"/>
        <v>-0.020031412249149592</v>
      </c>
      <c r="J68" s="11">
        <v>3198.311</v>
      </c>
      <c r="K68" s="10">
        <v>3310.077</v>
      </c>
      <c r="L68" s="34">
        <f t="shared" si="10"/>
        <v>0.03494531957648899</v>
      </c>
      <c r="M68" s="92">
        <f t="shared" si="11"/>
        <v>111.76600000000008</v>
      </c>
    </row>
    <row r="69" spans="1:13" ht="15">
      <c r="A69" s="4">
        <v>77</v>
      </c>
      <c r="B69" s="28" t="s">
        <v>69</v>
      </c>
      <c r="C69" s="10">
        <v>7221</v>
      </c>
      <c r="D69" s="14">
        <v>6088</v>
      </c>
      <c r="E69" s="11">
        <v>6149</v>
      </c>
      <c r="F69" s="37">
        <f t="shared" si="6"/>
        <v>0.0019351971735861479</v>
      </c>
      <c r="G69" s="37">
        <f t="shared" si="7"/>
        <v>-0.14845589253565988</v>
      </c>
      <c r="H69" s="10">
        <f t="shared" si="8"/>
        <v>-1072</v>
      </c>
      <c r="I69" s="34">
        <f t="shared" si="9"/>
        <v>-0.0043619081720675116</v>
      </c>
      <c r="J69" s="11">
        <v>5903.68</v>
      </c>
      <c r="K69" s="10">
        <v>6003.968</v>
      </c>
      <c r="L69" s="34">
        <f t="shared" si="10"/>
        <v>0.01698737058919175</v>
      </c>
      <c r="M69" s="92">
        <f t="shared" si="11"/>
        <v>100.28799999999956</v>
      </c>
    </row>
    <row r="70" spans="1:13" ht="15">
      <c r="A70" s="4">
        <v>78</v>
      </c>
      <c r="B70" s="28" t="s">
        <v>70</v>
      </c>
      <c r="C70" s="10">
        <v>3206</v>
      </c>
      <c r="D70" s="14">
        <v>5345</v>
      </c>
      <c r="E70" s="11">
        <v>5699</v>
      </c>
      <c r="F70" s="37">
        <f t="shared" si="6"/>
        <v>0.0017935743522958947</v>
      </c>
      <c r="G70" s="37">
        <f t="shared" si="7"/>
        <v>0.7776044915782907</v>
      </c>
      <c r="H70" s="10">
        <f t="shared" si="8"/>
        <v>2493</v>
      </c>
      <c r="I70" s="34">
        <f t="shared" si="9"/>
        <v>0.010143877866571182</v>
      </c>
      <c r="J70" s="11">
        <v>5349.615</v>
      </c>
      <c r="K70" s="10">
        <v>5726.461</v>
      </c>
      <c r="L70" s="34">
        <f t="shared" si="10"/>
        <v>0.07044357397681898</v>
      </c>
      <c r="M70" s="92">
        <f t="shared" si="11"/>
        <v>376.84600000000046</v>
      </c>
    </row>
    <row r="71" spans="1:13" ht="15">
      <c r="A71" s="4">
        <v>79</v>
      </c>
      <c r="B71" s="28" t="s">
        <v>71</v>
      </c>
      <c r="C71" s="10">
        <v>20323</v>
      </c>
      <c r="D71" s="14">
        <v>20763</v>
      </c>
      <c r="E71" s="11">
        <v>21540</v>
      </c>
      <c r="F71" s="37">
        <f t="shared" si="6"/>
        <v>0.00677901237909345</v>
      </c>
      <c r="G71" s="37">
        <f t="shared" si="7"/>
        <v>0.059882891305417504</v>
      </c>
      <c r="H71" s="10">
        <f t="shared" si="8"/>
        <v>1217</v>
      </c>
      <c r="I71" s="34">
        <f t="shared" si="9"/>
        <v>0.004951905079669927</v>
      </c>
      <c r="J71" s="11">
        <v>19689.63</v>
      </c>
      <c r="K71" s="10">
        <v>19812.56</v>
      </c>
      <c r="L71" s="34">
        <f t="shared" si="10"/>
        <v>0.006243388016940912</v>
      </c>
      <c r="M71" s="92">
        <f t="shared" si="11"/>
        <v>122.93000000000029</v>
      </c>
    </row>
    <row r="72" spans="1:13" ht="15">
      <c r="A72" s="4">
        <v>80</v>
      </c>
      <c r="B72" s="28" t="s">
        <v>72</v>
      </c>
      <c r="C72" s="10">
        <v>21131</v>
      </c>
      <c r="D72" s="14">
        <v>24899</v>
      </c>
      <c r="E72" s="11">
        <v>24769</v>
      </c>
      <c r="F72" s="37">
        <f t="shared" si="6"/>
        <v>0.007795234801196178</v>
      </c>
      <c r="G72" s="37">
        <f t="shared" si="7"/>
        <v>0.17216411906677392</v>
      </c>
      <c r="H72" s="10">
        <f t="shared" si="8"/>
        <v>3638</v>
      </c>
      <c r="I72" s="34">
        <f t="shared" si="9"/>
        <v>0.014802818964535083</v>
      </c>
      <c r="J72" s="11">
        <v>24504.82</v>
      </c>
      <c r="K72" s="10">
        <v>24781.66</v>
      </c>
      <c r="L72" s="34">
        <f t="shared" si="10"/>
        <v>0.011297369252253235</v>
      </c>
      <c r="M72" s="92">
        <f t="shared" si="11"/>
        <v>276.84000000000015</v>
      </c>
    </row>
    <row r="73" spans="1:13" ht="15">
      <c r="A73" s="4">
        <v>81</v>
      </c>
      <c r="B73" s="28" t="s">
        <v>73</v>
      </c>
      <c r="C73" s="10">
        <v>81617</v>
      </c>
      <c r="D73" s="14">
        <v>100125</v>
      </c>
      <c r="E73" s="11">
        <v>99539</v>
      </c>
      <c r="F73" s="37">
        <f t="shared" si="6"/>
        <v>0.03132665335202335</v>
      </c>
      <c r="G73" s="37">
        <f t="shared" si="7"/>
        <v>0.21958660573164904</v>
      </c>
      <c r="H73" s="10">
        <f t="shared" si="8"/>
        <v>17922</v>
      </c>
      <c r="I73" s="34">
        <f t="shared" si="9"/>
        <v>0.07292361777965853</v>
      </c>
      <c r="J73" s="11">
        <v>94311.78</v>
      </c>
      <c r="K73" s="10">
        <v>96243.84</v>
      </c>
      <c r="L73" s="34">
        <f t="shared" si="10"/>
        <v>0.02048588203933801</v>
      </c>
      <c r="M73" s="92">
        <f t="shared" si="11"/>
        <v>1932.0599999999977</v>
      </c>
    </row>
    <row r="74" spans="1:13" ht="15">
      <c r="A74" s="4">
        <v>82</v>
      </c>
      <c r="B74" s="28" t="s">
        <v>74</v>
      </c>
      <c r="C74" s="10">
        <v>112207</v>
      </c>
      <c r="D74" s="14">
        <v>129542</v>
      </c>
      <c r="E74" s="11">
        <v>131964</v>
      </c>
      <c r="F74" s="37">
        <f t="shared" si="6"/>
        <v>0.0415313644194377</v>
      </c>
      <c r="G74" s="37">
        <f t="shared" si="7"/>
        <v>0.1760763588724411</v>
      </c>
      <c r="H74" s="10">
        <f t="shared" si="8"/>
        <v>19757</v>
      </c>
      <c r="I74" s="34">
        <f t="shared" si="9"/>
        <v>0.08039013036897186</v>
      </c>
      <c r="J74" s="11">
        <v>121839.9</v>
      </c>
      <c r="K74" s="10">
        <v>118890</v>
      </c>
      <c r="L74" s="34">
        <f t="shared" si="10"/>
        <v>-0.024211280541103483</v>
      </c>
      <c r="M74" s="92">
        <f t="shared" si="11"/>
        <v>-2949.899999999994</v>
      </c>
    </row>
    <row r="75" spans="1:13" ht="15">
      <c r="A75" s="4">
        <v>84</v>
      </c>
      <c r="B75" s="28" t="s">
        <v>75</v>
      </c>
      <c r="C75" s="10">
        <v>713</v>
      </c>
      <c r="D75" s="14">
        <v>663</v>
      </c>
      <c r="E75" s="11">
        <v>662</v>
      </c>
      <c r="F75" s="37">
        <f t="shared" si="6"/>
        <v>0.0002083429059869946</v>
      </c>
      <c r="G75" s="37">
        <f t="shared" si="7"/>
        <v>-0.07152875175315568</v>
      </c>
      <c r="H75" s="10">
        <f t="shared" si="8"/>
        <v>-51</v>
      </c>
      <c r="I75" s="34">
        <f t="shared" si="9"/>
        <v>-0.00020751615370843575</v>
      </c>
      <c r="J75" s="11">
        <v>668.1395</v>
      </c>
      <c r="K75" s="10">
        <v>645.987</v>
      </c>
      <c r="L75" s="34">
        <f t="shared" si="10"/>
        <v>-0.03315550120895416</v>
      </c>
      <c r="M75" s="92">
        <f t="shared" si="11"/>
        <v>-22.152500000000032</v>
      </c>
    </row>
    <row r="76" spans="1:13" ht="15">
      <c r="A76" s="4">
        <v>85</v>
      </c>
      <c r="B76" s="28" t="s">
        <v>76</v>
      </c>
      <c r="C76" s="10">
        <v>276882</v>
      </c>
      <c r="D76" s="14">
        <v>269530</v>
      </c>
      <c r="E76" s="11">
        <v>296790</v>
      </c>
      <c r="F76" s="37">
        <f t="shared" si="6"/>
        <v>0.09340497140163162</v>
      </c>
      <c r="G76" s="37">
        <f t="shared" si="7"/>
        <v>0.07190066526534769</v>
      </c>
      <c r="H76" s="10">
        <f t="shared" si="8"/>
        <v>19908</v>
      </c>
      <c r="I76" s="34">
        <f t="shared" si="9"/>
        <v>0.08100454094171644</v>
      </c>
      <c r="J76" s="11">
        <v>263751.3</v>
      </c>
      <c r="K76" s="10">
        <v>268217.4</v>
      </c>
      <c r="L76" s="34">
        <f t="shared" si="10"/>
        <v>0.016932997107502543</v>
      </c>
      <c r="M76" s="92">
        <f t="shared" si="11"/>
        <v>4466.100000000035</v>
      </c>
    </row>
    <row r="77" spans="1:13" ht="15">
      <c r="A77" s="4">
        <v>86</v>
      </c>
      <c r="B77" s="28" t="s">
        <v>77</v>
      </c>
      <c r="C77" s="10">
        <v>143189</v>
      </c>
      <c r="D77" s="14">
        <v>164777</v>
      </c>
      <c r="E77" s="11">
        <v>166008</v>
      </c>
      <c r="F77" s="37">
        <f t="shared" si="6"/>
        <v>0.05224560292611632</v>
      </c>
      <c r="G77" s="37">
        <f t="shared" si="7"/>
        <v>0.15936280021510033</v>
      </c>
      <c r="H77" s="10">
        <f t="shared" si="8"/>
        <v>22819</v>
      </c>
      <c r="I77" s="34">
        <f t="shared" si="9"/>
        <v>0.09284923747985872</v>
      </c>
      <c r="J77" s="11">
        <v>164936</v>
      </c>
      <c r="K77" s="10">
        <v>163541.4</v>
      </c>
      <c r="L77" s="34">
        <f t="shared" si="10"/>
        <v>-0.008455400882766684</v>
      </c>
      <c r="M77" s="92">
        <f t="shared" si="11"/>
        <v>-1394.6000000000058</v>
      </c>
    </row>
    <row r="78" spans="1:13" ht="15">
      <c r="A78" s="4">
        <v>87</v>
      </c>
      <c r="B78" s="28" t="s">
        <v>78</v>
      </c>
      <c r="C78" s="10">
        <v>9906</v>
      </c>
      <c r="D78" s="14">
        <v>12246</v>
      </c>
      <c r="E78" s="11">
        <v>12873</v>
      </c>
      <c r="F78" s="37">
        <f t="shared" si="6"/>
        <v>0.004051356841043175</v>
      </c>
      <c r="G78" s="37">
        <f t="shared" si="7"/>
        <v>0.29951544518473655</v>
      </c>
      <c r="H78" s="10">
        <f t="shared" si="8"/>
        <v>2967</v>
      </c>
      <c r="I78" s="34">
        <f t="shared" si="9"/>
        <v>0.012072557412802526</v>
      </c>
      <c r="J78" s="11">
        <v>12226.7</v>
      </c>
      <c r="K78" s="10">
        <v>12681.96</v>
      </c>
      <c r="L78" s="34">
        <f t="shared" si="10"/>
        <v>0.03723490393973831</v>
      </c>
      <c r="M78" s="92">
        <f t="shared" si="11"/>
        <v>455.2599999999984</v>
      </c>
    </row>
    <row r="79" spans="1:13" ht="15">
      <c r="A79" s="4">
        <v>88</v>
      </c>
      <c r="B79" s="28" t="s">
        <v>79</v>
      </c>
      <c r="C79" s="10">
        <v>18784</v>
      </c>
      <c r="D79" s="14">
        <v>21695</v>
      </c>
      <c r="E79" s="11">
        <v>21541</v>
      </c>
      <c r="F79" s="37">
        <f t="shared" si="6"/>
        <v>0.006779327096474095</v>
      </c>
      <c r="G79" s="37">
        <f t="shared" si="7"/>
        <v>0.14677385008517888</v>
      </c>
      <c r="H79" s="10">
        <f t="shared" si="8"/>
        <v>2757</v>
      </c>
      <c r="I79" s="34">
        <f t="shared" si="9"/>
        <v>0.011218079132826615</v>
      </c>
      <c r="J79" s="11">
        <v>21596.28</v>
      </c>
      <c r="K79" s="10">
        <v>21252.32</v>
      </c>
      <c r="L79" s="34">
        <f t="shared" si="10"/>
        <v>-0.01592681702589516</v>
      </c>
      <c r="M79" s="92">
        <f t="shared" si="11"/>
        <v>-343.9599999999991</v>
      </c>
    </row>
    <row r="80" spans="1:13" ht="15">
      <c r="A80" s="4">
        <v>90</v>
      </c>
      <c r="B80" s="28" t="s">
        <v>80</v>
      </c>
      <c r="C80" s="10">
        <v>4211</v>
      </c>
      <c r="D80" s="14">
        <v>3878</v>
      </c>
      <c r="E80" s="11">
        <v>4707</v>
      </c>
      <c r="F80" s="37">
        <f t="shared" si="6"/>
        <v>0.001481374710696048</v>
      </c>
      <c r="G80" s="37">
        <f t="shared" si="7"/>
        <v>0.11778674899073854</v>
      </c>
      <c r="H80" s="10">
        <f t="shared" si="8"/>
        <v>496</v>
      </c>
      <c r="I80" s="34">
        <f t="shared" si="9"/>
        <v>0.0020181963184192965</v>
      </c>
      <c r="J80" s="11">
        <v>3843.331</v>
      </c>
      <c r="K80" s="10">
        <v>4793.83</v>
      </c>
      <c r="L80" s="34">
        <f t="shared" si="10"/>
        <v>0.24731125162001394</v>
      </c>
      <c r="M80" s="92">
        <f t="shared" si="11"/>
        <v>950.4989999999998</v>
      </c>
    </row>
    <row r="81" spans="1:13" ht="15">
      <c r="A81" s="4">
        <v>91</v>
      </c>
      <c r="B81" s="28" t="s">
        <v>81</v>
      </c>
      <c r="C81" s="10">
        <v>497</v>
      </c>
      <c r="D81" s="14">
        <v>803</v>
      </c>
      <c r="E81" s="11">
        <v>664</v>
      </c>
      <c r="F81" s="37">
        <f t="shared" si="6"/>
        <v>0.00020897234074828463</v>
      </c>
      <c r="G81" s="37">
        <f t="shared" si="7"/>
        <v>0.33601609657947684</v>
      </c>
      <c r="H81" s="10">
        <f t="shared" si="8"/>
        <v>167</v>
      </c>
      <c r="I81" s="34">
        <f t="shared" si="9"/>
        <v>0.000679513679790368</v>
      </c>
      <c r="J81" s="11">
        <v>720.2968</v>
      </c>
      <c r="K81" s="10">
        <v>761.3573</v>
      </c>
      <c r="L81" s="34">
        <f t="shared" si="10"/>
        <v>0.05700497350536619</v>
      </c>
      <c r="M81" s="92">
        <f t="shared" si="11"/>
        <v>41.06050000000005</v>
      </c>
    </row>
    <row r="82" spans="1:13" ht="15">
      <c r="A82" s="4">
        <v>92</v>
      </c>
      <c r="B82" s="28" t="s">
        <v>82</v>
      </c>
      <c r="C82" s="10">
        <v>5458</v>
      </c>
      <c r="D82" s="14">
        <v>3284</v>
      </c>
      <c r="E82" s="11">
        <v>3270</v>
      </c>
      <c r="F82" s="37">
        <f t="shared" si="6"/>
        <v>0.0010291258347091727</v>
      </c>
      <c r="G82" s="37">
        <f t="shared" si="7"/>
        <v>-0.400879443019421</v>
      </c>
      <c r="H82" s="10">
        <f t="shared" si="8"/>
        <v>-2188</v>
      </c>
      <c r="I82" s="34">
        <f t="shared" si="9"/>
        <v>-0.008902849888510929</v>
      </c>
      <c r="J82" s="11">
        <v>3082.792</v>
      </c>
      <c r="K82" s="10">
        <v>3040.604</v>
      </c>
      <c r="L82" s="34">
        <f t="shared" si="10"/>
        <v>-0.013684997236271569</v>
      </c>
      <c r="M82" s="92">
        <f t="shared" si="11"/>
        <v>-42.1880000000001</v>
      </c>
    </row>
    <row r="83" spans="1:13" ht="15">
      <c r="A83" s="4">
        <v>93</v>
      </c>
      <c r="B83" s="28" t="s">
        <v>83</v>
      </c>
      <c r="C83" s="10">
        <v>13955</v>
      </c>
      <c r="D83" s="14">
        <v>16393</v>
      </c>
      <c r="E83" s="11">
        <v>16712</v>
      </c>
      <c r="F83" s="37">
        <f t="shared" si="6"/>
        <v>0.005259556865339357</v>
      </c>
      <c r="G83" s="37">
        <f t="shared" si="7"/>
        <v>0.19756359727696166</v>
      </c>
      <c r="H83" s="10">
        <f t="shared" si="8"/>
        <v>2757</v>
      </c>
      <c r="I83" s="34">
        <f t="shared" si="9"/>
        <v>0.011218079132826615</v>
      </c>
      <c r="J83" s="11">
        <v>16273.32</v>
      </c>
      <c r="K83" s="10">
        <v>16316.3</v>
      </c>
      <c r="L83" s="34">
        <f t="shared" si="10"/>
        <v>0.00264113284812193</v>
      </c>
      <c r="M83" s="92">
        <f t="shared" si="11"/>
        <v>42.97999999999956</v>
      </c>
    </row>
    <row r="84" spans="1:13" ht="15">
      <c r="A84" s="4">
        <v>94</v>
      </c>
      <c r="B84" s="28" t="s">
        <v>84</v>
      </c>
      <c r="C84" s="10">
        <v>13321</v>
      </c>
      <c r="D84" s="14">
        <v>14987</v>
      </c>
      <c r="E84" s="11">
        <v>14912</v>
      </c>
      <c r="F84" s="37">
        <f t="shared" si="6"/>
        <v>0.004693065580178344</v>
      </c>
      <c r="G84" s="37">
        <f t="shared" si="7"/>
        <v>0.1194354778169807</v>
      </c>
      <c r="H84" s="10">
        <f t="shared" si="8"/>
        <v>1591</v>
      </c>
      <c r="I84" s="34">
        <f t="shared" si="9"/>
        <v>0.006473690206865123</v>
      </c>
      <c r="J84" s="11">
        <v>14807.23</v>
      </c>
      <c r="K84" s="10">
        <v>14685.76</v>
      </c>
      <c r="L84" s="34">
        <f t="shared" si="10"/>
        <v>-0.008203424948487957</v>
      </c>
      <c r="M84" s="92">
        <f t="shared" si="11"/>
        <v>-121.46999999999935</v>
      </c>
    </row>
    <row r="85" spans="1:13" ht="15">
      <c r="A85" s="4">
        <v>95</v>
      </c>
      <c r="B85" s="28" t="s">
        <v>85</v>
      </c>
      <c r="C85" s="10">
        <v>15926</v>
      </c>
      <c r="D85" s="14">
        <v>13978</v>
      </c>
      <c r="E85" s="11">
        <v>13992</v>
      </c>
      <c r="F85" s="37">
        <f t="shared" si="6"/>
        <v>0.004403525589984938</v>
      </c>
      <c r="G85" s="37">
        <f t="shared" si="7"/>
        <v>-0.12143664448072335</v>
      </c>
      <c r="H85" s="10">
        <f t="shared" si="8"/>
        <v>-1934</v>
      </c>
      <c r="I85" s="34">
        <f t="shared" si="9"/>
        <v>-0.007869338064159112</v>
      </c>
      <c r="J85" s="11">
        <v>13804.27</v>
      </c>
      <c r="K85" s="10">
        <v>13859.26</v>
      </c>
      <c r="L85" s="34">
        <f t="shared" si="10"/>
        <v>0.003983550017494571</v>
      </c>
      <c r="M85" s="92">
        <f t="shared" si="11"/>
        <v>54.98999999999978</v>
      </c>
    </row>
    <row r="86" spans="1:13" ht="15">
      <c r="A86" s="4">
        <v>96</v>
      </c>
      <c r="B86" s="28" t="s">
        <v>86</v>
      </c>
      <c r="C86" s="10">
        <v>108492</v>
      </c>
      <c r="D86" s="14">
        <v>111964</v>
      </c>
      <c r="E86" s="11">
        <v>110217</v>
      </c>
      <c r="F86" s="37">
        <f t="shared" si="6"/>
        <v>0.03468720554255073</v>
      </c>
      <c r="G86" s="37">
        <f t="shared" si="7"/>
        <v>0.015899789846255945</v>
      </c>
      <c r="H86" s="10">
        <f t="shared" si="8"/>
        <v>1725</v>
      </c>
      <c r="I86" s="34">
        <f t="shared" si="9"/>
        <v>0.007018928728373562</v>
      </c>
      <c r="J86" s="11">
        <v>111533.7</v>
      </c>
      <c r="K86" s="10">
        <v>111600.5</v>
      </c>
      <c r="L86" s="34">
        <f t="shared" si="10"/>
        <v>0.0005989221195029208</v>
      </c>
      <c r="M86" s="92">
        <f t="shared" si="11"/>
        <v>66.80000000000291</v>
      </c>
    </row>
    <row r="87" spans="1:13" ht="15">
      <c r="A87" s="4">
        <v>97</v>
      </c>
      <c r="B87" s="28" t="s">
        <v>87</v>
      </c>
      <c r="C87" s="10">
        <v>4015</v>
      </c>
      <c r="D87" s="14">
        <v>12371</v>
      </c>
      <c r="E87" s="11">
        <v>12917</v>
      </c>
      <c r="F87" s="37">
        <f t="shared" si="6"/>
        <v>0.004065204405791555</v>
      </c>
      <c r="G87" s="37">
        <f t="shared" si="7"/>
        <v>2.2171855541718557</v>
      </c>
      <c r="H87" s="10">
        <f t="shared" si="8"/>
        <v>8902</v>
      </c>
      <c r="I87" s="34">
        <f t="shared" si="9"/>
        <v>0.03622174118259794</v>
      </c>
      <c r="J87" s="11">
        <v>12320.58</v>
      </c>
      <c r="K87" s="10">
        <v>12868.64</v>
      </c>
      <c r="L87" s="34">
        <f t="shared" si="10"/>
        <v>0.04448329542927358</v>
      </c>
      <c r="M87" s="92">
        <f t="shared" si="11"/>
        <v>548.0599999999995</v>
      </c>
    </row>
    <row r="88" spans="1:13" ht="15">
      <c r="A88" s="4">
        <v>98</v>
      </c>
      <c r="B88" s="28" t="s">
        <v>88</v>
      </c>
      <c r="C88" s="10">
        <v>981</v>
      </c>
      <c r="D88" s="14">
        <v>914</v>
      </c>
      <c r="E88" s="11">
        <v>996</v>
      </c>
      <c r="F88" s="37">
        <f t="shared" si="6"/>
        <v>0.00031345851112242695</v>
      </c>
      <c r="G88" s="37">
        <f t="shared" si="7"/>
        <v>0.01529051987767584</v>
      </c>
      <c r="H88" s="10">
        <f t="shared" si="8"/>
        <v>15</v>
      </c>
      <c r="I88" s="34">
        <f t="shared" si="9"/>
        <v>6.1034162855422275E-05</v>
      </c>
      <c r="J88" s="11">
        <v>938.9331</v>
      </c>
      <c r="K88" s="10">
        <v>1029.432</v>
      </c>
      <c r="L88" s="34">
        <f t="shared" si="10"/>
        <v>0.09638482230523139</v>
      </c>
      <c r="M88" s="92">
        <f t="shared" si="11"/>
        <v>90.49890000000005</v>
      </c>
    </row>
    <row r="89" spans="1:13" ht="15.75" thickBot="1">
      <c r="A89" s="5">
        <v>99</v>
      </c>
      <c r="B89" s="29" t="s">
        <v>89</v>
      </c>
      <c r="C89" s="10">
        <v>1473</v>
      </c>
      <c r="D89" s="14">
        <v>1530</v>
      </c>
      <c r="E89" s="11">
        <v>1568</v>
      </c>
      <c r="F89" s="37">
        <f t="shared" si="6"/>
        <v>0.000493476852851371</v>
      </c>
      <c r="G89" s="37">
        <f t="shared" si="7"/>
        <v>0.06449422946367957</v>
      </c>
      <c r="H89" s="10">
        <f t="shared" si="8"/>
        <v>95</v>
      </c>
      <c r="I89" s="34">
        <f t="shared" si="9"/>
        <v>0.00038654969808434107</v>
      </c>
      <c r="J89" s="11">
        <v>1513.02</v>
      </c>
      <c r="K89" s="10">
        <v>1605.452</v>
      </c>
      <c r="L89" s="34">
        <f t="shared" si="10"/>
        <v>0.061091062907297995</v>
      </c>
      <c r="M89" s="92">
        <f t="shared" si="11"/>
        <v>92.43200000000002</v>
      </c>
    </row>
    <row r="90" spans="1:13" s="59" customFormat="1" ht="15.75" thickBot="1">
      <c r="A90" s="163" t="s">
        <v>90</v>
      </c>
      <c r="B90" s="164"/>
      <c r="C90" s="50">
        <v>2931690</v>
      </c>
      <c r="D90" s="49">
        <v>3116650</v>
      </c>
      <c r="E90" s="95">
        <v>3177454</v>
      </c>
      <c r="F90" s="146">
        <f t="shared" si="6"/>
        <v>1</v>
      </c>
      <c r="G90" s="146">
        <f t="shared" si="7"/>
        <v>0.08383014575210886</v>
      </c>
      <c r="H90" s="50">
        <f t="shared" si="8"/>
        <v>245764</v>
      </c>
      <c r="I90" s="148">
        <f t="shared" si="9"/>
        <v>1</v>
      </c>
      <c r="J90" s="95">
        <v>3092026</v>
      </c>
      <c r="K90" s="50">
        <v>3112199</v>
      </c>
      <c r="L90" s="148">
        <f t="shared" si="10"/>
        <v>0.006524201284206536</v>
      </c>
      <c r="M90" s="94">
        <f t="shared" si="11"/>
        <v>20173</v>
      </c>
    </row>
    <row r="91" spans="3:11" s="58" customFormat="1" ht="15">
      <c r="C91" s="107"/>
      <c r="D91" s="3"/>
      <c r="E91" s="3"/>
      <c r="H91" s="84"/>
      <c r="I91" s="85"/>
      <c r="J91" s="89"/>
      <c r="K91" s="89"/>
    </row>
    <row r="92" spans="3:11" ht="15">
      <c r="C92" s="3"/>
      <c r="D92" s="3"/>
      <c r="E92" s="3"/>
      <c r="J92" s="88"/>
      <c r="K92" s="88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5" t="s">
        <v>1</v>
      </c>
      <c r="B1" s="18" t="s">
        <v>91</v>
      </c>
      <c r="C1" s="26">
        <v>41061</v>
      </c>
      <c r="D1" s="68">
        <v>41395</v>
      </c>
      <c r="E1" s="68">
        <v>41426</v>
      </c>
      <c r="F1" s="38" t="s">
        <v>327</v>
      </c>
      <c r="G1" s="38" t="s">
        <v>291</v>
      </c>
      <c r="H1" s="38" t="s">
        <v>292</v>
      </c>
      <c r="I1" s="38" t="s">
        <v>293</v>
      </c>
      <c r="J1" s="67" t="s">
        <v>284</v>
      </c>
      <c r="K1" s="65" t="s">
        <v>294</v>
      </c>
      <c r="L1" s="47" t="s">
        <v>324</v>
      </c>
      <c r="M1" s="38" t="s">
        <v>322</v>
      </c>
    </row>
    <row r="2" spans="1:13" ht="15">
      <c r="A2" s="4">
        <v>10</v>
      </c>
      <c r="B2" s="28" t="s">
        <v>10</v>
      </c>
      <c r="C2" s="10">
        <v>97904</v>
      </c>
      <c r="D2" s="14">
        <v>103757</v>
      </c>
      <c r="E2" s="11">
        <v>106574</v>
      </c>
      <c r="F2" s="36">
        <f>E2/$E$26</f>
        <v>0.13890695525348884</v>
      </c>
      <c r="G2" s="16">
        <f>(E2-C2)/C2</f>
        <v>0.0885561366236313</v>
      </c>
      <c r="H2" s="9">
        <f>E2-C2</f>
        <v>8670</v>
      </c>
      <c r="I2" s="40">
        <f>H2/$H$26</f>
        <v>0.14910485493662615</v>
      </c>
      <c r="J2" s="11">
        <v>107671.2</v>
      </c>
      <c r="K2" s="10">
        <v>107870.1</v>
      </c>
      <c r="L2" s="40">
        <f>(K2-J2)/J2</f>
        <v>0.00184729064039417</v>
      </c>
      <c r="M2" s="91">
        <f>K2-J2</f>
        <v>198.90000000000873</v>
      </c>
    </row>
    <row r="3" spans="1:13" ht="15">
      <c r="A3" s="4">
        <v>11</v>
      </c>
      <c r="B3" s="28" t="s">
        <v>11</v>
      </c>
      <c r="C3" s="10">
        <v>1805</v>
      </c>
      <c r="D3" s="14">
        <v>2036</v>
      </c>
      <c r="E3" s="11">
        <v>2125</v>
      </c>
      <c r="F3" s="37">
        <f aca="true" t="shared" si="0" ref="F3:F26">E3/$E$26</f>
        <v>0.0027696931701321503</v>
      </c>
      <c r="G3" s="17">
        <f aca="true" t="shared" si="1" ref="G3:G26">(E3-C3)/C3</f>
        <v>0.1772853185595568</v>
      </c>
      <c r="H3" s="11">
        <f aca="true" t="shared" si="2" ref="H3:H26">E3-C3</f>
        <v>320</v>
      </c>
      <c r="I3" s="34">
        <f aca="true" t="shared" si="3" ref="I3:I26">H3/$H$26</f>
        <v>0.005503293377130377</v>
      </c>
      <c r="J3" s="11">
        <v>2036.47</v>
      </c>
      <c r="K3" s="10">
        <v>2089.695</v>
      </c>
      <c r="L3" s="34">
        <f aca="true" t="shared" si="4" ref="L3:L26">(K3-J3)/J3</f>
        <v>0.026135911651043293</v>
      </c>
      <c r="M3" s="92">
        <f aca="true" t="shared" si="5" ref="M3:M26">K3-J3</f>
        <v>53.225000000000136</v>
      </c>
    </row>
    <row r="4" spans="1:13" ht="15">
      <c r="A4" s="4">
        <v>12</v>
      </c>
      <c r="B4" s="28" t="s">
        <v>12</v>
      </c>
      <c r="C4" s="10">
        <v>1647</v>
      </c>
      <c r="D4" s="14">
        <v>1187</v>
      </c>
      <c r="E4" s="11">
        <v>782</v>
      </c>
      <c r="F4" s="37">
        <f t="shared" si="0"/>
        <v>0.0010192470866086313</v>
      </c>
      <c r="G4" s="17">
        <f t="shared" si="1"/>
        <v>-0.525197328476017</v>
      </c>
      <c r="H4" s="11">
        <f t="shared" si="2"/>
        <v>-865</v>
      </c>
      <c r="I4" s="34">
        <f t="shared" si="3"/>
        <v>-0.014876089910055549</v>
      </c>
      <c r="J4" s="11">
        <v>1065.09</v>
      </c>
      <c r="K4" s="10">
        <v>917.1076</v>
      </c>
      <c r="L4" s="34">
        <f t="shared" si="4"/>
        <v>-0.13893886901576383</v>
      </c>
      <c r="M4" s="92">
        <f t="shared" si="5"/>
        <v>-147.98239999999987</v>
      </c>
    </row>
    <row r="5" spans="1:13" ht="15">
      <c r="A5" s="4">
        <v>13</v>
      </c>
      <c r="B5" s="28" t="s">
        <v>13</v>
      </c>
      <c r="C5" s="10">
        <v>120241</v>
      </c>
      <c r="D5" s="14">
        <v>127720</v>
      </c>
      <c r="E5" s="11">
        <v>127553</v>
      </c>
      <c r="F5" s="37">
        <f t="shared" si="0"/>
        <v>0.16625066961405466</v>
      </c>
      <c r="G5" s="17">
        <f t="shared" si="1"/>
        <v>0.060811204164968685</v>
      </c>
      <c r="H5" s="11">
        <f t="shared" si="2"/>
        <v>7312</v>
      </c>
      <c r="I5" s="34">
        <f t="shared" si="3"/>
        <v>0.1257502536674291</v>
      </c>
      <c r="J5" s="11">
        <v>127917.2</v>
      </c>
      <c r="K5" s="10">
        <v>128439.2</v>
      </c>
      <c r="L5" s="34">
        <f t="shared" si="4"/>
        <v>0.0040807647446942244</v>
      </c>
      <c r="M5" s="92">
        <f t="shared" si="5"/>
        <v>522</v>
      </c>
    </row>
    <row r="6" spans="1:13" ht="15">
      <c r="A6" s="4">
        <v>14</v>
      </c>
      <c r="B6" s="28" t="s">
        <v>14</v>
      </c>
      <c r="C6" s="10">
        <v>207173</v>
      </c>
      <c r="D6" s="14">
        <v>224370</v>
      </c>
      <c r="E6" s="11">
        <v>224243</v>
      </c>
      <c r="F6" s="37">
        <f t="shared" si="0"/>
        <v>0.2922749673176206</v>
      </c>
      <c r="G6" s="17">
        <f t="shared" si="1"/>
        <v>0.08239490667220149</v>
      </c>
      <c r="H6" s="11">
        <f t="shared" si="2"/>
        <v>17070</v>
      </c>
      <c r="I6" s="34">
        <f t="shared" si="3"/>
        <v>0.2935663060862985</v>
      </c>
      <c r="J6" s="11">
        <v>221521.7</v>
      </c>
      <c r="K6" s="10">
        <v>222836.2</v>
      </c>
      <c r="L6" s="34">
        <f t="shared" si="4"/>
        <v>0.005933955905899964</v>
      </c>
      <c r="M6" s="92">
        <f t="shared" si="5"/>
        <v>1314.5</v>
      </c>
    </row>
    <row r="7" spans="1:13" ht="15">
      <c r="A7" s="4">
        <v>15</v>
      </c>
      <c r="B7" s="28" t="s">
        <v>15</v>
      </c>
      <c r="C7" s="10">
        <v>10817</v>
      </c>
      <c r="D7" s="14">
        <v>12502</v>
      </c>
      <c r="E7" s="11">
        <v>12669</v>
      </c>
      <c r="F7" s="37">
        <f t="shared" si="0"/>
        <v>0.016512584834072568</v>
      </c>
      <c r="G7" s="17">
        <f t="shared" si="1"/>
        <v>0.1712119811407969</v>
      </c>
      <c r="H7" s="11">
        <f t="shared" si="2"/>
        <v>1852</v>
      </c>
      <c r="I7" s="34">
        <f t="shared" si="3"/>
        <v>0.03185031042014205</v>
      </c>
      <c r="J7" s="11">
        <v>12423.34</v>
      </c>
      <c r="K7" s="10">
        <v>12594.1</v>
      </c>
      <c r="L7" s="34">
        <f t="shared" si="4"/>
        <v>0.013745095924284469</v>
      </c>
      <c r="M7" s="92">
        <f t="shared" si="5"/>
        <v>170.76000000000022</v>
      </c>
    </row>
    <row r="8" spans="1:13" ht="15">
      <c r="A8" s="4">
        <v>16</v>
      </c>
      <c r="B8" s="28" t="s">
        <v>16</v>
      </c>
      <c r="C8" s="10">
        <v>6427</v>
      </c>
      <c r="D8" s="14">
        <v>6740</v>
      </c>
      <c r="E8" s="11">
        <v>6776</v>
      </c>
      <c r="F8" s="37">
        <f t="shared" si="0"/>
        <v>0.008831736903913152</v>
      </c>
      <c r="G8" s="17">
        <f t="shared" si="1"/>
        <v>0.05430216275089466</v>
      </c>
      <c r="H8" s="11">
        <f t="shared" si="2"/>
        <v>349</v>
      </c>
      <c r="I8" s="34">
        <f t="shared" si="3"/>
        <v>0.006002029339432817</v>
      </c>
      <c r="J8" s="11">
        <v>6715.875</v>
      </c>
      <c r="K8" s="10">
        <v>6715.831</v>
      </c>
      <c r="L8" s="34">
        <f t="shared" si="4"/>
        <v>-6.55164070204836E-06</v>
      </c>
      <c r="M8" s="92">
        <f t="shared" si="5"/>
        <v>-0.04399999999986903</v>
      </c>
    </row>
    <row r="9" spans="1:13" ht="15">
      <c r="A9" s="4">
        <v>17</v>
      </c>
      <c r="B9" s="28" t="s">
        <v>17</v>
      </c>
      <c r="C9" s="10">
        <v>7324</v>
      </c>
      <c r="D9" s="14">
        <v>8177</v>
      </c>
      <c r="E9" s="11">
        <v>8250</v>
      </c>
      <c r="F9" s="37">
        <f t="shared" si="0"/>
        <v>0.010752926425218936</v>
      </c>
      <c r="G9" s="17">
        <f t="shared" si="1"/>
        <v>0.12643364281813216</v>
      </c>
      <c r="H9" s="11">
        <f t="shared" si="2"/>
        <v>926</v>
      </c>
      <c r="I9" s="34">
        <f t="shared" si="3"/>
        <v>0.015925155210071026</v>
      </c>
      <c r="J9" s="11">
        <v>8226.98</v>
      </c>
      <c r="K9" s="10">
        <v>8247.172</v>
      </c>
      <c r="L9" s="34">
        <f t="shared" si="4"/>
        <v>0.0024543635696210415</v>
      </c>
      <c r="M9" s="92">
        <f t="shared" si="5"/>
        <v>20.192000000000917</v>
      </c>
    </row>
    <row r="10" spans="1:13" ht="15">
      <c r="A10" s="4">
        <v>18</v>
      </c>
      <c r="B10" s="28" t="s">
        <v>18</v>
      </c>
      <c r="C10" s="10">
        <v>16800</v>
      </c>
      <c r="D10" s="14">
        <v>16348</v>
      </c>
      <c r="E10" s="11">
        <v>16463</v>
      </c>
      <c r="F10" s="37">
        <f t="shared" si="0"/>
        <v>0.02145762760465204</v>
      </c>
      <c r="G10" s="17">
        <f t="shared" si="1"/>
        <v>-0.02005952380952381</v>
      </c>
      <c r="H10" s="11">
        <f t="shared" si="2"/>
        <v>-337</v>
      </c>
      <c r="I10" s="34">
        <f t="shared" si="3"/>
        <v>-0.0057956558377904276</v>
      </c>
      <c r="J10" s="11">
        <v>16236.85</v>
      </c>
      <c r="K10" s="10">
        <v>16177.16</v>
      </c>
      <c r="L10" s="34">
        <f t="shared" si="4"/>
        <v>-0.0036762056679713433</v>
      </c>
      <c r="M10" s="92">
        <f t="shared" si="5"/>
        <v>-59.69000000000051</v>
      </c>
    </row>
    <row r="11" spans="1:13" ht="15">
      <c r="A11" s="4">
        <v>19</v>
      </c>
      <c r="B11" s="28" t="s">
        <v>19</v>
      </c>
      <c r="C11" s="10">
        <v>1104</v>
      </c>
      <c r="D11" s="14">
        <v>974</v>
      </c>
      <c r="E11" s="11">
        <v>977</v>
      </c>
      <c r="F11" s="37">
        <f t="shared" si="0"/>
        <v>0.0012734071657501697</v>
      </c>
      <c r="G11" s="17">
        <f t="shared" si="1"/>
        <v>-0.11503623188405797</v>
      </c>
      <c r="H11" s="11">
        <f t="shared" si="2"/>
        <v>-127</v>
      </c>
      <c r="I11" s="34">
        <f t="shared" si="3"/>
        <v>-0.002184119559048618</v>
      </c>
      <c r="J11" s="11">
        <v>989.4092</v>
      </c>
      <c r="K11" s="10">
        <v>979.0865</v>
      </c>
      <c r="L11" s="34">
        <f t="shared" si="4"/>
        <v>-0.01043319589104291</v>
      </c>
      <c r="M11" s="92">
        <f t="shared" si="5"/>
        <v>-10.322700000000054</v>
      </c>
    </row>
    <row r="12" spans="1:13" ht="15">
      <c r="A12" s="4">
        <v>20</v>
      </c>
      <c r="B12" s="28" t="s">
        <v>20</v>
      </c>
      <c r="C12" s="10">
        <v>17742</v>
      </c>
      <c r="D12" s="14">
        <v>15878</v>
      </c>
      <c r="E12" s="11">
        <v>16127</v>
      </c>
      <c r="F12" s="37">
        <f t="shared" si="0"/>
        <v>0.02101969023751585</v>
      </c>
      <c r="G12" s="17">
        <f t="shared" si="1"/>
        <v>-0.09102694172021193</v>
      </c>
      <c r="H12" s="11">
        <f t="shared" si="2"/>
        <v>-1615</v>
      </c>
      <c r="I12" s="34">
        <f t="shared" si="3"/>
        <v>-0.02777443376270487</v>
      </c>
      <c r="J12" s="11">
        <v>16014.44</v>
      </c>
      <c r="K12" s="10">
        <v>16011.69</v>
      </c>
      <c r="L12" s="34">
        <f t="shared" si="4"/>
        <v>-0.00017172002267953172</v>
      </c>
      <c r="M12" s="92">
        <f t="shared" si="5"/>
        <v>-2.75</v>
      </c>
    </row>
    <row r="13" spans="1:13" ht="15">
      <c r="A13" s="4">
        <v>21</v>
      </c>
      <c r="B13" s="28" t="s">
        <v>21</v>
      </c>
      <c r="C13" s="10">
        <v>3575</v>
      </c>
      <c r="D13" s="14">
        <v>6129</v>
      </c>
      <c r="E13" s="11">
        <v>6231</v>
      </c>
      <c r="F13" s="37">
        <f t="shared" si="0"/>
        <v>0.008121392067338083</v>
      </c>
      <c r="G13" s="17">
        <f t="shared" si="1"/>
        <v>0.742937062937063</v>
      </c>
      <c r="H13" s="11">
        <f t="shared" si="2"/>
        <v>2656</v>
      </c>
      <c r="I13" s="34">
        <f t="shared" si="3"/>
        <v>0.04567733503018213</v>
      </c>
      <c r="J13" s="11">
        <v>6037.296</v>
      </c>
      <c r="K13" s="10">
        <v>6132.898</v>
      </c>
      <c r="L13" s="34">
        <f t="shared" si="4"/>
        <v>0.01583523484685857</v>
      </c>
      <c r="M13" s="92">
        <f t="shared" si="5"/>
        <v>95.60199999999986</v>
      </c>
    </row>
    <row r="14" spans="1:13" ht="15">
      <c r="A14" s="4">
        <v>22</v>
      </c>
      <c r="B14" s="28" t="s">
        <v>22</v>
      </c>
      <c r="C14" s="10">
        <v>28546</v>
      </c>
      <c r="D14" s="14">
        <v>32936</v>
      </c>
      <c r="E14" s="11">
        <v>33608</v>
      </c>
      <c r="F14" s="37">
        <f t="shared" si="0"/>
        <v>0.04380416379378885</v>
      </c>
      <c r="G14" s="17">
        <f t="shared" si="1"/>
        <v>0.1773278217613676</v>
      </c>
      <c r="H14" s="11">
        <f t="shared" si="2"/>
        <v>5062</v>
      </c>
      <c r="I14" s="34">
        <f t="shared" si="3"/>
        <v>0.08705522210948115</v>
      </c>
      <c r="J14" s="11">
        <v>32792.67</v>
      </c>
      <c r="K14" s="10">
        <v>33316.38</v>
      </c>
      <c r="L14" s="34">
        <f t="shared" si="4"/>
        <v>0.015970337273543116</v>
      </c>
      <c r="M14" s="92">
        <f t="shared" si="5"/>
        <v>523.7099999999991</v>
      </c>
    </row>
    <row r="15" spans="1:13" ht="15">
      <c r="A15" s="4">
        <v>23</v>
      </c>
      <c r="B15" s="28" t="s">
        <v>23</v>
      </c>
      <c r="C15" s="10">
        <v>22699</v>
      </c>
      <c r="D15" s="14">
        <v>23981</v>
      </c>
      <c r="E15" s="11">
        <v>24191</v>
      </c>
      <c r="F15" s="37">
        <f t="shared" si="0"/>
        <v>0.0315301870487844</v>
      </c>
      <c r="G15" s="17">
        <f t="shared" si="1"/>
        <v>0.06572976783118199</v>
      </c>
      <c r="H15" s="11">
        <f t="shared" si="2"/>
        <v>1492</v>
      </c>
      <c r="I15" s="34">
        <f t="shared" si="3"/>
        <v>0.02565910537087038</v>
      </c>
      <c r="J15" s="11">
        <v>23538.23</v>
      </c>
      <c r="K15" s="10">
        <v>23479.27</v>
      </c>
      <c r="L15" s="34">
        <f t="shared" si="4"/>
        <v>-0.0025048612406285064</v>
      </c>
      <c r="M15" s="92">
        <f t="shared" si="5"/>
        <v>-58.95999999999913</v>
      </c>
    </row>
    <row r="16" spans="1:13" ht="15">
      <c r="A16" s="4">
        <v>24</v>
      </c>
      <c r="B16" s="28" t="s">
        <v>24</v>
      </c>
      <c r="C16" s="10">
        <v>12562</v>
      </c>
      <c r="D16" s="14">
        <v>12452</v>
      </c>
      <c r="E16" s="11">
        <v>12451</v>
      </c>
      <c r="F16" s="37">
        <f t="shared" si="0"/>
        <v>0.016228446899442542</v>
      </c>
      <c r="G16" s="17">
        <f t="shared" si="1"/>
        <v>-0.008836172583983443</v>
      </c>
      <c r="H16" s="11">
        <f t="shared" si="2"/>
        <v>-111</v>
      </c>
      <c r="I16" s="34">
        <f t="shared" si="3"/>
        <v>-0.0019089548901920993</v>
      </c>
      <c r="J16" s="11">
        <v>12435.45</v>
      </c>
      <c r="K16" s="10">
        <v>12331.27</v>
      </c>
      <c r="L16" s="34">
        <f t="shared" si="4"/>
        <v>-0.00837766224784791</v>
      </c>
      <c r="M16" s="92">
        <f t="shared" si="5"/>
        <v>-104.18000000000029</v>
      </c>
    </row>
    <row r="17" spans="1:13" ht="15">
      <c r="A17" s="4">
        <v>25</v>
      </c>
      <c r="B17" s="28" t="s">
        <v>25</v>
      </c>
      <c r="C17" s="10">
        <v>41857</v>
      </c>
      <c r="D17" s="14">
        <v>45841</v>
      </c>
      <c r="E17" s="11">
        <v>46976</v>
      </c>
      <c r="F17" s="37">
        <f t="shared" si="0"/>
        <v>0.06122781475770724</v>
      </c>
      <c r="G17" s="17">
        <f t="shared" si="1"/>
        <v>0.12229734572472943</v>
      </c>
      <c r="H17" s="11">
        <f t="shared" si="2"/>
        <v>5119</v>
      </c>
      <c r="I17" s="34">
        <f t="shared" si="3"/>
        <v>0.08803549624228249</v>
      </c>
      <c r="J17" s="11">
        <v>46039.76</v>
      </c>
      <c r="K17" s="10">
        <v>46456.98</v>
      </c>
      <c r="L17" s="34">
        <f t="shared" si="4"/>
        <v>0.009062167135536788</v>
      </c>
      <c r="M17" s="92">
        <f t="shared" si="5"/>
        <v>417.22000000000116</v>
      </c>
    </row>
    <row r="18" spans="1:13" ht="15">
      <c r="A18" s="4">
        <v>26</v>
      </c>
      <c r="B18" s="28" t="s">
        <v>26</v>
      </c>
      <c r="C18" s="10">
        <v>11705</v>
      </c>
      <c r="D18" s="14">
        <v>9444</v>
      </c>
      <c r="E18" s="11">
        <v>9595</v>
      </c>
      <c r="F18" s="37">
        <f t="shared" si="0"/>
        <v>0.012505979278784933</v>
      </c>
      <c r="G18" s="17">
        <f t="shared" si="1"/>
        <v>-0.1802648440837249</v>
      </c>
      <c r="H18" s="11">
        <f t="shared" si="2"/>
        <v>-2110</v>
      </c>
      <c r="I18" s="34">
        <f t="shared" si="3"/>
        <v>-0.03628734070545342</v>
      </c>
      <c r="J18" s="11">
        <v>9670.552</v>
      </c>
      <c r="K18" s="10">
        <v>9632.565</v>
      </c>
      <c r="L18" s="34">
        <f t="shared" si="4"/>
        <v>-0.003928110825524662</v>
      </c>
      <c r="M18" s="92">
        <f t="shared" si="5"/>
        <v>-37.98699999999917</v>
      </c>
    </row>
    <row r="19" spans="1:13" ht="15">
      <c r="A19" s="4">
        <v>27</v>
      </c>
      <c r="B19" s="28" t="s">
        <v>27</v>
      </c>
      <c r="C19" s="10">
        <v>16964</v>
      </c>
      <c r="D19" s="14">
        <v>21315</v>
      </c>
      <c r="E19" s="11">
        <v>21546</v>
      </c>
      <c r="F19" s="37">
        <f t="shared" si="0"/>
        <v>0.028082733667608144</v>
      </c>
      <c r="G19" s="17">
        <f t="shared" si="1"/>
        <v>0.27010139118132515</v>
      </c>
      <c r="H19" s="11">
        <f t="shared" si="2"/>
        <v>4582</v>
      </c>
      <c r="I19" s="34">
        <f t="shared" si="3"/>
        <v>0.07880028204378557</v>
      </c>
      <c r="J19" s="11">
        <v>21396.29</v>
      </c>
      <c r="K19" s="10">
        <v>21649.38</v>
      </c>
      <c r="L19" s="34">
        <f t="shared" si="4"/>
        <v>0.011828686188119535</v>
      </c>
      <c r="M19" s="92">
        <f t="shared" si="5"/>
        <v>253.09000000000015</v>
      </c>
    </row>
    <row r="20" spans="1:13" ht="15">
      <c r="A20" s="4">
        <v>28</v>
      </c>
      <c r="B20" s="28" t="s">
        <v>28</v>
      </c>
      <c r="C20" s="10">
        <v>23750</v>
      </c>
      <c r="D20" s="14">
        <v>22737</v>
      </c>
      <c r="E20" s="11">
        <v>22931</v>
      </c>
      <c r="F20" s="37">
        <f t="shared" si="0"/>
        <v>0.029887921922023688</v>
      </c>
      <c r="G20" s="17">
        <f t="shared" si="1"/>
        <v>-0.03448421052631579</v>
      </c>
      <c r="H20" s="11">
        <f t="shared" si="2"/>
        <v>-819</v>
      </c>
      <c r="I20" s="34">
        <f t="shared" si="3"/>
        <v>-0.014084991487093057</v>
      </c>
      <c r="J20" s="11">
        <v>22570.42</v>
      </c>
      <c r="K20" s="10">
        <v>22375.56</v>
      </c>
      <c r="L20" s="34">
        <f t="shared" si="4"/>
        <v>-0.008633423746655888</v>
      </c>
      <c r="M20" s="92">
        <f t="shared" si="5"/>
        <v>-194.85999999999694</v>
      </c>
    </row>
    <row r="21" spans="1:13" ht="15">
      <c r="A21" s="4">
        <v>29</v>
      </c>
      <c r="B21" s="28" t="s">
        <v>29</v>
      </c>
      <c r="C21" s="10">
        <v>13081</v>
      </c>
      <c r="D21" s="14">
        <v>17749</v>
      </c>
      <c r="E21" s="11">
        <v>17966</v>
      </c>
      <c r="F21" s="37">
        <f t="shared" si="0"/>
        <v>0.023416615291573746</v>
      </c>
      <c r="G21" s="17">
        <f t="shared" si="1"/>
        <v>0.37344239737023166</v>
      </c>
      <c r="H21" s="11">
        <f t="shared" si="2"/>
        <v>4885</v>
      </c>
      <c r="I21" s="34">
        <f t="shared" si="3"/>
        <v>0.0840112129602559</v>
      </c>
      <c r="J21" s="11">
        <v>17920.75</v>
      </c>
      <c r="K21" s="10">
        <v>18239.55</v>
      </c>
      <c r="L21" s="34">
        <f t="shared" si="4"/>
        <v>0.017789434035963857</v>
      </c>
      <c r="M21" s="92">
        <f t="shared" si="5"/>
        <v>318.7999999999993</v>
      </c>
    </row>
    <row r="22" spans="1:13" ht="15">
      <c r="A22" s="4">
        <v>30</v>
      </c>
      <c r="B22" s="28" t="s">
        <v>30</v>
      </c>
      <c r="C22" s="10">
        <v>2228</v>
      </c>
      <c r="D22" s="14">
        <v>2531</v>
      </c>
      <c r="E22" s="11">
        <v>2597</v>
      </c>
      <c r="F22" s="37">
        <f t="shared" si="0"/>
        <v>0.0033848909001567974</v>
      </c>
      <c r="G22" s="17">
        <f t="shared" si="1"/>
        <v>0.16561938958707362</v>
      </c>
      <c r="H22" s="11">
        <f t="shared" si="2"/>
        <v>369</v>
      </c>
      <c r="I22" s="34">
        <f t="shared" si="3"/>
        <v>0.006345985175503465</v>
      </c>
      <c r="J22" s="11">
        <v>2545.225</v>
      </c>
      <c r="K22" s="10">
        <v>2588.464</v>
      </c>
      <c r="L22" s="34">
        <f t="shared" si="4"/>
        <v>0.016988281978999906</v>
      </c>
      <c r="M22" s="92">
        <f t="shared" si="5"/>
        <v>43.23900000000003</v>
      </c>
    </row>
    <row r="23" spans="1:13" ht="15">
      <c r="A23" s="4">
        <v>31</v>
      </c>
      <c r="B23" s="28" t="s">
        <v>31</v>
      </c>
      <c r="C23" s="10">
        <v>14108</v>
      </c>
      <c r="D23" s="14">
        <v>17096</v>
      </c>
      <c r="E23" s="11">
        <v>17816</v>
      </c>
      <c r="F23" s="37">
        <f t="shared" si="0"/>
        <v>0.023221107538387947</v>
      </c>
      <c r="G23" s="17">
        <f t="shared" si="1"/>
        <v>0.26282960022682167</v>
      </c>
      <c r="H23" s="11">
        <f t="shared" si="2"/>
        <v>3708</v>
      </c>
      <c r="I23" s="34">
        <f t="shared" si="3"/>
        <v>0.06376941200749824</v>
      </c>
      <c r="J23" s="11">
        <v>17163.07</v>
      </c>
      <c r="K23" s="10">
        <v>17580.96</v>
      </c>
      <c r="L23" s="34">
        <f t="shared" si="4"/>
        <v>0.02434820810029904</v>
      </c>
      <c r="M23" s="92">
        <f t="shared" si="5"/>
        <v>417.8899999999994</v>
      </c>
    </row>
    <row r="24" spans="1:13" ht="15">
      <c r="A24" s="4">
        <v>32</v>
      </c>
      <c r="B24" s="28" t="s">
        <v>32</v>
      </c>
      <c r="C24" s="10">
        <v>8968</v>
      </c>
      <c r="D24" s="14">
        <v>10873</v>
      </c>
      <c r="E24" s="11">
        <v>10897</v>
      </c>
      <c r="F24" s="37">
        <f t="shared" si="0"/>
        <v>0.014202986576437666</v>
      </c>
      <c r="G24" s="17">
        <f t="shared" si="1"/>
        <v>0.21509812667261374</v>
      </c>
      <c r="H24" s="11">
        <f t="shared" si="2"/>
        <v>1929</v>
      </c>
      <c r="I24" s="34">
        <f t="shared" si="3"/>
        <v>0.03317454038901405</v>
      </c>
      <c r="J24" s="11">
        <v>10877.65</v>
      </c>
      <c r="K24" s="10">
        <v>11007.27</v>
      </c>
      <c r="L24" s="34">
        <f t="shared" si="4"/>
        <v>0.011916176747735109</v>
      </c>
      <c r="M24" s="92">
        <f t="shared" si="5"/>
        <v>129.6200000000008</v>
      </c>
    </row>
    <row r="25" spans="1:13" ht="15.75" thickBot="1">
      <c r="A25" s="4">
        <v>33</v>
      </c>
      <c r="B25" s="28" t="s">
        <v>33</v>
      </c>
      <c r="C25" s="10">
        <v>20059</v>
      </c>
      <c r="D25" s="14">
        <v>17888</v>
      </c>
      <c r="E25" s="11">
        <v>17889</v>
      </c>
      <c r="F25" s="37">
        <f t="shared" si="0"/>
        <v>0.023316254644938368</v>
      </c>
      <c r="G25" s="17">
        <f t="shared" si="1"/>
        <v>-0.10818086644399023</v>
      </c>
      <c r="H25" s="11">
        <f t="shared" si="2"/>
        <v>-2170</v>
      </c>
      <c r="I25" s="34">
        <f t="shared" si="3"/>
        <v>-0.03731920821366536</v>
      </c>
      <c r="J25" s="11">
        <v>17864.03</v>
      </c>
      <c r="K25" s="10">
        <v>17700.59</v>
      </c>
      <c r="L25" s="34">
        <f t="shared" si="4"/>
        <v>-0.009149111370726465</v>
      </c>
      <c r="M25" s="92">
        <f t="shared" si="5"/>
        <v>-163.4399999999987</v>
      </c>
    </row>
    <row r="26" spans="1:13" s="59" customFormat="1" ht="15.75" thickBot="1">
      <c r="A26" s="163" t="s">
        <v>261</v>
      </c>
      <c r="B26" s="168"/>
      <c r="C26" s="49">
        <f>SUM(C2:C25)</f>
        <v>709086</v>
      </c>
      <c r="D26" s="49">
        <f>SUM(D2:D25)</f>
        <v>760661</v>
      </c>
      <c r="E26" s="49">
        <f>SUM(E2:E25)</f>
        <v>767233</v>
      </c>
      <c r="F26" s="146">
        <f t="shared" si="0"/>
        <v>1</v>
      </c>
      <c r="G26" s="147">
        <f t="shared" si="1"/>
        <v>0.08200274719850624</v>
      </c>
      <c r="H26" s="95">
        <f t="shared" si="2"/>
        <v>58147</v>
      </c>
      <c r="I26" s="148">
        <f t="shared" si="3"/>
        <v>1</v>
      </c>
      <c r="J26" s="50">
        <v>742573.4</v>
      </c>
      <c r="K26" s="49">
        <v>747134.1</v>
      </c>
      <c r="L26" s="148">
        <f t="shared" si="4"/>
        <v>0.006141749758340325</v>
      </c>
      <c r="M26" s="94">
        <f t="shared" si="5"/>
        <v>4560.699999999953</v>
      </c>
    </row>
    <row r="27" spans="8:9" ht="15">
      <c r="H27" s="84"/>
      <c r="I27" s="85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83" sqref="M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63" customFormat="1" ht="60.75" thickBot="1">
      <c r="A1" s="12" t="s">
        <v>92</v>
      </c>
      <c r="B1" s="26" t="s">
        <v>175</v>
      </c>
      <c r="C1" s="26">
        <v>41061</v>
      </c>
      <c r="D1" s="68">
        <v>41395</v>
      </c>
      <c r="E1" s="68">
        <v>41426</v>
      </c>
      <c r="F1" s="15" t="s">
        <v>285</v>
      </c>
      <c r="G1" s="38" t="s">
        <v>301</v>
      </c>
      <c r="H1" s="64" t="s">
        <v>286</v>
      </c>
      <c r="I1" s="66" t="s">
        <v>287</v>
      </c>
      <c r="J1" s="66" t="s">
        <v>304</v>
      </c>
      <c r="K1" s="96" t="s">
        <v>284</v>
      </c>
      <c r="L1" s="66" t="s">
        <v>294</v>
      </c>
      <c r="M1" s="64" t="s">
        <v>326</v>
      </c>
      <c r="N1" s="66" t="s">
        <v>325</v>
      </c>
    </row>
    <row r="2" spans="1:14" ht="15">
      <c r="A2" s="21">
        <v>1</v>
      </c>
      <c r="B2" s="22" t="s">
        <v>93</v>
      </c>
      <c r="C2" s="90">
        <v>52842</v>
      </c>
      <c r="D2" s="13">
        <v>57442</v>
      </c>
      <c r="E2" s="9">
        <v>58519</v>
      </c>
      <c r="F2" s="108">
        <f>E2/4a_İl!E2</f>
        <v>0.21805505872533237</v>
      </c>
      <c r="G2" s="71">
        <f>E2/$E$83</f>
        <v>0.018416946397965164</v>
      </c>
      <c r="H2" s="36">
        <f>(E2-C2)/C2</f>
        <v>0.10743348094318914</v>
      </c>
      <c r="I2" s="90">
        <f>E2-C2</f>
        <v>5677</v>
      </c>
      <c r="J2" s="40">
        <f>I2/$I$83</f>
        <v>0.02309939616868215</v>
      </c>
      <c r="K2" s="91">
        <v>57404.58</v>
      </c>
      <c r="L2" s="9">
        <v>58176.96</v>
      </c>
      <c r="M2" s="102">
        <f>(L2-K2)/K2</f>
        <v>0.013455023971954805</v>
      </c>
      <c r="N2" s="13">
        <f>L2-K2</f>
        <v>772.3799999999974</v>
      </c>
    </row>
    <row r="3" spans="1:14" ht="15">
      <c r="A3" s="1">
        <v>2</v>
      </c>
      <c r="B3" s="23" t="s">
        <v>94</v>
      </c>
      <c r="C3" s="10">
        <v>7029</v>
      </c>
      <c r="D3" s="14">
        <v>7067</v>
      </c>
      <c r="E3" s="11">
        <v>6970</v>
      </c>
      <c r="F3" s="109">
        <f>E3/4a_İl!E3</f>
        <v>0.1729614372921733</v>
      </c>
      <c r="G3" s="72">
        <f aca="true" t="shared" si="0" ref="G3:G66">E3/$E$83</f>
        <v>0.0021935801430956986</v>
      </c>
      <c r="H3" s="37">
        <f aca="true" t="shared" si="1" ref="H3:H66">(E3-C3)/C3</f>
        <v>-0.008393797126191493</v>
      </c>
      <c r="I3" s="10">
        <f aca="true" t="shared" si="2" ref="I3:I66">E3-C3</f>
        <v>-59</v>
      </c>
      <c r="J3" s="34">
        <f aca="true" t="shared" si="3" ref="J3:J66">I3/$I$83</f>
        <v>-0.00024006770723132762</v>
      </c>
      <c r="K3" s="92">
        <v>6915.599</v>
      </c>
      <c r="L3" s="11">
        <v>6971.782</v>
      </c>
      <c r="M3" s="79">
        <f aca="true" t="shared" si="4" ref="M3:M66">(L3-K3)/K3</f>
        <v>0.008124097420917551</v>
      </c>
      <c r="N3" s="14">
        <f aca="true" t="shared" si="5" ref="N3:N66">L3-K3</f>
        <v>56.18299999999999</v>
      </c>
    </row>
    <row r="4" spans="1:14" ht="15">
      <c r="A4" s="1">
        <v>3</v>
      </c>
      <c r="B4" s="23" t="s">
        <v>95</v>
      </c>
      <c r="C4" s="10">
        <v>12864</v>
      </c>
      <c r="D4" s="14">
        <v>13579</v>
      </c>
      <c r="E4" s="11">
        <v>14007</v>
      </c>
      <c r="F4" s="109">
        <f>E4/4a_İl!E4</f>
        <v>0.18177688953488372</v>
      </c>
      <c r="G4" s="72">
        <f t="shared" si="0"/>
        <v>0.0044082463506946125</v>
      </c>
      <c r="H4" s="37">
        <f t="shared" si="1"/>
        <v>0.0888526119402985</v>
      </c>
      <c r="I4" s="10">
        <f t="shared" si="2"/>
        <v>1143</v>
      </c>
      <c r="J4" s="34">
        <f t="shared" si="3"/>
        <v>0.004650803209583177</v>
      </c>
      <c r="K4" s="92">
        <v>13865.76</v>
      </c>
      <c r="L4" s="11">
        <v>13966.63</v>
      </c>
      <c r="M4" s="79">
        <f t="shared" si="4"/>
        <v>0.007274754503178981</v>
      </c>
      <c r="N4" s="14">
        <f t="shared" si="5"/>
        <v>100.86999999999898</v>
      </c>
    </row>
    <row r="5" spans="1:14" ht="15">
      <c r="A5" s="1">
        <v>4</v>
      </c>
      <c r="B5" s="23" t="s">
        <v>96</v>
      </c>
      <c r="C5" s="10">
        <v>1851</v>
      </c>
      <c r="D5" s="14">
        <v>2823</v>
      </c>
      <c r="E5" s="11">
        <v>2484</v>
      </c>
      <c r="F5" s="109">
        <f>E5/4a_İl!E5</f>
        <v>0.11097212294496069</v>
      </c>
      <c r="G5" s="72">
        <f t="shared" si="0"/>
        <v>0.0007817579735221973</v>
      </c>
      <c r="H5" s="37">
        <f t="shared" si="1"/>
        <v>0.3419773095623987</v>
      </c>
      <c r="I5" s="10">
        <f t="shared" si="2"/>
        <v>633</v>
      </c>
      <c r="J5" s="34">
        <f t="shared" si="3"/>
        <v>0.00257564167249882</v>
      </c>
      <c r="K5" s="92">
        <v>2608.614</v>
      </c>
      <c r="L5" s="11">
        <v>2749.167</v>
      </c>
      <c r="M5" s="79">
        <f t="shared" si="4"/>
        <v>0.05388033645453098</v>
      </c>
      <c r="N5" s="14">
        <f t="shared" si="5"/>
        <v>140.55299999999988</v>
      </c>
    </row>
    <row r="6" spans="1:14" ht="15">
      <c r="A6" s="1">
        <v>5</v>
      </c>
      <c r="B6" s="23" t="s">
        <v>97</v>
      </c>
      <c r="C6" s="10">
        <v>6739</v>
      </c>
      <c r="D6" s="14">
        <v>6749</v>
      </c>
      <c r="E6" s="11">
        <v>7765</v>
      </c>
      <c r="F6" s="109">
        <f>E6/4a_İl!E6</f>
        <v>0.21263486499808315</v>
      </c>
      <c r="G6" s="72">
        <f t="shared" si="0"/>
        <v>0.002443780460708479</v>
      </c>
      <c r="H6" s="37">
        <f t="shared" si="1"/>
        <v>0.15224810802789732</v>
      </c>
      <c r="I6" s="10">
        <f t="shared" si="2"/>
        <v>1026</v>
      </c>
      <c r="J6" s="34">
        <f t="shared" si="3"/>
        <v>0.004174736739310883</v>
      </c>
      <c r="K6" s="92">
        <v>6755.674</v>
      </c>
      <c r="L6" s="11">
        <v>7013.32</v>
      </c>
      <c r="M6" s="79">
        <f t="shared" si="4"/>
        <v>0.03813771949327332</v>
      </c>
      <c r="N6" s="14">
        <f t="shared" si="5"/>
        <v>257.64599999999973</v>
      </c>
    </row>
    <row r="7" spans="1:14" ht="15">
      <c r="A7" s="1">
        <v>6</v>
      </c>
      <c r="B7" s="23" t="s">
        <v>98</v>
      </c>
      <c r="C7" s="10">
        <v>268851</v>
      </c>
      <c r="D7" s="14">
        <v>276524</v>
      </c>
      <c r="E7" s="11">
        <v>278050</v>
      </c>
      <c r="F7" s="109">
        <f>E7/4a_İl!E7</f>
        <v>0.26971709048933207</v>
      </c>
      <c r="G7" s="72">
        <f t="shared" si="0"/>
        <v>0.08750716768834418</v>
      </c>
      <c r="H7" s="37">
        <f t="shared" si="1"/>
        <v>0.034215978367199675</v>
      </c>
      <c r="I7" s="10">
        <f t="shared" si="2"/>
        <v>9199</v>
      </c>
      <c r="J7" s="34">
        <f t="shared" si="3"/>
        <v>0.0374302176071353</v>
      </c>
      <c r="K7" s="92">
        <v>270697.8</v>
      </c>
      <c r="L7" s="11">
        <v>271699.4</v>
      </c>
      <c r="M7" s="79">
        <f t="shared" si="4"/>
        <v>0.0037000670119965327</v>
      </c>
      <c r="N7" s="14">
        <f t="shared" si="5"/>
        <v>1001.6000000000349</v>
      </c>
    </row>
    <row r="8" spans="1:14" ht="15">
      <c r="A8" s="1">
        <v>7</v>
      </c>
      <c r="B8" s="23" t="s">
        <v>99</v>
      </c>
      <c r="C8" s="10">
        <v>132238</v>
      </c>
      <c r="D8" s="14">
        <v>142604</v>
      </c>
      <c r="E8" s="11">
        <v>146563</v>
      </c>
      <c r="F8" s="109">
        <f>E8/4a_İl!E8</f>
        <v>0.2727291335593624</v>
      </c>
      <c r="G8" s="72">
        <f t="shared" si="0"/>
        <v>0.04612592345947416</v>
      </c>
      <c r="H8" s="37">
        <f t="shared" si="1"/>
        <v>0.10832740967044269</v>
      </c>
      <c r="I8" s="10">
        <f t="shared" si="2"/>
        <v>14325</v>
      </c>
      <c r="J8" s="34">
        <f t="shared" si="3"/>
        <v>0.058287625526928274</v>
      </c>
      <c r="K8" s="92">
        <v>128557</v>
      </c>
      <c r="L8" s="11">
        <v>129363.1</v>
      </c>
      <c r="M8" s="79">
        <f t="shared" si="4"/>
        <v>0.006270370341560598</v>
      </c>
      <c r="N8" s="14">
        <f t="shared" si="5"/>
        <v>806.1000000000058</v>
      </c>
    </row>
    <row r="9" spans="1:14" ht="15">
      <c r="A9" s="1">
        <v>8</v>
      </c>
      <c r="B9" s="23" t="s">
        <v>100</v>
      </c>
      <c r="C9" s="10">
        <v>3526</v>
      </c>
      <c r="D9" s="14">
        <v>4164</v>
      </c>
      <c r="E9" s="11">
        <v>4232</v>
      </c>
      <c r="F9" s="109">
        <f>E9/4a_İl!E9</f>
        <v>0.17358490566037735</v>
      </c>
      <c r="G9" s="72">
        <f>E9/$E$83</f>
        <v>0.0013318839548896696</v>
      </c>
      <c r="H9" s="37">
        <f t="shared" si="1"/>
        <v>0.20022688598979013</v>
      </c>
      <c r="I9" s="10">
        <f t="shared" si="2"/>
        <v>706</v>
      </c>
      <c r="J9" s="34">
        <f t="shared" si="3"/>
        <v>0.0028726745983952084</v>
      </c>
      <c r="K9" s="92">
        <v>4051.646</v>
      </c>
      <c r="L9" s="11">
        <v>4124.895</v>
      </c>
      <c r="M9" s="79">
        <f t="shared" si="4"/>
        <v>0.018078825247812926</v>
      </c>
      <c r="N9" s="14">
        <f t="shared" si="5"/>
        <v>73.24900000000025</v>
      </c>
    </row>
    <row r="10" spans="1:14" ht="15.75" thickBot="1">
      <c r="A10" s="1">
        <v>9</v>
      </c>
      <c r="B10" s="23" t="s">
        <v>101</v>
      </c>
      <c r="C10" s="10">
        <v>34121</v>
      </c>
      <c r="D10" s="14">
        <v>35755</v>
      </c>
      <c r="E10" s="11">
        <v>36683</v>
      </c>
      <c r="F10" s="109">
        <f>E10/4a_İl!E10</f>
        <v>0.2740953277592223</v>
      </c>
      <c r="G10" s="72">
        <f t="shared" si="0"/>
        <v>0.011544777674200792</v>
      </c>
      <c r="H10" s="37">
        <f t="shared" si="1"/>
        <v>0.07508572433398787</v>
      </c>
      <c r="I10" s="10">
        <f t="shared" si="2"/>
        <v>2562</v>
      </c>
      <c r="J10" s="34">
        <f t="shared" si="3"/>
        <v>0.010424635015706125</v>
      </c>
      <c r="K10" s="92">
        <v>35527.21</v>
      </c>
      <c r="L10" s="11">
        <v>35486.65</v>
      </c>
      <c r="M10" s="79">
        <f t="shared" si="4"/>
        <v>-0.0011416601528799384</v>
      </c>
      <c r="N10" s="14">
        <f t="shared" si="5"/>
        <v>-40.55999999999767</v>
      </c>
    </row>
    <row r="11" spans="1:14" ht="15">
      <c r="A11" s="1">
        <v>10</v>
      </c>
      <c r="B11" s="23" t="s">
        <v>102</v>
      </c>
      <c r="C11" s="10">
        <v>34761</v>
      </c>
      <c r="D11" s="14">
        <v>33610</v>
      </c>
      <c r="E11" s="11">
        <v>35227</v>
      </c>
      <c r="F11" s="109">
        <f>E11/4a_İl!E11</f>
        <v>0.240365457572532</v>
      </c>
      <c r="G11" s="72">
        <f t="shared" si="0"/>
        <v>0.011086549167981661</v>
      </c>
      <c r="H11" s="37">
        <f t="shared" si="1"/>
        <v>0.013405828370875407</v>
      </c>
      <c r="I11" s="10">
        <f t="shared" si="2"/>
        <v>466</v>
      </c>
      <c r="J11" s="34">
        <f t="shared" si="3"/>
        <v>0.001896127992708452</v>
      </c>
      <c r="K11" s="11">
        <v>34068.71</v>
      </c>
      <c r="L11" s="13">
        <v>34337.66</v>
      </c>
      <c r="M11" s="79">
        <f t="shared" si="4"/>
        <v>0.007894340584072727</v>
      </c>
      <c r="N11" s="14">
        <f t="shared" si="5"/>
        <v>268.95000000000437</v>
      </c>
    </row>
    <row r="12" spans="1:14" ht="15">
      <c r="A12" s="1">
        <v>11</v>
      </c>
      <c r="B12" s="23" t="s">
        <v>103</v>
      </c>
      <c r="C12" s="10">
        <v>8789</v>
      </c>
      <c r="D12" s="14">
        <v>8769</v>
      </c>
      <c r="E12" s="11">
        <v>9441</v>
      </c>
      <c r="F12" s="109">
        <f>E12/4a_İl!E12</f>
        <v>0.22279120256749102</v>
      </c>
      <c r="G12" s="72">
        <f t="shared" si="0"/>
        <v>0.002971246790669511</v>
      </c>
      <c r="H12" s="37">
        <f t="shared" si="1"/>
        <v>0.0741836386392081</v>
      </c>
      <c r="I12" s="10">
        <f t="shared" si="2"/>
        <v>652</v>
      </c>
      <c r="J12" s="34">
        <f t="shared" si="3"/>
        <v>0.002652951612115688</v>
      </c>
      <c r="K12" s="11">
        <v>8580.168</v>
      </c>
      <c r="L12" s="14">
        <v>8693.718</v>
      </c>
      <c r="M12" s="79">
        <f t="shared" si="4"/>
        <v>0.013234006606863769</v>
      </c>
      <c r="N12" s="14">
        <f t="shared" si="5"/>
        <v>113.55000000000109</v>
      </c>
    </row>
    <row r="13" spans="1:14" ht="15">
      <c r="A13" s="1">
        <v>12</v>
      </c>
      <c r="B13" s="23" t="s">
        <v>104</v>
      </c>
      <c r="C13" s="10">
        <v>1926</v>
      </c>
      <c r="D13" s="14">
        <v>2246</v>
      </c>
      <c r="E13" s="11">
        <v>2209</v>
      </c>
      <c r="F13" s="109">
        <f>E13/4a_İl!E13</f>
        <v>0.11723186329140795</v>
      </c>
      <c r="G13" s="72">
        <f t="shared" si="0"/>
        <v>0.0006952106938448204</v>
      </c>
      <c r="H13" s="37">
        <f t="shared" si="1"/>
        <v>0.14693665628245067</v>
      </c>
      <c r="I13" s="10">
        <f t="shared" si="2"/>
        <v>283</v>
      </c>
      <c r="J13" s="34">
        <f t="shared" si="3"/>
        <v>0.0011515112058723004</v>
      </c>
      <c r="K13" s="11">
        <v>2168.575</v>
      </c>
      <c r="L13" s="14">
        <v>2463.301</v>
      </c>
      <c r="M13" s="79">
        <f t="shared" si="4"/>
        <v>0.13590768131146036</v>
      </c>
      <c r="N13" s="14">
        <f t="shared" si="5"/>
        <v>294.7260000000001</v>
      </c>
    </row>
    <row r="14" spans="1:14" ht="15">
      <c r="A14" s="1">
        <v>13</v>
      </c>
      <c r="B14" s="23" t="s">
        <v>105</v>
      </c>
      <c r="C14" s="10">
        <v>1665</v>
      </c>
      <c r="D14" s="14">
        <v>2148</v>
      </c>
      <c r="E14" s="11">
        <v>2002</v>
      </c>
      <c r="F14" s="109">
        <f>E14/4a_İl!E14</f>
        <v>0.0996565284484046</v>
      </c>
      <c r="G14" s="72">
        <f t="shared" si="0"/>
        <v>0.0006300641960513039</v>
      </c>
      <c r="H14" s="37">
        <f t="shared" si="1"/>
        <v>0.2024024024024024</v>
      </c>
      <c r="I14" s="10">
        <f t="shared" si="2"/>
        <v>337</v>
      </c>
      <c r="J14" s="34">
        <f t="shared" si="3"/>
        <v>0.0013712341921518205</v>
      </c>
      <c r="K14" s="11">
        <v>1974.99</v>
      </c>
      <c r="L14" s="14">
        <v>1969.606</v>
      </c>
      <c r="M14" s="79">
        <f t="shared" si="4"/>
        <v>-0.0027260897523531838</v>
      </c>
      <c r="N14" s="14">
        <f t="shared" si="5"/>
        <v>-5.3840000000000146</v>
      </c>
    </row>
    <row r="15" spans="1:14" ht="15">
      <c r="A15" s="1">
        <v>14</v>
      </c>
      <c r="B15" s="23" t="s">
        <v>106</v>
      </c>
      <c r="C15" s="10">
        <v>13263</v>
      </c>
      <c r="D15" s="14">
        <v>14035</v>
      </c>
      <c r="E15" s="11">
        <v>14494</v>
      </c>
      <c r="F15" s="109">
        <f>E15/4a_İl!E15</f>
        <v>0.2741233876763627</v>
      </c>
      <c r="G15" s="72">
        <f t="shared" si="0"/>
        <v>0.004561513715068731</v>
      </c>
      <c r="H15" s="37">
        <f t="shared" si="1"/>
        <v>0.09281459699917062</v>
      </c>
      <c r="I15" s="10">
        <f t="shared" si="2"/>
        <v>1231</v>
      </c>
      <c r="J15" s="34">
        <f t="shared" si="3"/>
        <v>0.005008870298334988</v>
      </c>
      <c r="K15" s="11">
        <v>14095.71</v>
      </c>
      <c r="L15" s="14">
        <v>14171.25</v>
      </c>
      <c r="M15" s="79">
        <f t="shared" si="4"/>
        <v>0.005359077336295999</v>
      </c>
      <c r="N15" s="14">
        <f t="shared" si="5"/>
        <v>75.54000000000087</v>
      </c>
    </row>
    <row r="16" spans="1:14" ht="15">
      <c r="A16" s="1">
        <v>15</v>
      </c>
      <c r="B16" s="23" t="s">
        <v>107</v>
      </c>
      <c r="C16" s="10">
        <v>6630</v>
      </c>
      <c r="D16" s="14">
        <v>6841</v>
      </c>
      <c r="E16" s="11">
        <v>6800</v>
      </c>
      <c r="F16" s="109">
        <f>E16/4a_İl!E16</f>
        <v>0.20464052484275783</v>
      </c>
      <c r="G16" s="72">
        <f t="shared" si="0"/>
        <v>0.0021400781883860473</v>
      </c>
      <c r="H16" s="37">
        <f t="shared" si="1"/>
        <v>0.02564102564102564</v>
      </c>
      <c r="I16" s="10">
        <f t="shared" si="2"/>
        <v>170</v>
      </c>
      <c r="J16" s="34">
        <f t="shared" si="3"/>
        <v>0.0006917205123614525</v>
      </c>
      <c r="K16" s="11">
        <v>6605.955</v>
      </c>
      <c r="L16" s="14">
        <v>6517.669</v>
      </c>
      <c r="M16" s="79">
        <f t="shared" si="4"/>
        <v>-0.013364608145226551</v>
      </c>
      <c r="N16" s="14">
        <f t="shared" si="5"/>
        <v>-88.28600000000006</v>
      </c>
    </row>
    <row r="17" spans="1:14" ht="15">
      <c r="A17" s="1">
        <v>16</v>
      </c>
      <c r="B17" s="23" t="s">
        <v>108</v>
      </c>
      <c r="C17" s="10">
        <v>155057</v>
      </c>
      <c r="D17" s="14">
        <v>162160</v>
      </c>
      <c r="E17" s="11">
        <v>164583</v>
      </c>
      <c r="F17" s="109">
        <f>E17/4a_İl!E17</f>
        <v>0.2805715659249334</v>
      </c>
      <c r="G17" s="72">
        <f t="shared" si="0"/>
        <v>0.051797130658697184</v>
      </c>
      <c r="H17" s="37">
        <f t="shared" si="1"/>
        <v>0.06143547211670547</v>
      </c>
      <c r="I17" s="10">
        <f t="shared" si="2"/>
        <v>9526</v>
      </c>
      <c r="J17" s="34">
        <f t="shared" si="3"/>
        <v>0.03876076235738351</v>
      </c>
      <c r="K17" s="11">
        <v>161244.1</v>
      </c>
      <c r="L17" s="14">
        <v>161601.4</v>
      </c>
      <c r="M17" s="79">
        <f t="shared" si="4"/>
        <v>0.0022158950311979685</v>
      </c>
      <c r="N17" s="14">
        <f t="shared" si="5"/>
        <v>357.29999999998836</v>
      </c>
    </row>
    <row r="18" spans="1:14" ht="15">
      <c r="A18" s="1">
        <v>17</v>
      </c>
      <c r="B18" s="23" t="s">
        <v>109</v>
      </c>
      <c r="C18" s="10">
        <v>16042</v>
      </c>
      <c r="D18" s="14">
        <v>16337</v>
      </c>
      <c r="E18" s="11">
        <v>18274</v>
      </c>
      <c r="F18" s="109">
        <f>E18/4a_İl!E18</f>
        <v>0.25902931337529056</v>
      </c>
      <c r="G18" s="72">
        <f t="shared" si="0"/>
        <v>0.005751145413906858</v>
      </c>
      <c r="H18" s="37">
        <f t="shared" si="1"/>
        <v>0.13913477122553297</v>
      </c>
      <c r="I18" s="10">
        <f t="shared" si="2"/>
        <v>2232</v>
      </c>
      <c r="J18" s="34">
        <f t="shared" si="3"/>
        <v>0.009081883432886835</v>
      </c>
      <c r="K18" s="11">
        <v>16549.62</v>
      </c>
      <c r="L18" s="14">
        <v>17187.72</v>
      </c>
      <c r="M18" s="79">
        <f t="shared" si="4"/>
        <v>0.03855677653021654</v>
      </c>
      <c r="N18" s="14">
        <f t="shared" si="5"/>
        <v>638.1000000000022</v>
      </c>
    </row>
    <row r="19" spans="1:14" ht="15">
      <c r="A19" s="1">
        <v>18</v>
      </c>
      <c r="B19" s="23" t="s">
        <v>110</v>
      </c>
      <c r="C19" s="10">
        <v>4019</v>
      </c>
      <c r="D19" s="14">
        <v>4970</v>
      </c>
      <c r="E19" s="11">
        <v>4747</v>
      </c>
      <c r="F19" s="109">
        <f>E19/4a_İl!E19</f>
        <v>0.2077552628123769</v>
      </c>
      <c r="G19" s="72">
        <f t="shared" si="0"/>
        <v>0.001493963405921848</v>
      </c>
      <c r="H19" s="37">
        <f t="shared" si="1"/>
        <v>0.18113958696193083</v>
      </c>
      <c r="I19" s="10">
        <f t="shared" si="2"/>
        <v>728</v>
      </c>
      <c r="J19" s="34">
        <f t="shared" si="3"/>
        <v>0.0029621913705831612</v>
      </c>
      <c r="K19" s="11">
        <v>4801.788</v>
      </c>
      <c r="L19" s="14">
        <v>4794.966</v>
      </c>
      <c r="M19" s="79">
        <f t="shared" si="4"/>
        <v>-0.0014207207815087229</v>
      </c>
      <c r="N19" s="14">
        <f t="shared" si="5"/>
        <v>-6.821999999999207</v>
      </c>
    </row>
    <row r="20" spans="1:14" ht="15">
      <c r="A20" s="1">
        <v>19</v>
      </c>
      <c r="B20" s="23" t="s">
        <v>111</v>
      </c>
      <c r="C20" s="10">
        <v>10947</v>
      </c>
      <c r="D20" s="14">
        <v>11300</v>
      </c>
      <c r="E20" s="11">
        <v>11020</v>
      </c>
      <c r="F20" s="109">
        <f>E20/4a_İl!E20</f>
        <v>0.2068085425815411</v>
      </c>
      <c r="G20" s="72">
        <f t="shared" si="0"/>
        <v>0.003468185534707977</v>
      </c>
      <c r="H20" s="37">
        <f t="shared" si="1"/>
        <v>0.006668493651228647</v>
      </c>
      <c r="I20" s="10">
        <f t="shared" si="2"/>
        <v>73</v>
      </c>
      <c r="J20" s="34">
        <f t="shared" si="3"/>
        <v>0.0002970329258963884</v>
      </c>
      <c r="K20" s="11">
        <v>11210.8</v>
      </c>
      <c r="L20" s="14">
        <v>10767.2</v>
      </c>
      <c r="M20" s="79">
        <f t="shared" si="4"/>
        <v>-0.03956898704820339</v>
      </c>
      <c r="N20" s="14">
        <f t="shared" si="5"/>
        <v>-443.59999999999854</v>
      </c>
    </row>
    <row r="21" spans="1:14" ht="15">
      <c r="A21" s="1">
        <v>20</v>
      </c>
      <c r="B21" s="23" t="s">
        <v>112</v>
      </c>
      <c r="C21" s="10">
        <v>49415</v>
      </c>
      <c r="D21" s="14">
        <v>53272</v>
      </c>
      <c r="E21" s="11">
        <v>54554</v>
      </c>
      <c r="F21" s="109">
        <f>E21/4a_İl!E21</f>
        <v>0.31057824233004844</v>
      </c>
      <c r="G21" s="72">
        <f t="shared" si="0"/>
        <v>0.01716909198370771</v>
      </c>
      <c r="H21" s="37">
        <f t="shared" si="1"/>
        <v>0.10399676211676616</v>
      </c>
      <c r="I21" s="10">
        <f t="shared" si="2"/>
        <v>5139</v>
      </c>
      <c r="J21" s="34">
        <f t="shared" si="3"/>
        <v>0.020910304194267672</v>
      </c>
      <c r="K21" s="11">
        <v>53773.29</v>
      </c>
      <c r="L21" s="14">
        <v>54335.89</v>
      </c>
      <c r="M21" s="79">
        <f t="shared" si="4"/>
        <v>0.010462443343154167</v>
      </c>
      <c r="N21" s="14">
        <f t="shared" si="5"/>
        <v>562.5999999999985</v>
      </c>
    </row>
    <row r="22" spans="1:14" ht="15">
      <c r="A22" s="1">
        <v>21</v>
      </c>
      <c r="B22" s="23" t="s">
        <v>113</v>
      </c>
      <c r="C22" s="10">
        <v>15939</v>
      </c>
      <c r="D22" s="14">
        <v>17683</v>
      </c>
      <c r="E22" s="11">
        <v>17483</v>
      </c>
      <c r="F22" s="109">
        <f>E22/4a_İl!E22</f>
        <v>0.15976715283108528</v>
      </c>
      <c r="G22" s="72">
        <f t="shared" si="0"/>
        <v>0.005502203965816657</v>
      </c>
      <c r="H22" s="37">
        <f t="shared" si="1"/>
        <v>0.09686931426061861</v>
      </c>
      <c r="I22" s="10">
        <f t="shared" si="2"/>
        <v>1544</v>
      </c>
      <c r="J22" s="34">
        <f t="shared" si="3"/>
        <v>0.006282449829918133</v>
      </c>
      <c r="K22" s="11">
        <v>17413.78</v>
      </c>
      <c r="L22" s="14">
        <v>17477.45</v>
      </c>
      <c r="M22" s="79">
        <f t="shared" si="4"/>
        <v>0.003656299780978162</v>
      </c>
      <c r="N22" s="14">
        <f t="shared" si="5"/>
        <v>63.67000000000189</v>
      </c>
    </row>
    <row r="23" spans="1:14" ht="15">
      <c r="A23" s="1">
        <v>22</v>
      </c>
      <c r="B23" s="23" t="s">
        <v>114</v>
      </c>
      <c r="C23" s="10">
        <v>16214</v>
      </c>
      <c r="D23" s="14">
        <v>16439</v>
      </c>
      <c r="E23" s="11">
        <v>18141</v>
      </c>
      <c r="F23" s="109">
        <f>E23/4a_İl!E23</f>
        <v>0.32872467654839993</v>
      </c>
      <c r="G23" s="72">
        <f t="shared" si="0"/>
        <v>0.005709288002281072</v>
      </c>
      <c r="H23" s="37">
        <f t="shared" si="1"/>
        <v>0.11884790921425928</v>
      </c>
      <c r="I23" s="10">
        <f t="shared" si="2"/>
        <v>1927</v>
      </c>
      <c r="J23" s="34">
        <f t="shared" si="3"/>
        <v>0.007840855454826582</v>
      </c>
      <c r="K23" s="11">
        <v>16852.89</v>
      </c>
      <c r="L23" s="14">
        <v>17079.05</v>
      </c>
      <c r="M23" s="79">
        <f t="shared" si="4"/>
        <v>0.013419656806636718</v>
      </c>
      <c r="N23" s="14">
        <f t="shared" si="5"/>
        <v>226.15999999999985</v>
      </c>
    </row>
    <row r="24" spans="1:14" ht="15">
      <c r="A24" s="1">
        <v>23</v>
      </c>
      <c r="B24" s="23" t="s">
        <v>115</v>
      </c>
      <c r="C24" s="10">
        <v>8979</v>
      </c>
      <c r="D24" s="14">
        <v>8569</v>
      </c>
      <c r="E24" s="11">
        <v>8482</v>
      </c>
      <c r="F24" s="109">
        <f>E24/4a_İl!E24</f>
        <v>0.1445713311743651</v>
      </c>
      <c r="G24" s="72">
        <f t="shared" si="0"/>
        <v>0.0026694328226309493</v>
      </c>
      <c r="H24" s="37">
        <f t="shared" si="1"/>
        <v>-0.05535137543156254</v>
      </c>
      <c r="I24" s="10">
        <f t="shared" si="2"/>
        <v>-497</v>
      </c>
      <c r="J24" s="34">
        <f t="shared" si="3"/>
        <v>-0.002022265262609658</v>
      </c>
      <c r="K24" s="11">
        <v>8557.708</v>
      </c>
      <c r="L24" s="14">
        <v>7662.753</v>
      </c>
      <c r="M24" s="79">
        <f t="shared" si="4"/>
        <v>-0.10457881946895135</v>
      </c>
      <c r="N24" s="14">
        <f t="shared" si="5"/>
        <v>-894.9550000000008</v>
      </c>
    </row>
    <row r="25" spans="1:14" ht="15">
      <c r="A25" s="1">
        <v>24</v>
      </c>
      <c r="B25" s="23" t="s">
        <v>116</v>
      </c>
      <c r="C25" s="10">
        <v>4891</v>
      </c>
      <c r="D25" s="14">
        <v>4587</v>
      </c>
      <c r="E25" s="11">
        <v>4525</v>
      </c>
      <c r="F25" s="109">
        <f>E25/4a_İl!E25</f>
        <v>0.15331706986514873</v>
      </c>
      <c r="G25" s="72">
        <f t="shared" si="0"/>
        <v>0.0014240961474186566</v>
      </c>
      <c r="H25" s="37">
        <f t="shared" si="1"/>
        <v>-0.07483132283786546</v>
      </c>
      <c r="I25" s="10">
        <f t="shared" si="2"/>
        <v>-366</v>
      </c>
      <c r="J25" s="34">
        <f t="shared" si="3"/>
        <v>-0.0014892335736723034</v>
      </c>
      <c r="K25" s="11">
        <v>4119.452</v>
      </c>
      <c r="L25" s="14">
        <v>4016.928</v>
      </c>
      <c r="M25" s="79">
        <f t="shared" si="4"/>
        <v>-0.02488777633529905</v>
      </c>
      <c r="N25" s="14">
        <f t="shared" si="5"/>
        <v>-102.52400000000034</v>
      </c>
    </row>
    <row r="26" spans="1:14" ht="15">
      <c r="A26" s="1">
        <v>25</v>
      </c>
      <c r="B26" s="23" t="s">
        <v>117</v>
      </c>
      <c r="C26" s="10">
        <v>10373</v>
      </c>
      <c r="D26" s="14">
        <v>10470</v>
      </c>
      <c r="E26" s="11">
        <v>10593</v>
      </c>
      <c r="F26" s="109">
        <f>E26/4a_İl!E26</f>
        <v>0.14624953403929256</v>
      </c>
      <c r="G26" s="72">
        <f t="shared" si="0"/>
        <v>0.003333801213172559</v>
      </c>
      <c r="H26" s="37">
        <f t="shared" si="1"/>
        <v>0.021208907741251327</v>
      </c>
      <c r="I26" s="10">
        <f t="shared" si="2"/>
        <v>220</v>
      </c>
      <c r="J26" s="34">
        <f t="shared" si="3"/>
        <v>0.0008951677218795267</v>
      </c>
      <c r="K26" s="11">
        <v>10571.18</v>
      </c>
      <c r="L26" s="14">
        <v>10057.86</v>
      </c>
      <c r="M26" s="79">
        <f t="shared" si="4"/>
        <v>-0.0485584390768107</v>
      </c>
      <c r="N26" s="14">
        <f t="shared" si="5"/>
        <v>-513.3199999999997</v>
      </c>
    </row>
    <row r="27" spans="1:14" ht="15">
      <c r="A27" s="1">
        <v>26</v>
      </c>
      <c r="B27" s="23" t="s">
        <v>118</v>
      </c>
      <c r="C27" s="10">
        <v>36927</v>
      </c>
      <c r="D27" s="14">
        <v>38651</v>
      </c>
      <c r="E27" s="11">
        <v>38879</v>
      </c>
      <c r="F27" s="109">
        <f>E27/4a_İl!E27</f>
        <v>0.2572366201096989</v>
      </c>
      <c r="G27" s="72">
        <f t="shared" si="0"/>
        <v>0.012235897042097226</v>
      </c>
      <c r="H27" s="37">
        <f t="shared" si="1"/>
        <v>0.05286105018008503</v>
      </c>
      <c r="I27" s="10">
        <f t="shared" si="2"/>
        <v>1952</v>
      </c>
      <c r="J27" s="34">
        <f t="shared" si="3"/>
        <v>0.00794257905958562</v>
      </c>
      <c r="K27" s="11">
        <v>38781.85</v>
      </c>
      <c r="L27" s="14">
        <v>38660.62</v>
      </c>
      <c r="M27" s="79">
        <f t="shared" si="4"/>
        <v>-0.003125946802434539</v>
      </c>
      <c r="N27" s="14">
        <f t="shared" si="5"/>
        <v>-121.22999999999593</v>
      </c>
    </row>
    <row r="28" spans="1:14" ht="15">
      <c r="A28" s="1">
        <v>27</v>
      </c>
      <c r="B28" s="23" t="s">
        <v>119</v>
      </c>
      <c r="C28" s="10">
        <v>28710</v>
      </c>
      <c r="D28" s="14">
        <v>33621</v>
      </c>
      <c r="E28" s="11">
        <v>34073</v>
      </c>
      <c r="F28" s="109">
        <f>E28/4a_İl!E28</f>
        <v>0.1354075180918242</v>
      </c>
      <c r="G28" s="72">
        <f t="shared" si="0"/>
        <v>0.010723365310717322</v>
      </c>
      <c r="H28" s="37">
        <f t="shared" si="1"/>
        <v>0.18679902473005922</v>
      </c>
      <c r="I28" s="10">
        <f t="shared" si="2"/>
        <v>5363</v>
      </c>
      <c r="J28" s="34">
        <f t="shared" si="3"/>
        <v>0.021821747692908643</v>
      </c>
      <c r="K28" s="11">
        <v>33318.75</v>
      </c>
      <c r="L28" s="14">
        <v>33465.28</v>
      </c>
      <c r="M28" s="79">
        <f t="shared" si="4"/>
        <v>0.004397824048020974</v>
      </c>
      <c r="N28" s="14">
        <f t="shared" si="5"/>
        <v>146.52999999999884</v>
      </c>
    </row>
    <row r="29" spans="1:14" ht="15">
      <c r="A29" s="1">
        <v>28</v>
      </c>
      <c r="B29" s="23" t="s">
        <v>120</v>
      </c>
      <c r="C29" s="10">
        <v>11159</v>
      </c>
      <c r="D29" s="14">
        <v>12147</v>
      </c>
      <c r="E29" s="11">
        <v>11783</v>
      </c>
      <c r="F29" s="109">
        <f>E29/4a_İl!E29</f>
        <v>0.2669037533694249</v>
      </c>
      <c r="G29" s="72">
        <f t="shared" si="0"/>
        <v>0.0037083148961401173</v>
      </c>
      <c r="H29" s="37">
        <f t="shared" si="1"/>
        <v>0.055918989156734475</v>
      </c>
      <c r="I29" s="10">
        <f t="shared" si="2"/>
        <v>624</v>
      </c>
      <c r="J29" s="34">
        <f t="shared" si="3"/>
        <v>0.0025390211747855665</v>
      </c>
      <c r="K29" s="11">
        <v>12162.12</v>
      </c>
      <c r="L29" s="14">
        <v>12183.99</v>
      </c>
      <c r="M29" s="79">
        <f t="shared" si="4"/>
        <v>0.0017982062337815266</v>
      </c>
      <c r="N29" s="14">
        <f t="shared" si="5"/>
        <v>21.86999999999898</v>
      </c>
    </row>
    <row r="30" spans="1:14" ht="15">
      <c r="A30" s="1">
        <v>29</v>
      </c>
      <c r="B30" s="23" t="s">
        <v>121</v>
      </c>
      <c r="C30" s="10">
        <v>1825</v>
      </c>
      <c r="D30" s="14">
        <v>2173</v>
      </c>
      <c r="E30" s="11">
        <v>2103</v>
      </c>
      <c r="F30" s="109">
        <f>E30/4a_İl!E30</f>
        <v>0.14764111204717775</v>
      </c>
      <c r="G30" s="72">
        <f t="shared" si="0"/>
        <v>0.0006618506514964496</v>
      </c>
      <c r="H30" s="37">
        <f t="shared" si="1"/>
        <v>0.15232876712328766</v>
      </c>
      <c r="I30" s="10">
        <f t="shared" si="2"/>
        <v>278</v>
      </c>
      <c r="J30" s="34">
        <f t="shared" si="3"/>
        <v>0.001131166484920493</v>
      </c>
      <c r="K30" s="11">
        <v>2205.63</v>
      </c>
      <c r="L30" s="14">
        <v>2185.881</v>
      </c>
      <c r="M30" s="79">
        <f t="shared" si="4"/>
        <v>-0.008953904326655082</v>
      </c>
      <c r="N30" s="14">
        <f t="shared" si="5"/>
        <v>-19.74900000000025</v>
      </c>
    </row>
    <row r="31" spans="1:14" ht="15">
      <c r="A31" s="1">
        <v>30</v>
      </c>
      <c r="B31" s="23" t="s">
        <v>122</v>
      </c>
      <c r="C31" s="10">
        <v>1567</v>
      </c>
      <c r="D31" s="14">
        <v>1563</v>
      </c>
      <c r="E31" s="11">
        <v>1734</v>
      </c>
      <c r="F31" s="109">
        <f>E31/4a_İl!E31</f>
        <v>0.14469292389853136</v>
      </c>
      <c r="G31" s="72">
        <f t="shared" si="0"/>
        <v>0.0005457199380384421</v>
      </c>
      <c r="H31" s="37">
        <f t="shared" si="1"/>
        <v>0.10657306955966815</v>
      </c>
      <c r="I31" s="10">
        <f t="shared" si="2"/>
        <v>167</v>
      </c>
      <c r="J31" s="34">
        <f t="shared" si="3"/>
        <v>0.000679513679790368</v>
      </c>
      <c r="K31" s="3">
        <v>1422.144</v>
      </c>
      <c r="L31" s="14">
        <v>1467.862</v>
      </c>
      <c r="M31" s="79">
        <f t="shared" si="4"/>
        <v>0.03214723684802669</v>
      </c>
      <c r="N31" s="14">
        <f t="shared" si="5"/>
        <v>45.718000000000075</v>
      </c>
    </row>
    <row r="32" spans="1:14" ht="15">
      <c r="A32" s="1">
        <v>31</v>
      </c>
      <c r="B32" s="23" t="s">
        <v>123</v>
      </c>
      <c r="C32" s="10">
        <v>22445</v>
      </c>
      <c r="D32" s="14">
        <v>24567</v>
      </c>
      <c r="E32" s="11">
        <v>24978</v>
      </c>
      <c r="F32" s="109">
        <f>E32/4a_İl!E32</f>
        <v>0.18381178756190714</v>
      </c>
      <c r="G32" s="72">
        <f t="shared" si="0"/>
        <v>0.007861010733750983</v>
      </c>
      <c r="H32" s="37">
        <f t="shared" si="1"/>
        <v>0.1128536422365783</v>
      </c>
      <c r="I32" s="10">
        <f t="shared" si="2"/>
        <v>2533</v>
      </c>
      <c r="J32" s="34">
        <f t="shared" si="3"/>
        <v>0.010306635634185641</v>
      </c>
      <c r="K32" s="11">
        <v>23953.57</v>
      </c>
      <c r="L32" s="14">
        <v>24104.39</v>
      </c>
      <c r="M32" s="79">
        <f t="shared" si="4"/>
        <v>0.006296347475553736</v>
      </c>
      <c r="N32" s="14">
        <f t="shared" si="5"/>
        <v>150.8199999999997</v>
      </c>
    </row>
    <row r="33" spans="1:14" ht="15">
      <c r="A33" s="1">
        <v>32</v>
      </c>
      <c r="B33" s="23" t="s">
        <v>124</v>
      </c>
      <c r="C33" s="10">
        <v>12188</v>
      </c>
      <c r="D33" s="14">
        <v>12111</v>
      </c>
      <c r="E33" s="11">
        <v>13438</v>
      </c>
      <c r="F33" s="109">
        <f>E33/4a_İl!E33</f>
        <v>0.2577440205612137</v>
      </c>
      <c r="G33" s="72">
        <f t="shared" si="0"/>
        <v>0.004229172161107604</v>
      </c>
      <c r="H33" s="37">
        <f t="shared" si="1"/>
        <v>0.10255989497866755</v>
      </c>
      <c r="I33" s="10">
        <f t="shared" si="2"/>
        <v>1250</v>
      </c>
      <c r="J33" s="34">
        <f t="shared" si="3"/>
        <v>0.005086180237951856</v>
      </c>
      <c r="K33" s="11">
        <v>12288.61</v>
      </c>
      <c r="L33" s="14">
        <v>12279.48</v>
      </c>
      <c r="M33" s="79">
        <f t="shared" si="4"/>
        <v>-0.0007429644198978582</v>
      </c>
      <c r="N33" s="14">
        <f t="shared" si="5"/>
        <v>-9.130000000001019</v>
      </c>
    </row>
    <row r="34" spans="1:14" ht="15">
      <c r="A34" s="1">
        <v>33</v>
      </c>
      <c r="B34" s="23" t="s">
        <v>125</v>
      </c>
      <c r="C34" s="10">
        <v>41194</v>
      </c>
      <c r="D34" s="14">
        <v>45449</v>
      </c>
      <c r="E34" s="11">
        <v>47336</v>
      </c>
      <c r="F34" s="109">
        <f>E34/4a_İl!E34</f>
        <v>0.22877137361415853</v>
      </c>
      <c r="G34" s="72">
        <f t="shared" si="0"/>
        <v>0.01489746193021205</v>
      </c>
      <c r="H34" s="37">
        <f t="shared" si="1"/>
        <v>0.14909938340535028</v>
      </c>
      <c r="I34" s="10">
        <f t="shared" si="2"/>
        <v>6142</v>
      </c>
      <c r="J34" s="34">
        <f t="shared" si="3"/>
        <v>0.02499145521720024</v>
      </c>
      <c r="K34" s="11">
        <v>45085.09</v>
      </c>
      <c r="L34" s="14">
        <v>45861.25</v>
      </c>
      <c r="M34" s="79">
        <f t="shared" si="4"/>
        <v>0.01721544750160205</v>
      </c>
      <c r="N34" s="14">
        <f t="shared" si="5"/>
        <v>776.1600000000035</v>
      </c>
    </row>
    <row r="35" spans="1:14" ht="15">
      <c r="A35" s="1">
        <v>34</v>
      </c>
      <c r="B35" s="23" t="s">
        <v>126</v>
      </c>
      <c r="C35" s="10">
        <v>1003579</v>
      </c>
      <c r="D35" s="14">
        <v>1082109</v>
      </c>
      <c r="E35" s="11">
        <v>1090749</v>
      </c>
      <c r="F35" s="109">
        <f>E35/4a_İl!E35</f>
        <v>0.2971167054786927</v>
      </c>
      <c r="G35" s="72">
        <f t="shared" si="0"/>
        <v>0.34327766822116074</v>
      </c>
      <c r="H35" s="37">
        <f t="shared" si="1"/>
        <v>0.0868591311695442</v>
      </c>
      <c r="I35" s="10">
        <f t="shared" si="2"/>
        <v>87170</v>
      </c>
      <c r="J35" s="34">
        <f t="shared" si="3"/>
        <v>0.3546898650738107</v>
      </c>
      <c r="K35" s="11">
        <v>1074249</v>
      </c>
      <c r="L35" s="14">
        <v>1080075</v>
      </c>
      <c r="M35" s="79">
        <f t="shared" si="4"/>
        <v>0.005423323642842581</v>
      </c>
      <c r="N35" s="14">
        <f t="shared" si="5"/>
        <v>5826</v>
      </c>
    </row>
    <row r="36" spans="1:14" ht="15">
      <c r="A36" s="1">
        <v>35</v>
      </c>
      <c r="B36" s="23" t="s">
        <v>127</v>
      </c>
      <c r="C36" s="10">
        <v>226745</v>
      </c>
      <c r="D36" s="14">
        <v>233583</v>
      </c>
      <c r="E36" s="11">
        <v>236673</v>
      </c>
      <c r="F36" s="109">
        <f>E36/4a_İl!E36</f>
        <v>0.29972797248317556</v>
      </c>
      <c r="G36" s="72">
        <f t="shared" si="0"/>
        <v>0.07448510662939574</v>
      </c>
      <c r="H36" s="37">
        <f t="shared" si="1"/>
        <v>0.043784868464574744</v>
      </c>
      <c r="I36" s="10">
        <f t="shared" si="2"/>
        <v>9928</v>
      </c>
      <c r="J36" s="34">
        <f t="shared" si="3"/>
        <v>0.04039647792190882</v>
      </c>
      <c r="K36" s="11">
        <v>232070.5</v>
      </c>
      <c r="L36" s="14">
        <v>231902.6</v>
      </c>
      <c r="M36" s="79">
        <f t="shared" si="4"/>
        <v>-0.0007234870438077833</v>
      </c>
      <c r="N36" s="14">
        <f t="shared" si="5"/>
        <v>-167.89999999999418</v>
      </c>
    </row>
    <row r="37" spans="1:14" ht="15">
      <c r="A37" s="1">
        <v>36</v>
      </c>
      <c r="B37" s="23" t="s">
        <v>128</v>
      </c>
      <c r="C37" s="10">
        <v>2365</v>
      </c>
      <c r="D37" s="14">
        <v>3579</v>
      </c>
      <c r="E37" s="11">
        <v>2915</v>
      </c>
      <c r="F37" s="109">
        <f>E37/4a_İl!E37</f>
        <v>0.14839136632050498</v>
      </c>
      <c r="G37" s="72">
        <f t="shared" si="0"/>
        <v>0.0009174011645801954</v>
      </c>
      <c r="H37" s="37">
        <f t="shared" si="1"/>
        <v>0.23255813953488372</v>
      </c>
      <c r="I37" s="10">
        <f t="shared" si="2"/>
        <v>550</v>
      </c>
      <c r="J37" s="34">
        <f t="shared" si="3"/>
        <v>0.0022379193046988166</v>
      </c>
      <c r="K37" s="11">
        <v>3382.71</v>
      </c>
      <c r="L37" s="14">
        <v>3238.489</v>
      </c>
      <c r="M37" s="79">
        <f t="shared" si="4"/>
        <v>-0.042634751427110214</v>
      </c>
      <c r="N37" s="14">
        <f t="shared" si="5"/>
        <v>-144.221</v>
      </c>
    </row>
    <row r="38" spans="1:14" ht="15">
      <c r="A38" s="1">
        <v>37</v>
      </c>
      <c r="B38" s="23" t="s">
        <v>129</v>
      </c>
      <c r="C38" s="10">
        <v>8847</v>
      </c>
      <c r="D38" s="14">
        <v>8503</v>
      </c>
      <c r="E38" s="11">
        <v>9339</v>
      </c>
      <c r="F38" s="109">
        <f>E38/4a_İl!E38</f>
        <v>0.22363505747126436</v>
      </c>
      <c r="G38" s="72">
        <f t="shared" si="0"/>
        <v>0.00293914561784372</v>
      </c>
      <c r="H38" s="37">
        <f t="shared" si="1"/>
        <v>0.05561207188877586</v>
      </c>
      <c r="I38" s="10">
        <f t="shared" si="2"/>
        <v>492</v>
      </c>
      <c r="J38" s="34">
        <f t="shared" si="3"/>
        <v>0.0020019205416578504</v>
      </c>
      <c r="K38" s="11">
        <v>8557.992</v>
      </c>
      <c r="L38" s="14">
        <v>8666.882</v>
      </c>
      <c r="M38" s="79">
        <f t="shared" si="4"/>
        <v>0.012723779129496664</v>
      </c>
      <c r="N38" s="14">
        <f t="shared" si="5"/>
        <v>108.88999999999942</v>
      </c>
    </row>
    <row r="39" spans="1:14" ht="15">
      <c r="A39" s="1">
        <v>38</v>
      </c>
      <c r="B39" s="23" t="s">
        <v>130</v>
      </c>
      <c r="C39" s="10">
        <v>33298</v>
      </c>
      <c r="D39" s="14">
        <v>34963</v>
      </c>
      <c r="E39" s="11">
        <v>37256</v>
      </c>
      <c r="F39" s="109">
        <f>E39/4a_İl!E39</f>
        <v>0.17951065326536317</v>
      </c>
      <c r="G39" s="72">
        <f t="shared" si="0"/>
        <v>0.01172511073331038</v>
      </c>
      <c r="H39" s="37">
        <f t="shared" si="1"/>
        <v>0.11886599795783531</v>
      </c>
      <c r="I39" s="10">
        <f t="shared" si="2"/>
        <v>3958</v>
      </c>
      <c r="J39" s="34">
        <f t="shared" si="3"/>
        <v>0.016104881105450757</v>
      </c>
      <c r="K39" s="11">
        <v>34297.03</v>
      </c>
      <c r="L39" s="14">
        <v>34836.43</v>
      </c>
      <c r="M39" s="79">
        <f t="shared" si="4"/>
        <v>0.015727309332615725</v>
      </c>
      <c r="N39" s="14">
        <f t="shared" si="5"/>
        <v>539.4000000000015</v>
      </c>
    </row>
    <row r="40" spans="1:14" ht="15">
      <c r="A40" s="1">
        <v>39</v>
      </c>
      <c r="B40" s="23" t="s">
        <v>131</v>
      </c>
      <c r="C40" s="10">
        <v>15335</v>
      </c>
      <c r="D40" s="14">
        <v>16004</v>
      </c>
      <c r="E40" s="11">
        <v>16399</v>
      </c>
      <c r="F40" s="109">
        <f>E40/4a_İl!E40</f>
        <v>0.29544553741937807</v>
      </c>
      <c r="G40" s="72">
        <f t="shared" si="0"/>
        <v>0.005161050325197469</v>
      </c>
      <c r="H40" s="37">
        <f t="shared" si="1"/>
        <v>0.06938376263449625</v>
      </c>
      <c r="I40" s="10">
        <f t="shared" si="2"/>
        <v>1064</v>
      </c>
      <c r="J40" s="34">
        <f t="shared" si="3"/>
        <v>0.00432935661854462</v>
      </c>
      <c r="K40" s="11">
        <v>16095.82</v>
      </c>
      <c r="L40" s="14">
        <v>16108.34</v>
      </c>
      <c r="M40" s="79">
        <f t="shared" si="4"/>
        <v>0.0007778417005160618</v>
      </c>
      <c r="N40" s="14">
        <f t="shared" si="5"/>
        <v>12.520000000000437</v>
      </c>
    </row>
    <row r="41" spans="1:14" ht="15">
      <c r="A41" s="1">
        <v>40</v>
      </c>
      <c r="B41" s="23" t="s">
        <v>132</v>
      </c>
      <c r="C41" s="10">
        <v>3799</v>
      </c>
      <c r="D41" s="14">
        <v>4144</v>
      </c>
      <c r="E41" s="11">
        <v>4421</v>
      </c>
      <c r="F41" s="109">
        <f>E41/4a_İl!E41</f>
        <v>0.18271615142998843</v>
      </c>
      <c r="G41" s="72">
        <f t="shared" si="0"/>
        <v>0.0013913655398315758</v>
      </c>
      <c r="H41" s="37">
        <f t="shared" si="1"/>
        <v>0.163727296657015</v>
      </c>
      <c r="I41" s="10">
        <f t="shared" si="2"/>
        <v>622</v>
      </c>
      <c r="J41" s="34">
        <f t="shared" si="3"/>
        <v>0.0025308832864048437</v>
      </c>
      <c r="K41" s="11">
        <v>4144.386</v>
      </c>
      <c r="L41" s="14">
        <v>4193.122</v>
      </c>
      <c r="M41" s="79">
        <f t="shared" si="4"/>
        <v>0.011759522399699225</v>
      </c>
      <c r="N41" s="14">
        <f t="shared" si="5"/>
        <v>48.735999999999876</v>
      </c>
    </row>
    <row r="42" spans="1:14" ht="15">
      <c r="A42" s="1">
        <v>41</v>
      </c>
      <c r="B42" s="23" t="s">
        <v>133</v>
      </c>
      <c r="C42" s="10">
        <v>80372</v>
      </c>
      <c r="D42" s="14">
        <v>89391</v>
      </c>
      <c r="E42" s="11">
        <v>90983</v>
      </c>
      <c r="F42" s="109">
        <f>E42/4a_İl!E42</f>
        <v>0.21834802058134622</v>
      </c>
      <c r="G42" s="72">
        <f t="shared" si="0"/>
        <v>0.02863393144322467</v>
      </c>
      <c r="H42" s="37">
        <f t="shared" si="1"/>
        <v>0.13202359030508137</v>
      </c>
      <c r="I42" s="10">
        <f t="shared" si="2"/>
        <v>10611</v>
      </c>
      <c r="J42" s="34">
        <f t="shared" si="3"/>
        <v>0.043175566803925716</v>
      </c>
      <c r="K42" s="11">
        <v>88870.93</v>
      </c>
      <c r="L42" s="14">
        <v>90214.17</v>
      </c>
      <c r="M42" s="79">
        <f t="shared" si="4"/>
        <v>0.01511450369654065</v>
      </c>
      <c r="N42" s="14">
        <f t="shared" si="5"/>
        <v>1343.2400000000052</v>
      </c>
    </row>
    <row r="43" spans="1:14" ht="15">
      <c r="A43" s="1">
        <v>42</v>
      </c>
      <c r="B43" s="23" t="s">
        <v>134</v>
      </c>
      <c r="C43" s="10">
        <v>40718</v>
      </c>
      <c r="D43" s="14">
        <v>41854</v>
      </c>
      <c r="E43" s="11">
        <v>47338</v>
      </c>
      <c r="F43" s="109">
        <f>E43/4a_İl!E43</f>
        <v>0.17034736641344989</v>
      </c>
      <c r="G43" s="72">
        <f t="shared" si="0"/>
        <v>0.01489809136497334</v>
      </c>
      <c r="H43" s="37">
        <f t="shared" si="1"/>
        <v>0.1625816592170539</v>
      </c>
      <c r="I43" s="10">
        <f t="shared" si="2"/>
        <v>6620</v>
      </c>
      <c r="J43" s="34">
        <f t="shared" si="3"/>
        <v>0.02693641054019303</v>
      </c>
      <c r="K43" s="11">
        <v>41836.27</v>
      </c>
      <c r="L43" s="14">
        <v>42397.14</v>
      </c>
      <c r="M43" s="79">
        <f t="shared" si="4"/>
        <v>0.01340630988374448</v>
      </c>
      <c r="N43" s="14">
        <f t="shared" si="5"/>
        <v>560.8700000000026</v>
      </c>
    </row>
    <row r="44" spans="1:14" ht="15">
      <c r="A44" s="1">
        <v>43</v>
      </c>
      <c r="B44" s="23" t="s">
        <v>135</v>
      </c>
      <c r="C44" s="10">
        <v>12297</v>
      </c>
      <c r="D44" s="14">
        <v>13770</v>
      </c>
      <c r="E44" s="11">
        <v>14189</v>
      </c>
      <c r="F44" s="109">
        <f>E44/4a_İl!E44</f>
        <v>0.18126652784342784</v>
      </c>
      <c r="G44" s="72">
        <f t="shared" si="0"/>
        <v>0.004465524913972004</v>
      </c>
      <c r="H44" s="37">
        <f t="shared" si="1"/>
        <v>0.15385866471497114</v>
      </c>
      <c r="I44" s="10">
        <f t="shared" si="2"/>
        <v>1892</v>
      </c>
      <c r="J44" s="34">
        <f t="shared" si="3"/>
        <v>0.0076984424081639295</v>
      </c>
      <c r="K44" s="11">
        <v>13756.39</v>
      </c>
      <c r="L44" s="14">
        <v>14567.66</v>
      </c>
      <c r="M44" s="79">
        <f t="shared" si="4"/>
        <v>0.05897404769710662</v>
      </c>
      <c r="N44" s="14">
        <f t="shared" si="5"/>
        <v>811.2700000000004</v>
      </c>
    </row>
    <row r="45" spans="1:14" ht="15">
      <c r="A45" s="1">
        <v>44</v>
      </c>
      <c r="B45" s="23" t="s">
        <v>136</v>
      </c>
      <c r="C45" s="10">
        <v>14818</v>
      </c>
      <c r="D45" s="14">
        <v>15699</v>
      </c>
      <c r="E45" s="11">
        <v>16183</v>
      </c>
      <c r="F45" s="109">
        <f>E45/4a_İl!E45</f>
        <v>0.18740301549436042</v>
      </c>
      <c r="G45" s="72">
        <f t="shared" si="0"/>
        <v>0.005093071370978148</v>
      </c>
      <c r="H45" s="37">
        <f t="shared" si="1"/>
        <v>0.09211769469564043</v>
      </c>
      <c r="I45" s="10">
        <f t="shared" si="2"/>
        <v>1365</v>
      </c>
      <c r="J45" s="34">
        <f t="shared" si="3"/>
        <v>0.005554108819843427</v>
      </c>
      <c r="K45" s="11">
        <v>15565.96</v>
      </c>
      <c r="L45" s="14">
        <v>15606.89</v>
      </c>
      <c r="M45" s="79">
        <f t="shared" si="4"/>
        <v>0.0026294555555841266</v>
      </c>
      <c r="N45" s="14">
        <f t="shared" si="5"/>
        <v>40.93000000000029</v>
      </c>
    </row>
    <row r="46" spans="1:14" ht="15">
      <c r="A46" s="1">
        <v>45</v>
      </c>
      <c r="B46" s="23" t="s">
        <v>137</v>
      </c>
      <c r="C46" s="10">
        <v>44200</v>
      </c>
      <c r="D46" s="14">
        <v>47821</v>
      </c>
      <c r="E46" s="11">
        <v>49518</v>
      </c>
      <c r="F46" s="109">
        <f>E46/4a_İl!E46</f>
        <v>0.24479565756885155</v>
      </c>
      <c r="G46" s="72">
        <f t="shared" si="0"/>
        <v>0.015584175254779455</v>
      </c>
      <c r="H46" s="37">
        <f t="shared" si="1"/>
        <v>0.12031674208144796</v>
      </c>
      <c r="I46" s="10">
        <f t="shared" si="2"/>
        <v>5318</v>
      </c>
      <c r="J46" s="34">
        <f t="shared" si="3"/>
        <v>0.021638645204342378</v>
      </c>
      <c r="K46" s="11">
        <v>48802.36</v>
      </c>
      <c r="L46" s="14">
        <v>49344.81</v>
      </c>
      <c r="M46" s="79">
        <f t="shared" si="4"/>
        <v>0.011115241148173922</v>
      </c>
      <c r="N46" s="14">
        <f t="shared" si="5"/>
        <v>542.4499999999971</v>
      </c>
    </row>
    <row r="47" spans="1:14" ht="15">
      <c r="A47" s="1">
        <v>46</v>
      </c>
      <c r="B47" s="23" t="s">
        <v>138</v>
      </c>
      <c r="C47" s="10">
        <v>16073</v>
      </c>
      <c r="D47" s="14">
        <v>17100</v>
      </c>
      <c r="E47" s="11">
        <v>16937</v>
      </c>
      <c r="F47" s="109">
        <f>E47/4a_İl!E47</f>
        <v>0.14289088930322025</v>
      </c>
      <c r="G47" s="72">
        <f t="shared" si="0"/>
        <v>0.005330368275984483</v>
      </c>
      <c r="H47" s="37">
        <f t="shared" si="1"/>
        <v>0.05375474398058856</v>
      </c>
      <c r="I47" s="10">
        <f t="shared" si="2"/>
        <v>864</v>
      </c>
      <c r="J47" s="34">
        <f t="shared" si="3"/>
        <v>0.003515567780472323</v>
      </c>
      <c r="K47" s="11">
        <v>16828.03</v>
      </c>
      <c r="L47" s="14">
        <v>15401.38</v>
      </c>
      <c r="M47" s="79">
        <f t="shared" si="4"/>
        <v>-0.08477819447671532</v>
      </c>
      <c r="N47" s="14">
        <f t="shared" si="5"/>
        <v>-1426.6499999999996</v>
      </c>
    </row>
    <row r="48" spans="1:14" ht="15">
      <c r="A48" s="1">
        <v>47</v>
      </c>
      <c r="B48" s="23" t="s">
        <v>139</v>
      </c>
      <c r="C48" s="10">
        <v>4315</v>
      </c>
      <c r="D48" s="14">
        <v>4975</v>
      </c>
      <c r="E48" s="11">
        <v>4899</v>
      </c>
      <c r="F48" s="109">
        <f>E48/4a_İl!E48</f>
        <v>0.10407018736457492</v>
      </c>
      <c r="G48" s="72">
        <f t="shared" si="0"/>
        <v>0.0015418004477798892</v>
      </c>
      <c r="H48" s="37">
        <f t="shared" si="1"/>
        <v>0.13534183082271148</v>
      </c>
      <c r="I48" s="10">
        <f t="shared" si="2"/>
        <v>584</v>
      </c>
      <c r="J48" s="34">
        <f t="shared" si="3"/>
        <v>0.002376263407171107</v>
      </c>
      <c r="K48" s="11">
        <v>4774.235</v>
      </c>
      <c r="L48" s="14">
        <v>5050.458</v>
      </c>
      <c r="M48" s="79">
        <f t="shared" si="4"/>
        <v>0.05785701793062134</v>
      </c>
      <c r="N48" s="14">
        <f t="shared" si="5"/>
        <v>276.22299999999996</v>
      </c>
    </row>
    <row r="49" spans="1:14" ht="15">
      <c r="A49" s="1">
        <v>48</v>
      </c>
      <c r="B49" s="23" t="s">
        <v>140</v>
      </c>
      <c r="C49" s="10">
        <v>46519</v>
      </c>
      <c r="D49" s="14">
        <v>46046</v>
      </c>
      <c r="E49" s="11">
        <v>50631</v>
      </c>
      <c r="F49" s="109">
        <f>E49/4a_İl!E49</f>
        <v>0.2485872100159568</v>
      </c>
      <c r="G49" s="72">
        <f t="shared" si="0"/>
        <v>0.01593445569943735</v>
      </c>
      <c r="H49" s="37">
        <f t="shared" si="1"/>
        <v>0.0883939895526559</v>
      </c>
      <c r="I49" s="10">
        <f t="shared" si="2"/>
        <v>4112</v>
      </c>
      <c r="J49" s="34">
        <f t="shared" si="3"/>
        <v>0.016731498510766427</v>
      </c>
      <c r="K49" s="11">
        <v>41747.26</v>
      </c>
      <c r="L49" s="14">
        <v>41890.36</v>
      </c>
      <c r="M49" s="79">
        <f t="shared" si="4"/>
        <v>0.003427769870405831</v>
      </c>
      <c r="N49" s="14">
        <f t="shared" si="5"/>
        <v>143.09999999999854</v>
      </c>
    </row>
    <row r="50" spans="1:14" ht="15">
      <c r="A50" s="1">
        <v>49</v>
      </c>
      <c r="B50" s="23" t="s">
        <v>141</v>
      </c>
      <c r="C50" s="10">
        <v>2151</v>
      </c>
      <c r="D50" s="14">
        <v>2473</v>
      </c>
      <c r="E50" s="11">
        <v>2228</v>
      </c>
      <c r="F50" s="109">
        <f>E50/4a_İl!E50</f>
        <v>0.11596314995055432</v>
      </c>
      <c r="G50" s="72">
        <f t="shared" si="0"/>
        <v>0.0007011903240770756</v>
      </c>
      <c r="H50" s="37">
        <f t="shared" si="1"/>
        <v>0.03579730357973036</v>
      </c>
      <c r="I50" s="10">
        <f t="shared" si="2"/>
        <v>77</v>
      </c>
      <c r="J50" s="34">
        <f t="shared" si="3"/>
        <v>0.00031330870265783436</v>
      </c>
      <c r="K50" s="11">
        <v>2287.934</v>
      </c>
      <c r="L50" s="14">
        <v>2243.333</v>
      </c>
      <c r="M50" s="79">
        <f t="shared" si="4"/>
        <v>-0.019494006383051307</v>
      </c>
      <c r="N50" s="14">
        <f t="shared" si="5"/>
        <v>-44.60100000000011</v>
      </c>
    </row>
    <row r="51" spans="1:14" ht="15">
      <c r="A51" s="1">
        <v>50</v>
      </c>
      <c r="B51" s="23" t="s">
        <v>142</v>
      </c>
      <c r="C51" s="10">
        <v>7058</v>
      </c>
      <c r="D51" s="14">
        <v>7147</v>
      </c>
      <c r="E51" s="11">
        <v>7329</v>
      </c>
      <c r="F51" s="109">
        <f>E51/4a_İl!E51</f>
        <v>0.19803826199740596</v>
      </c>
      <c r="G51" s="72">
        <f t="shared" si="0"/>
        <v>0.002306563682747256</v>
      </c>
      <c r="H51" s="37">
        <f t="shared" si="1"/>
        <v>0.038396146217058655</v>
      </c>
      <c r="I51" s="10">
        <f t="shared" si="2"/>
        <v>271</v>
      </c>
      <c r="J51" s="34">
        <f t="shared" si="3"/>
        <v>0.0011026838755879625</v>
      </c>
      <c r="K51" s="11">
        <v>7015.17</v>
      </c>
      <c r="L51" s="14">
        <v>7047.162</v>
      </c>
      <c r="M51" s="79">
        <f t="shared" si="4"/>
        <v>0.004560402670213294</v>
      </c>
      <c r="N51" s="14">
        <f t="shared" si="5"/>
        <v>31.99200000000019</v>
      </c>
    </row>
    <row r="52" spans="1:14" ht="15">
      <c r="A52" s="1">
        <v>51</v>
      </c>
      <c r="B52" s="23" t="s">
        <v>143</v>
      </c>
      <c r="C52" s="10">
        <v>5615</v>
      </c>
      <c r="D52" s="14">
        <v>5968</v>
      </c>
      <c r="E52" s="11">
        <v>6518</v>
      </c>
      <c r="F52" s="109">
        <f>E52/4a_İl!E52</f>
        <v>0.18740655549166188</v>
      </c>
      <c r="G52" s="72">
        <f t="shared" si="0"/>
        <v>0.0020513278870441555</v>
      </c>
      <c r="H52" s="37">
        <f t="shared" si="1"/>
        <v>0.1608192341941229</v>
      </c>
      <c r="I52" s="10">
        <f t="shared" si="2"/>
        <v>903</v>
      </c>
      <c r="J52" s="34">
        <f t="shared" si="3"/>
        <v>0.003674256603896421</v>
      </c>
      <c r="K52" s="11">
        <v>5979.709</v>
      </c>
      <c r="L52" s="14">
        <v>5879.677</v>
      </c>
      <c r="M52" s="79">
        <f t="shared" si="4"/>
        <v>-0.016728573246624568</v>
      </c>
      <c r="N52" s="14">
        <f t="shared" si="5"/>
        <v>-100.03200000000015</v>
      </c>
    </row>
    <row r="53" spans="1:14" ht="15">
      <c r="A53" s="1">
        <v>52</v>
      </c>
      <c r="B53" s="23" t="s">
        <v>144</v>
      </c>
      <c r="C53" s="10">
        <v>17615</v>
      </c>
      <c r="D53" s="14">
        <v>19103</v>
      </c>
      <c r="E53" s="11">
        <v>20064</v>
      </c>
      <c r="F53" s="109">
        <f>E53/4a_İl!E53</f>
        <v>0.2952542123464057</v>
      </c>
      <c r="G53" s="72">
        <f t="shared" si="0"/>
        <v>0.00631448952526142</v>
      </c>
      <c r="H53" s="37">
        <f t="shared" si="1"/>
        <v>0.13902923644621062</v>
      </c>
      <c r="I53" s="10">
        <f t="shared" si="2"/>
        <v>2449</v>
      </c>
      <c r="J53" s="34">
        <f t="shared" si="3"/>
        <v>0.009964844322195276</v>
      </c>
      <c r="K53" s="11">
        <v>19342.36</v>
      </c>
      <c r="L53" s="14">
        <v>19521.49</v>
      </c>
      <c r="M53" s="79">
        <f t="shared" si="4"/>
        <v>0.009261020888867802</v>
      </c>
      <c r="N53" s="14">
        <f t="shared" si="5"/>
        <v>179.13000000000102</v>
      </c>
    </row>
    <row r="54" spans="1:14" ht="15">
      <c r="A54" s="1">
        <v>53</v>
      </c>
      <c r="B54" s="23" t="s">
        <v>145</v>
      </c>
      <c r="C54" s="10">
        <v>9520</v>
      </c>
      <c r="D54" s="14">
        <v>9127</v>
      </c>
      <c r="E54" s="11">
        <v>8811</v>
      </c>
      <c r="F54" s="109">
        <f>E54/4a_İl!E54</f>
        <v>0.20038662724584944</v>
      </c>
      <c r="G54" s="72">
        <f t="shared" si="0"/>
        <v>0.0027729748408631565</v>
      </c>
      <c r="H54" s="37">
        <f t="shared" si="1"/>
        <v>-0.07447478991596639</v>
      </c>
      <c r="I54" s="10">
        <f t="shared" si="2"/>
        <v>-709</v>
      </c>
      <c r="J54" s="34">
        <f t="shared" si="3"/>
        <v>-0.0028848814309662928</v>
      </c>
      <c r="K54" s="11">
        <v>8884.745</v>
      </c>
      <c r="L54" s="14">
        <v>8957.841</v>
      </c>
      <c r="M54" s="79">
        <f t="shared" si="4"/>
        <v>0.008227135387678492</v>
      </c>
      <c r="N54" s="14">
        <f t="shared" si="5"/>
        <v>73.09599999999955</v>
      </c>
    </row>
    <row r="55" spans="1:14" ht="15">
      <c r="A55" s="1">
        <v>54</v>
      </c>
      <c r="B55" s="23" t="s">
        <v>146</v>
      </c>
      <c r="C55" s="10">
        <v>31630</v>
      </c>
      <c r="D55" s="14">
        <v>34169</v>
      </c>
      <c r="E55" s="11">
        <v>35767</v>
      </c>
      <c r="F55" s="109">
        <f>E55/4a_İl!E55</f>
        <v>0.2379881428447857</v>
      </c>
      <c r="G55" s="72">
        <f t="shared" si="0"/>
        <v>0.011256496553529964</v>
      </c>
      <c r="H55" s="37">
        <f t="shared" si="1"/>
        <v>0.13079355042680998</v>
      </c>
      <c r="I55" s="10">
        <f t="shared" si="2"/>
        <v>4137</v>
      </c>
      <c r="J55" s="34">
        <f t="shared" si="3"/>
        <v>0.016833222115525463</v>
      </c>
      <c r="K55" s="11">
        <v>33853.11</v>
      </c>
      <c r="L55" s="14">
        <v>34482.72</v>
      </c>
      <c r="M55" s="79">
        <f t="shared" si="4"/>
        <v>0.018598291264820294</v>
      </c>
      <c r="N55" s="14">
        <f t="shared" si="5"/>
        <v>629.6100000000006</v>
      </c>
    </row>
    <row r="56" spans="1:14" ht="15">
      <c r="A56" s="1">
        <v>55</v>
      </c>
      <c r="B56" s="23" t="s">
        <v>147</v>
      </c>
      <c r="C56" s="10">
        <v>32545</v>
      </c>
      <c r="D56" s="14">
        <v>35436</v>
      </c>
      <c r="E56" s="11">
        <v>37314</v>
      </c>
      <c r="F56" s="109">
        <f>E56/4a_İl!E56</f>
        <v>0.25869205011057883</v>
      </c>
      <c r="G56" s="72">
        <f t="shared" si="0"/>
        <v>0.01174336434138779</v>
      </c>
      <c r="H56" s="37">
        <f t="shared" si="1"/>
        <v>0.1465355661391919</v>
      </c>
      <c r="I56" s="10">
        <f t="shared" si="2"/>
        <v>4769</v>
      </c>
      <c r="J56" s="34">
        <f t="shared" si="3"/>
        <v>0.019404794843833922</v>
      </c>
      <c r="K56" s="11">
        <v>35165.15</v>
      </c>
      <c r="L56" s="14">
        <v>35609.09</v>
      </c>
      <c r="M56" s="79">
        <f t="shared" si="4"/>
        <v>0.012624430721893553</v>
      </c>
      <c r="N56" s="14">
        <f t="shared" si="5"/>
        <v>443.93999999999505</v>
      </c>
    </row>
    <row r="57" spans="1:14" ht="15">
      <c r="A57" s="1">
        <v>56</v>
      </c>
      <c r="B57" s="23" t="s">
        <v>148</v>
      </c>
      <c r="C57" s="10">
        <v>1493</v>
      </c>
      <c r="D57" s="14">
        <v>1892</v>
      </c>
      <c r="E57" s="11">
        <v>1772</v>
      </c>
      <c r="F57" s="109">
        <f>E57/4a_İl!E57</f>
        <v>0.09314550042052144</v>
      </c>
      <c r="G57" s="72">
        <f t="shared" si="0"/>
        <v>0.0005576791985029524</v>
      </c>
      <c r="H57" s="37">
        <f t="shared" si="1"/>
        <v>0.1868720696584059</v>
      </c>
      <c r="I57" s="10">
        <f t="shared" si="2"/>
        <v>279</v>
      </c>
      <c r="J57" s="34">
        <f t="shared" si="3"/>
        <v>0.0011352354291108543</v>
      </c>
      <c r="K57" s="11">
        <v>1808.116</v>
      </c>
      <c r="L57" s="14">
        <v>1812.766</v>
      </c>
      <c r="M57" s="79">
        <f t="shared" si="4"/>
        <v>0.0025717376540001255</v>
      </c>
      <c r="N57" s="14">
        <f t="shared" si="5"/>
        <v>4.650000000000091</v>
      </c>
    </row>
    <row r="58" spans="1:14" ht="15">
      <c r="A58" s="1">
        <v>57</v>
      </c>
      <c r="B58" s="23" t="s">
        <v>149</v>
      </c>
      <c r="C58" s="10">
        <v>5415</v>
      </c>
      <c r="D58" s="14">
        <v>6079</v>
      </c>
      <c r="E58" s="11">
        <v>6299</v>
      </c>
      <c r="F58" s="109">
        <f>E58/4a_İl!E58</f>
        <v>0.26429740276087776</v>
      </c>
      <c r="G58" s="72">
        <f t="shared" si="0"/>
        <v>0.001982404780682899</v>
      </c>
      <c r="H58" s="37">
        <f t="shared" si="1"/>
        <v>0.16325023084025855</v>
      </c>
      <c r="I58" s="10">
        <f t="shared" si="2"/>
        <v>884</v>
      </c>
      <c r="J58" s="34">
        <f t="shared" si="3"/>
        <v>0.0035969466642795525</v>
      </c>
      <c r="K58" s="11">
        <v>6065.945</v>
      </c>
      <c r="L58" s="14">
        <v>6147.509</v>
      </c>
      <c r="M58" s="79">
        <f t="shared" si="4"/>
        <v>0.013446214893145307</v>
      </c>
      <c r="N58" s="14">
        <f t="shared" si="5"/>
        <v>81.5640000000003</v>
      </c>
    </row>
    <row r="59" spans="1:14" ht="15">
      <c r="A59" s="1">
        <v>58</v>
      </c>
      <c r="B59" s="23" t="s">
        <v>150</v>
      </c>
      <c r="C59" s="10">
        <v>10280</v>
      </c>
      <c r="D59" s="14">
        <v>9572</v>
      </c>
      <c r="E59" s="11">
        <v>10403</v>
      </c>
      <c r="F59" s="109">
        <f>E59/4a_İl!E59</f>
        <v>0.15524085238464752</v>
      </c>
      <c r="G59" s="72">
        <f t="shared" si="0"/>
        <v>0.0032740049108500075</v>
      </c>
      <c r="H59" s="37">
        <f t="shared" si="1"/>
        <v>0.011964980544747083</v>
      </c>
      <c r="I59" s="10">
        <f t="shared" si="2"/>
        <v>123</v>
      </c>
      <c r="J59" s="34">
        <f t="shared" si="3"/>
        <v>0.0005004801354144626</v>
      </c>
      <c r="K59" s="11">
        <v>9642.609</v>
      </c>
      <c r="L59" s="14">
        <v>9607.339</v>
      </c>
      <c r="M59" s="79">
        <f t="shared" si="4"/>
        <v>-0.003657723755054305</v>
      </c>
      <c r="N59" s="14">
        <f t="shared" si="5"/>
        <v>-35.27000000000044</v>
      </c>
    </row>
    <row r="60" spans="1:14" ht="15">
      <c r="A60" s="1">
        <v>59</v>
      </c>
      <c r="B60" s="23" t="s">
        <v>151</v>
      </c>
      <c r="C60" s="10">
        <v>58660</v>
      </c>
      <c r="D60" s="14">
        <v>61481</v>
      </c>
      <c r="E60" s="11">
        <v>62321</v>
      </c>
      <c r="F60" s="109">
        <f>E60/4a_İl!E60</f>
        <v>0.286065107226792</v>
      </c>
      <c r="G60" s="72">
        <f t="shared" si="0"/>
        <v>0.01961350187917748</v>
      </c>
      <c r="H60" s="37">
        <f t="shared" si="1"/>
        <v>0.062410501193317425</v>
      </c>
      <c r="I60" s="10">
        <f t="shared" si="2"/>
        <v>3661</v>
      </c>
      <c r="J60" s="34">
        <f t="shared" si="3"/>
        <v>0.014896404680913397</v>
      </c>
      <c r="K60" s="11">
        <v>61798.54</v>
      </c>
      <c r="L60" s="14">
        <v>62060.15</v>
      </c>
      <c r="M60" s="79">
        <f t="shared" si="4"/>
        <v>0.004233271530363025</v>
      </c>
      <c r="N60" s="14">
        <f t="shared" si="5"/>
        <v>261.6100000000006</v>
      </c>
    </row>
    <row r="61" spans="1:14" ht="15">
      <c r="A61" s="1">
        <v>60</v>
      </c>
      <c r="B61" s="23" t="s">
        <v>152</v>
      </c>
      <c r="C61" s="10">
        <v>9519</v>
      </c>
      <c r="D61" s="14">
        <v>9895</v>
      </c>
      <c r="E61" s="11">
        <v>9748</v>
      </c>
      <c r="F61" s="109">
        <f>E61/4a_İl!E61</f>
        <v>0.2061367337012836</v>
      </c>
      <c r="G61" s="72">
        <f t="shared" si="0"/>
        <v>0.003067865026527528</v>
      </c>
      <c r="H61" s="37">
        <f t="shared" si="1"/>
        <v>0.024057148860174387</v>
      </c>
      <c r="I61" s="10">
        <f t="shared" si="2"/>
        <v>229</v>
      </c>
      <c r="J61" s="34">
        <f t="shared" si="3"/>
        <v>0.0009317882195927801</v>
      </c>
      <c r="K61" s="11">
        <v>9687.372</v>
      </c>
      <c r="L61" s="14">
        <v>9528.92</v>
      </c>
      <c r="M61" s="79">
        <f t="shared" si="4"/>
        <v>-0.016356551601404316</v>
      </c>
      <c r="N61" s="14">
        <f t="shared" si="5"/>
        <v>-158.45199999999932</v>
      </c>
    </row>
    <row r="62" spans="1:14" ht="15">
      <c r="A62" s="1">
        <v>61</v>
      </c>
      <c r="B62" s="23" t="s">
        <v>153</v>
      </c>
      <c r="C62" s="10">
        <v>24977</v>
      </c>
      <c r="D62" s="14">
        <v>23978</v>
      </c>
      <c r="E62" s="11">
        <v>26558</v>
      </c>
      <c r="F62" s="109">
        <f>E62/4a_İl!E62</f>
        <v>0.24066623169493984</v>
      </c>
      <c r="G62" s="72">
        <f t="shared" si="0"/>
        <v>0.008358264195170096</v>
      </c>
      <c r="H62" s="37">
        <f t="shared" si="1"/>
        <v>0.06329823437562558</v>
      </c>
      <c r="I62" s="10">
        <f t="shared" si="2"/>
        <v>1581</v>
      </c>
      <c r="J62" s="34">
        <f t="shared" si="3"/>
        <v>0.006433000764961508</v>
      </c>
      <c r="K62" s="11">
        <v>24249.2</v>
      </c>
      <c r="L62" s="14">
        <v>25092.09</v>
      </c>
      <c r="M62" s="79">
        <f t="shared" si="4"/>
        <v>0.03475949722052684</v>
      </c>
      <c r="N62" s="14">
        <f t="shared" si="5"/>
        <v>842.8899999999994</v>
      </c>
    </row>
    <row r="63" spans="1:14" ht="15">
      <c r="A63" s="1">
        <v>62</v>
      </c>
      <c r="B63" s="23" t="s">
        <v>154</v>
      </c>
      <c r="C63" s="10">
        <v>1509</v>
      </c>
      <c r="D63" s="14">
        <v>1766</v>
      </c>
      <c r="E63" s="11">
        <v>1477</v>
      </c>
      <c r="F63" s="109">
        <f>E63/4a_İl!E63</f>
        <v>0.18239071375648308</v>
      </c>
      <c r="G63" s="72">
        <f t="shared" si="0"/>
        <v>0.0004648375712126753</v>
      </c>
      <c r="H63" s="37">
        <f t="shared" si="1"/>
        <v>-0.021206096752816435</v>
      </c>
      <c r="I63" s="10">
        <f t="shared" si="2"/>
        <v>-32</v>
      </c>
      <c r="J63" s="34">
        <f t="shared" si="3"/>
        <v>-0.00013020621409156753</v>
      </c>
      <c r="K63" s="11">
        <v>1742.467</v>
      </c>
      <c r="L63" s="14">
        <v>1568.528</v>
      </c>
      <c r="M63" s="79">
        <f t="shared" si="4"/>
        <v>-0.09982341128985517</v>
      </c>
      <c r="N63" s="14">
        <f t="shared" si="5"/>
        <v>-173.93900000000008</v>
      </c>
    </row>
    <row r="64" spans="1:14" ht="15">
      <c r="A64" s="1">
        <v>63</v>
      </c>
      <c r="B64" s="23" t="s">
        <v>155</v>
      </c>
      <c r="C64" s="10">
        <v>8966</v>
      </c>
      <c r="D64" s="14">
        <v>12556</v>
      </c>
      <c r="E64" s="11">
        <v>12364</v>
      </c>
      <c r="F64" s="109">
        <f>E64/4a_İl!E64</f>
        <v>0.11809767606239195</v>
      </c>
      <c r="G64" s="72">
        <f t="shared" si="0"/>
        <v>0.003891165694294866</v>
      </c>
      <c r="H64" s="37">
        <f t="shared" si="1"/>
        <v>0.3789872853000223</v>
      </c>
      <c r="I64" s="10">
        <f t="shared" si="2"/>
        <v>3398</v>
      </c>
      <c r="J64" s="34">
        <f t="shared" si="3"/>
        <v>0.013826272358848327</v>
      </c>
      <c r="K64" s="11">
        <v>12510.09</v>
      </c>
      <c r="L64" s="14">
        <v>13039.16</v>
      </c>
      <c r="M64" s="79">
        <f t="shared" si="4"/>
        <v>0.042291462331605904</v>
      </c>
      <c r="N64" s="14">
        <f t="shared" si="5"/>
        <v>529.0699999999997</v>
      </c>
    </row>
    <row r="65" spans="1:14" ht="15">
      <c r="A65" s="1">
        <v>64</v>
      </c>
      <c r="B65" s="23" t="s">
        <v>156</v>
      </c>
      <c r="C65" s="10">
        <v>12639</v>
      </c>
      <c r="D65" s="14">
        <v>13322</v>
      </c>
      <c r="E65" s="11">
        <v>13112</v>
      </c>
      <c r="F65" s="109">
        <f>E65/4a_İl!E65</f>
        <v>0.2541282269943406</v>
      </c>
      <c r="G65" s="72">
        <f t="shared" si="0"/>
        <v>0.004126574295017332</v>
      </c>
      <c r="H65" s="37">
        <f t="shared" si="1"/>
        <v>0.03742384682332463</v>
      </c>
      <c r="I65" s="10">
        <f t="shared" si="2"/>
        <v>473</v>
      </c>
      <c r="J65" s="34">
        <f t="shared" si="3"/>
        <v>0.0019246106020409824</v>
      </c>
      <c r="K65" s="11">
        <v>13284.78</v>
      </c>
      <c r="L65" s="14">
        <v>12995.23</v>
      </c>
      <c r="M65" s="79">
        <f t="shared" si="4"/>
        <v>-0.02179561874566241</v>
      </c>
      <c r="N65" s="14">
        <f t="shared" si="5"/>
        <v>-289.5500000000011</v>
      </c>
    </row>
    <row r="66" spans="1:14" ht="15">
      <c r="A66" s="1">
        <v>65</v>
      </c>
      <c r="B66" s="23" t="s">
        <v>157</v>
      </c>
      <c r="C66" s="10">
        <v>5832</v>
      </c>
      <c r="D66" s="14">
        <v>7353</v>
      </c>
      <c r="E66" s="11">
        <v>6982</v>
      </c>
      <c r="F66" s="109">
        <f>E66/4a_İl!E66</f>
        <v>0.11004286975160761</v>
      </c>
      <c r="G66" s="72">
        <f t="shared" si="0"/>
        <v>0.0021973567516634387</v>
      </c>
      <c r="H66" s="37">
        <f t="shared" si="1"/>
        <v>0.19718792866941015</v>
      </c>
      <c r="I66" s="10">
        <f t="shared" si="2"/>
        <v>1150</v>
      </c>
      <c r="J66" s="34">
        <f t="shared" si="3"/>
        <v>0.004679285818915708</v>
      </c>
      <c r="K66" s="11">
        <v>6778.807</v>
      </c>
      <c r="L66" s="14">
        <v>6709.37</v>
      </c>
      <c r="M66" s="79">
        <f t="shared" si="4"/>
        <v>-0.010243247816319287</v>
      </c>
      <c r="N66" s="14">
        <f t="shared" si="5"/>
        <v>-69.4369999999999</v>
      </c>
    </row>
    <row r="67" spans="1:14" ht="15">
      <c r="A67" s="1">
        <v>66</v>
      </c>
      <c r="B67" s="23" t="s">
        <v>158</v>
      </c>
      <c r="C67" s="10">
        <v>5030</v>
      </c>
      <c r="D67" s="14">
        <v>4928</v>
      </c>
      <c r="E67" s="11">
        <v>5122</v>
      </c>
      <c r="F67" s="109">
        <f>E67/4a_İl!E67</f>
        <v>0.14778268270867595</v>
      </c>
      <c r="G67" s="72">
        <f aca="true" t="shared" si="6" ref="G67:G83">E67/$E$83</f>
        <v>0.0016119824236637257</v>
      </c>
      <c r="H67" s="37">
        <f aca="true" t="shared" si="7" ref="H67:H83">(E67-C67)/C67</f>
        <v>0.018290258449304174</v>
      </c>
      <c r="I67" s="10">
        <f aca="true" t="shared" si="8" ref="I67:I83">E67-C67</f>
        <v>92</v>
      </c>
      <c r="J67" s="34">
        <f aca="true" t="shared" si="9" ref="J67:J83">I67/$I$83</f>
        <v>0.0003743428655132566</v>
      </c>
      <c r="K67" s="11">
        <v>4838.26</v>
      </c>
      <c r="L67" s="14">
        <v>4885.232</v>
      </c>
      <c r="M67" s="79">
        <f aca="true" t="shared" si="10" ref="M67:M83">(L67-K67)/K67</f>
        <v>0.00970844890518487</v>
      </c>
      <c r="N67" s="14">
        <f aca="true" t="shared" si="11" ref="N67:N83">L67-K67</f>
        <v>46.97199999999975</v>
      </c>
    </row>
    <row r="68" spans="1:14" ht="15">
      <c r="A68" s="1">
        <v>67</v>
      </c>
      <c r="B68" s="23" t="s">
        <v>159</v>
      </c>
      <c r="C68" s="10">
        <v>14826</v>
      </c>
      <c r="D68" s="14">
        <v>15060</v>
      </c>
      <c r="E68" s="11">
        <v>16271</v>
      </c>
      <c r="F68" s="109">
        <f>E68/4a_İl!E68</f>
        <v>0.21763439134331153</v>
      </c>
      <c r="G68" s="72">
        <f t="shared" si="6"/>
        <v>0.005120766500474909</v>
      </c>
      <c r="H68" s="37">
        <f t="shared" si="7"/>
        <v>0.097463914744368</v>
      </c>
      <c r="I68" s="10">
        <f t="shared" si="8"/>
        <v>1445</v>
      </c>
      <c r="J68" s="34">
        <f t="shared" si="9"/>
        <v>0.005879624355072346</v>
      </c>
      <c r="K68" s="11">
        <v>14957.9</v>
      </c>
      <c r="L68" s="14">
        <v>15169.99</v>
      </c>
      <c r="M68" s="79">
        <f t="shared" si="10"/>
        <v>0.014179129423247927</v>
      </c>
      <c r="N68" s="14">
        <f t="shared" si="11"/>
        <v>212.09000000000015</v>
      </c>
    </row>
    <row r="69" spans="1:14" ht="15">
      <c r="A69" s="1">
        <v>68</v>
      </c>
      <c r="B69" s="23" t="s">
        <v>160</v>
      </c>
      <c r="C69" s="10">
        <v>5522</v>
      </c>
      <c r="D69" s="14">
        <v>5946</v>
      </c>
      <c r="E69" s="11">
        <v>6122</v>
      </c>
      <c r="F69" s="109">
        <f>E69/4a_İl!E69</f>
        <v>0.16037093309582437</v>
      </c>
      <c r="G69" s="72">
        <f t="shared" si="6"/>
        <v>0.0019266998043087327</v>
      </c>
      <c r="H69" s="37">
        <f t="shared" si="7"/>
        <v>0.10865628395508874</v>
      </c>
      <c r="I69" s="10">
        <f t="shared" si="8"/>
        <v>600</v>
      </c>
      <c r="J69" s="34">
        <f t="shared" si="9"/>
        <v>0.002441366514216891</v>
      </c>
      <c r="K69" s="11">
        <v>5824.311</v>
      </c>
      <c r="L69" s="14">
        <v>5774.878</v>
      </c>
      <c r="M69" s="79">
        <f t="shared" si="10"/>
        <v>-0.008487355843463716</v>
      </c>
      <c r="N69" s="14">
        <f t="shared" si="11"/>
        <v>-49.43299999999999</v>
      </c>
    </row>
    <row r="70" spans="1:14" ht="15">
      <c r="A70" s="1">
        <v>69</v>
      </c>
      <c r="B70" s="23" t="s">
        <v>161</v>
      </c>
      <c r="C70" s="10">
        <v>738</v>
      </c>
      <c r="D70" s="14">
        <v>1161</v>
      </c>
      <c r="E70" s="11">
        <v>1151</v>
      </c>
      <c r="F70" s="109">
        <f>E70/4a_İl!E70</f>
        <v>0.1527132811463447</v>
      </c>
      <c r="G70" s="72">
        <f t="shared" si="6"/>
        <v>0.00036223970512240305</v>
      </c>
      <c r="H70" s="37">
        <f t="shared" si="7"/>
        <v>0.559620596205962</v>
      </c>
      <c r="I70" s="10">
        <f t="shared" si="8"/>
        <v>413</v>
      </c>
      <c r="J70" s="34">
        <f t="shared" si="9"/>
        <v>0.0016804739506192934</v>
      </c>
      <c r="K70" s="11">
        <v>1113.046</v>
      </c>
      <c r="L70" s="14">
        <v>1112.165</v>
      </c>
      <c r="M70" s="79">
        <f t="shared" si="10"/>
        <v>-0.0007915216442088516</v>
      </c>
      <c r="N70" s="14">
        <f t="shared" si="11"/>
        <v>-0.8810000000000855</v>
      </c>
    </row>
    <row r="71" spans="1:14" ht="15">
      <c r="A71" s="1">
        <v>70</v>
      </c>
      <c r="B71" s="23" t="s">
        <v>162</v>
      </c>
      <c r="C71" s="10">
        <v>10119</v>
      </c>
      <c r="D71" s="14">
        <v>10738</v>
      </c>
      <c r="E71" s="11">
        <v>10807</v>
      </c>
      <c r="F71" s="109">
        <f>E71/4a_İl!E71</f>
        <v>0.29880004423800044</v>
      </c>
      <c r="G71" s="72">
        <f t="shared" si="6"/>
        <v>0.0034011507326305902</v>
      </c>
      <c r="H71" s="37">
        <f t="shared" si="7"/>
        <v>0.06799090819250914</v>
      </c>
      <c r="I71" s="10">
        <f t="shared" si="8"/>
        <v>688</v>
      </c>
      <c r="J71" s="34">
        <f t="shared" si="9"/>
        <v>0.0027994336029687015</v>
      </c>
      <c r="K71" s="11">
        <v>10757.95</v>
      </c>
      <c r="L71" s="14">
        <v>10755.81</v>
      </c>
      <c r="M71" s="79">
        <f t="shared" si="10"/>
        <v>-0.00019892265719781527</v>
      </c>
      <c r="N71" s="14">
        <f t="shared" si="11"/>
        <v>-2.140000000001237</v>
      </c>
    </row>
    <row r="72" spans="1:14" ht="15">
      <c r="A72" s="1">
        <v>71</v>
      </c>
      <c r="B72" s="23" t="s">
        <v>163</v>
      </c>
      <c r="C72" s="10">
        <v>3599</v>
      </c>
      <c r="D72" s="14">
        <v>4346</v>
      </c>
      <c r="E72" s="11">
        <v>4269</v>
      </c>
      <c r="F72" s="109">
        <f>E72/4a_İl!E72</f>
        <v>0.15364958249352145</v>
      </c>
      <c r="G72" s="72">
        <f t="shared" si="6"/>
        <v>0.0013435284979735349</v>
      </c>
      <c r="H72" s="37">
        <f t="shared" si="7"/>
        <v>0.18616282300639067</v>
      </c>
      <c r="I72" s="10">
        <f t="shared" si="8"/>
        <v>670</v>
      </c>
      <c r="J72" s="34">
        <f t="shared" si="9"/>
        <v>0.002726192607542195</v>
      </c>
      <c r="K72" s="11">
        <v>4226.538</v>
      </c>
      <c r="L72" s="14">
        <v>4270.9</v>
      </c>
      <c r="M72" s="79">
        <f t="shared" si="10"/>
        <v>0.010496060842230707</v>
      </c>
      <c r="N72" s="14">
        <f t="shared" si="11"/>
        <v>44.36200000000008</v>
      </c>
    </row>
    <row r="73" spans="1:14" ht="15">
      <c r="A73" s="1">
        <v>72</v>
      </c>
      <c r="B73" s="23" t="s">
        <v>164</v>
      </c>
      <c r="C73" s="10">
        <v>4690</v>
      </c>
      <c r="D73" s="14">
        <v>4806</v>
      </c>
      <c r="E73" s="11">
        <v>5202</v>
      </c>
      <c r="F73" s="109">
        <f>E73/4a_İl!E73</f>
        <v>0.14389245408276166</v>
      </c>
      <c r="G73" s="72">
        <f t="shared" si="6"/>
        <v>0.0016371598141153264</v>
      </c>
      <c r="H73" s="37">
        <f t="shared" si="7"/>
        <v>0.1091684434968017</v>
      </c>
      <c r="I73" s="10">
        <f t="shared" si="8"/>
        <v>512</v>
      </c>
      <c r="J73" s="34">
        <f t="shared" si="9"/>
        <v>0.0020832994254650805</v>
      </c>
      <c r="K73" s="11">
        <v>4886.196</v>
      </c>
      <c r="L73" s="14">
        <v>5071.199</v>
      </c>
      <c r="M73" s="79">
        <f t="shared" si="10"/>
        <v>0.03786237801348937</v>
      </c>
      <c r="N73" s="14">
        <f t="shared" si="11"/>
        <v>185.0029999999997</v>
      </c>
    </row>
    <row r="74" spans="1:14" ht="15">
      <c r="A74" s="1">
        <v>73</v>
      </c>
      <c r="B74" s="23" t="s">
        <v>165</v>
      </c>
      <c r="C74" s="10">
        <v>1896</v>
      </c>
      <c r="D74" s="14">
        <v>2421</v>
      </c>
      <c r="E74" s="11">
        <v>2301</v>
      </c>
      <c r="F74" s="109">
        <f>E74/4a_İl!E74</f>
        <v>0.0916952259504264</v>
      </c>
      <c r="G74" s="72">
        <f t="shared" si="6"/>
        <v>0.000724164692864161</v>
      </c>
      <c r="H74" s="37">
        <f t="shared" si="7"/>
        <v>0.21360759493670886</v>
      </c>
      <c r="I74" s="10">
        <f t="shared" si="8"/>
        <v>405</v>
      </c>
      <c r="J74" s="34">
        <f t="shared" si="9"/>
        <v>0.0016479223970964013</v>
      </c>
      <c r="K74" s="11">
        <v>2275.391</v>
      </c>
      <c r="L74" s="14">
        <v>2358.095</v>
      </c>
      <c r="M74" s="79">
        <f t="shared" si="10"/>
        <v>0.03634715967497442</v>
      </c>
      <c r="N74" s="14">
        <f t="shared" si="11"/>
        <v>82.70399999999972</v>
      </c>
    </row>
    <row r="75" spans="1:14" ht="15">
      <c r="A75" s="1">
        <v>74</v>
      </c>
      <c r="B75" s="23" t="s">
        <v>166</v>
      </c>
      <c r="C75" s="10">
        <v>5809</v>
      </c>
      <c r="D75" s="14">
        <v>6326</v>
      </c>
      <c r="E75" s="11">
        <v>6269</v>
      </c>
      <c r="F75" s="109">
        <f>E75/4a_İl!E75</f>
        <v>0.24862185207217927</v>
      </c>
      <c r="G75" s="72">
        <f t="shared" si="6"/>
        <v>0.001972963259263549</v>
      </c>
      <c r="H75" s="37">
        <f t="shared" si="7"/>
        <v>0.07918746772249957</v>
      </c>
      <c r="I75" s="10">
        <f t="shared" si="8"/>
        <v>460</v>
      </c>
      <c r="J75" s="34">
        <f t="shared" si="9"/>
        <v>0.0018717143275662831</v>
      </c>
      <c r="K75" s="11">
        <v>6352.229</v>
      </c>
      <c r="L75" s="14">
        <v>6320.773</v>
      </c>
      <c r="M75" s="79">
        <f t="shared" si="10"/>
        <v>-0.004951962531577519</v>
      </c>
      <c r="N75" s="14">
        <f t="shared" si="11"/>
        <v>-31.45600000000013</v>
      </c>
    </row>
    <row r="76" spans="1:14" ht="15">
      <c r="A76" s="1">
        <v>75</v>
      </c>
      <c r="B76" s="23" t="s">
        <v>167</v>
      </c>
      <c r="C76" s="10">
        <v>1089</v>
      </c>
      <c r="D76" s="14">
        <v>1563</v>
      </c>
      <c r="E76" s="11">
        <v>1079</v>
      </c>
      <c r="F76" s="109">
        <f>E76/4a_İl!E76</f>
        <v>0.14788925438596492</v>
      </c>
      <c r="G76" s="72">
        <f t="shared" si="6"/>
        <v>0.00033958005371596253</v>
      </c>
      <c r="H76" s="37">
        <f t="shared" si="7"/>
        <v>-0.009182736455463728</v>
      </c>
      <c r="I76" s="10">
        <f t="shared" si="8"/>
        <v>-10</v>
      </c>
      <c r="J76" s="34">
        <f t="shared" si="9"/>
        <v>-4.068944190361485E-05</v>
      </c>
      <c r="K76" s="11">
        <v>1455.326</v>
      </c>
      <c r="L76" s="14">
        <v>1107.43</v>
      </c>
      <c r="M76" s="79">
        <f t="shared" si="10"/>
        <v>-0.2390502196758664</v>
      </c>
      <c r="N76" s="14">
        <f t="shared" si="11"/>
        <v>-347.89599999999996</v>
      </c>
    </row>
    <row r="77" spans="1:14" ht="15">
      <c r="A77" s="1">
        <v>76</v>
      </c>
      <c r="B77" s="23" t="s">
        <v>168</v>
      </c>
      <c r="C77" s="10">
        <v>1951</v>
      </c>
      <c r="D77" s="14">
        <v>1998</v>
      </c>
      <c r="E77" s="11">
        <v>2041</v>
      </c>
      <c r="F77" s="109">
        <f>E77/4a_İl!E77</f>
        <v>0.16450390908358184</v>
      </c>
      <c r="G77" s="72">
        <f t="shared" si="6"/>
        <v>0.0006423381738964592</v>
      </c>
      <c r="H77" s="37">
        <f t="shared" si="7"/>
        <v>0.04613018964633521</v>
      </c>
      <c r="I77" s="10">
        <f t="shared" si="8"/>
        <v>90</v>
      </c>
      <c r="J77" s="34">
        <f t="shared" si="9"/>
        <v>0.00036620497713253365</v>
      </c>
      <c r="K77" s="11">
        <v>1978.024</v>
      </c>
      <c r="L77" s="14">
        <v>2033.633</v>
      </c>
      <c r="M77" s="79">
        <f t="shared" si="10"/>
        <v>0.02811341015073637</v>
      </c>
      <c r="N77" s="14">
        <f t="shared" si="11"/>
        <v>55.60900000000015</v>
      </c>
    </row>
    <row r="78" spans="1:14" ht="15">
      <c r="A78" s="1">
        <v>77</v>
      </c>
      <c r="B78" s="23" t="s">
        <v>169</v>
      </c>
      <c r="C78" s="10">
        <v>8676</v>
      </c>
      <c r="D78" s="14">
        <v>9693</v>
      </c>
      <c r="E78" s="11">
        <v>9663</v>
      </c>
      <c r="F78" s="109">
        <f>E78/4a_İl!E78</f>
        <v>0.24384273745836277</v>
      </c>
      <c r="G78" s="72">
        <f t="shared" si="6"/>
        <v>0.0030411140491727025</v>
      </c>
      <c r="H78" s="37">
        <f t="shared" si="7"/>
        <v>0.11376210235131397</v>
      </c>
      <c r="I78" s="10">
        <f t="shared" si="8"/>
        <v>987</v>
      </c>
      <c r="J78" s="34">
        <f t="shared" si="9"/>
        <v>0.004016047915886786</v>
      </c>
      <c r="K78" s="11">
        <v>9544.155</v>
      </c>
      <c r="L78" s="14">
        <v>9600.014</v>
      </c>
      <c r="M78" s="79">
        <f t="shared" si="10"/>
        <v>0.005852692040311432</v>
      </c>
      <c r="N78" s="14">
        <f t="shared" si="11"/>
        <v>55.85899999999856</v>
      </c>
    </row>
    <row r="79" spans="1:14" ht="15">
      <c r="A79" s="1">
        <v>78</v>
      </c>
      <c r="B79" s="23" t="s">
        <v>170</v>
      </c>
      <c r="C79" s="10">
        <v>5884</v>
      </c>
      <c r="D79" s="14">
        <v>6747</v>
      </c>
      <c r="E79" s="11">
        <v>7330</v>
      </c>
      <c r="F79" s="109">
        <f>E79/4a_İl!E79</f>
        <v>0.20608991480867095</v>
      </c>
      <c r="G79" s="72">
        <f t="shared" si="6"/>
        <v>0.0023068784001279014</v>
      </c>
      <c r="H79" s="37">
        <f t="shared" si="7"/>
        <v>0.24575118966689327</v>
      </c>
      <c r="I79" s="10">
        <f t="shared" si="8"/>
        <v>1446</v>
      </c>
      <c r="J79" s="34">
        <f t="shared" si="9"/>
        <v>0.005883693299262707</v>
      </c>
      <c r="K79" s="11">
        <v>6757.524</v>
      </c>
      <c r="L79" s="14">
        <v>7403.964</v>
      </c>
      <c r="M79" s="79">
        <f t="shared" si="10"/>
        <v>0.09566225735935227</v>
      </c>
      <c r="N79" s="14">
        <f t="shared" si="11"/>
        <v>646.4399999999996</v>
      </c>
    </row>
    <row r="80" spans="1:14" ht="15">
      <c r="A80" s="1">
        <v>79</v>
      </c>
      <c r="B80" s="23" t="s">
        <v>171</v>
      </c>
      <c r="C80" s="10">
        <v>1710</v>
      </c>
      <c r="D80" s="14">
        <v>1779</v>
      </c>
      <c r="E80" s="11">
        <v>2041</v>
      </c>
      <c r="F80" s="109">
        <f>E80/4a_İl!E80</f>
        <v>0.18098785137891282</v>
      </c>
      <c r="G80" s="72">
        <f t="shared" si="6"/>
        <v>0.0006423381738964592</v>
      </c>
      <c r="H80" s="37">
        <f t="shared" si="7"/>
        <v>0.1935672514619883</v>
      </c>
      <c r="I80" s="10">
        <f t="shared" si="8"/>
        <v>331</v>
      </c>
      <c r="J80" s="34">
        <f t="shared" si="9"/>
        <v>0.0013468205270096515</v>
      </c>
      <c r="K80" s="11">
        <v>1745.236</v>
      </c>
      <c r="L80" s="14">
        <v>1772.444</v>
      </c>
      <c r="M80" s="79">
        <f t="shared" si="10"/>
        <v>0.015589868648136902</v>
      </c>
      <c r="N80" s="14">
        <f t="shared" si="11"/>
        <v>27.207999999999856</v>
      </c>
    </row>
    <row r="81" spans="1:14" ht="15">
      <c r="A81" s="1">
        <v>80</v>
      </c>
      <c r="B81" s="23" t="s">
        <v>172</v>
      </c>
      <c r="C81" s="10">
        <v>8183</v>
      </c>
      <c r="D81" s="14">
        <v>8664</v>
      </c>
      <c r="E81" s="11">
        <v>8398</v>
      </c>
      <c r="F81" s="109">
        <f>E81/4a_İl!E81</f>
        <v>0.1848598912588875</v>
      </c>
      <c r="G81" s="72">
        <f t="shared" si="6"/>
        <v>0.0026429965626567687</v>
      </c>
      <c r="H81" s="37">
        <f t="shared" si="7"/>
        <v>0.026273982646950998</v>
      </c>
      <c r="I81" s="10">
        <f t="shared" si="8"/>
        <v>215</v>
      </c>
      <c r="J81" s="34">
        <f t="shared" si="9"/>
        <v>0.0008748230009277193</v>
      </c>
      <c r="K81" s="11">
        <v>8685.394</v>
      </c>
      <c r="L81" s="14">
        <v>8708.146</v>
      </c>
      <c r="M81" s="79">
        <f t="shared" si="10"/>
        <v>0.00261957028086468</v>
      </c>
      <c r="N81" s="14">
        <f t="shared" si="11"/>
        <v>22.752000000000407</v>
      </c>
    </row>
    <row r="82" spans="1:14" ht="15.75" thickBot="1">
      <c r="A82" s="43">
        <v>81</v>
      </c>
      <c r="B82" s="44" t="s">
        <v>173</v>
      </c>
      <c r="C82" s="10">
        <v>18278</v>
      </c>
      <c r="D82" s="14">
        <v>19191</v>
      </c>
      <c r="E82" s="11">
        <v>19719</v>
      </c>
      <c r="F82" s="109">
        <f>E82/4a_İl!E82</f>
        <v>0.29904458598726114</v>
      </c>
      <c r="G82" s="72">
        <f t="shared" si="6"/>
        <v>0.006205912028938893</v>
      </c>
      <c r="H82" s="37">
        <f t="shared" si="7"/>
        <v>0.0788379472589999</v>
      </c>
      <c r="I82" s="10">
        <f t="shared" si="8"/>
        <v>1441</v>
      </c>
      <c r="J82" s="34">
        <f t="shared" si="9"/>
        <v>0.0058633485783109</v>
      </c>
      <c r="K82" s="11">
        <v>19346.55</v>
      </c>
      <c r="L82" s="19">
        <v>19473.22</v>
      </c>
      <c r="M82" s="79">
        <f t="shared" si="10"/>
        <v>0.006547420599538517</v>
      </c>
      <c r="N82" s="14">
        <f t="shared" si="11"/>
        <v>126.67000000000189</v>
      </c>
    </row>
    <row r="83" spans="1:14" s="59" customFormat="1" ht="15.75" thickBot="1">
      <c r="A83" s="165" t="s">
        <v>174</v>
      </c>
      <c r="B83" s="166"/>
      <c r="C83" s="50">
        <v>2931690</v>
      </c>
      <c r="D83" s="49">
        <v>3116650</v>
      </c>
      <c r="E83" s="95">
        <v>3177454</v>
      </c>
      <c r="F83" s="151">
        <f>E83/4a_İl!E83</f>
        <v>0.2529567711119265</v>
      </c>
      <c r="G83" s="152">
        <f t="shared" si="6"/>
        <v>1</v>
      </c>
      <c r="H83" s="146">
        <f t="shared" si="7"/>
        <v>0.08383014575210886</v>
      </c>
      <c r="I83" s="50">
        <f t="shared" si="8"/>
        <v>245764</v>
      </c>
      <c r="J83" s="148">
        <f t="shared" si="9"/>
        <v>1</v>
      </c>
      <c r="K83" s="94">
        <v>3092026</v>
      </c>
      <c r="L83" s="95">
        <v>3112199</v>
      </c>
      <c r="M83" s="153">
        <f t="shared" si="10"/>
        <v>0.006524201284206536</v>
      </c>
      <c r="N83" s="49">
        <f t="shared" si="11"/>
        <v>20173</v>
      </c>
    </row>
    <row r="84" spans="10:14" ht="15">
      <c r="J84" s="57"/>
      <c r="K84" s="58"/>
      <c r="L84" s="111"/>
      <c r="M84" s="57"/>
      <c r="N84" s="58"/>
    </row>
    <row r="85" spans="10:14" ht="15">
      <c r="J85" s="57"/>
      <c r="K85" s="58"/>
      <c r="L85" s="58"/>
      <c r="M85" s="57"/>
      <c r="N85" s="58"/>
    </row>
    <row r="86" spans="10:14" ht="15">
      <c r="J86" s="57"/>
      <c r="K86" s="58"/>
      <c r="L86" s="58"/>
      <c r="M86" s="57"/>
      <c r="N86" s="58"/>
    </row>
    <row r="87" spans="10:14" ht="15">
      <c r="J87" s="57"/>
      <c r="K87" s="58"/>
      <c r="L87" s="58"/>
      <c r="M87" s="57"/>
      <c r="N87" s="58"/>
    </row>
    <row r="88" spans="10:14" ht="15">
      <c r="J88" s="57"/>
      <c r="K88" s="58"/>
      <c r="L88" s="58"/>
      <c r="M88" s="57"/>
      <c r="N88" s="58"/>
    </row>
    <row r="89" spans="10:14" ht="15">
      <c r="J89" s="57"/>
      <c r="K89" s="58"/>
      <c r="L89" s="58"/>
      <c r="M89" s="57"/>
      <c r="N89" s="58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4" sqref="I84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6" t="s">
        <v>175</v>
      </c>
      <c r="B1" s="26">
        <v>41061</v>
      </c>
      <c r="C1" s="68">
        <v>41395</v>
      </c>
      <c r="D1" s="68">
        <v>41426</v>
      </c>
      <c r="E1" s="38" t="s">
        <v>301</v>
      </c>
      <c r="F1" s="15" t="s">
        <v>314</v>
      </c>
      <c r="G1" s="39" t="s">
        <v>315</v>
      </c>
    </row>
    <row r="2" spans="1:7" ht="15">
      <c r="A2" s="31" t="s">
        <v>176</v>
      </c>
      <c r="B2" s="3">
        <v>897</v>
      </c>
      <c r="C2" s="13">
        <v>1130</v>
      </c>
      <c r="D2" s="3">
        <v>1173</v>
      </c>
      <c r="E2" s="34">
        <f>D2/$D$83</f>
        <v>0.01996935648621042</v>
      </c>
      <c r="F2" s="130">
        <f>(D2-B2)/B2</f>
        <v>0.3076923076923077</v>
      </c>
      <c r="G2" s="13">
        <f>D2-B2</f>
        <v>276</v>
      </c>
    </row>
    <row r="3" spans="1:7" ht="15">
      <c r="A3" s="31" t="s">
        <v>177</v>
      </c>
      <c r="B3" s="3">
        <v>198</v>
      </c>
      <c r="C3" s="14">
        <v>117</v>
      </c>
      <c r="D3" s="3">
        <v>210</v>
      </c>
      <c r="E3" s="34">
        <f aca="true" t="shared" si="0" ref="E3:E66">D3/$D$83</f>
        <v>0.003575076608784474</v>
      </c>
      <c r="F3" s="130">
        <f aca="true" t="shared" si="1" ref="F3:F66">(D3-B3)/B3</f>
        <v>0.06060606060606061</v>
      </c>
      <c r="G3" s="14">
        <f aca="true" t="shared" si="2" ref="G3:G66">D3-B3</f>
        <v>12</v>
      </c>
    </row>
    <row r="4" spans="1:7" ht="15">
      <c r="A4" s="31" t="s">
        <v>178</v>
      </c>
      <c r="B4" s="3">
        <v>215</v>
      </c>
      <c r="C4" s="14">
        <v>203</v>
      </c>
      <c r="D4" s="3">
        <v>252</v>
      </c>
      <c r="E4" s="34">
        <f t="shared" si="0"/>
        <v>0.004290091930541369</v>
      </c>
      <c r="F4" s="130">
        <f t="shared" si="1"/>
        <v>0.17209302325581396</v>
      </c>
      <c r="G4" s="14">
        <f t="shared" si="2"/>
        <v>37</v>
      </c>
    </row>
    <row r="5" spans="1:7" ht="15">
      <c r="A5" s="31" t="s">
        <v>179</v>
      </c>
      <c r="B5" s="3">
        <v>77</v>
      </c>
      <c r="C5" s="14">
        <v>19</v>
      </c>
      <c r="D5" s="3">
        <v>197</v>
      </c>
      <c r="E5" s="34">
        <f t="shared" si="0"/>
        <v>0.0033537623425263876</v>
      </c>
      <c r="F5" s="130">
        <f t="shared" si="1"/>
        <v>1.5584415584415585</v>
      </c>
      <c r="G5" s="14">
        <f t="shared" si="2"/>
        <v>120</v>
      </c>
    </row>
    <row r="6" spans="1:7" ht="15">
      <c r="A6" s="31" t="s">
        <v>180</v>
      </c>
      <c r="B6" s="3">
        <v>111</v>
      </c>
      <c r="C6" s="14">
        <v>104</v>
      </c>
      <c r="D6" s="3">
        <v>140</v>
      </c>
      <c r="E6" s="34">
        <f t="shared" si="0"/>
        <v>0.002383384405856316</v>
      </c>
      <c r="F6" s="130">
        <f t="shared" si="1"/>
        <v>0.26126126126126126</v>
      </c>
      <c r="G6" s="14">
        <f t="shared" si="2"/>
        <v>29</v>
      </c>
    </row>
    <row r="7" spans="1:7" ht="15">
      <c r="A7" s="31" t="s">
        <v>181</v>
      </c>
      <c r="B7" s="3">
        <v>195</v>
      </c>
      <c r="C7" s="14">
        <v>113</v>
      </c>
      <c r="D7" s="3">
        <v>187</v>
      </c>
      <c r="E7" s="34">
        <f t="shared" si="0"/>
        <v>0.003183520599250936</v>
      </c>
      <c r="F7" s="130">
        <f t="shared" si="1"/>
        <v>-0.041025641025641026</v>
      </c>
      <c r="G7" s="14">
        <f t="shared" si="2"/>
        <v>-8</v>
      </c>
    </row>
    <row r="8" spans="1:7" ht="15">
      <c r="A8" s="31" t="s">
        <v>182</v>
      </c>
      <c r="B8" s="3">
        <v>3185</v>
      </c>
      <c r="C8" s="14">
        <v>3649</v>
      </c>
      <c r="D8" s="3">
        <v>3905</v>
      </c>
      <c r="E8" s="34">
        <f t="shared" si="0"/>
        <v>0.06647940074906367</v>
      </c>
      <c r="F8" s="130">
        <f t="shared" si="1"/>
        <v>0.2260596546310832</v>
      </c>
      <c r="G8" s="14">
        <f t="shared" si="2"/>
        <v>720</v>
      </c>
    </row>
    <row r="9" spans="1:7" ht="15">
      <c r="A9" s="31" t="s">
        <v>183</v>
      </c>
      <c r="B9" s="3">
        <v>1248</v>
      </c>
      <c r="C9" s="14">
        <v>1827</v>
      </c>
      <c r="D9" s="3">
        <v>2211</v>
      </c>
      <c r="E9" s="34">
        <f t="shared" si="0"/>
        <v>0.037640449438202245</v>
      </c>
      <c r="F9" s="130">
        <f t="shared" si="1"/>
        <v>0.7716346153846154</v>
      </c>
      <c r="G9" s="14">
        <f t="shared" si="2"/>
        <v>963</v>
      </c>
    </row>
    <row r="10" spans="1:7" ht="15">
      <c r="A10" s="31" t="s">
        <v>184</v>
      </c>
      <c r="B10" s="3">
        <v>38</v>
      </c>
      <c r="C10" s="14">
        <v>40</v>
      </c>
      <c r="D10" s="3">
        <v>40</v>
      </c>
      <c r="E10" s="34">
        <f t="shared" si="0"/>
        <v>0.0006809669731018045</v>
      </c>
      <c r="F10" s="130">
        <f t="shared" si="1"/>
        <v>0.05263157894736842</v>
      </c>
      <c r="G10" s="14">
        <f t="shared" si="2"/>
        <v>2</v>
      </c>
    </row>
    <row r="11" spans="1:7" ht="15">
      <c r="A11" s="31" t="s">
        <v>185</v>
      </c>
      <c r="B11" s="3">
        <v>125</v>
      </c>
      <c r="C11" s="14">
        <v>115</v>
      </c>
      <c r="D11" s="3">
        <v>177</v>
      </c>
      <c r="E11" s="34">
        <f t="shared" si="0"/>
        <v>0.0030132788559754852</v>
      </c>
      <c r="F11" s="130">
        <f t="shared" si="1"/>
        <v>0.416</v>
      </c>
      <c r="G11" s="14">
        <f t="shared" si="2"/>
        <v>52</v>
      </c>
    </row>
    <row r="12" spans="1:7" ht="15">
      <c r="A12" s="31" t="s">
        <v>186</v>
      </c>
      <c r="B12" s="3">
        <v>389</v>
      </c>
      <c r="C12" s="14">
        <v>438</v>
      </c>
      <c r="D12" s="3">
        <v>507</v>
      </c>
      <c r="E12" s="34">
        <f t="shared" si="0"/>
        <v>0.008631256384065374</v>
      </c>
      <c r="F12" s="130">
        <f t="shared" si="1"/>
        <v>0.3033419023136247</v>
      </c>
      <c r="G12" s="14">
        <f t="shared" si="2"/>
        <v>118</v>
      </c>
    </row>
    <row r="13" spans="1:7" ht="15">
      <c r="A13" s="31" t="s">
        <v>187</v>
      </c>
      <c r="B13" s="3">
        <v>482</v>
      </c>
      <c r="C13" s="14">
        <v>446</v>
      </c>
      <c r="D13" s="3">
        <v>687</v>
      </c>
      <c r="E13" s="34">
        <f t="shared" si="0"/>
        <v>0.011695607763023494</v>
      </c>
      <c r="F13" s="130">
        <f t="shared" si="1"/>
        <v>0.42531120331950206</v>
      </c>
      <c r="G13" s="14">
        <f t="shared" si="2"/>
        <v>205</v>
      </c>
    </row>
    <row r="14" spans="1:7" ht="15">
      <c r="A14" s="31" t="s">
        <v>188</v>
      </c>
      <c r="B14" s="3">
        <v>95</v>
      </c>
      <c r="C14" s="14">
        <v>93</v>
      </c>
      <c r="D14" s="3">
        <v>149</v>
      </c>
      <c r="E14" s="34">
        <f t="shared" si="0"/>
        <v>0.002536601974804222</v>
      </c>
      <c r="F14" s="130">
        <f t="shared" si="1"/>
        <v>0.5684210526315789</v>
      </c>
      <c r="G14" s="14">
        <f t="shared" si="2"/>
        <v>54</v>
      </c>
    </row>
    <row r="15" spans="1:7" ht="15">
      <c r="A15" s="31" t="s">
        <v>189</v>
      </c>
      <c r="B15" s="3">
        <v>156</v>
      </c>
      <c r="C15" s="14">
        <v>186</v>
      </c>
      <c r="D15" s="3">
        <v>220</v>
      </c>
      <c r="E15" s="34">
        <f t="shared" si="0"/>
        <v>0.003745318352059925</v>
      </c>
      <c r="F15" s="130">
        <f t="shared" si="1"/>
        <v>0.41025641025641024</v>
      </c>
      <c r="G15" s="14">
        <f t="shared" si="2"/>
        <v>64</v>
      </c>
    </row>
    <row r="16" spans="1:7" ht="15">
      <c r="A16" s="31" t="s">
        <v>190</v>
      </c>
      <c r="B16" s="3">
        <v>18</v>
      </c>
      <c r="C16" s="14">
        <v>7</v>
      </c>
      <c r="D16" s="3">
        <v>51</v>
      </c>
      <c r="E16" s="34">
        <f t="shared" si="0"/>
        <v>0.0008682328907048009</v>
      </c>
      <c r="F16" s="130">
        <f t="shared" si="1"/>
        <v>1.8333333333333333</v>
      </c>
      <c r="G16" s="14">
        <f t="shared" si="2"/>
        <v>33</v>
      </c>
    </row>
    <row r="17" spans="1:7" ht="15">
      <c r="A17" s="31" t="s">
        <v>191</v>
      </c>
      <c r="B17" s="3">
        <v>183</v>
      </c>
      <c r="C17" s="14">
        <v>279</v>
      </c>
      <c r="D17" s="3">
        <v>272</v>
      </c>
      <c r="E17" s="34">
        <f t="shared" si="0"/>
        <v>0.004630575417092271</v>
      </c>
      <c r="F17" s="130">
        <f t="shared" si="1"/>
        <v>0.48633879781420764</v>
      </c>
      <c r="G17" s="14">
        <f t="shared" si="2"/>
        <v>89</v>
      </c>
    </row>
    <row r="18" spans="1:7" ht="15">
      <c r="A18" s="31" t="s">
        <v>192</v>
      </c>
      <c r="B18" s="3">
        <v>110</v>
      </c>
      <c r="C18" s="14">
        <v>55</v>
      </c>
      <c r="D18" s="3">
        <v>98</v>
      </c>
      <c r="E18" s="34">
        <f t="shared" si="0"/>
        <v>0.0016683690840994213</v>
      </c>
      <c r="F18" s="130">
        <f t="shared" si="1"/>
        <v>-0.10909090909090909</v>
      </c>
      <c r="G18" s="14">
        <f t="shared" si="2"/>
        <v>-12</v>
      </c>
    </row>
    <row r="19" spans="1:7" ht="15">
      <c r="A19" s="31" t="s">
        <v>193</v>
      </c>
      <c r="B19" s="3">
        <v>60</v>
      </c>
      <c r="C19" s="14">
        <v>31</v>
      </c>
      <c r="D19" s="3">
        <v>152</v>
      </c>
      <c r="E19" s="34">
        <f t="shared" si="0"/>
        <v>0.002587674497786857</v>
      </c>
      <c r="F19" s="130">
        <f t="shared" si="1"/>
        <v>1.5333333333333334</v>
      </c>
      <c r="G19" s="14">
        <f t="shared" si="2"/>
        <v>92</v>
      </c>
    </row>
    <row r="20" spans="1:7" ht="15">
      <c r="A20" s="31" t="s">
        <v>194</v>
      </c>
      <c r="B20" s="3">
        <v>226</v>
      </c>
      <c r="C20" s="14">
        <v>205</v>
      </c>
      <c r="D20" s="3">
        <v>313</v>
      </c>
      <c r="E20" s="34">
        <f t="shared" si="0"/>
        <v>0.00532856656452162</v>
      </c>
      <c r="F20" s="130">
        <f t="shared" si="1"/>
        <v>0.38495575221238937</v>
      </c>
      <c r="G20" s="14">
        <f t="shared" si="2"/>
        <v>87</v>
      </c>
    </row>
    <row r="21" spans="1:7" ht="15">
      <c r="A21" s="31" t="s">
        <v>195</v>
      </c>
      <c r="B21" s="3">
        <v>59</v>
      </c>
      <c r="C21" s="14">
        <v>66</v>
      </c>
      <c r="D21" s="3">
        <v>93</v>
      </c>
      <c r="E21" s="34">
        <f t="shared" si="0"/>
        <v>0.0015832482124616956</v>
      </c>
      <c r="F21" s="130">
        <f t="shared" si="1"/>
        <v>0.576271186440678</v>
      </c>
      <c r="G21" s="14">
        <f t="shared" si="2"/>
        <v>34</v>
      </c>
    </row>
    <row r="22" spans="1:7" ht="15">
      <c r="A22" s="31" t="s">
        <v>196</v>
      </c>
      <c r="B22" s="3">
        <v>2495</v>
      </c>
      <c r="C22" s="14">
        <v>3284</v>
      </c>
      <c r="D22" s="3">
        <v>3313</v>
      </c>
      <c r="E22" s="34">
        <f t="shared" si="0"/>
        <v>0.05640108954715696</v>
      </c>
      <c r="F22" s="130">
        <f t="shared" si="1"/>
        <v>0.3278557114228457</v>
      </c>
      <c r="G22" s="14">
        <f t="shared" si="2"/>
        <v>818</v>
      </c>
    </row>
    <row r="23" spans="1:7" ht="15">
      <c r="A23" s="31" t="s">
        <v>197</v>
      </c>
      <c r="B23" s="3">
        <v>151</v>
      </c>
      <c r="C23" s="14">
        <v>262</v>
      </c>
      <c r="D23" s="3">
        <v>288</v>
      </c>
      <c r="E23" s="34">
        <f t="shared" si="0"/>
        <v>0.004902962206332993</v>
      </c>
      <c r="F23" s="130">
        <f t="shared" si="1"/>
        <v>0.9072847682119205</v>
      </c>
      <c r="G23" s="14">
        <f t="shared" si="2"/>
        <v>137</v>
      </c>
    </row>
    <row r="24" spans="1:7" ht="15">
      <c r="A24" s="31" t="s">
        <v>198</v>
      </c>
      <c r="B24" s="3">
        <v>88</v>
      </c>
      <c r="C24" s="14">
        <v>108</v>
      </c>
      <c r="D24" s="3">
        <v>142</v>
      </c>
      <c r="E24" s="34">
        <f t="shared" si="0"/>
        <v>0.0024174327545114062</v>
      </c>
      <c r="F24" s="130">
        <f t="shared" si="1"/>
        <v>0.6136363636363636</v>
      </c>
      <c r="G24" s="14">
        <f t="shared" si="2"/>
        <v>54</v>
      </c>
    </row>
    <row r="25" spans="1:7" ht="15">
      <c r="A25" s="31" t="s">
        <v>199</v>
      </c>
      <c r="B25" s="3">
        <v>169</v>
      </c>
      <c r="C25" s="14">
        <v>308</v>
      </c>
      <c r="D25" s="3">
        <v>357</v>
      </c>
      <c r="E25" s="34">
        <f t="shared" si="0"/>
        <v>0.006077630234933606</v>
      </c>
      <c r="F25" s="130">
        <f t="shared" si="1"/>
        <v>1.1124260355029585</v>
      </c>
      <c r="G25" s="14">
        <f t="shared" si="2"/>
        <v>188</v>
      </c>
    </row>
    <row r="26" spans="1:7" ht="15">
      <c r="A26" s="31" t="s">
        <v>200</v>
      </c>
      <c r="B26" s="3">
        <v>626</v>
      </c>
      <c r="C26" s="14">
        <v>787</v>
      </c>
      <c r="D26" s="3">
        <v>748</v>
      </c>
      <c r="E26" s="34">
        <f t="shared" si="0"/>
        <v>0.012734082397003745</v>
      </c>
      <c r="F26" s="130">
        <f t="shared" si="1"/>
        <v>0.19488817891373802</v>
      </c>
      <c r="G26" s="14">
        <f t="shared" si="2"/>
        <v>122</v>
      </c>
    </row>
    <row r="27" spans="1:7" ht="15">
      <c r="A27" s="31" t="s">
        <v>113</v>
      </c>
      <c r="B27" s="3">
        <v>313</v>
      </c>
      <c r="C27" s="14">
        <v>386</v>
      </c>
      <c r="D27" s="3">
        <v>464</v>
      </c>
      <c r="E27" s="34">
        <f t="shared" si="0"/>
        <v>0.007899216887980932</v>
      </c>
      <c r="F27" s="130">
        <f t="shared" si="1"/>
        <v>0.48242811501597443</v>
      </c>
      <c r="G27" s="14">
        <f t="shared" si="2"/>
        <v>151</v>
      </c>
    </row>
    <row r="28" spans="1:7" ht="15">
      <c r="A28" s="31" t="s">
        <v>201</v>
      </c>
      <c r="B28" s="3">
        <v>264</v>
      </c>
      <c r="C28" s="14">
        <v>394</v>
      </c>
      <c r="D28" s="3">
        <v>530</v>
      </c>
      <c r="E28" s="34">
        <f t="shared" si="0"/>
        <v>0.00902281239359891</v>
      </c>
      <c r="F28" s="130">
        <f t="shared" si="1"/>
        <v>1.0075757575757576</v>
      </c>
      <c r="G28" s="14">
        <f t="shared" si="2"/>
        <v>266</v>
      </c>
    </row>
    <row r="29" spans="1:7" ht="15">
      <c r="A29" s="31" t="s">
        <v>202</v>
      </c>
      <c r="B29" s="3">
        <v>135</v>
      </c>
      <c r="C29" s="14">
        <v>240</v>
      </c>
      <c r="D29" s="3">
        <v>238</v>
      </c>
      <c r="E29" s="34">
        <f t="shared" si="0"/>
        <v>0.004051753489955737</v>
      </c>
      <c r="F29" s="130">
        <f t="shared" si="1"/>
        <v>0.762962962962963</v>
      </c>
      <c r="G29" s="14">
        <f t="shared" si="2"/>
        <v>103</v>
      </c>
    </row>
    <row r="30" spans="1:7" ht="15">
      <c r="A30" s="31" t="s">
        <v>203</v>
      </c>
      <c r="B30" s="3">
        <v>262</v>
      </c>
      <c r="C30" s="14">
        <v>255</v>
      </c>
      <c r="D30" s="3">
        <v>309</v>
      </c>
      <c r="E30" s="34">
        <f t="shared" si="0"/>
        <v>0.00526046986721144</v>
      </c>
      <c r="F30" s="130">
        <f t="shared" si="1"/>
        <v>0.17938931297709923</v>
      </c>
      <c r="G30" s="14">
        <f t="shared" si="2"/>
        <v>47</v>
      </c>
    </row>
    <row r="31" spans="1:7" ht="15">
      <c r="A31" s="31" t="s">
        <v>204</v>
      </c>
      <c r="B31" s="3">
        <v>223</v>
      </c>
      <c r="C31" s="14">
        <v>97</v>
      </c>
      <c r="D31" s="3">
        <v>116</v>
      </c>
      <c r="E31" s="34">
        <f t="shared" si="0"/>
        <v>0.001974804221995233</v>
      </c>
      <c r="F31" s="130">
        <f t="shared" si="1"/>
        <v>-0.4798206278026906</v>
      </c>
      <c r="G31" s="14">
        <f t="shared" si="2"/>
        <v>-107</v>
      </c>
    </row>
    <row r="32" spans="1:7" ht="15">
      <c r="A32" s="31" t="s">
        <v>205</v>
      </c>
      <c r="B32" s="3">
        <v>255</v>
      </c>
      <c r="C32" s="14">
        <v>305</v>
      </c>
      <c r="D32" s="3">
        <v>743</v>
      </c>
      <c r="E32" s="34">
        <f t="shared" si="0"/>
        <v>0.01264896152536602</v>
      </c>
      <c r="F32" s="130">
        <f t="shared" si="1"/>
        <v>1.9137254901960785</v>
      </c>
      <c r="G32" s="14">
        <f t="shared" si="2"/>
        <v>488</v>
      </c>
    </row>
    <row r="33" spans="1:7" ht="15">
      <c r="A33" s="31" t="s">
        <v>206</v>
      </c>
      <c r="B33" s="3">
        <v>333</v>
      </c>
      <c r="C33" s="14">
        <v>346</v>
      </c>
      <c r="D33" s="3">
        <v>364</v>
      </c>
      <c r="E33" s="34">
        <f t="shared" si="0"/>
        <v>0.006196799455226422</v>
      </c>
      <c r="F33" s="130">
        <f t="shared" si="1"/>
        <v>0.09309309309309309</v>
      </c>
      <c r="G33" s="14">
        <f t="shared" si="2"/>
        <v>31</v>
      </c>
    </row>
    <row r="34" spans="1:7" ht="15">
      <c r="A34" s="31" t="s">
        <v>207</v>
      </c>
      <c r="B34" s="3">
        <v>523</v>
      </c>
      <c r="C34" s="14">
        <v>718</v>
      </c>
      <c r="D34" s="3">
        <v>785</v>
      </c>
      <c r="E34" s="34">
        <f t="shared" si="0"/>
        <v>0.013363976847122915</v>
      </c>
      <c r="F34" s="130">
        <f t="shared" si="1"/>
        <v>0.5009560229445507</v>
      </c>
      <c r="G34" s="14">
        <f t="shared" si="2"/>
        <v>262</v>
      </c>
    </row>
    <row r="35" spans="1:7" ht="15">
      <c r="A35" s="31" t="s">
        <v>208</v>
      </c>
      <c r="B35" s="3">
        <v>289</v>
      </c>
      <c r="C35" s="14">
        <v>264</v>
      </c>
      <c r="D35" s="3">
        <v>478</v>
      </c>
      <c r="E35" s="34">
        <f t="shared" si="0"/>
        <v>0.008137555328566564</v>
      </c>
      <c r="F35" s="130">
        <f t="shared" si="1"/>
        <v>0.6539792387543253</v>
      </c>
      <c r="G35" s="14">
        <f t="shared" si="2"/>
        <v>189</v>
      </c>
    </row>
    <row r="36" spans="1:7" ht="15">
      <c r="A36" s="31" t="s">
        <v>209</v>
      </c>
      <c r="B36" s="3">
        <v>108</v>
      </c>
      <c r="C36" s="14">
        <v>60</v>
      </c>
      <c r="D36" s="3">
        <v>136</v>
      </c>
      <c r="E36" s="34">
        <f t="shared" si="0"/>
        <v>0.0023152877085461355</v>
      </c>
      <c r="F36" s="130">
        <f t="shared" si="1"/>
        <v>0.25925925925925924</v>
      </c>
      <c r="G36" s="14">
        <f t="shared" si="2"/>
        <v>28</v>
      </c>
    </row>
    <row r="37" spans="1:7" ht="15">
      <c r="A37" s="31" t="s">
        <v>210</v>
      </c>
      <c r="B37" s="3">
        <v>35</v>
      </c>
      <c r="C37" s="14">
        <v>15</v>
      </c>
      <c r="D37" s="3">
        <v>134</v>
      </c>
      <c r="E37" s="34">
        <f t="shared" si="0"/>
        <v>0.0022812393598910454</v>
      </c>
      <c r="F37" s="130">
        <f t="shared" si="1"/>
        <v>2.8285714285714287</v>
      </c>
      <c r="G37" s="14">
        <f t="shared" si="2"/>
        <v>99</v>
      </c>
    </row>
    <row r="38" spans="1:7" ht="15">
      <c r="A38" s="31" t="s">
        <v>211</v>
      </c>
      <c r="B38" s="3">
        <v>306</v>
      </c>
      <c r="C38" s="14">
        <v>448</v>
      </c>
      <c r="D38" s="3">
        <v>634</v>
      </c>
      <c r="E38" s="34">
        <f t="shared" si="0"/>
        <v>0.010793326523663603</v>
      </c>
      <c r="F38" s="130">
        <f t="shared" si="1"/>
        <v>1.0718954248366013</v>
      </c>
      <c r="G38" s="14">
        <f t="shared" si="2"/>
        <v>328</v>
      </c>
    </row>
    <row r="39" spans="1:7" ht="15">
      <c r="A39" s="31" t="s">
        <v>212</v>
      </c>
      <c r="B39" s="3">
        <v>24</v>
      </c>
      <c r="C39" s="14">
        <v>30</v>
      </c>
      <c r="D39" s="3">
        <v>114</v>
      </c>
      <c r="E39" s="34">
        <f t="shared" si="0"/>
        <v>0.001940755873340143</v>
      </c>
      <c r="F39" s="130">
        <f t="shared" si="1"/>
        <v>3.75</v>
      </c>
      <c r="G39" s="14">
        <f t="shared" si="2"/>
        <v>90</v>
      </c>
    </row>
    <row r="40" spans="1:7" ht="15">
      <c r="A40" s="31" t="s">
        <v>213</v>
      </c>
      <c r="B40" s="3">
        <v>118</v>
      </c>
      <c r="C40" s="14">
        <v>155</v>
      </c>
      <c r="D40" s="3">
        <v>207</v>
      </c>
      <c r="E40" s="34">
        <f t="shared" si="0"/>
        <v>0.0035240040858018386</v>
      </c>
      <c r="F40" s="130">
        <f t="shared" si="1"/>
        <v>0.7542372881355932</v>
      </c>
      <c r="G40" s="14">
        <f t="shared" si="2"/>
        <v>89</v>
      </c>
    </row>
    <row r="41" spans="1:7" ht="15">
      <c r="A41" s="31" t="s">
        <v>214</v>
      </c>
      <c r="B41" s="3">
        <v>13885</v>
      </c>
      <c r="C41" s="14">
        <v>16058</v>
      </c>
      <c r="D41" s="3">
        <v>17207</v>
      </c>
      <c r="E41" s="34">
        <f t="shared" si="0"/>
        <v>0.2929349676540688</v>
      </c>
      <c r="F41" s="130">
        <f t="shared" si="1"/>
        <v>0.23925099027727764</v>
      </c>
      <c r="G41" s="14">
        <f t="shared" si="2"/>
        <v>3322</v>
      </c>
    </row>
    <row r="42" spans="1:7" ht="15">
      <c r="A42" s="31" t="s">
        <v>215</v>
      </c>
      <c r="B42" s="3">
        <v>2933</v>
      </c>
      <c r="C42" s="14">
        <v>4022</v>
      </c>
      <c r="D42" s="3">
        <v>4058</v>
      </c>
      <c r="E42" s="34">
        <f t="shared" si="0"/>
        <v>0.06908409942117807</v>
      </c>
      <c r="F42" s="130">
        <f t="shared" si="1"/>
        <v>0.38356631435390387</v>
      </c>
      <c r="G42" s="14">
        <f t="shared" si="2"/>
        <v>1125</v>
      </c>
    </row>
    <row r="43" spans="1:7" ht="15">
      <c r="A43" s="31" t="s">
        <v>216</v>
      </c>
      <c r="B43" s="3">
        <v>367</v>
      </c>
      <c r="C43" s="14">
        <v>489</v>
      </c>
      <c r="D43" s="3">
        <v>458</v>
      </c>
      <c r="E43" s="34">
        <f t="shared" si="0"/>
        <v>0.007797071842015662</v>
      </c>
      <c r="F43" s="130">
        <f t="shared" si="1"/>
        <v>0.24795640326975477</v>
      </c>
      <c r="G43" s="14">
        <f t="shared" si="2"/>
        <v>91</v>
      </c>
    </row>
    <row r="44" spans="1:7" ht="15">
      <c r="A44" s="31" t="s">
        <v>217</v>
      </c>
      <c r="B44" s="3">
        <v>96</v>
      </c>
      <c r="C44" s="14">
        <v>113</v>
      </c>
      <c r="D44" s="3">
        <v>127</v>
      </c>
      <c r="E44" s="34">
        <f t="shared" si="0"/>
        <v>0.0021620701395982296</v>
      </c>
      <c r="F44" s="130">
        <f t="shared" si="1"/>
        <v>0.3229166666666667</v>
      </c>
      <c r="G44" s="14">
        <f t="shared" si="2"/>
        <v>31</v>
      </c>
    </row>
    <row r="45" spans="1:7" ht="15">
      <c r="A45" s="31" t="s">
        <v>218</v>
      </c>
      <c r="B45" s="3">
        <v>107</v>
      </c>
      <c r="C45" s="14">
        <v>130</v>
      </c>
      <c r="D45" s="3">
        <v>140</v>
      </c>
      <c r="E45" s="34">
        <f t="shared" si="0"/>
        <v>0.002383384405856316</v>
      </c>
      <c r="F45" s="130">
        <f t="shared" si="1"/>
        <v>0.308411214953271</v>
      </c>
      <c r="G45" s="14">
        <f t="shared" si="2"/>
        <v>33</v>
      </c>
    </row>
    <row r="46" spans="1:7" ht="15">
      <c r="A46" s="31" t="s">
        <v>219</v>
      </c>
      <c r="B46" s="3">
        <v>56</v>
      </c>
      <c r="C46" s="14">
        <v>35</v>
      </c>
      <c r="D46" s="3">
        <v>173</v>
      </c>
      <c r="E46" s="34">
        <f t="shared" si="0"/>
        <v>0.0029451821586653046</v>
      </c>
      <c r="F46" s="130">
        <f t="shared" si="1"/>
        <v>2.0892857142857144</v>
      </c>
      <c r="G46" s="14">
        <f t="shared" si="2"/>
        <v>117</v>
      </c>
    </row>
    <row r="47" spans="1:7" ht="15">
      <c r="A47" s="31" t="s">
        <v>220</v>
      </c>
      <c r="B47" s="3">
        <v>174</v>
      </c>
      <c r="C47" s="14">
        <v>176</v>
      </c>
      <c r="D47" s="3">
        <v>254</v>
      </c>
      <c r="E47" s="34">
        <f t="shared" si="0"/>
        <v>0.004324140279196459</v>
      </c>
      <c r="F47" s="130">
        <f t="shared" si="1"/>
        <v>0.45977011494252873</v>
      </c>
      <c r="G47" s="14">
        <f t="shared" si="2"/>
        <v>80</v>
      </c>
    </row>
    <row r="48" spans="1:7" ht="15">
      <c r="A48" s="31" t="s">
        <v>221</v>
      </c>
      <c r="B48" s="3">
        <v>611</v>
      </c>
      <c r="C48" s="14">
        <v>564</v>
      </c>
      <c r="D48" s="3">
        <v>612</v>
      </c>
      <c r="E48" s="34">
        <f t="shared" si="0"/>
        <v>0.010418794688457609</v>
      </c>
      <c r="F48" s="130">
        <f t="shared" si="1"/>
        <v>0.0016366612111292963</v>
      </c>
      <c r="G48" s="14">
        <f t="shared" si="2"/>
        <v>1</v>
      </c>
    </row>
    <row r="49" spans="1:7" ht="15">
      <c r="A49" s="31" t="s">
        <v>223</v>
      </c>
      <c r="B49" s="3">
        <v>106</v>
      </c>
      <c r="C49" s="14">
        <v>13</v>
      </c>
      <c r="D49" s="3">
        <v>32</v>
      </c>
      <c r="E49" s="34">
        <f t="shared" si="0"/>
        <v>0.0005447735784814437</v>
      </c>
      <c r="F49" s="130">
        <f t="shared" si="1"/>
        <v>-0.6981132075471698</v>
      </c>
      <c r="G49" s="14">
        <f t="shared" si="2"/>
        <v>-74</v>
      </c>
    </row>
    <row r="50" spans="1:7" ht="15">
      <c r="A50" s="31" t="s">
        <v>131</v>
      </c>
      <c r="B50" s="3">
        <v>202</v>
      </c>
      <c r="C50" s="14">
        <v>113</v>
      </c>
      <c r="D50" s="3">
        <v>120</v>
      </c>
      <c r="E50" s="34">
        <f t="shared" si="0"/>
        <v>0.0020429009193054137</v>
      </c>
      <c r="F50" s="130">
        <f t="shared" si="1"/>
        <v>-0.40594059405940597</v>
      </c>
      <c r="G50" s="14">
        <f t="shared" si="2"/>
        <v>-82</v>
      </c>
    </row>
    <row r="51" spans="1:7" ht="15">
      <c r="A51" s="31" t="s">
        <v>224</v>
      </c>
      <c r="B51" s="3">
        <v>56</v>
      </c>
      <c r="C51" s="14">
        <v>247</v>
      </c>
      <c r="D51" s="3">
        <v>211</v>
      </c>
      <c r="E51" s="34">
        <f t="shared" si="0"/>
        <v>0.0035921007831120192</v>
      </c>
      <c r="F51" s="130">
        <f t="shared" si="1"/>
        <v>2.767857142857143</v>
      </c>
      <c r="G51" s="14">
        <f t="shared" si="2"/>
        <v>155</v>
      </c>
    </row>
    <row r="52" spans="1:7" ht="15">
      <c r="A52" s="31" t="s">
        <v>222</v>
      </c>
      <c r="B52" s="3">
        <v>34</v>
      </c>
      <c r="C52" s="14">
        <v>72</v>
      </c>
      <c r="D52" s="3">
        <v>100</v>
      </c>
      <c r="E52" s="34">
        <f t="shared" si="0"/>
        <v>0.0017024174327545114</v>
      </c>
      <c r="F52" s="130">
        <f t="shared" si="1"/>
        <v>1.9411764705882353</v>
      </c>
      <c r="G52" s="14">
        <f t="shared" si="2"/>
        <v>66</v>
      </c>
    </row>
    <row r="53" spans="1:7" ht="15">
      <c r="A53" s="31" t="s">
        <v>225</v>
      </c>
      <c r="B53" s="3">
        <v>1274</v>
      </c>
      <c r="C53" s="14">
        <v>1441</v>
      </c>
      <c r="D53" s="3">
        <v>1507</v>
      </c>
      <c r="E53" s="34">
        <f t="shared" si="0"/>
        <v>0.025655430711610486</v>
      </c>
      <c r="F53" s="130">
        <f t="shared" si="1"/>
        <v>0.18288854003139718</v>
      </c>
      <c r="G53" s="14">
        <f t="shared" si="2"/>
        <v>233</v>
      </c>
    </row>
    <row r="54" spans="1:7" ht="15">
      <c r="A54" s="31" t="s">
        <v>226</v>
      </c>
      <c r="B54" s="3">
        <v>596</v>
      </c>
      <c r="C54" s="14">
        <v>791</v>
      </c>
      <c r="D54" s="3">
        <v>942</v>
      </c>
      <c r="E54" s="34">
        <f t="shared" si="0"/>
        <v>0.016036772216547496</v>
      </c>
      <c r="F54" s="130">
        <f t="shared" si="1"/>
        <v>0.5805369127516778</v>
      </c>
      <c r="G54" s="14">
        <f t="shared" si="2"/>
        <v>346</v>
      </c>
    </row>
    <row r="55" spans="1:7" ht="15">
      <c r="A55" s="31" t="s">
        <v>227</v>
      </c>
      <c r="B55" s="3">
        <v>204</v>
      </c>
      <c r="C55" s="14">
        <v>276</v>
      </c>
      <c r="D55" s="3">
        <v>690</v>
      </c>
      <c r="E55" s="34">
        <f t="shared" si="0"/>
        <v>0.01174668028600613</v>
      </c>
      <c r="F55" s="130">
        <f t="shared" si="1"/>
        <v>2.3823529411764706</v>
      </c>
      <c r="G55" s="14">
        <f t="shared" si="2"/>
        <v>486</v>
      </c>
    </row>
    <row r="56" spans="1:7" ht="15">
      <c r="A56" s="31" t="s">
        <v>228</v>
      </c>
      <c r="B56" s="3">
        <v>235</v>
      </c>
      <c r="C56" s="14">
        <v>310</v>
      </c>
      <c r="D56" s="3">
        <v>373</v>
      </c>
      <c r="E56" s="34">
        <f t="shared" si="0"/>
        <v>0.006350017024174328</v>
      </c>
      <c r="F56" s="130">
        <f t="shared" si="1"/>
        <v>0.5872340425531914</v>
      </c>
      <c r="G56" s="14">
        <f t="shared" si="2"/>
        <v>138</v>
      </c>
    </row>
    <row r="57" spans="1:7" ht="15">
      <c r="A57" s="31" t="s">
        <v>229</v>
      </c>
      <c r="B57" s="3">
        <v>707</v>
      </c>
      <c r="C57" s="14">
        <v>1004</v>
      </c>
      <c r="D57" s="3">
        <v>1007</v>
      </c>
      <c r="E57" s="34">
        <f t="shared" si="0"/>
        <v>0.01714334354783793</v>
      </c>
      <c r="F57" s="130">
        <f t="shared" si="1"/>
        <v>0.4243281471004243</v>
      </c>
      <c r="G57" s="14">
        <f t="shared" si="2"/>
        <v>300</v>
      </c>
    </row>
    <row r="58" spans="1:7" ht="15">
      <c r="A58" s="31" t="s">
        <v>230</v>
      </c>
      <c r="B58" s="3">
        <v>80</v>
      </c>
      <c r="C58" s="14">
        <v>141</v>
      </c>
      <c r="D58" s="3">
        <v>245</v>
      </c>
      <c r="E58" s="34">
        <f t="shared" si="0"/>
        <v>0.004170922710248553</v>
      </c>
      <c r="F58" s="130">
        <f t="shared" si="1"/>
        <v>2.0625</v>
      </c>
      <c r="G58" s="14">
        <f t="shared" si="2"/>
        <v>165</v>
      </c>
    </row>
    <row r="59" spans="1:7" ht="15">
      <c r="A59" s="31" t="s">
        <v>231</v>
      </c>
      <c r="B59" s="3">
        <v>664</v>
      </c>
      <c r="C59" s="14">
        <v>592</v>
      </c>
      <c r="D59" s="3">
        <v>640</v>
      </c>
      <c r="E59" s="34">
        <f t="shared" si="0"/>
        <v>0.010895471569628872</v>
      </c>
      <c r="F59" s="130">
        <f t="shared" si="1"/>
        <v>-0.03614457831325301</v>
      </c>
      <c r="G59" s="14">
        <f t="shared" si="2"/>
        <v>-24</v>
      </c>
    </row>
    <row r="60" spans="1:7" ht="15">
      <c r="A60" s="31" t="s">
        <v>232</v>
      </c>
      <c r="B60" s="3">
        <v>317</v>
      </c>
      <c r="C60" s="14">
        <v>469</v>
      </c>
      <c r="D60" s="3">
        <v>459</v>
      </c>
      <c r="E60" s="34">
        <f t="shared" si="0"/>
        <v>0.007814096016343208</v>
      </c>
      <c r="F60" s="130">
        <f t="shared" si="1"/>
        <v>0.4479495268138801</v>
      </c>
      <c r="G60" s="14">
        <f t="shared" si="2"/>
        <v>142</v>
      </c>
    </row>
    <row r="61" spans="1:7" ht="15">
      <c r="A61" s="31" t="s">
        <v>233</v>
      </c>
      <c r="B61" s="3">
        <v>95</v>
      </c>
      <c r="C61" s="14">
        <v>39</v>
      </c>
      <c r="D61" s="3">
        <v>193</v>
      </c>
      <c r="E61" s="34">
        <f t="shared" si="0"/>
        <v>0.003285665645216207</v>
      </c>
      <c r="F61" s="130">
        <f t="shared" si="1"/>
        <v>1.0315789473684212</v>
      </c>
      <c r="G61" s="14">
        <f t="shared" si="2"/>
        <v>98</v>
      </c>
    </row>
    <row r="62" spans="1:7" ht="15">
      <c r="A62" s="31" t="s">
        <v>234</v>
      </c>
      <c r="B62" s="3">
        <v>114</v>
      </c>
      <c r="C62" s="14">
        <v>107</v>
      </c>
      <c r="D62" s="3">
        <v>197</v>
      </c>
      <c r="E62" s="34">
        <f t="shared" si="0"/>
        <v>0.0033537623425263876</v>
      </c>
      <c r="F62" s="130">
        <f t="shared" si="1"/>
        <v>0.7280701754385965</v>
      </c>
      <c r="G62" s="14">
        <f t="shared" si="2"/>
        <v>83</v>
      </c>
    </row>
    <row r="63" spans="1:7" ht="15">
      <c r="A63" s="31" t="s">
        <v>235</v>
      </c>
      <c r="B63" s="3">
        <v>75</v>
      </c>
      <c r="C63" s="14">
        <v>96</v>
      </c>
      <c r="D63" s="3">
        <v>114</v>
      </c>
      <c r="E63" s="34">
        <f t="shared" si="0"/>
        <v>0.001940755873340143</v>
      </c>
      <c r="F63" s="130">
        <f t="shared" si="1"/>
        <v>0.52</v>
      </c>
      <c r="G63" s="14">
        <f t="shared" si="2"/>
        <v>39</v>
      </c>
    </row>
    <row r="64" spans="1:7" ht="15">
      <c r="A64" s="31" t="s">
        <v>236</v>
      </c>
      <c r="B64" s="3">
        <v>263</v>
      </c>
      <c r="C64" s="14">
        <v>291</v>
      </c>
      <c r="D64" s="3">
        <v>550</v>
      </c>
      <c r="E64" s="34">
        <f t="shared" si="0"/>
        <v>0.009363295880149813</v>
      </c>
      <c r="F64" s="130">
        <f t="shared" si="1"/>
        <v>1.091254752851711</v>
      </c>
      <c r="G64" s="14">
        <f t="shared" si="2"/>
        <v>287</v>
      </c>
    </row>
    <row r="65" spans="1:7" ht="15">
      <c r="A65" s="31" t="s">
        <v>237</v>
      </c>
      <c r="B65" s="3">
        <v>173</v>
      </c>
      <c r="C65" s="14">
        <v>327</v>
      </c>
      <c r="D65" s="3">
        <v>370</v>
      </c>
      <c r="E65" s="34">
        <f t="shared" si="0"/>
        <v>0.006298944501191692</v>
      </c>
      <c r="F65" s="130">
        <f t="shared" si="1"/>
        <v>1.138728323699422</v>
      </c>
      <c r="G65" s="14">
        <f t="shared" si="2"/>
        <v>197</v>
      </c>
    </row>
    <row r="66" spans="1:7" ht="15">
      <c r="A66" s="31" t="s">
        <v>238</v>
      </c>
      <c r="B66" s="3">
        <v>106</v>
      </c>
      <c r="C66" s="14">
        <v>152</v>
      </c>
      <c r="D66" s="3">
        <v>212</v>
      </c>
      <c r="E66" s="34">
        <f t="shared" si="0"/>
        <v>0.0036091249574395643</v>
      </c>
      <c r="F66" s="130">
        <f t="shared" si="1"/>
        <v>1</v>
      </c>
      <c r="G66" s="14">
        <f t="shared" si="2"/>
        <v>106</v>
      </c>
    </row>
    <row r="67" spans="1:7" ht="15">
      <c r="A67" s="31" t="s">
        <v>239</v>
      </c>
      <c r="B67" s="3">
        <v>418</v>
      </c>
      <c r="C67" s="14">
        <v>556</v>
      </c>
      <c r="D67" s="3">
        <v>610</v>
      </c>
      <c r="E67" s="34">
        <f aca="true" t="shared" si="3" ref="E67:E83">D67/$D$83</f>
        <v>0.01038474633980252</v>
      </c>
      <c r="F67" s="130">
        <f aca="true" t="shared" si="4" ref="F67:F83">(D67-B67)/B67</f>
        <v>0.45933014354066987</v>
      </c>
      <c r="G67" s="14">
        <f aca="true" t="shared" si="5" ref="G67:G83">D67-B67</f>
        <v>192</v>
      </c>
    </row>
    <row r="68" spans="1:7" ht="15">
      <c r="A68" s="31" t="s">
        <v>240</v>
      </c>
      <c r="B68" s="3">
        <v>430</v>
      </c>
      <c r="C68" s="14">
        <v>397</v>
      </c>
      <c r="D68" s="3">
        <v>534</v>
      </c>
      <c r="E68" s="34">
        <f t="shared" si="3"/>
        <v>0.00909090909090909</v>
      </c>
      <c r="F68" s="130">
        <f t="shared" si="4"/>
        <v>0.24186046511627907</v>
      </c>
      <c r="G68" s="14">
        <f t="shared" si="5"/>
        <v>104</v>
      </c>
    </row>
    <row r="69" spans="1:7" ht="15">
      <c r="A69" s="31" t="s">
        <v>241</v>
      </c>
      <c r="B69" s="3">
        <v>67</v>
      </c>
      <c r="C69" s="14">
        <v>51</v>
      </c>
      <c r="D69" s="3">
        <v>144</v>
      </c>
      <c r="E69" s="34">
        <f t="shared" si="3"/>
        <v>0.0024514811031664963</v>
      </c>
      <c r="F69" s="130">
        <f t="shared" si="4"/>
        <v>1.1492537313432836</v>
      </c>
      <c r="G69" s="14">
        <f t="shared" si="5"/>
        <v>77</v>
      </c>
    </row>
    <row r="70" spans="1:7" ht="15">
      <c r="A70" s="31" t="s">
        <v>242</v>
      </c>
      <c r="B70" s="3">
        <v>148</v>
      </c>
      <c r="C70" s="14">
        <v>95</v>
      </c>
      <c r="D70" s="3">
        <v>285</v>
      </c>
      <c r="E70" s="34">
        <f t="shared" si="3"/>
        <v>0.004851889683350358</v>
      </c>
      <c r="F70" s="130">
        <f t="shared" si="4"/>
        <v>0.9256756756756757</v>
      </c>
      <c r="G70" s="14">
        <f t="shared" si="5"/>
        <v>137</v>
      </c>
    </row>
    <row r="71" spans="1:7" ht="15">
      <c r="A71" s="31" t="s">
        <v>243</v>
      </c>
      <c r="B71" s="3">
        <v>447</v>
      </c>
      <c r="C71" s="14">
        <v>227</v>
      </c>
      <c r="D71" s="3">
        <v>315</v>
      </c>
      <c r="E71" s="34">
        <f t="shared" si="3"/>
        <v>0.005362614913176711</v>
      </c>
      <c r="F71" s="130">
        <f t="shared" si="4"/>
        <v>-0.2953020134228188</v>
      </c>
      <c r="G71" s="14">
        <f t="shared" si="5"/>
        <v>-132</v>
      </c>
    </row>
    <row r="72" spans="1:7" ht="15">
      <c r="A72" s="31" t="s">
        <v>244</v>
      </c>
      <c r="B72" s="3">
        <v>406</v>
      </c>
      <c r="C72" s="14">
        <v>259</v>
      </c>
      <c r="D72" s="3">
        <v>385</v>
      </c>
      <c r="E72" s="34">
        <f t="shared" si="3"/>
        <v>0.006554307116104869</v>
      </c>
      <c r="F72" s="130">
        <f t="shared" si="4"/>
        <v>-0.05172413793103448</v>
      </c>
      <c r="G72" s="14">
        <f t="shared" si="5"/>
        <v>-21</v>
      </c>
    </row>
    <row r="73" spans="1:7" ht="15">
      <c r="A73" s="31" t="s">
        <v>245</v>
      </c>
      <c r="B73" s="3">
        <v>21</v>
      </c>
      <c r="C73" s="14">
        <v>62</v>
      </c>
      <c r="D73" s="3">
        <v>135</v>
      </c>
      <c r="E73" s="34">
        <f t="shared" si="3"/>
        <v>0.0022982635342185904</v>
      </c>
      <c r="F73" s="130">
        <f t="shared" si="4"/>
        <v>5.428571428571429</v>
      </c>
      <c r="G73" s="14">
        <f t="shared" si="5"/>
        <v>114</v>
      </c>
    </row>
    <row r="74" spans="1:7" ht="15">
      <c r="A74" s="31" t="s">
        <v>246</v>
      </c>
      <c r="B74" s="3">
        <v>931</v>
      </c>
      <c r="C74" s="14">
        <v>1322</v>
      </c>
      <c r="D74" s="3">
        <v>1206</v>
      </c>
      <c r="E74" s="34">
        <f t="shared" si="3"/>
        <v>0.020531154239019408</v>
      </c>
      <c r="F74" s="130">
        <f t="shared" si="4"/>
        <v>0.2953813104189044</v>
      </c>
      <c r="G74" s="14">
        <f t="shared" si="5"/>
        <v>275</v>
      </c>
    </row>
    <row r="75" spans="1:7" ht="15">
      <c r="A75" s="31" t="s">
        <v>247</v>
      </c>
      <c r="B75" s="3">
        <v>153</v>
      </c>
      <c r="C75" s="14">
        <v>186</v>
      </c>
      <c r="D75" s="3">
        <v>246</v>
      </c>
      <c r="E75" s="34">
        <f t="shared" si="3"/>
        <v>0.004187946884576098</v>
      </c>
      <c r="F75" s="130">
        <f t="shared" si="4"/>
        <v>0.6078431372549019</v>
      </c>
      <c r="G75" s="14">
        <f t="shared" si="5"/>
        <v>93</v>
      </c>
    </row>
    <row r="76" spans="1:7" ht="15">
      <c r="A76" s="31" t="s">
        <v>248</v>
      </c>
      <c r="B76" s="3">
        <v>534</v>
      </c>
      <c r="C76" s="14">
        <v>468</v>
      </c>
      <c r="D76" s="3">
        <v>730</v>
      </c>
      <c r="E76" s="34">
        <f t="shared" si="3"/>
        <v>0.012427647259107933</v>
      </c>
      <c r="F76" s="130">
        <f t="shared" si="4"/>
        <v>0.36704119850187267</v>
      </c>
      <c r="G76" s="14">
        <f t="shared" si="5"/>
        <v>196</v>
      </c>
    </row>
    <row r="77" spans="1:7" ht="15">
      <c r="A77" s="31" t="s">
        <v>249</v>
      </c>
      <c r="B77" s="3">
        <v>27</v>
      </c>
      <c r="C77" s="14">
        <v>19</v>
      </c>
      <c r="D77" s="3">
        <v>74</v>
      </c>
      <c r="E77" s="34">
        <f t="shared" si="3"/>
        <v>0.0012597889002383385</v>
      </c>
      <c r="F77" s="130">
        <f t="shared" si="4"/>
        <v>1.7407407407407407</v>
      </c>
      <c r="G77" s="14">
        <f t="shared" si="5"/>
        <v>47</v>
      </c>
    </row>
    <row r="78" spans="1:7" ht="15">
      <c r="A78" s="31" t="s">
        <v>250</v>
      </c>
      <c r="B78" s="3">
        <v>279</v>
      </c>
      <c r="C78" s="14">
        <v>534</v>
      </c>
      <c r="D78" s="3">
        <v>438</v>
      </c>
      <c r="E78" s="34">
        <f t="shared" si="3"/>
        <v>0.00745658835546476</v>
      </c>
      <c r="F78" s="130">
        <f t="shared" si="4"/>
        <v>0.5698924731182796</v>
      </c>
      <c r="G78" s="14">
        <f t="shared" si="5"/>
        <v>159</v>
      </c>
    </row>
    <row r="79" spans="1:7" ht="15">
      <c r="A79" s="31" t="s">
        <v>251</v>
      </c>
      <c r="B79" s="3">
        <v>171</v>
      </c>
      <c r="C79" s="14">
        <v>146</v>
      </c>
      <c r="D79" s="3">
        <v>730</v>
      </c>
      <c r="E79" s="34">
        <f t="shared" si="3"/>
        <v>0.012427647259107933</v>
      </c>
      <c r="F79" s="130">
        <f t="shared" si="4"/>
        <v>3.2690058479532165</v>
      </c>
      <c r="G79" s="14">
        <f t="shared" si="5"/>
        <v>559</v>
      </c>
    </row>
    <row r="80" spans="1:7" ht="15">
      <c r="A80" s="31" t="s">
        <v>252</v>
      </c>
      <c r="B80" s="3">
        <v>136</v>
      </c>
      <c r="C80" s="14">
        <v>185</v>
      </c>
      <c r="D80" s="3">
        <v>182</v>
      </c>
      <c r="E80" s="34">
        <f t="shared" si="3"/>
        <v>0.003098399727613211</v>
      </c>
      <c r="F80" s="130">
        <f t="shared" si="4"/>
        <v>0.3382352941176471</v>
      </c>
      <c r="G80" s="14">
        <f t="shared" si="5"/>
        <v>46</v>
      </c>
    </row>
    <row r="81" spans="1:7" ht="15">
      <c r="A81" s="31" t="s">
        <v>253</v>
      </c>
      <c r="B81" s="3">
        <v>115</v>
      </c>
      <c r="C81" s="14">
        <v>181</v>
      </c>
      <c r="D81" s="3">
        <v>217</v>
      </c>
      <c r="E81" s="34">
        <f t="shared" si="3"/>
        <v>0.0036942458290772895</v>
      </c>
      <c r="F81" s="130">
        <f t="shared" si="4"/>
        <v>0.8869565217391304</v>
      </c>
      <c r="G81" s="14">
        <f t="shared" si="5"/>
        <v>102</v>
      </c>
    </row>
    <row r="82" spans="1:7" ht="15.75" thickBot="1">
      <c r="A82" s="31" t="s">
        <v>254</v>
      </c>
      <c r="B82" s="3">
        <v>321</v>
      </c>
      <c r="C82" s="14">
        <v>331</v>
      </c>
      <c r="D82" s="3">
        <v>384</v>
      </c>
      <c r="E82" s="34">
        <f t="shared" si="3"/>
        <v>0.006537282941777324</v>
      </c>
      <c r="F82" s="130">
        <f t="shared" si="4"/>
        <v>0.19626168224299065</v>
      </c>
      <c r="G82" s="14">
        <f t="shared" si="5"/>
        <v>63</v>
      </c>
    </row>
    <row r="83" spans="1:7" s="59" customFormat="1" ht="15.75" thickBot="1">
      <c r="A83" s="33" t="s">
        <v>174</v>
      </c>
      <c r="B83" s="95">
        <v>42918</v>
      </c>
      <c r="C83" s="49">
        <v>50672</v>
      </c>
      <c r="D83" s="95">
        <v>58740</v>
      </c>
      <c r="E83" s="148">
        <f t="shared" si="3"/>
        <v>1</v>
      </c>
      <c r="F83" s="153">
        <f t="shared" si="4"/>
        <v>0.36865650775898223</v>
      </c>
      <c r="G83" s="49">
        <f t="shared" si="5"/>
        <v>15822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58" sqref="L58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2" t="s">
        <v>175</v>
      </c>
      <c r="B1" s="26">
        <v>41030</v>
      </c>
      <c r="C1" s="68">
        <v>41061</v>
      </c>
      <c r="D1" s="68">
        <v>41426</v>
      </c>
      <c r="E1" s="38" t="s">
        <v>301</v>
      </c>
      <c r="F1" s="38" t="s">
        <v>316</v>
      </c>
      <c r="G1" s="39" t="s">
        <v>317</v>
      </c>
    </row>
    <row r="2" spans="1:7" ht="15">
      <c r="A2" s="30" t="s">
        <v>176</v>
      </c>
      <c r="B2" s="90">
        <v>704</v>
      </c>
      <c r="C2" s="13">
        <v>697</v>
      </c>
      <c r="D2" s="9">
        <v>618</v>
      </c>
      <c r="E2" s="102">
        <f>D2/$D$83</f>
        <v>0.02303906949000895</v>
      </c>
      <c r="F2" s="102">
        <f>(D2-B2)/B2</f>
        <v>-0.12215909090909091</v>
      </c>
      <c r="G2" s="13">
        <f>D2-B2</f>
        <v>-86</v>
      </c>
    </row>
    <row r="3" spans="1:7" ht="15">
      <c r="A3" s="30" t="s">
        <v>177</v>
      </c>
      <c r="B3" s="10">
        <v>72</v>
      </c>
      <c r="C3" s="14">
        <v>115</v>
      </c>
      <c r="D3" s="11">
        <v>100</v>
      </c>
      <c r="E3" s="79">
        <f aca="true" t="shared" si="0" ref="E3:E66">D3/$D$83</f>
        <v>0.003728004771846108</v>
      </c>
      <c r="F3" s="79">
        <f aca="true" t="shared" si="1" ref="F3:F66">(D3-B3)/B3</f>
        <v>0.3888888888888889</v>
      </c>
      <c r="G3" s="14">
        <f aca="true" t="shared" si="2" ref="G3:G66">D3-B3</f>
        <v>28</v>
      </c>
    </row>
    <row r="4" spans="1:7" ht="15">
      <c r="A4" s="30" t="s">
        <v>178</v>
      </c>
      <c r="B4" s="10">
        <v>113</v>
      </c>
      <c r="C4" s="14">
        <v>160</v>
      </c>
      <c r="D4" s="11">
        <v>159</v>
      </c>
      <c r="E4" s="79">
        <f t="shared" si="0"/>
        <v>0.005927527587235312</v>
      </c>
      <c r="F4" s="79">
        <f t="shared" si="1"/>
        <v>0.40707964601769914</v>
      </c>
      <c r="G4" s="14">
        <f t="shared" si="2"/>
        <v>46</v>
      </c>
    </row>
    <row r="5" spans="1:7" ht="15">
      <c r="A5" s="30" t="s">
        <v>179</v>
      </c>
      <c r="B5" s="10">
        <v>18</v>
      </c>
      <c r="C5" s="14">
        <v>49</v>
      </c>
      <c r="D5" s="11">
        <v>36</v>
      </c>
      <c r="E5" s="79">
        <f t="shared" si="0"/>
        <v>0.0013420817178645989</v>
      </c>
      <c r="F5" s="79">
        <f t="shared" si="1"/>
        <v>1</v>
      </c>
      <c r="G5" s="14">
        <f t="shared" si="2"/>
        <v>18</v>
      </c>
    </row>
    <row r="6" spans="1:7" ht="15">
      <c r="A6" s="30" t="s">
        <v>180</v>
      </c>
      <c r="B6" s="10">
        <v>66</v>
      </c>
      <c r="C6" s="14">
        <v>86</v>
      </c>
      <c r="D6" s="11">
        <v>70</v>
      </c>
      <c r="E6" s="79">
        <f t="shared" si="0"/>
        <v>0.0026096033402922755</v>
      </c>
      <c r="F6" s="79">
        <f t="shared" si="1"/>
        <v>0.06060606060606061</v>
      </c>
      <c r="G6" s="14">
        <f t="shared" si="2"/>
        <v>4</v>
      </c>
    </row>
    <row r="7" spans="1:7" ht="15">
      <c r="A7" s="30" t="s">
        <v>181</v>
      </c>
      <c r="B7" s="10">
        <v>52</v>
      </c>
      <c r="C7" s="14">
        <v>103</v>
      </c>
      <c r="D7" s="11">
        <v>91</v>
      </c>
      <c r="E7" s="79">
        <f t="shared" si="0"/>
        <v>0.0033924843423799585</v>
      </c>
      <c r="F7" s="79">
        <f t="shared" si="1"/>
        <v>0.75</v>
      </c>
      <c r="G7" s="14">
        <f t="shared" si="2"/>
        <v>39</v>
      </c>
    </row>
    <row r="8" spans="1:7" ht="15">
      <c r="A8" s="30" t="s">
        <v>182</v>
      </c>
      <c r="B8" s="10">
        <v>1547</v>
      </c>
      <c r="C8" s="14">
        <v>1856</v>
      </c>
      <c r="D8" s="11">
        <v>1700</v>
      </c>
      <c r="E8" s="79">
        <f t="shared" si="0"/>
        <v>0.06337608112138383</v>
      </c>
      <c r="F8" s="79">
        <f t="shared" si="1"/>
        <v>0.0989010989010989</v>
      </c>
      <c r="G8" s="14">
        <f t="shared" si="2"/>
        <v>153</v>
      </c>
    </row>
    <row r="9" spans="1:7" ht="15">
      <c r="A9" s="30" t="s">
        <v>183</v>
      </c>
      <c r="B9" s="10">
        <v>667</v>
      </c>
      <c r="C9" s="14">
        <v>684</v>
      </c>
      <c r="D9" s="11">
        <v>987</v>
      </c>
      <c r="E9" s="79">
        <f t="shared" si="0"/>
        <v>0.03679540709812108</v>
      </c>
      <c r="F9" s="79">
        <f t="shared" si="1"/>
        <v>0.47976011994003</v>
      </c>
      <c r="G9" s="14">
        <f t="shared" si="2"/>
        <v>320</v>
      </c>
    </row>
    <row r="10" spans="1:7" ht="15">
      <c r="A10" s="30" t="s">
        <v>184</v>
      </c>
      <c r="B10" s="10">
        <v>4</v>
      </c>
      <c r="C10" s="14">
        <v>22</v>
      </c>
      <c r="D10" s="11">
        <v>18</v>
      </c>
      <c r="E10" s="79">
        <f t="shared" si="0"/>
        <v>0.0006710408589322994</v>
      </c>
      <c r="F10" s="79">
        <f t="shared" si="1"/>
        <v>3.5</v>
      </c>
      <c r="G10" s="14">
        <f t="shared" si="2"/>
        <v>14</v>
      </c>
    </row>
    <row r="11" spans="1:7" ht="15">
      <c r="A11" s="30" t="s">
        <v>185</v>
      </c>
      <c r="B11" s="10">
        <v>77</v>
      </c>
      <c r="C11" s="14">
        <v>89</v>
      </c>
      <c r="D11" s="11">
        <v>67</v>
      </c>
      <c r="E11" s="79">
        <f t="shared" si="0"/>
        <v>0.0024977631971368924</v>
      </c>
      <c r="F11" s="79">
        <f t="shared" si="1"/>
        <v>-0.12987012987012986</v>
      </c>
      <c r="G11" s="14">
        <f t="shared" si="2"/>
        <v>-10</v>
      </c>
    </row>
    <row r="12" spans="1:7" ht="15">
      <c r="A12" s="30" t="s">
        <v>186</v>
      </c>
      <c r="B12" s="10">
        <v>166</v>
      </c>
      <c r="C12" s="14">
        <v>262</v>
      </c>
      <c r="D12" s="11">
        <v>208</v>
      </c>
      <c r="E12" s="79">
        <f t="shared" si="0"/>
        <v>0.007754249925439905</v>
      </c>
      <c r="F12" s="79">
        <f t="shared" si="1"/>
        <v>0.25301204819277107</v>
      </c>
      <c r="G12" s="14">
        <f t="shared" si="2"/>
        <v>42</v>
      </c>
    </row>
    <row r="13" spans="1:7" ht="15">
      <c r="A13" s="30" t="s">
        <v>187</v>
      </c>
      <c r="B13" s="10">
        <v>336</v>
      </c>
      <c r="C13" s="14">
        <v>370</v>
      </c>
      <c r="D13" s="11">
        <v>358</v>
      </c>
      <c r="E13" s="79">
        <f t="shared" si="0"/>
        <v>0.013346257083209067</v>
      </c>
      <c r="F13" s="79">
        <f t="shared" si="1"/>
        <v>0.06547619047619048</v>
      </c>
      <c r="G13" s="14">
        <f t="shared" si="2"/>
        <v>22</v>
      </c>
    </row>
    <row r="14" spans="1:7" ht="15">
      <c r="A14" s="30" t="s">
        <v>188</v>
      </c>
      <c r="B14" s="10">
        <v>60</v>
      </c>
      <c r="C14" s="14">
        <v>65</v>
      </c>
      <c r="D14" s="11">
        <v>63</v>
      </c>
      <c r="E14" s="79">
        <f t="shared" si="0"/>
        <v>0.002348643006263048</v>
      </c>
      <c r="F14" s="79">
        <f t="shared" si="1"/>
        <v>0.05</v>
      </c>
      <c r="G14" s="14">
        <f t="shared" si="2"/>
        <v>3</v>
      </c>
    </row>
    <row r="15" spans="1:7" ht="15">
      <c r="A15" s="30" t="s">
        <v>189</v>
      </c>
      <c r="B15" s="10">
        <v>64</v>
      </c>
      <c r="C15" s="14">
        <v>139</v>
      </c>
      <c r="D15" s="11">
        <v>122</v>
      </c>
      <c r="E15" s="79">
        <f t="shared" si="0"/>
        <v>0.004548165821652251</v>
      </c>
      <c r="F15" s="79">
        <f t="shared" si="1"/>
        <v>0.90625</v>
      </c>
      <c r="G15" s="14">
        <f t="shared" si="2"/>
        <v>58</v>
      </c>
    </row>
    <row r="16" spans="1:7" ht="15">
      <c r="A16" s="30" t="s">
        <v>190</v>
      </c>
      <c r="B16" s="10">
        <v>4</v>
      </c>
      <c r="C16" s="14">
        <v>14</v>
      </c>
      <c r="D16" s="11">
        <v>30</v>
      </c>
      <c r="E16" s="79">
        <f t="shared" si="0"/>
        <v>0.0011184014315538324</v>
      </c>
      <c r="F16" s="79">
        <f t="shared" si="1"/>
        <v>6.5</v>
      </c>
      <c r="G16" s="14">
        <f t="shared" si="2"/>
        <v>26</v>
      </c>
    </row>
    <row r="17" spans="1:7" ht="15">
      <c r="A17" s="30" t="s">
        <v>191</v>
      </c>
      <c r="B17" s="10">
        <v>113</v>
      </c>
      <c r="C17" s="14">
        <v>127</v>
      </c>
      <c r="D17" s="11">
        <v>99</v>
      </c>
      <c r="E17" s="79">
        <f t="shared" si="0"/>
        <v>0.003690724724127647</v>
      </c>
      <c r="F17" s="79">
        <f t="shared" si="1"/>
        <v>-0.12389380530973451</v>
      </c>
      <c r="G17" s="14">
        <f t="shared" si="2"/>
        <v>-14</v>
      </c>
    </row>
    <row r="18" spans="1:7" ht="15">
      <c r="A18" s="30" t="s">
        <v>192</v>
      </c>
      <c r="B18" s="10">
        <v>28</v>
      </c>
      <c r="C18" s="14">
        <v>76</v>
      </c>
      <c r="D18" s="11">
        <v>65</v>
      </c>
      <c r="E18" s="79">
        <f t="shared" si="0"/>
        <v>0.00242320310169997</v>
      </c>
      <c r="F18" s="79">
        <f t="shared" si="1"/>
        <v>1.3214285714285714</v>
      </c>
      <c r="G18" s="14">
        <f t="shared" si="2"/>
        <v>37</v>
      </c>
    </row>
    <row r="19" spans="1:7" ht="15">
      <c r="A19" s="30" t="s">
        <v>193</v>
      </c>
      <c r="B19" s="10">
        <v>12</v>
      </c>
      <c r="C19" s="14">
        <v>40</v>
      </c>
      <c r="D19" s="11">
        <v>52</v>
      </c>
      <c r="E19" s="79">
        <f t="shared" si="0"/>
        <v>0.0019385624813599762</v>
      </c>
      <c r="F19" s="79">
        <f t="shared" si="1"/>
        <v>3.3333333333333335</v>
      </c>
      <c r="G19" s="14">
        <f t="shared" si="2"/>
        <v>40</v>
      </c>
    </row>
    <row r="20" spans="1:7" ht="15">
      <c r="A20" s="30" t="s">
        <v>194</v>
      </c>
      <c r="B20" s="10">
        <v>59</v>
      </c>
      <c r="C20" s="14">
        <v>116</v>
      </c>
      <c r="D20" s="11">
        <v>170</v>
      </c>
      <c r="E20" s="79">
        <f t="shared" si="0"/>
        <v>0.006337608112138383</v>
      </c>
      <c r="F20" s="79">
        <f t="shared" si="1"/>
        <v>1.88135593220339</v>
      </c>
      <c r="G20" s="14">
        <f t="shared" si="2"/>
        <v>111</v>
      </c>
    </row>
    <row r="21" spans="1:7" ht="15">
      <c r="A21" s="30" t="s">
        <v>195</v>
      </c>
      <c r="B21" s="10">
        <v>40</v>
      </c>
      <c r="C21" s="14">
        <v>43</v>
      </c>
      <c r="D21" s="11">
        <v>48</v>
      </c>
      <c r="E21" s="79">
        <f t="shared" si="0"/>
        <v>0.001789442290486132</v>
      </c>
      <c r="F21" s="79">
        <f t="shared" si="1"/>
        <v>0.2</v>
      </c>
      <c r="G21" s="14">
        <f t="shared" si="2"/>
        <v>8</v>
      </c>
    </row>
    <row r="22" spans="1:7" ht="15">
      <c r="A22" s="30" t="s">
        <v>196</v>
      </c>
      <c r="B22" s="10">
        <v>1598</v>
      </c>
      <c r="C22" s="14">
        <v>1599</v>
      </c>
      <c r="D22" s="11">
        <v>1460</v>
      </c>
      <c r="E22" s="79">
        <f t="shared" si="0"/>
        <v>0.054428869668953175</v>
      </c>
      <c r="F22" s="79">
        <f t="shared" si="1"/>
        <v>-0.08635794743429287</v>
      </c>
      <c r="G22" s="14">
        <f t="shared" si="2"/>
        <v>-138</v>
      </c>
    </row>
    <row r="23" spans="1:7" ht="15">
      <c r="A23" s="30" t="s">
        <v>197</v>
      </c>
      <c r="B23" s="10">
        <v>94</v>
      </c>
      <c r="C23" s="14">
        <v>104</v>
      </c>
      <c r="D23" s="11">
        <v>119</v>
      </c>
      <c r="E23" s="79">
        <f t="shared" si="0"/>
        <v>0.004436325678496869</v>
      </c>
      <c r="F23" s="79">
        <f t="shared" si="1"/>
        <v>0.26595744680851063</v>
      </c>
      <c r="G23" s="14">
        <f t="shared" si="2"/>
        <v>25</v>
      </c>
    </row>
    <row r="24" spans="1:7" ht="15">
      <c r="A24" s="30" t="s">
        <v>198</v>
      </c>
      <c r="B24" s="10">
        <v>26</v>
      </c>
      <c r="C24" s="14">
        <v>56</v>
      </c>
      <c r="D24" s="11">
        <v>57</v>
      </c>
      <c r="E24" s="79">
        <f t="shared" si="0"/>
        <v>0.0021249627199522816</v>
      </c>
      <c r="F24" s="79">
        <f t="shared" si="1"/>
        <v>1.1923076923076923</v>
      </c>
      <c r="G24" s="14">
        <f t="shared" si="2"/>
        <v>31</v>
      </c>
    </row>
    <row r="25" spans="1:7" ht="15">
      <c r="A25" s="30" t="s">
        <v>199</v>
      </c>
      <c r="B25" s="10">
        <v>114</v>
      </c>
      <c r="C25" s="14">
        <v>88</v>
      </c>
      <c r="D25" s="11">
        <v>125</v>
      </c>
      <c r="E25" s="79">
        <f t="shared" si="0"/>
        <v>0.004660005964807635</v>
      </c>
      <c r="F25" s="79">
        <f t="shared" si="1"/>
        <v>0.09649122807017543</v>
      </c>
      <c r="G25" s="14">
        <f t="shared" si="2"/>
        <v>11</v>
      </c>
    </row>
    <row r="26" spans="1:7" ht="15">
      <c r="A26" s="30" t="s">
        <v>200</v>
      </c>
      <c r="B26" s="10">
        <v>375</v>
      </c>
      <c r="C26" s="14">
        <v>379</v>
      </c>
      <c r="D26" s="11">
        <v>351</v>
      </c>
      <c r="E26" s="79">
        <f t="shared" si="0"/>
        <v>0.01308529674917984</v>
      </c>
      <c r="F26" s="79">
        <f t="shared" si="1"/>
        <v>-0.064</v>
      </c>
      <c r="G26" s="14">
        <f t="shared" si="2"/>
        <v>-24</v>
      </c>
    </row>
    <row r="27" spans="1:7" ht="15">
      <c r="A27" s="30" t="s">
        <v>113</v>
      </c>
      <c r="B27" s="10">
        <v>243</v>
      </c>
      <c r="C27" s="14">
        <v>262</v>
      </c>
      <c r="D27" s="11">
        <v>283</v>
      </c>
      <c r="E27" s="79">
        <f t="shared" si="0"/>
        <v>0.010550253504324486</v>
      </c>
      <c r="F27" s="79">
        <f t="shared" si="1"/>
        <v>0.1646090534979424</v>
      </c>
      <c r="G27" s="14">
        <f t="shared" si="2"/>
        <v>40</v>
      </c>
    </row>
    <row r="28" spans="1:7" ht="15">
      <c r="A28" s="30" t="s">
        <v>201</v>
      </c>
      <c r="B28" s="10">
        <v>164</v>
      </c>
      <c r="C28" s="14">
        <v>172</v>
      </c>
      <c r="D28" s="11">
        <v>194</v>
      </c>
      <c r="E28" s="79">
        <f t="shared" si="0"/>
        <v>0.0072323292573814495</v>
      </c>
      <c r="F28" s="79">
        <f t="shared" si="1"/>
        <v>0.18292682926829268</v>
      </c>
      <c r="G28" s="14">
        <f t="shared" si="2"/>
        <v>30</v>
      </c>
    </row>
    <row r="29" spans="1:7" ht="15">
      <c r="A29" s="30" t="s">
        <v>202</v>
      </c>
      <c r="B29" s="10">
        <v>103</v>
      </c>
      <c r="C29" s="14">
        <v>100</v>
      </c>
      <c r="D29" s="11">
        <v>116</v>
      </c>
      <c r="E29" s="79">
        <f t="shared" si="0"/>
        <v>0.004324485535341485</v>
      </c>
      <c r="F29" s="79">
        <f t="shared" si="1"/>
        <v>0.1262135922330097</v>
      </c>
      <c r="G29" s="14">
        <f t="shared" si="2"/>
        <v>13</v>
      </c>
    </row>
    <row r="30" spans="1:7" ht="15">
      <c r="A30" s="30" t="s">
        <v>203</v>
      </c>
      <c r="B30" s="10">
        <v>84</v>
      </c>
      <c r="C30" s="14">
        <v>144</v>
      </c>
      <c r="D30" s="11">
        <v>122</v>
      </c>
      <c r="E30" s="79">
        <f t="shared" si="0"/>
        <v>0.004548165821652251</v>
      </c>
      <c r="F30" s="79">
        <f t="shared" si="1"/>
        <v>0.4523809523809524</v>
      </c>
      <c r="G30" s="14">
        <f t="shared" si="2"/>
        <v>38</v>
      </c>
    </row>
    <row r="31" spans="1:7" ht="15">
      <c r="A31" s="30" t="s">
        <v>204</v>
      </c>
      <c r="B31" s="10">
        <v>39</v>
      </c>
      <c r="C31" s="14">
        <v>177</v>
      </c>
      <c r="D31" s="11">
        <v>36</v>
      </c>
      <c r="E31" s="79">
        <f t="shared" si="0"/>
        <v>0.0013420817178645989</v>
      </c>
      <c r="F31" s="79">
        <f t="shared" si="1"/>
        <v>-0.07692307692307693</v>
      </c>
      <c r="G31" s="14">
        <f t="shared" si="2"/>
        <v>-3</v>
      </c>
    </row>
    <row r="32" spans="1:7" ht="15">
      <c r="A32" s="30" t="s">
        <v>205</v>
      </c>
      <c r="B32" s="10">
        <v>105</v>
      </c>
      <c r="C32" s="14">
        <v>135</v>
      </c>
      <c r="D32" s="11">
        <v>179</v>
      </c>
      <c r="E32" s="79">
        <f t="shared" si="0"/>
        <v>0.006673128541604533</v>
      </c>
      <c r="F32" s="79">
        <f t="shared" si="1"/>
        <v>0.7047619047619048</v>
      </c>
      <c r="G32" s="14">
        <f t="shared" si="2"/>
        <v>74</v>
      </c>
    </row>
    <row r="33" spans="1:7" ht="15">
      <c r="A33" s="30" t="s">
        <v>206</v>
      </c>
      <c r="B33" s="10">
        <v>191</v>
      </c>
      <c r="C33" s="14">
        <v>208</v>
      </c>
      <c r="D33" s="11">
        <v>216</v>
      </c>
      <c r="E33" s="79">
        <f t="shared" si="0"/>
        <v>0.008052490307187594</v>
      </c>
      <c r="F33" s="79">
        <f t="shared" si="1"/>
        <v>0.13089005235602094</v>
      </c>
      <c r="G33" s="14">
        <f t="shared" si="2"/>
        <v>25</v>
      </c>
    </row>
    <row r="34" spans="1:7" ht="15">
      <c r="A34" s="30" t="s">
        <v>207</v>
      </c>
      <c r="B34" s="10">
        <v>380</v>
      </c>
      <c r="C34" s="14">
        <v>409</v>
      </c>
      <c r="D34" s="11">
        <v>394</v>
      </c>
      <c r="E34" s="79">
        <f t="shared" si="0"/>
        <v>0.014688338801073666</v>
      </c>
      <c r="F34" s="79">
        <f t="shared" si="1"/>
        <v>0.03684210526315789</v>
      </c>
      <c r="G34" s="14">
        <f t="shared" si="2"/>
        <v>14</v>
      </c>
    </row>
    <row r="35" spans="1:7" ht="15">
      <c r="A35" s="30" t="s">
        <v>208</v>
      </c>
      <c r="B35" s="10">
        <v>106</v>
      </c>
      <c r="C35" s="14">
        <v>199</v>
      </c>
      <c r="D35" s="11">
        <v>173</v>
      </c>
      <c r="E35" s="79">
        <f t="shared" si="0"/>
        <v>0.006449448255293767</v>
      </c>
      <c r="F35" s="79">
        <f t="shared" si="1"/>
        <v>0.6320754716981132</v>
      </c>
      <c r="G35" s="14">
        <f t="shared" si="2"/>
        <v>67</v>
      </c>
    </row>
    <row r="36" spans="1:7" ht="15">
      <c r="A36" s="30" t="s">
        <v>209</v>
      </c>
      <c r="B36" s="10">
        <v>20</v>
      </c>
      <c r="C36" s="14">
        <v>58</v>
      </c>
      <c r="D36" s="11">
        <v>41</v>
      </c>
      <c r="E36" s="79">
        <f t="shared" si="0"/>
        <v>0.0015284819564569043</v>
      </c>
      <c r="F36" s="79">
        <f t="shared" si="1"/>
        <v>1.05</v>
      </c>
      <c r="G36" s="14">
        <f t="shared" si="2"/>
        <v>21</v>
      </c>
    </row>
    <row r="37" spans="1:7" ht="15">
      <c r="A37" s="30" t="s">
        <v>210</v>
      </c>
      <c r="B37" s="10">
        <v>6</v>
      </c>
      <c r="C37" s="14">
        <v>15</v>
      </c>
      <c r="D37" s="11">
        <v>13</v>
      </c>
      <c r="E37" s="79">
        <f t="shared" si="0"/>
        <v>0.00048464062033999405</v>
      </c>
      <c r="F37" s="79">
        <f t="shared" si="1"/>
        <v>1.1666666666666667</v>
      </c>
      <c r="G37" s="14">
        <f t="shared" si="2"/>
        <v>7</v>
      </c>
    </row>
    <row r="38" spans="1:7" ht="15">
      <c r="A38" s="30" t="s">
        <v>211</v>
      </c>
      <c r="B38" s="10">
        <v>169</v>
      </c>
      <c r="C38" s="14">
        <v>208</v>
      </c>
      <c r="D38" s="11">
        <v>213</v>
      </c>
      <c r="E38" s="79">
        <f t="shared" si="0"/>
        <v>0.00794065016403221</v>
      </c>
      <c r="F38" s="79">
        <f t="shared" si="1"/>
        <v>0.2603550295857988</v>
      </c>
      <c r="G38" s="14">
        <f t="shared" si="2"/>
        <v>44</v>
      </c>
    </row>
    <row r="39" spans="1:7" ht="15">
      <c r="A39" s="30" t="s">
        <v>212</v>
      </c>
      <c r="B39" s="10">
        <v>18</v>
      </c>
      <c r="C39" s="14">
        <v>20</v>
      </c>
      <c r="D39" s="11">
        <v>62</v>
      </c>
      <c r="E39" s="79">
        <f t="shared" si="0"/>
        <v>0.002311362958544587</v>
      </c>
      <c r="F39" s="79">
        <f t="shared" si="1"/>
        <v>2.4444444444444446</v>
      </c>
      <c r="G39" s="14">
        <f t="shared" si="2"/>
        <v>44</v>
      </c>
    </row>
    <row r="40" spans="1:7" ht="15">
      <c r="A40" s="30" t="s">
        <v>213</v>
      </c>
      <c r="B40" s="10">
        <v>76</v>
      </c>
      <c r="C40" s="14">
        <v>98</v>
      </c>
      <c r="D40" s="11">
        <v>115</v>
      </c>
      <c r="E40" s="79">
        <f t="shared" si="0"/>
        <v>0.004287205487623024</v>
      </c>
      <c r="F40" s="79">
        <f t="shared" si="1"/>
        <v>0.5131578947368421</v>
      </c>
      <c r="G40" s="14">
        <f t="shared" si="2"/>
        <v>39</v>
      </c>
    </row>
    <row r="41" spans="1:7" ht="15">
      <c r="A41" s="30" t="s">
        <v>214</v>
      </c>
      <c r="B41" s="10">
        <v>7873</v>
      </c>
      <c r="C41" s="14">
        <v>8308</v>
      </c>
      <c r="D41" s="11">
        <v>8160</v>
      </c>
      <c r="E41" s="79">
        <f t="shared" si="0"/>
        <v>0.3042051893826424</v>
      </c>
      <c r="F41" s="79">
        <f t="shared" si="1"/>
        <v>0.036453702527626065</v>
      </c>
      <c r="G41" s="14">
        <f t="shared" si="2"/>
        <v>287</v>
      </c>
    </row>
    <row r="42" spans="1:7" ht="15">
      <c r="A42" s="30" t="s">
        <v>215</v>
      </c>
      <c r="B42" s="10">
        <v>2014</v>
      </c>
      <c r="C42" s="14">
        <v>1917</v>
      </c>
      <c r="D42" s="11">
        <v>1830</v>
      </c>
      <c r="E42" s="79">
        <f t="shared" si="0"/>
        <v>0.06822248732478378</v>
      </c>
      <c r="F42" s="79">
        <f t="shared" si="1"/>
        <v>-0.0913604766633565</v>
      </c>
      <c r="G42" s="14">
        <f t="shared" si="2"/>
        <v>-184</v>
      </c>
    </row>
    <row r="43" spans="1:7" ht="15">
      <c r="A43" s="30" t="s">
        <v>216</v>
      </c>
      <c r="B43" s="10">
        <v>192</v>
      </c>
      <c r="C43" s="14">
        <v>260</v>
      </c>
      <c r="D43" s="11">
        <v>235</v>
      </c>
      <c r="E43" s="79">
        <f t="shared" si="0"/>
        <v>0.008760811213838354</v>
      </c>
      <c r="F43" s="79">
        <f t="shared" si="1"/>
        <v>0.22395833333333334</v>
      </c>
      <c r="G43" s="14">
        <f t="shared" si="2"/>
        <v>43</v>
      </c>
    </row>
    <row r="44" spans="1:7" ht="15">
      <c r="A44" s="30" t="s">
        <v>217</v>
      </c>
      <c r="B44" s="10">
        <v>38</v>
      </c>
      <c r="C44" s="14">
        <v>60</v>
      </c>
      <c r="D44" s="11">
        <v>55</v>
      </c>
      <c r="E44" s="79">
        <f t="shared" si="0"/>
        <v>0.0020504026245153593</v>
      </c>
      <c r="F44" s="79">
        <f t="shared" si="1"/>
        <v>0.4473684210526316</v>
      </c>
      <c r="G44" s="14">
        <f t="shared" si="2"/>
        <v>17</v>
      </c>
    </row>
    <row r="45" spans="1:7" ht="15">
      <c r="A45" s="30" t="s">
        <v>218</v>
      </c>
      <c r="B45" s="10">
        <v>61</v>
      </c>
      <c r="C45" s="14">
        <v>74</v>
      </c>
      <c r="D45" s="11">
        <v>74</v>
      </c>
      <c r="E45" s="79">
        <f t="shared" si="0"/>
        <v>0.00275872353116612</v>
      </c>
      <c r="F45" s="79">
        <f t="shared" si="1"/>
        <v>0.21311475409836064</v>
      </c>
      <c r="G45" s="14">
        <f t="shared" si="2"/>
        <v>13</v>
      </c>
    </row>
    <row r="46" spans="1:7" ht="15">
      <c r="A46" s="30" t="s">
        <v>219</v>
      </c>
      <c r="B46" s="10">
        <v>32</v>
      </c>
      <c r="C46" s="14">
        <v>49</v>
      </c>
      <c r="D46" s="11">
        <v>91</v>
      </c>
      <c r="E46" s="79">
        <f t="shared" si="0"/>
        <v>0.0033924843423799585</v>
      </c>
      <c r="F46" s="79">
        <f t="shared" si="1"/>
        <v>1.84375</v>
      </c>
      <c r="G46" s="14">
        <f t="shared" si="2"/>
        <v>59</v>
      </c>
    </row>
    <row r="47" spans="1:7" ht="15">
      <c r="A47" s="30" t="s">
        <v>220</v>
      </c>
      <c r="B47" s="10">
        <v>57</v>
      </c>
      <c r="C47" s="14">
        <v>88</v>
      </c>
      <c r="D47" s="11">
        <v>93</v>
      </c>
      <c r="E47" s="79">
        <f t="shared" si="0"/>
        <v>0.0034670444378168803</v>
      </c>
      <c r="F47" s="79">
        <f t="shared" si="1"/>
        <v>0.631578947368421</v>
      </c>
      <c r="G47" s="14">
        <f t="shared" si="2"/>
        <v>36</v>
      </c>
    </row>
    <row r="48" spans="1:7" ht="15">
      <c r="A48" s="30" t="s">
        <v>221</v>
      </c>
      <c r="B48" s="10">
        <v>427</v>
      </c>
      <c r="C48" s="14">
        <v>442</v>
      </c>
      <c r="D48" s="11">
        <v>358</v>
      </c>
      <c r="E48" s="79">
        <f t="shared" si="0"/>
        <v>0.013346257083209067</v>
      </c>
      <c r="F48" s="79">
        <f t="shared" si="1"/>
        <v>-0.16159250585480095</v>
      </c>
      <c r="G48" s="14">
        <f t="shared" si="2"/>
        <v>-69</v>
      </c>
    </row>
    <row r="49" spans="1:7" ht="15">
      <c r="A49" s="30" t="s">
        <v>223</v>
      </c>
      <c r="B49" s="10">
        <v>50</v>
      </c>
      <c r="C49" s="14">
        <v>61</v>
      </c>
      <c r="D49" s="11">
        <v>17</v>
      </c>
      <c r="E49" s="79">
        <f t="shared" si="0"/>
        <v>0.0006337608112138383</v>
      </c>
      <c r="F49" s="79">
        <f t="shared" si="1"/>
        <v>-0.66</v>
      </c>
      <c r="G49" s="14">
        <f t="shared" si="2"/>
        <v>-33</v>
      </c>
    </row>
    <row r="50" spans="1:7" ht="15">
      <c r="A50" s="30" t="s">
        <v>131</v>
      </c>
      <c r="B50" s="10">
        <v>121</v>
      </c>
      <c r="C50" s="14">
        <v>152</v>
      </c>
      <c r="D50" s="11">
        <v>65</v>
      </c>
      <c r="E50" s="79">
        <f t="shared" si="0"/>
        <v>0.00242320310169997</v>
      </c>
      <c r="F50" s="79">
        <f t="shared" si="1"/>
        <v>-0.4628099173553719</v>
      </c>
      <c r="G50" s="14">
        <f t="shared" si="2"/>
        <v>-56</v>
      </c>
    </row>
    <row r="51" spans="1:7" ht="15">
      <c r="A51" s="30" t="s">
        <v>224</v>
      </c>
      <c r="B51" s="10">
        <v>44</v>
      </c>
      <c r="C51" s="14">
        <v>42</v>
      </c>
      <c r="D51" s="11">
        <v>100</v>
      </c>
      <c r="E51" s="79">
        <f t="shared" si="0"/>
        <v>0.003728004771846108</v>
      </c>
      <c r="F51" s="79">
        <f t="shared" si="1"/>
        <v>1.2727272727272727</v>
      </c>
      <c r="G51" s="14">
        <f t="shared" si="2"/>
        <v>56</v>
      </c>
    </row>
    <row r="52" spans="1:7" ht="15">
      <c r="A52" s="30" t="s">
        <v>222</v>
      </c>
      <c r="B52" s="10">
        <v>7</v>
      </c>
      <c r="C52" s="14">
        <v>28</v>
      </c>
      <c r="D52" s="11">
        <v>57</v>
      </c>
      <c r="E52" s="79">
        <f t="shared" si="0"/>
        <v>0.0021249627199522816</v>
      </c>
      <c r="F52" s="79">
        <f t="shared" si="1"/>
        <v>7.142857142857143</v>
      </c>
      <c r="G52" s="14">
        <f t="shared" si="2"/>
        <v>50</v>
      </c>
    </row>
    <row r="53" spans="1:7" ht="15">
      <c r="A53" s="30" t="s">
        <v>225</v>
      </c>
      <c r="B53" s="10">
        <v>823</v>
      </c>
      <c r="C53" s="14">
        <v>920</v>
      </c>
      <c r="D53" s="11">
        <v>770</v>
      </c>
      <c r="E53" s="79">
        <f t="shared" si="0"/>
        <v>0.02870563674321503</v>
      </c>
      <c r="F53" s="79">
        <f t="shared" si="1"/>
        <v>-0.06439854191980558</v>
      </c>
      <c r="G53" s="14">
        <f t="shared" si="2"/>
        <v>-53</v>
      </c>
    </row>
    <row r="54" spans="1:7" ht="15">
      <c r="A54" s="30" t="s">
        <v>226</v>
      </c>
      <c r="B54" s="10">
        <v>268</v>
      </c>
      <c r="C54" s="14">
        <v>403</v>
      </c>
      <c r="D54" s="11">
        <v>323</v>
      </c>
      <c r="E54" s="79">
        <f t="shared" si="0"/>
        <v>0.012041455413062929</v>
      </c>
      <c r="F54" s="79">
        <f t="shared" si="1"/>
        <v>0.20522388059701493</v>
      </c>
      <c r="G54" s="14">
        <f t="shared" si="2"/>
        <v>55</v>
      </c>
    </row>
    <row r="55" spans="1:7" ht="15">
      <c r="A55" s="30" t="s">
        <v>227</v>
      </c>
      <c r="B55" s="10">
        <v>112</v>
      </c>
      <c r="C55" s="14">
        <v>119</v>
      </c>
      <c r="D55" s="11">
        <v>195</v>
      </c>
      <c r="E55" s="79">
        <f t="shared" si="0"/>
        <v>0.00726960930509991</v>
      </c>
      <c r="F55" s="79">
        <f t="shared" si="1"/>
        <v>0.7410714285714286</v>
      </c>
      <c r="G55" s="14">
        <f t="shared" si="2"/>
        <v>83</v>
      </c>
    </row>
    <row r="56" spans="1:7" ht="15">
      <c r="A56" s="30" t="s">
        <v>228</v>
      </c>
      <c r="B56" s="10">
        <v>143</v>
      </c>
      <c r="C56" s="14">
        <v>162</v>
      </c>
      <c r="D56" s="11">
        <v>155</v>
      </c>
      <c r="E56" s="79">
        <f t="shared" si="0"/>
        <v>0.005778407396361467</v>
      </c>
      <c r="F56" s="79">
        <f t="shared" si="1"/>
        <v>0.08391608391608392</v>
      </c>
      <c r="G56" s="14">
        <f t="shared" si="2"/>
        <v>12</v>
      </c>
    </row>
    <row r="57" spans="1:7" ht="15">
      <c r="A57" s="30" t="s">
        <v>229</v>
      </c>
      <c r="B57" s="10">
        <v>574</v>
      </c>
      <c r="C57" s="14">
        <v>466</v>
      </c>
      <c r="D57" s="11">
        <v>397</v>
      </c>
      <c r="E57" s="79">
        <f t="shared" si="0"/>
        <v>0.014800178944229048</v>
      </c>
      <c r="F57" s="79">
        <f t="shared" si="1"/>
        <v>-0.3083623693379791</v>
      </c>
      <c r="G57" s="14">
        <f t="shared" si="2"/>
        <v>-177</v>
      </c>
    </row>
    <row r="58" spans="1:7" ht="15">
      <c r="A58" s="30" t="s">
        <v>230</v>
      </c>
      <c r="B58" s="10">
        <v>39</v>
      </c>
      <c r="C58" s="14">
        <v>70</v>
      </c>
      <c r="D58" s="11">
        <v>116</v>
      </c>
      <c r="E58" s="79">
        <f t="shared" si="0"/>
        <v>0.004324485535341485</v>
      </c>
      <c r="F58" s="79">
        <f t="shared" si="1"/>
        <v>1.9743589743589745</v>
      </c>
      <c r="G58" s="14">
        <f t="shared" si="2"/>
        <v>77</v>
      </c>
    </row>
    <row r="59" spans="1:7" ht="15">
      <c r="A59" s="30" t="s">
        <v>231</v>
      </c>
      <c r="B59" s="10">
        <v>372</v>
      </c>
      <c r="C59" s="14">
        <v>486</v>
      </c>
      <c r="D59" s="11">
        <v>434</v>
      </c>
      <c r="E59" s="79">
        <f t="shared" si="0"/>
        <v>0.016179540709812108</v>
      </c>
      <c r="F59" s="79">
        <f t="shared" si="1"/>
        <v>0.16666666666666666</v>
      </c>
      <c r="G59" s="14">
        <f t="shared" si="2"/>
        <v>62</v>
      </c>
    </row>
    <row r="60" spans="1:7" ht="15">
      <c r="A60" s="30" t="s">
        <v>232</v>
      </c>
      <c r="B60" s="10">
        <v>144</v>
      </c>
      <c r="C60" s="14">
        <v>200</v>
      </c>
      <c r="D60" s="11">
        <v>180</v>
      </c>
      <c r="E60" s="79">
        <f t="shared" si="0"/>
        <v>0.006710408589322994</v>
      </c>
      <c r="F60" s="79">
        <f t="shared" si="1"/>
        <v>0.25</v>
      </c>
      <c r="G60" s="14">
        <f t="shared" si="2"/>
        <v>36</v>
      </c>
    </row>
    <row r="61" spans="1:7" ht="15">
      <c r="A61" s="30" t="s">
        <v>233</v>
      </c>
      <c r="B61" s="10">
        <v>20</v>
      </c>
      <c r="C61" s="14">
        <v>70</v>
      </c>
      <c r="D61" s="11">
        <v>83</v>
      </c>
      <c r="E61" s="79">
        <f t="shared" si="0"/>
        <v>0.0030942439606322695</v>
      </c>
      <c r="F61" s="79">
        <f t="shared" si="1"/>
        <v>3.15</v>
      </c>
      <c r="G61" s="14">
        <f t="shared" si="2"/>
        <v>63</v>
      </c>
    </row>
    <row r="62" spans="1:7" ht="15">
      <c r="A62" s="30" t="s">
        <v>234</v>
      </c>
      <c r="B62" s="10">
        <v>45</v>
      </c>
      <c r="C62" s="14">
        <v>87</v>
      </c>
      <c r="D62" s="11">
        <v>84</v>
      </c>
      <c r="E62" s="79">
        <f t="shared" si="0"/>
        <v>0.003131524008350731</v>
      </c>
      <c r="F62" s="79">
        <f t="shared" si="1"/>
        <v>0.8666666666666667</v>
      </c>
      <c r="G62" s="14">
        <f t="shared" si="2"/>
        <v>39</v>
      </c>
    </row>
    <row r="63" spans="1:7" ht="15">
      <c r="A63" s="30" t="s">
        <v>235</v>
      </c>
      <c r="B63" s="10">
        <v>36</v>
      </c>
      <c r="C63" s="14">
        <v>65</v>
      </c>
      <c r="D63" s="11">
        <v>67</v>
      </c>
      <c r="E63" s="79">
        <f t="shared" si="0"/>
        <v>0.0024977631971368924</v>
      </c>
      <c r="F63" s="79">
        <f t="shared" si="1"/>
        <v>0.8611111111111112</v>
      </c>
      <c r="G63" s="14">
        <f t="shared" si="2"/>
        <v>31</v>
      </c>
    </row>
    <row r="64" spans="1:7" ht="15">
      <c r="A64" s="30" t="s">
        <v>236</v>
      </c>
      <c r="B64" s="10">
        <v>113</v>
      </c>
      <c r="C64" s="14">
        <v>181</v>
      </c>
      <c r="D64" s="11">
        <v>282</v>
      </c>
      <c r="E64" s="79">
        <f t="shared" si="0"/>
        <v>0.010512973456606024</v>
      </c>
      <c r="F64" s="79">
        <f t="shared" si="1"/>
        <v>1.4955752212389382</v>
      </c>
      <c r="G64" s="14">
        <f t="shared" si="2"/>
        <v>169</v>
      </c>
    </row>
    <row r="65" spans="1:7" ht="15">
      <c r="A65" s="30" t="s">
        <v>237</v>
      </c>
      <c r="B65" s="10">
        <v>117</v>
      </c>
      <c r="C65" s="14">
        <v>129</v>
      </c>
      <c r="D65" s="11">
        <v>146</v>
      </c>
      <c r="E65" s="79">
        <f t="shared" si="0"/>
        <v>0.005442886966895317</v>
      </c>
      <c r="F65" s="79">
        <f t="shared" si="1"/>
        <v>0.24786324786324787</v>
      </c>
      <c r="G65" s="14">
        <f t="shared" si="2"/>
        <v>29</v>
      </c>
    </row>
    <row r="66" spans="1:7" ht="15">
      <c r="A66" s="30" t="s">
        <v>238</v>
      </c>
      <c r="B66" s="10">
        <v>89</v>
      </c>
      <c r="C66" s="14">
        <v>86</v>
      </c>
      <c r="D66" s="11">
        <v>114</v>
      </c>
      <c r="E66" s="79">
        <f t="shared" si="0"/>
        <v>0.004249925439904563</v>
      </c>
      <c r="F66" s="79">
        <f t="shared" si="1"/>
        <v>0.2808988764044944</v>
      </c>
      <c r="G66" s="14">
        <f t="shared" si="2"/>
        <v>25</v>
      </c>
    </row>
    <row r="67" spans="1:7" ht="15">
      <c r="A67" s="30" t="s">
        <v>239</v>
      </c>
      <c r="B67" s="10">
        <v>306</v>
      </c>
      <c r="C67" s="14">
        <v>324</v>
      </c>
      <c r="D67" s="11">
        <v>346</v>
      </c>
      <c r="E67" s="79">
        <f aca="true" t="shared" si="3" ref="E67:E83">D67/$D$83</f>
        <v>0.012898896510587534</v>
      </c>
      <c r="F67" s="79">
        <f aca="true" t="shared" si="4" ref="F67:F83">(D67-B67)/B67</f>
        <v>0.13071895424836602</v>
      </c>
      <c r="G67" s="14">
        <f aca="true" t="shared" si="5" ref="G67:G83">D67-B67</f>
        <v>40</v>
      </c>
    </row>
    <row r="68" spans="1:7" ht="15">
      <c r="A68" s="30" t="s">
        <v>240</v>
      </c>
      <c r="B68" s="10">
        <v>263</v>
      </c>
      <c r="C68" s="14">
        <v>377</v>
      </c>
      <c r="D68" s="11">
        <v>336</v>
      </c>
      <c r="E68" s="79">
        <f t="shared" si="3"/>
        <v>0.012526096033402923</v>
      </c>
      <c r="F68" s="79">
        <f t="shared" si="4"/>
        <v>0.27756653992395436</v>
      </c>
      <c r="G68" s="14">
        <f t="shared" si="5"/>
        <v>73</v>
      </c>
    </row>
    <row r="69" spans="1:7" ht="15">
      <c r="A69" s="30" t="s">
        <v>241</v>
      </c>
      <c r="B69" s="10">
        <v>16</v>
      </c>
      <c r="C69" s="14">
        <v>38</v>
      </c>
      <c r="D69" s="11">
        <v>70</v>
      </c>
      <c r="E69" s="79">
        <f t="shared" si="3"/>
        <v>0.0026096033402922755</v>
      </c>
      <c r="F69" s="79">
        <f t="shared" si="4"/>
        <v>3.375</v>
      </c>
      <c r="G69" s="14">
        <f t="shared" si="5"/>
        <v>54</v>
      </c>
    </row>
    <row r="70" spans="1:7" ht="15">
      <c r="A70" s="30" t="s">
        <v>242</v>
      </c>
      <c r="B70" s="10">
        <v>110</v>
      </c>
      <c r="C70" s="14">
        <v>115</v>
      </c>
      <c r="D70" s="11">
        <v>128</v>
      </c>
      <c r="E70" s="79">
        <f t="shared" si="3"/>
        <v>0.0047718461079630185</v>
      </c>
      <c r="F70" s="79">
        <f t="shared" si="4"/>
        <v>0.16363636363636364</v>
      </c>
      <c r="G70" s="14">
        <f t="shared" si="5"/>
        <v>18</v>
      </c>
    </row>
    <row r="71" spans="1:7" ht="15">
      <c r="A71" s="30" t="s">
        <v>243</v>
      </c>
      <c r="B71" s="10">
        <v>115</v>
      </c>
      <c r="C71" s="14">
        <v>259</v>
      </c>
      <c r="D71" s="11">
        <v>141</v>
      </c>
      <c r="E71" s="79">
        <f t="shared" si="3"/>
        <v>0.005256486728303012</v>
      </c>
      <c r="F71" s="79">
        <f t="shared" si="4"/>
        <v>0.22608695652173913</v>
      </c>
      <c r="G71" s="14">
        <f t="shared" si="5"/>
        <v>26</v>
      </c>
    </row>
    <row r="72" spans="1:7" ht="15">
      <c r="A72" s="30" t="s">
        <v>244</v>
      </c>
      <c r="B72" s="10">
        <v>114</v>
      </c>
      <c r="C72" s="14">
        <v>249</v>
      </c>
      <c r="D72" s="11">
        <v>127</v>
      </c>
      <c r="E72" s="79">
        <f t="shared" si="3"/>
        <v>0.004734566060244557</v>
      </c>
      <c r="F72" s="79">
        <f t="shared" si="4"/>
        <v>0.11403508771929824</v>
      </c>
      <c r="G72" s="14">
        <f t="shared" si="5"/>
        <v>13</v>
      </c>
    </row>
    <row r="73" spans="1:7" ht="15">
      <c r="A73" s="30" t="s">
        <v>245</v>
      </c>
      <c r="B73" s="10">
        <v>16</v>
      </c>
      <c r="C73" s="14">
        <v>10</v>
      </c>
      <c r="D73" s="11">
        <v>40</v>
      </c>
      <c r="E73" s="79">
        <f t="shared" si="3"/>
        <v>0.0014912019087384432</v>
      </c>
      <c r="F73" s="79">
        <f t="shared" si="4"/>
        <v>1.5</v>
      </c>
      <c r="G73" s="14">
        <f t="shared" si="5"/>
        <v>24</v>
      </c>
    </row>
    <row r="74" spans="1:7" ht="15">
      <c r="A74" s="30" t="s">
        <v>246</v>
      </c>
      <c r="B74" s="10">
        <v>517</v>
      </c>
      <c r="C74" s="14">
        <v>617</v>
      </c>
      <c r="D74" s="11">
        <v>437</v>
      </c>
      <c r="E74" s="79">
        <f t="shared" si="3"/>
        <v>0.016291380852967493</v>
      </c>
      <c r="F74" s="79">
        <f t="shared" si="4"/>
        <v>-0.15473887814313347</v>
      </c>
      <c r="G74" s="14">
        <f t="shared" si="5"/>
        <v>-80</v>
      </c>
    </row>
    <row r="75" spans="1:7" ht="15">
      <c r="A75" s="30" t="s">
        <v>247</v>
      </c>
      <c r="B75" s="10">
        <v>126</v>
      </c>
      <c r="C75" s="14">
        <v>128</v>
      </c>
      <c r="D75" s="11">
        <v>132</v>
      </c>
      <c r="E75" s="79">
        <f t="shared" si="3"/>
        <v>0.004920966298836862</v>
      </c>
      <c r="F75" s="79">
        <f t="shared" si="4"/>
        <v>0.047619047619047616</v>
      </c>
      <c r="G75" s="14">
        <f t="shared" si="5"/>
        <v>6</v>
      </c>
    </row>
    <row r="76" spans="1:7" ht="15">
      <c r="A76" s="30" t="s">
        <v>248</v>
      </c>
      <c r="B76" s="10">
        <v>205</v>
      </c>
      <c r="C76" s="14">
        <v>318</v>
      </c>
      <c r="D76" s="11">
        <v>304</v>
      </c>
      <c r="E76" s="79">
        <f t="shared" si="3"/>
        <v>0.011333134506412169</v>
      </c>
      <c r="F76" s="79">
        <f t="shared" si="4"/>
        <v>0.48292682926829267</v>
      </c>
      <c r="G76" s="14">
        <f t="shared" si="5"/>
        <v>99</v>
      </c>
    </row>
    <row r="77" spans="1:7" ht="15">
      <c r="A77" s="30" t="s">
        <v>249</v>
      </c>
      <c r="B77" s="10">
        <v>6</v>
      </c>
      <c r="C77" s="14">
        <v>21</v>
      </c>
      <c r="D77" s="11">
        <v>42</v>
      </c>
      <c r="E77" s="79">
        <f t="shared" si="3"/>
        <v>0.0015657620041753654</v>
      </c>
      <c r="F77" s="79">
        <f t="shared" si="4"/>
        <v>6</v>
      </c>
      <c r="G77" s="14">
        <f t="shared" si="5"/>
        <v>36</v>
      </c>
    </row>
    <row r="78" spans="1:7" ht="15">
      <c r="A78" s="30" t="s">
        <v>250</v>
      </c>
      <c r="B78" s="10">
        <v>172</v>
      </c>
      <c r="C78" s="14">
        <v>228</v>
      </c>
      <c r="D78" s="11">
        <v>237</v>
      </c>
      <c r="E78" s="79">
        <f t="shared" si="3"/>
        <v>0.008835371309275275</v>
      </c>
      <c r="F78" s="79">
        <f t="shared" si="4"/>
        <v>0.37790697674418605</v>
      </c>
      <c r="G78" s="14">
        <f t="shared" si="5"/>
        <v>65</v>
      </c>
    </row>
    <row r="79" spans="1:7" ht="15">
      <c r="A79" s="30" t="s">
        <v>251</v>
      </c>
      <c r="B79" s="10">
        <v>58</v>
      </c>
      <c r="C79" s="14">
        <v>138</v>
      </c>
      <c r="D79" s="11">
        <v>320</v>
      </c>
      <c r="E79" s="79">
        <f t="shared" si="3"/>
        <v>0.011929615269907545</v>
      </c>
      <c r="F79" s="79">
        <f t="shared" si="4"/>
        <v>4.517241379310345</v>
      </c>
      <c r="G79" s="14">
        <f t="shared" si="5"/>
        <v>262</v>
      </c>
    </row>
    <row r="80" spans="1:7" ht="15">
      <c r="A80" s="30" t="s">
        <v>252</v>
      </c>
      <c r="B80" s="10">
        <v>69</v>
      </c>
      <c r="C80" s="14">
        <v>72</v>
      </c>
      <c r="D80" s="11">
        <v>78</v>
      </c>
      <c r="E80" s="79">
        <f t="shared" si="3"/>
        <v>0.002907843722039964</v>
      </c>
      <c r="F80" s="79">
        <f t="shared" si="4"/>
        <v>0.13043478260869565</v>
      </c>
      <c r="G80" s="14">
        <f t="shared" si="5"/>
        <v>9</v>
      </c>
    </row>
    <row r="81" spans="1:7" ht="15">
      <c r="A81" s="30" t="s">
        <v>253</v>
      </c>
      <c r="B81" s="10">
        <v>84</v>
      </c>
      <c r="C81" s="14">
        <v>74</v>
      </c>
      <c r="D81" s="11">
        <v>98</v>
      </c>
      <c r="E81" s="79">
        <f t="shared" si="3"/>
        <v>0.0036534446764091857</v>
      </c>
      <c r="F81" s="79">
        <f t="shared" si="4"/>
        <v>0.16666666666666666</v>
      </c>
      <c r="G81" s="14">
        <f t="shared" si="5"/>
        <v>14</v>
      </c>
    </row>
    <row r="82" spans="1:7" ht="15.75" thickBot="1">
      <c r="A82" s="30" t="s">
        <v>254</v>
      </c>
      <c r="B82" s="10">
        <v>142</v>
      </c>
      <c r="C82" s="14">
        <v>245</v>
      </c>
      <c r="D82" s="11">
        <v>177</v>
      </c>
      <c r="E82" s="79">
        <f t="shared" si="3"/>
        <v>0.0065985684461676115</v>
      </c>
      <c r="F82" s="79">
        <f t="shared" si="4"/>
        <v>0.24647887323943662</v>
      </c>
      <c r="G82" s="14">
        <f t="shared" si="5"/>
        <v>35</v>
      </c>
    </row>
    <row r="83" spans="1:7" s="59" customFormat="1" ht="15.75" thickBot="1">
      <c r="A83" s="32" t="s">
        <v>174</v>
      </c>
      <c r="B83" s="50">
        <v>24243</v>
      </c>
      <c r="C83" s="49">
        <v>27682</v>
      </c>
      <c r="D83" s="95">
        <v>26824</v>
      </c>
      <c r="E83" s="153">
        <f t="shared" si="3"/>
        <v>1</v>
      </c>
      <c r="F83" s="153">
        <f t="shared" si="4"/>
        <v>0.10646372148661469</v>
      </c>
      <c r="G83" s="49">
        <f t="shared" si="5"/>
        <v>2581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J23" sqref="J23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17" customWidth="1"/>
  </cols>
  <sheetData>
    <row r="1" spans="1:4" ht="75.75" thickBot="1">
      <c r="A1" s="20" t="s">
        <v>0</v>
      </c>
      <c r="B1" s="20" t="s">
        <v>259</v>
      </c>
      <c r="C1" s="20" t="s">
        <v>260</v>
      </c>
      <c r="D1" s="156"/>
    </row>
    <row r="2" spans="1:4" ht="15">
      <c r="A2" s="54">
        <v>39722</v>
      </c>
      <c r="B2" s="16">
        <v>0.22645685232878826</v>
      </c>
      <c r="C2" s="40">
        <v>0.22304693688019964</v>
      </c>
      <c r="D2" s="118"/>
    </row>
    <row r="3" spans="1:4" ht="15">
      <c r="A3" s="55">
        <v>39753</v>
      </c>
      <c r="B3" s="17">
        <v>0.2274872287752957</v>
      </c>
      <c r="C3" s="34">
        <v>0.2270706517560767</v>
      </c>
      <c r="D3" s="118"/>
    </row>
    <row r="4" spans="1:4" ht="15">
      <c r="A4" s="55">
        <v>39783</v>
      </c>
      <c r="B4" s="17">
        <v>0.23042877822521418</v>
      </c>
      <c r="C4" s="34">
        <v>0.23064702263029</v>
      </c>
      <c r="D4" s="118"/>
    </row>
    <row r="5" spans="1:4" ht="15">
      <c r="A5" s="55">
        <v>39814</v>
      </c>
      <c r="B5" s="17">
        <v>0.23536168034683602</v>
      </c>
      <c r="C5" s="34">
        <v>0.23287097446622773</v>
      </c>
      <c r="D5" s="118"/>
    </row>
    <row r="6" spans="1:4" ht="15">
      <c r="A6" s="55">
        <v>39845</v>
      </c>
      <c r="B6" s="17">
        <v>0.23670968119976704</v>
      </c>
      <c r="C6" s="34">
        <v>0.23441967690839002</v>
      </c>
      <c r="D6" s="118"/>
    </row>
    <row r="7" spans="1:4" ht="15">
      <c r="A7" s="55">
        <v>39873</v>
      </c>
      <c r="B7" s="17">
        <v>0.23721361379481237</v>
      </c>
      <c r="C7" s="34">
        <v>0.2355313894866555</v>
      </c>
      <c r="D7" s="118"/>
    </row>
    <row r="8" spans="1:4" ht="15">
      <c r="A8" s="55">
        <v>39904</v>
      </c>
      <c r="B8" s="17">
        <v>0.23647000671405904</v>
      </c>
      <c r="C8" s="34">
        <v>0.23596195887154608</v>
      </c>
      <c r="D8" s="118"/>
    </row>
    <row r="9" spans="1:4" ht="15">
      <c r="A9" s="55">
        <v>39934</v>
      </c>
      <c r="B9" s="17">
        <v>0.23470216811458944</v>
      </c>
      <c r="C9" s="34">
        <v>0.235933178617453</v>
      </c>
      <c r="D9" s="118"/>
    </row>
    <row r="10" spans="1:4" ht="15">
      <c r="A10" s="55">
        <v>39965</v>
      </c>
      <c r="B10" s="17">
        <v>0.2345513033379982</v>
      </c>
      <c r="C10" s="34">
        <v>0.2353298183884108</v>
      </c>
      <c r="D10" s="118"/>
    </row>
    <row r="11" spans="1:4" ht="15">
      <c r="A11" s="55">
        <v>39995</v>
      </c>
      <c r="B11" s="17">
        <v>0.23114660266677792</v>
      </c>
      <c r="C11" s="34">
        <v>0.2355218980646423</v>
      </c>
      <c r="D11" s="118"/>
    </row>
    <row r="12" spans="1:4" ht="15">
      <c r="A12" s="55">
        <v>40026</v>
      </c>
      <c r="B12" s="17">
        <v>0.229076352137914</v>
      </c>
      <c r="C12" s="34">
        <v>0.23544190184240274</v>
      </c>
      <c r="D12" s="118"/>
    </row>
    <row r="13" spans="1:4" ht="15">
      <c r="A13" s="55">
        <v>40057</v>
      </c>
      <c r="B13" s="17">
        <v>0.23377973994132653</v>
      </c>
      <c r="C13" s="34">
        <v>0.23543857019619288</v>
      </c>
      <c r="D13" s="118"/>
    </row>
    <row r="14" spans="1:4" ht="15">
      <c r="A14" s="55">
        <v>40087</v>
      </c>
      <c r="B14" s="17">
        <v>0.2346934026943763</v>
      </c>
      <c r="C14" s="34">
        <v>0.2345586923123481</v>
      </c>
      <c r="D14" s="118"/>
    </row>
    <row r="15" spans="1:4" ht="15">
      <c r="A15" s="55">
        <v>40118</v>
      </c>
      <c r="B15" s="17">
        <v>0.23747265062169806</v>
      </c>
      <c r="C15" s="34">
        <v>0.23591113913991743</v>
      </c>
      <c r="D15" s="118"/>
    </row>
    <row r="16" spans="1:4" ht="15">
      <c r="A16" s="55">
        <v>40148</v>
      </c>
      <c r="B16" s="17">
        <v>0.23913662174998965</v>
      </c>
      <c r="C16" s="34">
        <v>0.23598143019910178</v>
      </c>
      <c r="D16" s="118"/>
    </row>
    <row r="17" spans="1:4" ht="15">
      <c r="A17" s="55">
        <v>40179</v>
      </c>
      <c r="B17" s="17">
        <v>0.2422480266403274</v>
      </c>
      <c r="C17" s="34">
        <v>0.23618866890324977</v>
      </c>
      <c r="D17" s="118"/>
    </row>
    <row r="18" spans="1:4" ht="15">
      <c r="A18" s="55">
        <v>40210</v>
      </c>
      <c r="B18" s="17">
        <v>0.23973201239130335</v>
      </c>
      <c r="C18" s="34">
        <v>0.23534196358957563</v>
      </c>
      <c r="D18" s="118"/>
    </row>
    <row r="19" spans="1:4" ht="15">
      <c r="A19" s="55">
        <v>40238</v>
      </c>
      <c r="B19" s="17">
        <v>0.2425300206785525</v>
      </c>
      <c r="C19" s="34">
        <v>0.24043184608538395</v>
      </c>
      <c r="D19" s="118"/>
    </row>
    <row r="20" spans="1:4" ht="15">
      <c r="A20" s="55">
        <v>40269</v>
      </c>
      <c r="B20" s="17">
        <v>0.24122461122033315</v>
      </c>
      <c r="C20" s="34">
        <v>0.2402655949921689</v>
      </c>
      <c r="D20" s="118"/>
    </row>
    <row r="21" spans="1:4" ht="15">
      <c r="A21" s="55">
        <v>40299</v>
      </c>
      <c r="B21" s="17">
        <v>0.23962430875490873</v>
      </c>
      <c r="C21" s="34">
        <v>0.2402472822760352</v>
      </c>
      <c r="D21" s="118"/>
    </row>
    <row r="22" spans="1:4" ht="15">
      <c r="A22" s="55">
        <v>40330</v>
      </c>
      <c r="B22" s="17">
        <v>0.2410910029198183</v>
      </c>
      <c r="C22" s="34">
        <v>0.24138479610517963</v>
      </c>
      <c r="D22" s="118"/>
    </row>
    <row r="23" spans="1:4" ht="15">
      <c r="A23" s="55">
        <v>40360</v>
      </c>
      <c r="B23" s="17">
        <v>0.23630332404349869</v>
      </c>
      <c r="C23" s="34">
        <v>0.24059778437555188</v>
      </c>
      <c r="D23" s="118"/>
    </row>
    <row r="24" spans="1:4" ht="15">
      <c r="A24" s="55">
        <v>40391</v>
      </c>
      <c r="B24" s="17">
        <v>0.23365646268600096</v>
      </c>
      <c r="C24" s="34">
        <v>0.24040245320880943</v>
      </c>
      <c r="D24" s="118"/>
    </row>
    <row r="25" spans="1:4" ht="15">
      <c r="A25" s="55">
        <v>40422</v>
      </c>
      <c r="B25" s="17">
        <v>0.23743672616152017</v>
      </c>
      <c r="C25" s="34">
        <v>0.24076241687321553</v>
      </c>
      <c r="D25" s="118"/>
    </row>
    <row r="26" spans="1:4" ht="15">
      <c r="A26" s="55">
        <v>40452</v>
      </c>
      <c r="B26" s="17">
        <v>0.23926347030514908</v>
      </c>
      <c r="C26" s="34">
        <v>0.24102575046337266</v>
      </c>
      <c r="D26" s="118"/>
    </row>
    <row r="27" spans="1:4" ht="15">
      <c r="A27" s="55">
        <v>40483</v>
      </c>
      <c r="B27" s="17">
        <v>0.24172171470712586</v>
      </c>
      <c r="C27" s="34">
        <v>0.24111912792241308</v>
      </c>
      <c r="D27" s="118"/>
    </row>
    <row r="28" spans="1:4" ht="15">
      <c r="A28" s="55">
        <v>40513</v>
      </c>
      <c r="B28" s="17">
        <v>0.2424198045820826</v>
      </c>
      <c r="C28" s="34">
        <v>0.2408957325593258</v>
      </c>
      <c r="D28" s="118"/>
    </row>
    <row r="29" spans="1:4" ht="15">
      <c r="A29" s="55">
        <v>40544</v>
      </c>
      <c r="B29" s="17">
        <v>0.24513811962784732</v>
      </c>
      <c r="C29" s="34">
        <v>0.24076601976525294</v>
      </c>
      <c r="D29" s="118"/>
    </row>
    <row r="30" spans="1:4" ht="15">
      <c r="A30" s="55">
        <v>40575</v>
      </c>
      <c r="B30" s="17">
        <v>0.24666992175354233</v>
      </c>
      <c r="C30" s="34">
        <v>0.2412064827786695</v>
      </c>
      <c r="D30" s="118"/>
    </row>
    <row r="31" spans="1:4" ht="15">
      <c r="A31" s="55">
        <v>40603</v>
      </c>
      <c r="B31" s="17">
        <v>0.24543636901711408</v>
      </c>
      <c r="C31" s="34">
        <v>0.24171323919365684</v>
      </c>
      <c r="D31" s="118"/>
    </row>
    <row r="32" spans="1:4" ht="15">
      <c r="A32" s="55">
        <v>40634</v>
      </c>
      <c r="B32" s="17">
        <v>0.2443101043095221</v>
      </c>
      <c r="C32" s="34">
        <v>0.24191330250512197</v>
      </c>
      <c r="D32" s="118"/>
    </row>
    <row r="33" spans="1:4" ht="15">
      <c r="A33" s="55">
        <v>40664</v>
      </c>
      <c r="B33" s="17">
        <v>0.24326266438614272</v>
      </c>
      <c r="C33" s="34">
        <v>0.2420743083750354</v>
      </c>
      <c r="D33" s="118"/>
    </row>
    <row r="34" spans="1:4" ht="15">
      <c r="A34" s="55">
        <v>40695</v>
      </c>
      <c r="B34" s="17">
        <v>0.24262720252357683</v>
      </c>
      <c r="C34" s="34">
        <v>0.2413454441049781</v>
      </c>
      <c r="D34" s="118"/>
    </row>
    <row r="35" spans="1:4" ht="15">
      <c r="A35" s="55">
        <v>40725</v>
      </c>
      <c r="B35" s="17">
        <v>0.23806624873913979</v>
      </c>
      <c r="C35" s="34">
        <v>0.24161034494960137</v>
      </c>
      <c r="D35" s="118"/>
    </row>
    <row r="36" spans="1:4" ht="15">
      <c r="A36" s="55">
        <v>40756</v>
      </c>
      <c r="B36" s="17">
        <v>0.23427765214212362</v>
      </c>
      <c r="C36" s="34">
        <v>0.24102633282621702</v>
      </c>
      <c r="D36" s="118"/>
    </row>
    <row r="37" spans="1:4" ht="15">
      <c r="A37" s="55">
        <v>40787</v>
      </c>
      <c r="B37" s="17">
        <v>0.23677602790989402</v>
      </c>
      <c r="C37" s="34">
        <v>0.24130213747205</v>
      </c>
      <c r="D37" s="118"/>
    </row>
    <row r="38" spans="1:4" ht="15">
      <c r="A38" s="55">
        <v>40817</v>
      </c>
      <c r="B38" s="17">
        <v>0.23965770007386633</v>
      </c>
      <c r="C38" s="34">
        <v>0.2397992760108296</v>
      </c>
      <c r="D38" s="118"/>
    </row>
    <row r="39" spans="1:7" ht="15">
      <c r="A39" s="55">
        <v>40848</v>
      </c>
      <c r="B39" s="17">
        <v>0.24180406185580713</v>
      </c>
      <c r="C39" s="34">
        <v>0.24171419074089914</v>
      </c>
      <c r="D39" s="118"/>
      <c r="G39" s="119"/>
    </row>
    <row r="40" spans="1:4" ht="15">
      <c r="A40" s="55">
        <v>40878</v>
      </c>
      <c r="B40" s="17">
        <v>0.24292428776915545</v>
      </c>
      <c r="C40" s="34">
        <v>0.2415457597075754</v>
      </c>
      <c r="D40" s="118"/>
    </row>
    <row r="41" spans="1:4" ht="15">
      <c r="A41" s="55">
        <v>40909</v>
      </c>
      <c r="B41" s="17">
        <v>0.24509552677580726</v>
      </c>
      <c r="C41" s="34">
        <v>0.2415156894272772</v>
      </c>
      <c r="D41" s="118"/>
    </row>
    <row r="42" spans="1:4" ht="15">
      <c r="A42" s="55">
        <v>40940</v>
      </c>
      <c r="B42" s="17">
        <v>0.2470967034041066</v>
      </c>
      <c r="C42" s="34">
        <v>0.2424213893938784</v>
      </c>
      <c r="D42" s="120"/>
    </row>
    <row r="43" spans="1:4" ht="15">
      <c r="A43" s="55">
        <v>40969</v>
      </c>
      <c r="B43" s="17">
        <v>0.2445764511217256</v>
      </c>
      <c r="C43" s="154">
        <v>0.24216376887490607</v>
      </c>
      <c r="D43" s="120"/>
    </row>
    <row r="44" spans="1:4" ht="15">
      <c r="A44" s="55">
        <v>41000</v>
      </c>
      <c r="B44" s="17">
        <v>0.242585643006356</v>
      </c>
      <c r="C44" s="157">
        <v>0.24247551525838276</v>
      </c>
      <c r="D44" s="120"/>
    </row>
    <row r="45" spans="1:4" ht="15">
      <c r="A45" s="55">
        <v>41030</v>
      </c>
      <c r="B45" s="17">
        <v>0.24147970632728236</v>
      </c>
      <c r="C45" s="154">
        <v>0.24252839656184577</v>
      </c>
      <c r="D45" s="120"/>
    </row>
    <row r="46" spans="1:4" ht="15">
      <c r="A46" s="55">
        <v>41061</v>
      </c>
      <c r="B46" s="17">
        <v>0.24254733399718245</v>
      </c>
      <c r="C46" s="154">
        <v>0.24328994520100877</v>
      </c>
      <c r="D46" s="120"/>
    </row>
    <row r="47" spans="1:4" ht="15">
      <c r="A47" s="55">
        <v>41091</v>
      </c>
      <c r="B47" s="17">
        <v>0.24019271975489812</v>
      </c>
      <c r="C47" s="154">
        <v>0.2443570318884707</v>
      </c>
      <c r="D47" s="120"/>
    </row>
    <row r="48" spans="1:4" ht="15">
      <c r="A48" s="55">
        <v>41122</v>
      </c>
      <c r="B48" s="17">
        <v>0.24108051554145613</v>
      </c>
      <c r="C48" s="154">
        <v>0.24574802370660465</v>
      </c>
      <c r="D48" s="120"/>
    </row>
    <row r="49" spans="1:4" ht="15">
      <c r="A49" s="55">
        <v>41153</v>
      </c>
      <c r="B49" s="17">
        <v>0.24257514136324337</v>
      </c>
      <c r="C49" s="109">
        <v>0.24570553920138025</v>
      </c>
      <c r="D49" s="120"/>
    </row>
    <row r="50" spans="1:4" ht="15">
      <c r="A50" s="55">
        <v>41183</v>
      </c>
      <c r="B50" s="17">
        <v>0.24816819889396255</v>
      </c>
      <c r="C50" s="154">
        <v>0.24331738593471638</v>
      </c>
      <c r="D50" s="120"/>
    </row>
    <row r="51" spans="1:4" ht="15">
      <c r="A51" s="55">
        <v>41214</v>
      </c>
      <c r="B51" s="17">
        <v>0.24710506005685978</v>
      </c>
      <c r="C51" s="154">
        <v>0.24702265524445152</v>
      </c>
      <c r="D51" s="120"/>
    </row>
    <row r="52" spans="1:3" ht="15">
      <c r="A52" s="55">
        <v>41244</v>
      </c>
      <c r="B52" s="17">
        <v>0.2497381826222275</v>
      </c>
      <c r="C52" s="17">
        <v>0.24827632916804654</v>
      </c>
    </row>
    <row r="53" spans="1:3" ht="15">
      <c r="A53" s="55">
        <v>41275</v>
      </c>
      <c r="B53" s="17">
        <v>0.2534826408441617</v>
      </c>
      <c r="C53" s="17">
        <v>0.24929762901613745</v>
      </c>
    </row>
    <row r="54" spans="1:3" ht="15">
      <c r="A54" s="55">
        <v>41306</v>
      </c>
      <c r="B54" s="17">
        <v>0.2541546923308582</v>
      </c>
      <c r="C54" s="155">
        <v>0.24973893381574927</v>
      </c>
    </row>
    <row r="55" spans="1:3" ht="15">
      <c r="A55" s="55">
        <v>41334</v>
      </c>
      <c r="B55" s="17">
        <v>0.2530577639983875</v>
      </c>
      <c r="C55" s="17">
        <v>0.2509565164044671</v>
      </c>
    </row>
    <row r="56" spans="1:3" ht="15">
      <c r="A56" s="55">
        <v>41365</v>
      </c>
      <c r="B56" s="17">
        <v>0.2516477576778878</v>
      </c>
      <c r="C56" s="17">
        <v>0.2518757676164362</v>
      </c>
    </row>
    <row r="57" spans="1:3" ht="15">
      <c r="A57" s="55">
        <v>41395</v>
      </c>
      <c r="B57" s="17">
        <v>0.25227716434525915</v>
      </c>
      <c r="C57" s="17">
        <v>0.25329161647843074</v>
      </c>
    </row>
    <row r="58" spans="1:3" ht="15">
      <c r="A58" s="55">
        <v>41426</v>
      </c>
      <c r="B58" s="17">
        <v>0.2529567711119265</v>
      </c>
      <c r="C58" s="17">
        <v>0.2542692359289523</v>
      </c>
    </row>
    <row r="59" spans="1:3" ht="15">
      <c r="A59" s="58"/>
      <c r="B59" s="58"/>
      <c r="C59" s="5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Y65" sqref="Y65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20" t="s">
        <v>0</v>
      </c>
      <c r="B1" s="74" t="s">
        <v>262</v>
      </c>
      <c r="C1" s="74" t="s">
        <v>264</v>
      </c>
      <c r="D1" s="74" t="s">
        <v>263</v>
      </c>
      <c r="E1" s="74" t="s">
        <v>265</v>
      </c>
      <c r="F1" s="75" t="s">
        <v>274</v>
      </c>
      <c r="G1" s="75" t="s">
        <v>275</v>
      </c>
      <c r="H1" s="75" t="s">
        <v>276</v>
      </c>
      <c r="I1" s="75" t="s">
        <v>277</v>
      </c>
      <c r="J1" s="76" t="s">
        <v>270</v>
      </c>
      <c r="K1" s="76" t="s">
        <v>271</v>
      </c>
      <c r="L1" s="76" t="s">
        <v>273</v>
      </c>
      <c r="M1" s="76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55">
        <v>39722</v>
      </c>
      <c r="B2" s="13">
        <v>9119936</v>
      </c>
      <c r="C2" s="158">
        <v>9045957</v>
      </c>
      <c r="D2" s="159">
        <f>(B2/$B$2)*100</f>
        <v>100</v>
      </c>
      <c r="E2" s="159">
        <f>(C2/$C$2)*100</f>
        <v>100</v>
      </c>
      <c r="F2" s="13">
        <v>1910373</v>
      </c>
      <c r="G2" s="13">
        <v>1920092</v>
      </c>
      <c r="H2" s="159">
        <f>(F2/$F$2)*100</f>
        <v>100</v>
      </c>
      <c r="I2" s="159">
        <f>(G2/$G$2)*100</f>
        <v>100</v>
      </c>
      <c r="J2" s="13">
        <v>1137405</v>
      </c>
      <c r="K2" s="13">
        <v>1140661</v>
      </c>
      <c r="L2" s="159">
        <f>(J2/$J$2)*100</f>
        <v>100</v>
      </c>
      <c r="M2" s="159">
        <f>(K2/$K$2)*100</f>
        <v>100</v>
      </c>
      <c r="N2" s="97">
        <v>2444205</v>
      </c>
      <c r="O2" s="13">
        <v>2446446</v>
      </c>
      <c r="P2" s="160">
        <f>(N2/$N$2)*100</f>
        <v>100</v>
      </c>
      <c r="Q2" s="160">
        <f>(O2/$O$2)*100</f>
        <v>100</v>
      </c>
      <c r="R2" s="3"/>
      <c r="S2" s="78"/>
      <c r="W2" s="11"/>
      <c r="X2" s="58"/>
    </row>
    <row r="3" spans="1:24" ht="15">
      <c r="A3" s="55">
        <v>39753</v>
      </c>
      <c r="B3" s="14">
        <v>9022823</v>
      </c>
      <c r="C3" s="161">
        <v>8896764</v>
      </c>
      <c r="D3" s="77">
        <f aca="true" t="shared" si="0" ref="D3:D33">(B3/$B$2)*100</f>
        <v>98.93515700110176</v>
      </c>
      <c r="E3" s="77">
        <f aca="true" t="shared" si="1" ref="E3:E51">(C3/$C$2)*100</f>
        <v>98.35072176443023</v>
      </c>
      <c r="F3" s="14">
        <v>1911654</v>
      </c>
      <c r="G3" s="14">
        <v>1918707</v>
      </c>
      <c r="H3" s="77">
        <f aca="true" t="shared" si="2" ref="H3:H53">(F3/$F$2)*100</f>
        <v>100.06705496779948</v>
      </c>
      <c r="I3" s="77">
        <f aca="true" t="shared" si="3" ref="I3:I42">(G3/$G$2)*100</f>
        <v>99.92786803965643</v>
      </c>
      <c r="J3" s="14">
        <v>1140518</v>
      </c>
      <c r="K3" s="14">
        <v>1145285</v>
      </c>
      <c r="L3" s="77">
        <f aca="true" t="shared" si="4" ref="L3:L53">(J3/$J$2)*100</f>
        <v>100.27369318756291</v>
      </c>
      <c r="M3" s="77">
        <f aca="true" t="shared" si="5" ref="M3:M53">(K3/$K$2)*100</f>
        <v>100.40537898639472</v>
      </c>
      <c r="N3" s="48">
        <v>2457221</v>
      </c>
      <c r="O3" s="14">
        <v>2454109</v>
      </c>
      <c r="P3" s="103">
        <f aca="true" t="shared" si="6" ref="P3:P53">(N3/$N$2)*100</f>
        <v>100.53252489050632</v>
      </c>
      <c r="Q3" s="103">
        <f aca="true" t="shared" si="7" ref="Q3:Q53">(O3/$O$2)*100</f>
        <v>100.31322988531117</v>
      </c>
      <c r="R3" s="3"/>
      <c r="S3" s="78"/>
      <c r="W3" s="11"/>
      <c r="X3" s="58"/>
    </row>
    <row r="4" spans="1:24" ht="15">
      <c r="A4" s="55">
        <v>39783</v>
      </c>
      <c r="B4" s="14">
        <v>8802989</v>
      </c>
      <c r="C4" s="161">
        <v>8753666</v>
      </c>
      <c r="D4" s="77">
        <f t="shared" si="0"/>
        <v>96.5246795591548</v>
      </c>
      <c r="E4" s="77">
        <f t="shared" si="1"/>
        <v>96.7688216957034</v>
      </c>
      <c r="F4" s="14">
        <v>1897864</v>
      </c>
      <c r="G4" s="14">
        <v>1911491</v>
      </c>
      <c r="H4" s="77">
        <f t="shared" si="2"/>
        <v>99.34520640733511</v>
      </c>
      <c r="I4" s="77">
        <f t="shared" si="3"/>
        <v>99.55205271414079</v>
      </c>
      <c r="J4" s="14">
        <v>1141467</v>
      </c>
      <c r="K4" s="14">
        <v>1153866</v>
      </c>
      <c r="L4" s="77">
        <f t="shared" si="4"/>
        <v>100.35712872723437</v>
      </c>
      <c r="M4" s="77">
        <f t="shared" si="5"/>
        <v>101.15766209241835</v>
      </c>
      <c r="N4" s="48">
        <v>2464205</v>
      </c>
      <c r="O4" s="14">
        <v>2452021</v>
      </c>
      <c r="P4" s="103">
        <f t="shared" si="6"/>
        <v>100.81826197066121</v>
      </c>
      <c r="Q4" s="103">
        <f t="shared" si="7"/>
        <v>100.22788158823045</v>
      </c>
      <c r="R4" s="3"/>
      <c r="S4" s="78"/>
      <c r="W4" s="11"/>
      <c r="X4" s="58"/>
    </row>
    <row r="5" spans="1:24" ht="15">
      <c r="A5" s="55">
        <v>39814</v>
      </c>
      <c r="B5" s="14">
        <v>8481011</v>
      </c>
      <c r="C5" s="161">
        <v>8683010</v>
      </c>
      <c r="D5" s="77">
        <f t="shared" si="0"/>
        <v>92.99419425750357</v>
      </c>
      <c r="E5" s="77">
        <f t="shared" si="1"/>
        <v>95.98774347479211</v>
      </c>
      <c r="F5" s="14">
        <v>1912296</v>
      </c>
      <c r="G5" s="14">
        <v>1915760</v>
      </c>
      <c r="H5" s="77">
        <f t="shared" si="2"/>
        <v>100.10066097039687</v>
      </c>
      <c r="I5" s="77">
        <f t="shared" si="3"/>
        <v>99.7743858106799</v>
      </c>
      <c r="J5" s="14">
        <v>1144082</v>
      </c>
      <c r="K5" s="14">
        <v>1149923</v>
      </c>
      <c r="L5" s="77">
        <f t="shared" si="4"/>
        <v>100.58703803834166</v>
      </c>
      <c r="M5" s="77">
        <f t="shared" si="5"/>
        <v>100.81198533131229</v>
      </c>
      <c r="N5" s="48">
        <v>2467890</v>
      </c>
      <c r="O5" s="14">
        <v>2458541</v>
      </c>
      <c r="P5" s="103">
        <f t="shared" si="6"/>
        <v>100.96902673875555</v>
      </c>
      <c r="Q5" s="103">
        <f t="shared" si="7"/>
        <v>100.49439063850171</v>
      </c>
      <c r="R5" s="3"/>
      <c r="S5" s="78"/>
      <c r="W5" s="11"/>
      <c r="X5" s="58"/>
    </row>
    <row r="6" spans="1:24" ht="15">
      <c r="A6" s="55">
        <v>39845</v>
      </c>
      <c r="B6" s="14">
        <v>8362290</v>
      </c>
      <c r="C6" s="161">
        <v>8650302</v>
      </c>
      <c r="D6" s="77">
        <f t="shared" si="0"/>
        <v>91.69241977136681</v>
      </c>
      <c r="E6" s="77">
        <f t="shared" si="1"/>
        <v>95.62616757961595</v>
      </c>
      <c r="F6" s="14">
        <v>1918636</v>
      </c>
      <c r="G6" s="14">
        <v>1914553</v>
      </c>
      <c r="H6" s="77">
        <f t="shared" si="2"/>
        <v>100.4325333324958</v>
      </c>
      <c r="I6" s="77">
        <f t="shared" si="3"/>
        <v>99.71152423946353</v>
      </c>
      <c r="J6" s="14">
        <v>1146634</v>
      </c>
      <c r="K6" s="14">
        <v>1145697</v>
      </c>
      <c r="L6" s="77">
        <f t="shared" si="4"/>
        <v>100.81140842531904</v>
      </c>
      <c r="M6" s="77">
        <f t="shared" si="5"/>
        <v>100.44149839435205</v>
      </c>
      <c r="N6" s="48">
        <v>2472895</v>
      </c>
      <c r="O6" s="14">
        <v>2458935</v>
      </c>
      <c r="P6" s="103">
        <f t="shared" si="6"/>
        <v>101.17379679691352</v>
      </c>
      <c r="Q6" s="103">
        <f t="shared" si="7"/>
        <v>100.51049563325738</v>
      </c>
      <c r="R6" s="3"/>
      <c r="S6" s="78"/>
      <c r="W6" s="11"/>
      <c r="X6" s="58"/>
    </row>
    <row r="7" spans="1:24" ht="15">
      <c r="A7" s="55">
        <v>39873</v>
      </c>
      <c r="B7" s="14">
        <v>8410234</v>
      </c>
      <c r="C7" s="161">
        <v>8631202</v>
      </c>
      <c r="D7" s="77">
        <f t="shared" si="0"/>
        <v>92.2181252149138</v>
      </c>
      <c r="E7" s="77">
        <f t="shared" si="1"/>
        <v>95.41502352929602</v>
      </c>
      <c r="F7" s="14">
        <v>1916016</v>
      </c>
      <c r="G7" s="14">
        <v>1911525</v>
      </c>
      <c r="H7" s="77">
        <f t="shared" si="2"/>
        <v>100.29538734058741</v>
      </c>
      <c r="I7" s="77">
        <f t="shared" si="3"/>
        <v>99.55382346262574</v>
      </c>
      <c r="J7" s="14">
        <v>1150295</v>
      </c>
      <c r="K7" s="14">
        <v>1146819</v>
      </c>
      <c r="L7" s="77">
        <f t="shared" si="4"/>
        <v>101.13328146086926</v>
      </c>
      <c r="M7" s="77">
        <f t="shared" si="5"/>
        <v>100.53986241310959</v>
      </c>
      <c r="N7" s="48">
        <v>2279020</v>
      </c>
      <c r="O7" s="14">
        <v>2266278</v>
      </c>
      <c r="P7" s="103">
        <f>(N7/$N$2)*100</f>
        <v>93.24176981881635</v>
      </c>
      <c r="Q7" s="103">
        <f t="shared" si="7"/>
        <v>92.63552107833158</v>
      </c>
      <c r="R7" s="3"/>
      <c r="S7" s="78"/>
      <c r="W7" s="11"/>
      <c r="X7" s="58"/>
    </row>
    <row r="8" spans="1:24" ht="15">
      <c r="A8" s="55">
        <v>39904</v>
      </c>
      <c r="B8" s="14">
        <v>8503053</v>
      </c>
      <c r="C8" s="161">
        <v>8638545</v>
      </c>
      <c r="D8" s="77">
        <f t="shared" si="0"/>
        <v>93.23588455006701</v>
      </c>
      <c r="E8" s="77">
        <f t="shared" si="1"/>
        <v>95.49619791471483</v>
      </c>
      <c r="F8" s="14">
        <v>1931510</v>
      </c>
      <c r="G8" s="14">
        <v>1914781</v>
      </c>
      <c r="H8" s="77">
        <f t="shared" si="2"/>
        <v>101.10643314159067</v>
      </c>
      <c r="I8" s="77">
        <f t="shared" si="3"/>
        <v>99.72339867048036</v>
      </c>
      <c r="J8" s="14">
        <v>1149546</v>
      </c>
      <c r="K8" s="14">
        <v>1142852</v>
      </c>
      <c r="L8" s="77">
        <f t="shared" si="4"/>
        <v>101.06742980732457</v>
      </c>
      <c r="M8" s="77">
        <f t="shared" si="5"/>
        <v>100.19208160882155</v>
      </c>
      <c r="N8" s="48">
        <v>2271908</v>
      </c>
      <c r="O8" s="14">
        <v>2267096</v>
      </c>
      <c r="P8" s="103">
        <f t="shared" si="6"/>
        <v>92.95079586204922</v>
      </c>
      <c r="Q8" s="103">
        <f t="shared" si="7"/>
        <v>92.66895733647912</v>
      </c>
      <c r="R8" s="3"/>
      <c r="S8" s="78"/>
      <c r="W8" s="11"/>
      <c r="X8" s="58"/>
    </row>
    <row r="9" spans="1:24" ht="15">
      <c r="A9" s="55">
        <v>39934</v>
      </c>
      <c r="B9" s="14">
        <v>8674726</v>
      </c>
      <c r="C9" s="161">
        <v>8666208</v>
      </c>
      <c r="D9" s="77">
        <f t="shared" si="0"/>
        <v>95.11827714580453</v>
      </c>
      <c r="E9" s="77">
        <f t="shared" si="1"/>
        <v>95.80200303848449</v>
      </c>
      <c r="F9" s="14">
        <v>1945342</v>
      </c>
      <c r="G9" s="14">
        <v>1919079</v>
      </c>
      <c r="H9" s="77">
        <f t="shared" si="2"/>
        <v>101.83048022558945</v>
      </c>
      <c r="I9" s="77">
        <f t="shared" si="3"/>
        <v>99.9472421113155</v>
      </c>
      <c r="J9" s="14">
        <v>1153672</v>
      </c>
      <c r="K9" s="14">
        <v>1145452</v>
      </c>
      <c r="L9" s="77">
        <f t="shared" si="4"/>
        <v>101.4301853781195</v>
      </c>
      <c r="M9" s="77">
        <f t="shared" si="5"/>
        <v>100.42001962020268</v>
      </c>
      <c r="N9" s="48">
        <v>2270276</v>
      </c>
      <c r="O9" s="14">
        <v>2270793</v>
      </c>
      <c r="P9" s="103">
        <f t="shared" si="6"/>
        <v>92.88402568524326</v>
      </c>
      <c r="Q9" s="103">
        <f t="shared" si="7"/>
        <v>92.82007450808234</v>
      </c>
      <c r="R9" s="3"/>
      <c r="S9" s="78"/>
      <c r="W9" s="11"/>
      <c r="X9" s="58"/>
    </row>
    <row r="10" spans="1:24" ht="15">
      <c r="A10" s="55">
        <v>39965</v>
      </c>
      <c r="B10" s="14">
        <v>8922743</v>
      </c>
      <c r="C10" s="161">
        <v>8740962</v>
      </c>
      <c r="D10" s="77">
        <f t="shared" si="0"/>
        <v>97.83778087916406</v>
      </c>
      <c r="E10" s="77">
        <f t="shared" si="1"/>
        <v>96.62838326558484</v>
      </c>
      <c r="F10" s="14">
        <v>1894680</v>
      </c>
      <c r="G10" s="14">
        <v>1901112</v>
      </c>
      <c r="H10" s="77">
        <f t="shared" si="2"/>
        <v>99.17853738510752</v>
      </c>
      <c r="I10" s="77">
        <f t="shared" si="3"/>
        <v>99.01150569868527</v>
      </c>
      <c r="J10" s="14">
        <v>1158562</v>
      </c>
      <c r="K10" s="14">
        <v>1155923</v>
      </c>
      <c r="L10" s="77">
        <f t="shared" si="4"/>
        <v>101.86011139391861</v>
      </c>
      <c r="M10" s="77">
        <f t="shared" si="5"/>
        <v>101.33799612680718</v>
      </c>
      <c r="N10" s="48">
        <v>2271485</v>
      </c>
      <c r="O10" s="14">
        <v>2266355</v>
      </c>
      <c r="P10" s="103">
        <f t="shared" si="6"/>
        <v>92.93348962136973</v>
      </c>
      <c r="Q10" s="103">
        <f t="shared" si="7"/>
        <v>92.63866850116455</v>
      </c>
      <c r="R10" s="3"/>
      <c r="S10" s="78"/>
      <c r="W10" s="11"/>
      <c r="X10" s="58"/>
    </row>
    <row r="11" spans="1:61" ht="15">
      <c r="A11" s="55">
        <v>39995</v>
      </c>
      <c r="B11" s="14">
        <v>9013349</v>
      </c>
      <c r="C11" s="161">
        <v>8764633</v>
      </c>
      <c r="D11" s="77">
        <f t="shared" si="0"/>
        <v>98.83127469315575</v>
      </c>
      <c r="E11" s="77">
        <f t="shared" si="1"/>
        <v>96.8900581773714</v>
      </c>
      <c r="F11" s="14">
        <v>1830370</v>
      </c>
      <c r="G11" s="14">
        <v>1833294</v>
      </c>
      <c r="H11" s="77">
        <f t="shared" si="2"/>
        <v>95.81217908753945</v>
      </c>
      <c r="I11" s="77">
        <f t="shared" si="3"/>
        <v>95.47948744122678</v>
      </c>
      <c r="J11" s="14">
        <v>1049015</v>
      </c>
      <c r="K11" s="14">
        <v>1046128</v>
      </c>
      <c r="L11" s="77">
        <f t="shared" si="4"/>
        <v>92.22880152628132</v>
      </c>
      <c r="M11" s="77">
        <f t="shared" si="5"/>
        <v>91.71243691158023</v>
      </c>
      <c r="N11" s="48">
        <v>2260614</v>
      </c>
      <c r="O11" s="14">
        <v>2269241</v>
      </c>
      <c r="P11" s="103">
        <f t="shared" si="6"/>
        <v>92.48872332721683</v>
      </c>
      <c r="Q11" s="103">
        <f t="shared" si="7"/>
        <v>92.75663554396868</v>
      </c>
      <c r="R11" s="3"/>
      <c r="S11" s="78"/>
      <c r="W11" s="11"/>
      <c r="X11" s="58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1:61" ht="15">
      <c r="A12" s="55">
        <v>40026</v>
      </c>
      <c r="B12" s="14">
        <v>8977653</v>
      </c>
      <c r="C12" s="161">
        <v>8824075</v>
      </c>
      <c r="D12" s="77">
        <f t="shared" si="0"/>
        <v>98.43986843767325</v>
      </c>
      <c r="E12" s="77">
        <f t="shared" si="1"/>
        <v>97.54716941502154</v>
      </c>
      <c r="F12" s="14">
        <v>1786003</v>
      </c>
      <c r="G12" s="14">
        <v>1779075</v>
      </c>
      <c r="H12" s="77">
        <f t="shared" si="2"/>
        <v>93.4897530482267</v>
      </c>
      <c r="I12" s="77">
        <f t="shared" si="3"/>
        <v>92.65571649691786</v>
      </c>
      <c r="J12" s="14">
        <v>1053385</v>
      </c>
      <c r="K12" s="14">
        <v>1052712</v>
      </c>
      <c r="L12" s="77">
        <f t="shared" si="4"/>
        <v>92.61300943815088</v>
      </c>
      <c r="M12" s="77">
        <f t="shared" si="5"/>
        <v>92.28964609116994</v>
      </c>
      <c r="N12" s="48">
        <v>2248048</v>
      </c>
      <c r="O12" s="14">
        <v>2266475</v>
      </c>
      <c r="P12" s="103">
        <f t="shared" si="6"/>
        <v>91.97460933105039</v>
      </c>
      <c r="Q12" s="103">
        <f t="shared" si="7"/>
        <v>92.64357357570941</v>
      </c>
      <c r="R12" s="3"/>
      <c r="S12" s="78"/>
      <c r="W12" s="11"/>
      <c r="X12" s="58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</row>
    <row r="13" spans="1:61" ht="15">
      <c r="A13" s="55">
        <v>40057</v>
      </c>
      <c r="B13" s="14">
        <v>8950211</v>
      </c>
      <c r="C13" s="161">
        <v>8873665</v>
      </c>
      <c r="D13" s="77">
        <f t="shared" si="0"/>
        <v>98.13896720327861</v>
      </c>
      <c r="E13" s="77">
        <f t="shared" si="1"/>
        <v>98.09537011949095</v>
      </c>
      <c r="F13" s="14">
        <v>1820914</v>
      </c>
      <c r="G13" s="14">
        <v>1840988</v>
      </c>
      <c r="H13" s="77">
        <f t="shared" si="2"/>
        <v>95.31719721750673</v>
      </c>
      <c r="I13" s="77">
        <f t="shared" si="3"/>
        <v>95.88019740720756</v>
      </c>
      <c r="J13" s="14">
        <v>1059182</v>
      </c>
      <c r="K13" s="14">
        <v>1058913</v>
      </c>
      <c r="L13" s="77">
        <f t="shared" si="4"/>
        <v>93.12267837753483</v>
      </c>
      <c r="M13" s="77">
        <f t="shared" si="5"/>
        <v>92.83327824831392</v>
      </c>
      <c r="N13" s="48">
        <v>2262750</v>
      </c>
      <c r="O13" s="14">
        <v>2270513</v>
      </c>
      <c r="P13" s="103">
        <f t="shared" si="6"/>
        <v>92.57611370568344</v>
      </c>
      <c r="Q13" s="103">
        <f t="shared" si="7"/>
        <v>92.80862933414431</v>
      </c>
      <c r="R13" s="3"/>
      <c r="S13" s="78"/>
      <c r="W13" s="11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</row>
    <row r="14" spans="1:24" ht="15">
      <c r="A14" s="55">
        <v>40087</v>
      </c>
      <c r="B14" s="14">
        <v>9046769</v>
      </c>
      <c r="C14" s="161">
        <v>8971439</v>
      </c>
      <c r="D14" s="77">
        <f t="shared" si="0"/>
        <v>99.19772463315532</v>
      </c>
      <c r="E14" s="77">
        <f t="shared" si="1"/>
        <v>99.17622867320726</v>
      </c>
      <c r="F14" s="14">
        <v>1831341</v>
      </c>
      <c r="G14" s="14">
        <v>1842947</v>
      </c>
      <c r="H14" s="77">
        <f t="shared" si="2"/>
        <v>95.86300685782305</v>
      </c>
      <c r="I14" s="77">
        <f t="shared" si="3"/>
        <v>95.98222376844443</v>
      </c>
      <c r="J14" s="14">
        <v>1061647</v>
      </c>
      <c r="K14" s="14">
        <v>1064685</v>
      </c>
      <c r="L14" s="77">
        <f t="shared" si="4"/>
        <v>93.33939977404707</v>
      </c>
      <c r="M14" s="77">
        <f t="shared" si="5"/>
        <v>93.33930063358</v>
      </c>
      <c r="N14" s="48">
        <v>2279402</v>
      </c>
      <c r="O14" s="14">
        <v>2272862</v>
      </c>
      <c r="P14" s="103">
        <f t="shared" si="6"/>
        <v>93.25739862245597</v>
      </c>
      <c r="Q14" s="103">
        <f t="shared" si="7"/>
        <v>92.90464616836014</v>
      </c>
      <c r="R14" s="3"/>
      <c r="S14" s="78"/>
      <c r="W14" s="11"/>
      <c r="X14" s="58"/>
    </row>
    <row r="15" spans="1:24" ht="15">
      <c r="A15" s="55">
        <v>40118</v>
      </c>
      <c r="B15" s="14">
        <v>8975981</v>
      </c>
      <c r="C15" s="161">
        <v>8987579</v>
      </c>
      <c r="D15" s="77">
        <f t="shared" si="0"/>
        <v>98.42153497568404</v>
      </c>
      <c r="E15" s="77">
        <f t="shared" si="1"/>
        <v>99.35465092305877</v>
      </c>
      <c r="F15" s="14">
        <v>1833978</v>
      </c>
      <c r="G15" s="14">
        <v>1842182</v>
      </c>
      <c r="H15" s="77">
        <f t="shared" si="2"/>
        <v>96.00104272830488</v>
      </c>
      <c r="I15" s="77">
        <f t="shared" si="3"/>
        <v>95.94238192753264</v>
      </c>
      <c r="J15" s="14">
        <v>1066653</v>
      </c>
      <c r="K15" s="14">
        <v>1071128</v>
      </c>
      <c r="L15" s="77">
        <f t="shared" si="4"/>
        <v>93.7795244437997</v>
      </c>
      <c r="M15" s="77">
        <f t="shared" si="5"/>
        <v>93.9041485594756</v>
      </c>
      <c r="N15" s="48">
        <v>2266276</v>
      </c>
      <c r="O15" s="14">
        <v>2267389</v>
      </c>
      <c r="P15" s="103">
        <f t="shared" si="6"/>
        <v>92.72037329111102</v>
      </c>
      <c r="Q15" s="103">
        <f t="shared" si="7"/>
        <v>92.68093389349285</v>
      </c>
      <c r="R15" s="3"/>
      <c r="S15" s="78"/>
      <c r="W15" s="11"/>
      <c r="X15" s="58"/>
    </row>
    <row r="16" spans="1:24" ht="15">
      <c r="A16" s="55">
        <v>40148</v>
      </c>
      <c r="B16" s="14">
        <v>9030202</v>
      </c>
      <c r="C16" s="161">
        <v>9074303</v>
      </c>
      <c r="D16" s="77">
        <f t="shared" si="0"/>
        <v>99.01606765661514</v>
      </c>
      <c r="E16" s="77">
        <f t="shared" si="1"/>
        <v>100.31335545813451</v>
      </c>
      <c r="F16" s="14">
        <v>1832133</v>
      </c>
      <c r="G16" s="14">
        <v>1839743</v>
      </c>
      <c r="H16" s="77">
        <f t="shared" si="2"/>
        <v>95.9044647301862</v>
      </c>
      <c r="I16" s="77">
        <f t="shared" si="3"/>
        <v>95.81535676415504</v>
      </c>
      <c r="J16" s="14">
        <v>1016692</v>
      </c>
      <c r="K16" s="14">
        <v>1027781</v>
      </c>
      <c r="L16" s="77">
        <f t="shared" si="4"/>
        <v>89.38698176990606</v>
      </c>
      <c r="M16" s="77">
        <f t="shared" si="5"/>
        <v>90.10398356742274</v>
      </c>
      <c r="N16" s="48">
        <v>2241418</v>
      </c>
      <c r="O16" s="14">
        <v>2230151</v>
      </c>
      <c r="P16" s="103">
        <f t="shared" si="6"/>
        <v>91.70335548777618</v>
      </c>
      <c r="Q16" s="103">
        <f t="shared" si="7"/>
        <v>91.15880751097714</v>
      </c>
      <c r="R16" s="3"/>
      <c r="S16" s="78"/>
      <c r="W16" s="11"/>
      <c r="X16" s="58"/>
    </row>
    <row r="17" spans="1:24" ht="15">
      <c r="A17" s="55">
        <v>40179</v>
      </c>
      <c r="B17" s="14">
        <v>8874966</v>
      </c>
      <c r="C17" s="161">
        <v>9136556</v>
      </c>
      <c r="D17" s="77">
        <f t="shared" si="0"/>
        <v>97.31390658881817</v>
      </c>
      <c r="E17" s="77">
        <f t="shared" si="1"/>
        <v>101.00154135156734</v>
      </c>
      <c r="F17" s="14">
        <v>1829450</v>
      </c>
      <c r="G17" s="14">
        <v>1831430</v>
      </c>
      <c r="H17" s="77">
        <f t="shared" si="2"/>
        <v>95.76402095297621</v>
      </c>
      <c r="I17" s="77">
        <f t="shared" si="3"/>
        <v>95.38240875958027</v>
      </c>
      <c r="J17" s="14">
        <v>1023665</v>
      </c>
      <c r="K17" s="14">
        <v>1028910</v>
      </c>
      <c r="L17" s="77">
        <f t="shared" si="4"/>
        <v>90.00004395971531</v>
      </c>
      <c r="M17" s="77">
        <f t="shared" si="5"/>
        <v>90.2029612654417</v>
      </c>
      <c r="N17" s="48">
        <v>2224741</v>
      </c>
      <c r="O17" s="14">
        <v>2224202</v>
      </c>
      <c r="P17" s="103">
        <f t="shared" si="6"/>
        <v>91.02104774354032</v>
      </c>
      <c r="Q17" s="103">
        <f t="shared" si="7"/>
        <v>90.91563844041521</v>
      </c>
      <c r="R17" s="3"/>
      <c r="S17" s="78"/>
      <c r="W17" s="11"/>
      <c r="X17" s="58"/>
    </row>
    <row r="18" spans="1:24" ht="15">
      <c r="A18" s="55">
        <v>40210</v>
      </c>
      <c r="B18" s="14">
        <v>8900113</v>
      </c>
      <c r="C18" s="161">
        <v>9226918</v>
      </c>
      <c r="D18" s="77">
        <f t="shared" si="0"/>
        <v>97.58964317293454</v>
      </c>
      <c r="E18" s="77">
        <f t="shared" si="1"/>
        <v>102.00046274816472</v>
      </c>
      <c r="F18" s="14">
        <v>1836308</v>
      </c>
      <c r="G18" s="14">
        <v>1832449</v>
      </c>
      <c r="H18" s="77">
        <f t="shared" si="2"/>
        <v>96.12300843866618</v>
      </c>
      <c r="I18" s="77">
        <f t="shared" si="3"/>
        <v>95.43547913329154</v>
      </c>
      <c r="J18" s="14">
        <v>1036251</v>
      </c>
      <c r="K18" s="14">
        <v>1035396</v>
      </c>
      <c r="L18" s="77">
        <f t="shared" si="4"/>
        <v>91.10659791367192</v>
      </c>
      <c r="M18" s="77">
        <f t="shared" si="5"/>
        <v>90.77157893537169</v>
      </c>
      <c r="N18" s="48">
        <v>2232394</v>
      </c>
      <c r="O18" s="14">
        <v>2227421</v>
      </c>
      <c r="P18" s="103">
        <f t="shared" si="6"/>
        <v>91.33415568661385</v>
      </c>
      <c r="Q18" s="103">
        <f t="shared" si="7"/>
        <v>91.04721706508134</v>
      </c>
      <c r="R18" s="3"/>
      <c r="S18" s="78"/>
      <c r="W18" s="11"/>
      <c r="X18" s="58"/>
    </row>
    <row r="19" spans="1:24" ht="15">
      <c r="A19" s="55">
        <v>40238</v>
      </c>
      <c r="B19" s="14">
        <v>9136036</v>
      </c>
      <c r="C19" s="161">
        <v>9323507</v>
      </c>
      <c r="D19" s="77">
        <f t="shared" si="0"/>
        <v>100.17653632657071</v>
      </c>
      <c r="E19" s="77">
        <f t="shared" si="1"/>
        <v>103.06822152703137</v>
      </c>
      <c r="F19" s="14">
        <v>1836519</v>
      </c>
      <c r="G19" s="14">
        <v>1830072</v>
      </c>
      <c r="H19" s="77">
        <f t="shared" si="2"/>
        <v>96.13405340213666</v>
      </c>
      <c r="I19" s="77">
        <f t="shared" si="3"/>
        <v>95.31168298185712</v>
      </c>
      <c r="J19" s="14">
        <v>1044023</v>
      </c>
      <c r="K19" s="14">
        <v>1040852</v>
      </c>
      <c r="L19" s="77">
        <f t="shared" si="4"/>
        <v>91.78990772855755</v>
      </c>
      <c r="M19" s="77">
        <f t="shared" si="5"/>
        <v>91.24989808540838</v>
      </c>
      <c r="N19" s="48">
        <v>2233661</v>
      </c>
      <c r="O19" s="14">
        <v>2229538</v>
      </c>
      <c r="P19" s="103">
        <f t="shared" si="6"/>
        <v>91.38599258245523</v>
      </c>
      <c r="Q19" s="103">
        <f t="shared" si="7"/>
        <v>91.1337507551771</v>
      </c>
      <c r="R19" s="3"/>
      <c r="S19" s="78"/>
      <c r="W19" s="11"/>
      <c r="X19" s="58"/>
    </row>
    <row r="20" spans="1:24" ht="15">
      <c r="A20" s="55">
        <v>40269</v>
      </c>
      <c r="B20" s="14">
        <v>9361665</v>
      </c>
      <c r="C20" s="161">
        <v>9416292</v>
      </c>
      <c r="D20" s="77">
        <f t="shared" si="0"/>
        <v>102.65055588109391</v>
      </c>
      <c r="E20" s="77">
        <f t="shared" si="1"/>
        <v>104.09392837043112</v>
      </c>
      <c r="F20" s="14">
        <v>1840882</v>
      </c>
      <c r="G20" s="14">
        <v>1828169</v>
      </c>
      <c r="H20" s="77">
        <f t="shared" si="2"/>
        <v>96.36243812072303</v>
      </c>
      <c r="I20" s="77">
        <f t="shared" si="3"/>
        <v>95.21257314753669</v>
      </c>
      <c r="J20" s="14">
        <v>1049270</v>
      </c>
      <c r="K20" s="14">
        <v>1043114</v>
      </c>
      <c r="L20" s="77">
        <f t="shared" si="4"/>
        <v>92.25122098109293</v>
      </c>
      <c r="M20" s="77">
        <f t="shared" si="5"/>
        <v>91.44820415530994</v>
      </c>
      <c r="N20" s="48">
        <v>2228659</v>
      </c>
      <c r="O20" s="14">
        <v>2233015</v>
      </c>
      <c r="P20" s="103">
        <f t="shared" si="6"/>
        <v>91.18134526359286</v>
      </c>
      <c r="Q20" s="103">
        <f t="shared" si="7"/>
        <v>91.27587529011471</v>
      </c>
      <c r="R20" s="3"/>
      <c r="S20" s="78"/>
      <c r="W20" s="11"/>
      <c r="X20" s="58"/>
    </row>
    <row r="21" spans="1:24" ht="15">
      <c r="A21" s="55">
        <v>40299</v>
      </c>
      <c r="B21" s="14">
        <v>9604589</v>
      </c>
      <c r="C21" s="161">
        <v>9508324</v>
      </c>
      <c r="D21" s="77">
        <f t="shared" si="0"/>
        <v>105.31421492431525</v>
      </c>
      <c r="E21" s="77">
        <f t="shared" si="1"/>
        <v>105.1113110531036</v>
      </c>
      <c r="F21" s="14">
        <v>1850444</v>
      </c>
      <c r="G21" s="14">
        <v>1835409</v>
      </c>
      <c r="H21" s="77">
        <f t="shared" si="2"/>
        <v>96.8629686453902</v>
      </c>
      <c r="I21" s="77">
        <f t="shared" si="3"/>
        <v>95.58963841315938</v>
      </c>
      <c r="J21" s="14">
        <v>1047511</v>
      </c>
      <c r="K21" s="14">
        <v>1039992</v>
      </c>
      <c r="L21" s="77">
        <f t="shared" si="4"/>
        <v>92.09657070260813</v>
      </c>
      <c r="M21" s="77">
        <f t="shared" si="5"/>
        <v>91.17450320472076</v>
      </c>
      <c r="N21" s="48">
        <v>2220139</v>
      </c>
      <c r="O21" s="14">
        <v>2232657</v>
      </c>
      <c r="P21" s="103">
        <f t="shared" si="6"/>
        <v>90.83276566409118</v>
      </c>
      <c r="Q21" s="103">
        <f t="shared" si="7"/>
        <v>91.26124181772252</v>
      </c>
      <c r="R21" s="3"/>
      <c r="S21" s="78"/>
      <c r="W21" s="11"/>
      <c r="X21" s="58"/>
    </row>
    <row r="22" spans="1:24" ht="15">
      <c r="A22" s="55">
        <v>40330</v>
      </c>
      <c r="B22" s="14">
        <v>9743072</v>
      </c>
      <c r="C22" s="161">
        <v>9529374</v>
      </c>
      <c r="D22" s="77">
        <f t="shared" si="0"/>
        <v>106.83267952757562</v>
      </c>
      <c r="E22" s="77">
        <f t="shared" si="1"/>
        <v>105.34401169494836</v>
      </c>
      <c r="F22" s="14">
        <v>1849129</v>
      </c>
      <c r="G22" s="14">
        <v>1846799</v>
      </c>
      <c r="H22" s="77">
        <f t="shared" si="2"/>
        <v>96.7941339204438</v>
      </c>
      <c r="I22" s="77">
        <f t="shared" si="3"/>
        <v>96.1828391556238</v>
      </c>
      <c r="J22" s="14">
        <v>1054916</v>
      </c>
      <c r="K22" s="14">
        <v>1052495</v>
      </c>
      <c r="L22" s="77">
        <f t="shared" si="4"/>
        <v>92.74761408645118</v>
      </c>
      <c r="M22" s="77">
        <f t="shared" si="5"/>
        <v>92.27062203406621</v>
      </c>
      <c r="N22" s="48">
        <v>2250200</v>
      </c>
      <c r="O22" s="14">
        <v>2238763</v>
      </c>
      <c r="P22" s="103">
        <f t="shared" si="6"/>
        <v>92.06265431909353</v>
      </c>
      <c r="Q22" s="103">
        <f t="shared" si="7"/>
        <v>91.51082836081402</v>
      </c>
      <c r="R22" s="3"/>
      <c r="S22" s="78"/>
      <c r="W22" s="11"/>
      <c r="X22" s="58"/>
    </row>
    <row r="23" spans="1:24" ht="15">
      <c r="A23" s="55">
        <v>40360</v>
      </c>
      <c r="B23" s="14">
        <v>9976855</v>
      </c>
      <c r="C23" s="161">
        <v>9677001</v>
      </c>
      <c r="D23" s="77">
        <f t="shared" si="0"/>
        <v>109.39610760426388</v>
      </c>
      <c r="E23" s="77">
        <f t="shared" si="1"/>
        <v>106.97597832932435</v>
      </c>
      <c r="F23" s="14">
        <v>1859828.0926363636</v>
      </c>
      <c r="G23" s="14">
        <v>1857208</v>
      </c>
      <c r="H23" s="77">
        <f t="shared" si="2"/>
        <v>97.35418646705976</v>
      </c>
      <c r="I23" s="77">
        <f t="shared" si="3"/>
        <v>96.7249485962131</v>
      </c>
      <c r="J23" s="14">
        <v>1068099</v>
      </c>
      <c r="K23" s="14">
        <v>1065156</v>
      </c>
      <c r="L23" s="77">
        <f t="shared" si="4"/>
        <v>93.90665594049614</v>
      </c>
      <c r="M23" s="77">
        <f t="shared" si="5"/>
        <v>93.38059248102635</v>
      </c>
      <c r="N23" s="48">
        <v>2238883</v>
      </c>
      <c r="O23" s="14">
        <v>2239300</v>
      </c>
      <c r="P23" s="103">
        <f t="shared" si="6"/>
        <v>91.59964078299488</v>
      </c>
      <c r="Q23" s="103">
        <f t="shared" si="7"/>
        <v>91.53277856940231</v>
      </c>
      <c r="R23" s="3"/>
      <c r="S23" s="78"/>
      <c r="W23" s="11"/>
      <c r="X23" s="58"/>
    </row>
    <row r="24" spans="1:24" ht="15">
      <c r="A24" s="55">
        <v>40391</v>
      </c>
      <c r="B24" s="14">
        <v>9937919</v>
      </c>
      <c r="C24" s="161">
        <v>9791747</v>
      </c>
      <c r="D24" s="77">
        <f t="shared" si="0"/>
        <v>108.96917478368269</v>
      </c>
      <c r="E24" s="77">
        <f t="shared" si="1"/>
        <v>108.24445661194278</v>
      </c>
      <c r="F24" s="14">
        <v>1861234</v>
      </c>
      <c r="G24" s="14">
        <v>1854989</v>
      </c>
      <c r="H24" s="77">
        <f t="shared" si="2"/>
        <v>97.42777981053962</v>
      </c>
      <c r="I24" s="77">
        <f t="shared" si="3"/>
        <v>96.60938121715002</v>
      </c>
      <c r="J24" s="14">
        <v>1075781</v>
      </c>
      <c r="K24" s="14">
        <v>1075105</v>
      </c>
      <c r="L24" s="77">
        <f t="shared" si="4"/>
        <v>94.58205300662473</v>
      </c>
      <c r="M24" s="77">
        <f t="shared" si="5"/>
        <v>94.2528060484228</v>
      </c>
      <c r="N24" s="48">
        <v>2244536</v>
      </c>
      <c r="O24" s="14">
        <v>2252322</v>
      </c>
      <c r="P24" s="103">
        <f t="shared" si="6"/>
        <v>91.83092252900227</v>
      </c>
      <c r="Q24" s="103">
        <f t="shared" si="7"/>
        <v>92.06506090876316</v>
      </c>
      <c r="R24" s="3"/>
      <c r="S24" s="78"/>
      <c r="W24" s="11"/>
      <c r="X24" s="58"/>
    </row>
    <row r="25" spans="1:24" ht="15">
      <c r="A25" s="55">
        <v>40422</v>
      </c>
      <c r="B25" s="14">
        <v>9959685</v>
      </c>
      <c r="C25" s="161">
        <v>9857232</v>
      </c>
      <c r="D25" s="77">
        <f t="shared" si="0"/>
        <v>109.20783873921923</v>
      </c>
      <c r="E25" s="77">
        <f t="shared" si="1"/>
        <v>108.96837117399518</v>
      </c>
      <c r="F25" s="14">
        <v>1817693.7794</v>
      </c>
      <c r="G25" s="14">
        <v>1842321</v>
      </c>
      <c r="H25" s="77">
        <f t="shared" si="2"/>
        <v>95.14863219905223</v>
      </c>
      <c r="I25" s="77">
        <f t="shared" si="3"/>
        <v>95.94962116398588</v>
      </c>
      <c r="J25" s="14">
        <v>1083929</v>
      </c>
      <c r="K25" s="14">
        <v>1083675</v>
      </c>
      <c r="L25" s="77">
        <f t="shared" si="4"/>
        <v>95.29842052742866</v>
      </c>
      <c r="M25" s="77">
        <f t="shared" si="5"/>
        <v>95.00412480132134</v>
      </c>
      <c r="N25" s="48">
        <v>2246536</v>
      </c>
      <c r="O25" s="14">
        <v>2251610</v>
      </c>
      <c r="P25" s="103">
        <f t="shared" si="6"/>
        <v>91.9127487260684</v>
      </c>
      <c r="Q25" s="103">
        <f t="shared" si="7"/>
        <v>92.03595746646359</v>
      </c>
      <c r="R25" s="3"/>
      <c r="S25" s="78"/>
      <c r="W25" s="11"/>
      <c r="X25" s="58"/>
    </row>
    <row r="26" spans="1:24" ht="15">
      <c r="A26" s="55">
        <v>40452</v>
      </c>
      <c r="B26" s="14">
        <v>9992591</v>
      </c>
      <c r="C26" s="161">
        <v>9934229</v>
      </c>
      <c r="D26" s="77">
        <f t="shared" si="0"/>
        <v>109.56865267475561</v>
      </c>
      <c r="E26" s="77">
        <f t="shared" si="1"/>
        <v>109.81954700868025</v>
      </c>
      <c r="F26" s="14">
        <v>1824281.3330515001</v>
      </c>
      <c r="G26" s="14">
        <v>1845639</v>
      </c>
      <c r="H26" s="77">
        <f t="shared" si="2"/>
        <v>95.49346295469525</v>
      </c>
      <c r="I26" s="77">
        <f t="shared" si="3"/>
        <v>96.12242538378369</v>
      </c>
      <c r="J26" s="14">
        <v>1089543</v>
      </c>
      <c r="K26" s="14">
        <v>1092688</v>
      </c>
      <c r="L26" s="77">
        <f t="shared" si="4"/>
        <v>95.79200021100664</v>
      </c>
      <c r="M26" s="77">
        <f t="shared" si="5"/>
        <v>95.79428068462057</v>
      </c>
      <c r="N26" s="48">
        <v>2263440</v>
      </c>
      <c r="O26" s="14">
        <v>2254820</v>
      </c>
      <c r="P26" s="103">
        <f t="shared" si="6"/>
        <v>92.60434374367125</v>
      </c>
      <c r="Q26" s="103">
        <f t="shared" si="7"/>
        <v>92.16716821053888</v>
      </c>
      <c r="R26" s="3"/>
      <c r="S26" s="78"/>
      <c r="W26" s="11"/>
      <c r="X26" s="58"/>
    </row>
    <row r="27" spans="1:24" ht="15">
      <c r="A27" s="55">
        <v>40483</v>
      </c>
      <c r="B27" s="14">
        <v>9914976</v>
      </c>
      <c r="C27" s="161">
        <v>10022411</v>
      </c>
      <c r="D27" s="77">
        <f t="shared" si="0"/>
        <v>108.71760503582482</v>
      </c>
      <c r="E27" s="77">
        <f t="shared" si="1"/>
        <v>110.79436924141912</v>
      </c>
      <c r="F27" s="14">
        <v>1832451.5024645755</v>
      </c>
      <c r="G27" s="14">
        <v>1848618</v>
      </c>
      <c r="H27" s="77">
        <f t="shared" si="2"/>
        <v>95.92113699599896</v>
      </c>
      <c r="I27" s="77">
        <f t="shared" si="3"/>
        <v>96.2775741995696</v>
      </c>
      <c r="J27" s="14">
        <v>1095643</v>
      </c>
      <c r="K27" s="14">
        <v>1100292</v>
      </c>
      <c r="L27" s="77">
        <f t="shared" si="4"/>
        <v>96.32830873787262</v>
      </c>
      <c r="M27" s="77">
        <f t="shared" si="5"/>
        <v>96.46091169944444</v>
      </c>
      <c r="N27" s="48">
        <v>2260300</v>
      </c>
      <c r="O27" s="14">
        <v>2269640</v>
      </c>
      <c r="P27" s="103">
        <f t="shared" si="6"/>
        <v>92.47587661427744</v>
      </c>
      <c r="Q27" s="103">
        <f t="shared" si="7"/>
        <v>92.77294491683037</v>
      </c>
      <c r="R27" s="3"/>
      <c r="S27" s="78"/>
      <c r="W27" s="11"/>
      <c r="X27" s="58"/>
    </row>
    <row r="28" spans="1:24" ht="15">
      <c r="A28" s="55">
        <v>40513</v>
      </c>
      <c r="B28" s="14">
        <v>10030810</v>
      </c>
      <c r="C28" s="161">
        <v>10135302</v>
      </c>
      <c r="D28" s="77">
        <f t="shared" si="0"/>
        <v>109.98772359806033</v>
      </c>
      <c r="E28" s="77">
        <f t="shared" si="1"/>
        <v>112.04234112543317</v>
      </c>
      <c r="F28" s="14">
        <v>1862191.7550279992</v>
      </c>
      <c r="G28" s="14">
        <v>1869731</v>
      </c>
      <c r="H28" s="77">
        <f t="shared" si="2"/>
        <v>97.47791426218855</v>
      </c>
      <c r="I28" s="77">
        <f t="shared" si="3"/>
        <v>97.3771569278972</v>
      </c>
      <c r="J28" s="14">
        <v>1101131</v>
      </c>
      <c r="K28" s="14">
        <v>1113220</v>
      </c>
      <c r="L28" s="77">
        <f t="shared" si="4"/>
        <v>96.81081057319074</v>
      </c>
      <c r="M28" s="77">
        <f t="shared" si="5"/>
        <v>97.59428962680411</v>
      </c>
      <c r="N28" s="48">
        <v>2282510</v>
      </c>
      <c r="O28" s="14">
        <v>2278900</v>
      </c>
      <c r="P28" s="103">
        <f t="shared" si="6"/>
        <v>93.38455653269673</v>
      </c>
      <c r="Q28" s="103">
        <f t="shared" si="7"/>
        <v>93.15145316920955</v>
      </c>
      <c r="R28" s="3"/>
      <c r="S28" s="78"/>
      <c r="W28" s="11"/>
      <c r="X28" s="58"/>
    </row>
    <row r="29" spans="1:24" ht="15">
      <c r="A29" s="55">
        <v>40544</v>
      </c>
      <c r="B29" s="14">
        <v>9960858</v>
      </c>
      <c r="C29" s="161">
        <v>10239788</v>
      </c>
      <c r="D29" s="77">
        <f t="shared" si="0"/>
        <v>109.22070067158367</v>
      </c>
      <c r="E29" s="77">
        <f t="shared" si="1"/>
        <v>113.1973985726441</v>
      </c>
      <c r="F29" s="14">
        <v>1876534.0000000005</v>
      </c>
      <c r="G29" s="14">
        <v>1874567</v>
      </c>
      <c r="H29" s="77">
        <f t="shared" si="2"/>
        <v>98.22867052664587</v>
      </c>
      <c r="I29" s="77">
        <f t="shared" si="3"/>
        <v>97.62901985946507</v>
      </c>
      <c r="J29" s="14">
        <v>1115031</v>
      </c>
      <c r="K29" s="14">
        <v>1120766</v>
      </c>
      <c r="L29" s="77">
        <f t="shared" si="4"/>
        <v>98.03289065900009</v>
      </c>
      <c r="M29" s="77">
        <f t="shared" si="5"/>
        <v>98.25583587060484</v>
      </c>
      <c r="N29" s="48">
        <v>2287487</v>
      </c>
      <c r="O29" s="14">
        <v>2290272</v>
      </c>
      <c r="P29" s="103">
        <f t="shared" si="6"/>
        <v>93.58818102409577</v>
      </c>
      <c r="Q29" s="103">
        <f t="shared" si="7"/>
        <v>93.61629073357842</v>
      </c>
      <c r="R29" s="3"/>
      <c r="S29" s="78"/>
      <c r="W29" s="11"/>
      <c r="X29" s="58"/>
    </row>
    <row r="30" spans="1:24" ht="15">
      <c r="A30" s="55">
        <v>40575</v>
      </c>
      <c r="B30" s="14">
        <v>9970036</v>
      </c>
      <c r="C30" s="161">
        <v>10347168</v>
      </c>
      <c r="D30" s="77">
        <f t="shared" si="0"/>
        <v>109.32133734271821</v>
      </c>
      <c r="E30" s="77">
        <f t="shared" si="1"/>
        <v>114.38444821261034</v>
      </c>
      <c r="F30" s="14">
        <v>1883401.7738148256</v>
      </c>
      <c r="G30" s="14">
        <v>1873255</v>
      </c>
      <c r="H30" s="77">
        <f t="shared" si="2"/>
        <v>98.58816963047664</v>
      </c>
      <c r="I30" s="77">
        <f t="shared" si="3"/>
        <v>97.5606898002804</v>
      </c>
      <c r="J30" s="14">
        <v>1144364</v>
      </c>
      <c r="K30" s="14">
        <v>1143424</v>
      </c>
      <c r="L30" s="77">
        <f t="shared" si="4"/>
        <v>100.61183131778037</v>
      </c>
      <c r="M30" s="77">
        <f t="shared" si="5"/>
        <v>100.2422279713254</v>
      </c>
      <c r="N30" s="48">
        <v>2301439</v>
      </c>
      <c r="O30" s="14">
        <v>2300161</v>
      </c>
      <c r="P30" s="103">
        <f t="shared" si="6"/>
        <v>94.15900057482904</v>
      </c>
      <c r="Q30" s="103">
        <f t="shared" si="7"/>
        <v>94.02050975169696</v>
      </c>
      <c r="R30" s="3"/>
      <c r="S30" s="78"/>
      <c r="W30" s="11"/>
      <c r="X30" s="58"/>
    </row>
    <row r="31" spans="1:24" ht="15">
      <c r="A31" s="55">
        <v>40603</v>
      </c>
      <c r="B31" s="14">
        <v>10252034</v>
      </c>
      <c r="C31" s="161">
        <v>10416012</v>
      </c>
      <c r="D31" s="77">
        <f t="shared" si="0"/>
        <v>112.41344237503421</v>
      </c>
      <c r="E31" s="77">
        <f t="shared" si="1"/>
        <v>115.14549538539704</v>
      </c>
      <c r="F31" s="14">
        <v>1901118.795957645</v>
      </c>
      <c r="G31" s="14">
        <v>1883005</v>
      </c>
      <c r="H31" s="77">
        <f t="shared" si="2"/>
        <v>99.51558130049185</v>
      </c>
      <c r="I31" s="77">
        <f t="shared" si="3"/>
        <v>98.068477968764</v>
      </c>
      <c r="J31" s="14">
        <v>1157888</v>
      </c>
      <c r="K31" s="14">
        <v>1154363</v>
      </c>
      <c r="L31" s="77">
        <f t="shared" si="4"/>
        <v>101.80085369767144</v>
      </c>
      <c r="M31" s="77">
        <f t="shared" si="5"/>
        <v>101.2012333199785</v>
      </c>
      <c r="N31" s="48">
        <v>2306477</v>
      </c>
      <c r="O31" s="14">
        <v>2311324</v>
      </c>
      <c r="P31" s="103">
        <f t="shared" si="6"/>
        <v>94.3651207652386</v>
      </c>
      <c r="Q31" s="103">
        <f t="shared" si="7"/>
        <v>94.47680431123352</v>
      </c>
      <c r="R31" s="3"/>
      <c r="S31" s="78"/>
      <c r="W31" s="11"/>
      <c r="X31" s="58"/>
    </row>
    <row r="32" spans="1:24" ht="15">
      <c r="A32" s="55">
        <v>40634</v>
      </c>
      <c r="B32" s="14">
        <v>10511792</v>
      </c>
      <c r="C32" s="161">
        <v>10511584</v>
      </c>
      <c r="D32" s="77">
        <f t="shared" si="0"/>
        <v>115.26168604691962</v>
      </c>
      <c r="E32" s="77">
        <f t="shared" si="1"/>
        <v>116.2020115726838</v>
      </c>
      <c r="F32" s="14">
        <v>1906281.7196028521</v>
      </c>
      <c r="G32" s="14">
        <v>1885117</v>
      </c>
      <c r="H32" s="77">
        <f t="shared" si="2"/>
        <v>99.78583866097627</v>
      </c>
      <c r="I32" s="77">
        <f t="shared" si="3"/>
        <v>98.17847269818321</v>
      </c>
      <c r="J32" s="14">
        <v>1195761</v>
      </c>
      <c r="K32" s="14">
        <v>1188689</v>
      </c>
      <c r="L32" s="77">
        <f t="shared" si="4"/>
        <v>105.13062629406411</v>
      </c>
      <c r="M32" s="77">
        <f t="shared" si="5"/>
        <v>104.21054108100478</v>
      </c>
      <c r="N32" s="48">
        <v>2305863</v>
      </c>
      <c r="O32" s="14">
        <v>2322084</v>
      </c>
      <c r="P32" s="103">
        <f t="shared" si="6"/>
        <v>94.3400001227393</v>
      </c>
      <c r="Q32" s="103">
        <f t="shared" si="7"/>
        <v>94.91662599542356</v>
      </c>
      <c r="R32" s="3"/>
      <c r="S32" s="78"/>
      <c r="W32" s="11"/>
      <c r="X32" s="58"/>
    </row>
    <row r="33" spans="1:24" ht="15">
      <c r="A33" s="55">
        <v>40664</v>
      </c>
      <c r="B33" s="14">
        <v>10771209</v>
      </c>
      <c r="C33" s="161">
        <v>10591000</v>
      </c>
      <c r="D33" s="77">
        <f t="shared" si="0"/>
        <v>118.1061906574783</v>
      </c>
      <c r="E33" s="77">
        <f t="shared" si="1"/>
        <v>117.07992863552192</v>
      </c>
      <c r="F33" s="14">
        <v>1885039.9718485156</v>
      </c>
      <c r="G33" s="14">
        <v>1873483</v>
      </c>
      <c r="H33" s="77">
        <f t="shared" si="2"/>
        <v>98.67392241455022</v>
      </c>
      <c r="I33" s="77">
        <f t="shared" si="3"/>
        <v>97.57256423129725</v>
      </c>
      <c r="J33" s="14">
        <v>1218210</v>
      </c>
      <c r="K33" s="14">
        <v>1209354</v>
      </c>
      <c r="L33" s="77">
        <f t="shared" si="4"/>
        <v>107.10432959236155</v>
      </c>
      <c r="M33" s="77">
        <f t="shared" si="5"/>
        <v>106.02220992915512</v>
      </c>
      <c r="N33" s="48">
        <v>2312097</v>
      </c>
      <c r="O33" s="14">
        <v>2333328</v>
      </c>
      <c r="P33" s="103">
        <f t="shared" si="6"/>
        <v>94.5950523789944</v>
      </c>
      <c r="Q33" s="103">
        <f t="shared" si="7"/>
        <v>95.37623148027792</v>
      </c>
      <c r="R33" s="3"/>
      <c r="S33" s="78"/>
      <c r="W33" s="11"/>
      <c r="X33" s="58"/>
    </row>
    <row r="34" spans="1:24" ht="15">
      <c r="A34" s="55">
        <v>40695</v>
      </c>
      <c r="B34" s="14">
        <v>11045909</v>
      </c>
      <c r="C34" s="161">
        <v>10713548</v>
      </c>
      <c r="D34" s="77">
        <f aca="true" t="shared" si="8" ref="D34:D53">(B34/$B$2)*100</f>
        <v>121.1182731984084</v>
      </c>
      <c r="E34" s="77">
        <f t="shared" si="1"/>
        <v>118.43465539356421</v>
      </c>
      <c r="F34" s="14">
        <v>1889623.9999999995</v>
      </c>
      <c r="G34" s="14">
        <v>1882881</v>
      </c>
      <c r="H34" s="77">
        <f t="shared" si="2"/>
        <v>98.91387702820337</v>
      </c>
      <c r="I34" s="77">
        <f t="shared" si="3"/>
        <v>98.06201994487765</v>
      </c>
      <c r="J34" s="14">
        <v>1199684</v>
      </c>
      <c r="K34" s="14">
        <v>1196874</v>
      </c>
      <c r="L34" s="77">
        <f t="shared" si="4"/>
        <v>105.47553422044038</v>
      </c>
      <c r="M34" s="77">
        <f t="shared" si="5"/>
        <v>104.92810747452575</v>
      </c>
      <c r="N34" s="48">
        <v>2370549</v>
      </c>
      <c r="O34" s="14">
        <v>2352108</v>
      </c>
      <c r="P34" s="103">
        <f t="shared" si="6"/>
        <v>96.98650481444886</v>
      </c>
      <c r="Q34" s="103">
        <f t="shared" si="7"/>
        <v>96.14387564655014</v>
      </c>
      <c r="R34" s="3"/>
      <c r="S34" s="78"/>
      <c r="W34" s="11"/>
      <c r="X34" s="58"/>
    </row>
    <row r="35" spans="1:24" ht="15">
      <c r="A35" s="55">
        <v>40725</v>
      </c>
      <c r="B35" s="14">
        <v>11112453</v>
      </c>
      <c r="C35" s="161">
        <v>10767457</v>
      </c>
      <c r="D35" s="77">
        <f t="shared" si="8"/>
        <v>121.84792744159607</v>
      </c>
      <c r="E35" s="77">
        <f t="shared" si="1"/>
        <v>119.0306011845955</v>
      </c>
      <c r="F35" s="14">
        <v>1868398.0000000002</v>
      </c>
      <c r="G35" s="14">
        <v>1870013</v>
      </c>
      <c r="H35" s="77">
        <f t="shared" si="2"/>
        <v>97.80278511055172</v>
      </c>
      <c r="I35" s="77">
        <f t="shared" si="3"/>
        <v>97.39184372415488</v>
      </c>
      <c r="J35" s="14">
        <v>1184844</v>
      </c>
      <c r="K35" s="14">
        <v>1181554</v>
      </c>
      <c r="L35" s="77">
        <f t="shared" si="4"/>
        <v>104.1708098698353</v>
      </c>
      <c r="M35" s="77">
        <f t="shared" si="5"/>
        <v>103.58502657669544</v>
      </c>
      <c r="N35" s="48">
        <v>2376533</v>
      </c>
      <c r="O35" s="14">
        <v>2364699</v>
      </c>
      <c r="P35" s="103">
        <f t="shared" si="6"/>
        <v>97.2313287960707</v>
      </c>
      <c r="Q35" s="103">
        <f t="shared" si="7"/>
        <v>96.65854059317066</v>
      </c>
      <c r="R35" s="3"/>
      <c r="S35" s="78"/>
      <c r="W35" s="11"/>
      <c r="X35" s="58"/>
    </row>
    <row r="36" spans="1:24" ht="15">
      <c r="A36" s="55">
        <v>40756</v>
      </c>
      <c r="B36" s="14">
        <v>10886860</v>
      </c>
      <c r="C36" s="161">
        <v>10844981</v>
      </c>
      <c r="D36" s="77">
        <f t="shared" si="8"/>
        <v>119.3743026266851</v>
      </c>
      <c r="E36" s="77">
        <f t="shared" si="1"/>
        <v>119.8876028263234</v>
      </c>
      <c r="F36" s="14">
        <v>1876833</v>
      </c>
      <c r="G36" s="14">
        <v>1877154</v>
      </c>
      <c r="H36" s="77">
        <f t="shared" si="2"/>
        <v>98.2443219203789</v>
      </c>
      <c r="I36" s="77">
        <f t="shared" si="3"/>
        <v>97.76375298683605</v>
      </c>
      <c r="J36" s="14">
        <v>1166692</v>
      </c>
      <c r="K36" s="14">
        <v>1165944</v>
      </c>
      <c r="L36" s="77">
        <f t="shared" si="4"/>
        <v>102.57489636497115</v>
      </c>
      <c r="M36" s="77">
        <f t="shared" si="5"/>
        <v>102.21652182374956</v>
      </c>
      <c r="N36" s="48">
        <v>2509484</v>
      </c>
      <c r="O36" s="14">
        <v>2511048</v>
      </c>
      <c r="P36" s="103">
        <f>(N36/$N$2)*100</f>
        <v>102.67076615913967</v>
      </c>
      <c r="Q36" s="103">
        <f t="shared" si="7"/>
        <v>102.64064688123098</v>
      </c>
      <c r="R36" s="3"/>
      <c r="S36" s="78"/>
      <c r="W36" s="11"/>
      <c r="X36" s="58"/>
    </row>
    <row r="37" spans="1:24" ht="15">
      <c r="A37" s="55">
        <v>40787</v>
      </c>
      <c r="B37" s="14">
        <v>11061597</v>
      </c>
      <c r="C37" s="161">
        <v>10924868</v>
      </c>
      <c r="D37" s="77">
        <f t="shared" si="8"/>
        <v>121.29029194941718</v>
      </c>
      <c r="E37" s="77">
        <f t="shared" si="1"/>
        <v>120.77072663511446</v>
      </c>
      <c r="F37" s="14">
        <v>1864766</v>
      </c>
      <c r="G37" s="14">
        <v>1884123</v>
      </c>
      <c r="H37" s="77">
        <f t="shared" si="2"/>
        <v>97.61266517062374</v>
      </c>
      <c r="I37" s="77">
        <f t="shared" si="3"/>
        <v>98.12670434541678</v>
      </c>
      <c r="J37" s="14">
        <v>1155959</v>
      </c>
      <c r="K37" s="14">
        <v>1155673</v>
      </c>
      <c r="L37" s="77">
        <f t="shared" si="4"/>
        <v>101.63125711597891</v>
      </c>
      <c r="M37" s="77">
        <f t="shared" si="5"/>
        <v>101.31607901032822</v>
      </c>
      <c r="N37" s="48">
        <v>2537648</v>
      </c>
      <c r="O37" s="14">
        <v>2529978</v>
      </c>
      <c r="P37" s="103">
        <f>(N37/$N$2)*100</f>
        <v>103.8230426662248</v>
      </c>
      <c r="Q37" s="103">
        <f t="shared" si="7"/>
        <v>103.41442239068428</v>
      </c>
      <c r="R37" s="3"/>
      <c r="S37" s="78"/>
      <c r="W37" s="11"/>
      <c r="X37" s="58"/>
    </row>
    <row r="38" spans="1:24" ht="15">
      <c r="A38" s="55">
        <v>40817</v>
      </c>
      <c r="B38" s="14">
        <v>11078121</v>
      </c>
      <c r="C38" s="161">
        <v>11078895</v>
      </c>
      <c r="D38" s="77">
        <f t="shared" si="8"/>
        <v>121.47147743142057</v>
      </c>
      <c r="E38" s="77">
        <f t="shared" si="1"/>
        <v>122.47344310834112</v>
      </c>
      <c r="F38" s="14">
        <v>1869097</v>
      </c>
      <c r="G38" s="14">
        <v>1887818</v>
      </c>
      <c r="H38" s="77">
        <f t="shared" si="2"/>
        <v>97.8393748236601</v>
      </c>
      <c r="I38" s="77">
        <f t="shared" si="3"/>
        <v>98.31914304106262</v>
      </c>
      <c r="J38" s="14">
        <v>1154076</v>
      </c>
      <c r="K38" s="14">
        <v>1157393</v>
      </c>
      <c r="L38" s="77">
        <f t="shared" si="4"/>
        <v>101.46570482809554</v>
      </c>
      <c r="M38" s="77">
        <f t="shared" si="5"/>
        <v>101.46686877170343</v>
      </c>
      <c r="N38" s="48">
        <v>2579366</v>
      </c>
      <c r="O38" s="14">
        <v>2537678</v>
      </c>
      <c r="P38" s="103">
        <f t="shared" si="6"/>
        <v>105.52985531082703</v>
      </c>
      <c r="Q38" s="103">
        <f t="shared" si="7"/>
        <v>103.72916467398012</v>
      </c>
      <c r="R38" s="3"/>
      <c r="S38" s="78"/>
      <c r="W38" s="11"/>
      <c r="X38" s="58"/>
    </row>
    <row r="39" spans="1:23" ht="15">
      <c r="A39" s="55">
        <v>40848</v>
      </c>
      <c r="B39" s="14">
        <v>10984191</v>
      </c>
      <c r="C39" s="161">
        <v>11082804</v>
      </c>
      <c r="D39" s="77">
        <f t="shared" si="8"/>
        <v>120.44153599323504</v>
      </c>
      <c r="E39" s="77">
        <f t="shared" si="1"/>
        <v>122.51665578335161</v>
      </c>
      <c r="F39" s="14">
        <v>1878909</v>
      </c>
      <c r="G39" s="14">
        <v>1894194</v>
      </c>
      <c r="H39" s="77">
        <f t="shared" si="2"/>
        <v>98.35299179793684</v>
      </c>
      <c r="I39" s="77">
        <f t="shared" si="3"/>
        <v>98.65121046283198</v>
      </c>
      <c r="J39" s="14">
        <v>1142647</v>
      </c>
      <c r="K39" s="14">
        <v>1147497</v>
      </c>
      <c r="L39" s="77">
        <f t="shared" si="4"/>
        <v>100.46087365538222</v>
      </c>
      <c r="M39" s="77">
        <f t="shared" si="5"/>
        <v>100.59930163300051</v>
      </c>
      <c r="N39" s="48">
        <v>2543634</v>
      </c>
      <c r="O39" s="14">
        <v>2548849</v>
      </c>
      <c r="P39" s="103">
        <f t="shared" si="6"/>
        <v>104.0679484740437</v>
      </c>
      <c r="Q39" s="103">
        <f t="shared" si="7"/>
        <v>104.18578623848636</v>
      </c>
      <c r="R39" s="3"/>
      <c r="S39" s="78"/>
      <c r="W39" s="58"/>
    </row>
    <row r="40" spans="1:23" ht="15">
      <c r="A40" s="55">
        <v>40878</v>
      </c>
      <c r="B40" s="14">
        <v>11030939</v>
      </c>
      <c r="C40" s="161">
        <v>11174984</v>
      </c>
      <c r="D40" s="77">
        <f t="shared" si="8"/>
        <v>120.95412730966532</v>
      </c>
      <c r="E40" s="77">
        <f t="shared" si="1"/>
        <v>123.53567455604752</v>
      </c>
      <c r="F40" s="14">
        <v>1880740</v>
      </c>
      <c r="G40" s="14">
        <v>1897535</v>
      </c>
      <c r="H40" s="77">
        <f t="shared" si="2"/>
        <v>98.4488369548774</v>
      </c>
      <c r="I40" s="77">
        <f t="shared" si="3"/>
        <v>98.82521254189903</v>
      </c>
      <c r="J40" s="14">
        <v>1121777</v>
      </c>
      <c r="K40" s="14">
        <v>1134116</v>
      </c>
      <c r="L40" s="77">
        <f t="shared" si="4"/>
        <v>98.62599513805549</v>
      </c>
      <c r="M40" s="77">
        <f t="shared" si="5"/>
        <v>99.42620989058099</v>
      </c>
      <c r="N40" s="48">
        <v>2554200</v>
      </c>
      <c r="O40" s="14">
        <v>2550784</v>
      </c>
      <c r="P40" s="103">
        <f t="shared" si="6"/>
        <v>104.50023627314403</v>
      </c>
      <c r="Q40" s="103">
        <f t="shared" si="7"/>
        <v>104.26488056552239</v>
      </c>
      <c r="R40" s="3"/>
      <c r="S40" s="78"/>
      <c r="W40" s="58"/>
    </row>
    <row r="41" spans="1:19" ht="15">
      <c r="A41" s="55">
        <v>40909</v>
      </c>
      <c r="B41" s="14">
        <v>10957242</v>
      </c>
      <c r="C41" s="161">
        <v>11268034</v>
      </c>
      <c r="D41" s="77">
        <f t="shared" si="8"/>
        <v>120.14604049852981</v>
      </c>
      <c r="E41" s="77">
        <f t="shared" si="1"/>
        <v>124.5643108849622</v>
      </c>
      <c r="F41" s="14">
        <v>1900471</v>
      </c>
      <c r="G41" s="14">
        <v>1907126</v>
      </c>
      <c r="H41" s="77">
        <f t="shared" si="2"/>
        <v>99.4816719038638</v>
      </c>
      <c r="I41" s="77">
        <f t="shared" si="3"/>
        <v>99.32471985717352</v>
      </c>
      <c r="J41" s="14">
        <v>1139504</v>
      </c>
      <c r="K41" s="14">
        <v>1145340</v>
      </c>
      <c r="L41" s="77">
        <f t="shared" si="4"/>
        <v>100.18454288490028</v>
      </c>
      <c r="M41" s="77">
        <f t="shared" si="5"/>
        <v>100.4102007520201</v>
      </c>
      <c r="N41" s="48">
        <v>2563237</v>
      </c>
      <c r="O41" s="14">
        <v>2562753</v>
      </c>
      <c r="P41" s="103">
        <f t="shared" si="6"/>
        <v>104.8699679445873</v>
      </c>
      <c r="Q41" s="103">
        <f t="shared" si="7"/>
        <v>104.754120875752</v>
      </c>
      <c r="R41" s="3"/>
      <c r="S41" s="78"/>
    </row>
    <row r="42" spans="1:19" ht="15">
      <c r="A42" s="55">
        <v>40940</v>
      </c>
      <c r="B42" s="14">
        <v>10845430</v>
      </c>
      <c r="C42" s="161">
        <v>11301115</v>
      </c>
      <c r="D42" s="77">
        <f t="shared" si="8"/>
        <v>118.92002312296927</v>
      </c>
      <c r="E42" s="77">
        <f t="shared" si="1"/>
        <v>124.93001016918386</v>
      </c>
      <c r="F42" s="14">
        <v>1921116</v>
      </c>
      <c r="G42" s="14">
        <v>1915601</v>
      </c>
      <c r="H42" s="77">
        <f t="shared" si="2"/>
        <v>100.56235091262282</v>
      </c>
      <c r="I42" s="77">
        <f t="shared" si="3"/>
        <v>99.76610495747079</v>
      </c>
      <c r="J42" s="14">
        <v>1138592</v>
      </c>
      <c r="K42" s="14">
        <v>1137660</v>
      </c>
      <c r="L42" s="77">
        <f t="shared" si="4"/>
        <v>100.10436036416228</v>
      </c>
      <c r="M42" s="77">
        <f t="shared" si="5"/>
        <v>99.73690693378664</v>
      </c>
      <c r="N42" s="48">
        <v>2576419</v>
      </c>
      <c r="O42" s="14">
        <v>2572715</v>
      </c>
      <c r="P42" s="103">
        <f t="shared" si="6"/>
        <v>105.4092844094501</v>
      </c>
      <c r="Q42" s="103">
        <f t="shared" si="7"/>
        <v>105.16132381421868</v>
      </c>
      <c r="R42" s="3"/>
      <c r="S42" s="78"/>
    </row>
    <row r="43" spans="1:19" ht="15">
      <c r="A43" s="55">
        <v>40969</v>
      </c>
      <c r="B43" s="14">
        <v>11257343</v>
      </c>
      <c r="C43" s="161">
        <v>11432441</v>
      </c>
      <c r="D43" s="77">
        <f t="shared" si="8"/>
        <v>123.43664473084021</v>
      </c>
      <c r="E43" s="77">
        <f t="shared" si="1"/>
        <v>126.38177475307477</v>
      </c>
      <c r="F43" s="14">
        <v>1932074</v>
      </c>
      <c r="G43" s="14">
        <v>1917775</v>
      </c>
      <c r="H43" s="77">
        <f t="shared" si="2"/>
        <v>101.1359561719099</v>
      </c>
      <c r="I43" s="77">
        <f aca="true" t="shared" si="9" ref="I43:I53">(G43/$G$2)*100</f>
        <v>99.87932869883318</v>
      </c>
      <c r="J43" s="14">
        <v>1136096</v>
      </c>
      <c r="K43" s="14">
        <v>1132654</v>
      </c>
      <c r="L43" s="77">
        <f t="shared" si="4"/>
        <v>99.8849134653004</v>
      </c>
      <c r="M43" s="77">
        <f t="shared" si="5"/>
        <v>99.29803859341206</v>
      </c>
      <c r="N43" s="48">
        <v>2574644</v>
      </c>
      <c r="O43" s="14">
        <v>2583094</v>
      </c>
      <c r="P43" s="103">
        <f t="shared" si="6"/>
        <v>105.33666365955392</v>
      </c>
      <c r="Q43" s="103">
        <f t="shared" si="7"/>
        <v>105.58557188672874</v>
      </c>
      <c r="R43" s="3"/>
      <c r="S43" s="78"/>
    </row>
    <row r="44" spans="1:19" ht="15">
      <c r="A44" s="55">
        <v>41000</v>
      </c>
      <c r="B44" s="14">
        <v>11521869</v>
      </c>
      <c r="C44" s="161">
        <v>11498794</v>
      </c>
      <c r="D44" s="77">
        <f t="shared" si="8"/>
        <v>126.3371694713647</v>
      </c>
      <c r="E44" s="77">
        <f t="shared" si="1"/>
        <v>127.11528476202132</v>
      </c>
      <c r="F44" s="14">
        <v>1937480</v>
      </c>
      <c r="G44" s="14">
        <v>1919590</v>
      </c>
      <c r="H44" s="77">
        <f t="shared" si="2"/>
        <v>101.4189375582674</v>
      </c>
      <c r="I44" s="77">
        <f t="shared" si="9"/>
        <v>99.97385541942782</v>
      </c>
      <c r="J44" s="14">
        <v>1121103</v>
      </c>
      <c r="K44" s="14">
        <v>1114545</v>
      </c>
      <c r="L44" s="77">
        <f t="shared" si="4"/>
        <v>98.56673744180833</v>
      </c>
      <c r="M44" s="77">
        <f t="shared" si="5"/>
        <v>97.71045034414256</v>
      </c>
      <c r="N44" s="48">
        <v>2569269</v>
      </c>
      <c r="O44" s="14">
        <v>2589448</v>
      </c>
      <c r="P44" s="103">
        <f t="shared" si="6"/>
        <v>105.11675575493872</v>
      </c>
      <c r="Q44" s="103">
        <f t="shared" si="7"/>
        <v>105.84529558387963</v>
      </c>
      <c r="R44" s="3"/>
      <c r="S44" s="78"/>
    </row>
    <row r="45" spans="1:19" ht="15">
      <c r="A45" s="55">
        <v>41030</v>
      </c>
      <c r="B45" s="14">
        <v>11820778</v>
      </c>
      <c r="C45" s="161">
        <v>11613906</v>
      </c>
      <c r="D45" s="77">
        <f t="shared" si="8"/>
        <v>129.61470343651536</v>
      </c>
      <c r="E45" s="77">
        <f t="shared" si="1"/>
        <v>128.38780905104898</v>
      </c>
      <c r="F45" s="14">
        <v>1931182</v>
      </c>
      <c r="G45" s="14">
        <v>1920558</v>
      </c>
      <c r="H45" s="77">
        <f t="shared" si="2"/>
        <v>101.0892637197029</v>
      </c>
      <c r="I45" s="77">
        <f t="shared" si="9"/>
        <v>100.02426967041163</v>
      </c>
      <c r="J45" s="14">
        <v>1113613</v>
      </c>
      <c r="K45" s="14">
        <v>1105598</v>
      </c>
      <c r="L45" s="77">
        <f t="shared" si="4"/>
        <v>97.90822090636141</v>
      </c>
      <c r="M45" s="77">
        <f t="shared" si="5"/>
        <v>96.92608057959376</v>
      </c>
      <c r="N45" s="48">
        <v>2574350</v>
      </c>
      <c r="O45" s="14">
        <v>2598274</v>
      </c>
      <c r="P45" s="103">
        <f t="shared" si="6"/>
        <v>105.32463520858522</v>
      </c>
      <c r="Q45" s="103">
        <f t="shared" si="7"/>
        <v>106.20606381665485</v>
      </c>
      <c r="R45" s="3"/>
      <c r="S45" s="78"/>
    </row>
    <row r="46" spans="1:19" ht="15">
      <c r="A46" s="55">
        <v>41061</v>
      </c>
      <c r="B46" s="14">
        <v>12087084</v>
      </c>
      <c r="C46" s="161">
        <v>11686529</v>
      </c>
      <c r="D46" s="77">
        <f t="shared" si="8"/>
        <v>132.53474585786566</v>
      </c>
      <c r="E46" s="77">
        <f t="shared" si="1"/>
        <v>129.19063179274454</v>
      </c>
      <c r="F46" s="14">
        <v>1935759</v>
      </c>
      <c r="G46" s="14">
        <v>1924868</v>
      </c>
      <c r="H46" s="77">
        <f t="shared" si="2"/>
        <v>101.32885043915508</v>
      </c>
      <c r="I46" s="77">
        <f t="shared" si="9"/>
        <v>100.24873808130027</v>
      </c>
      <c r="J46" s="14">
        <v>1104403</v>
      </c>
      <c r="K46" s="14">
        <v>1101887</v>
      </c>
      <c r="L46" s="77">
        <f t="shared" si="4"/>
        <v>97.09848295022442</v>
      </c>
      <c r="M46" s="77">
        <f t="shared" si="5"/>
        <v>96.60074290258017</v>
      </c>
      <c r="N46" s="48">
        <v>2610813</v>
      </c>
      <c r="O46" s="14">
        <v>2605416</v>
      </c>
      <c r="P46" s="103">
        <f t="shared" si="6"/>
        <v>106.81644952039619</v>
      </c>
      <c r="Q46" s="103">
        <f t="shared" si="7"/>
        <v>106.49799750331705</v>
      </c>
      <c r="R46" s="3"/>
      <c r="S46" s="78"/>
    </row>
    <row r="47" spans="1:19" ht="15">
      <c r="A47" s="55">
        <v>41091</v>
      </c>
      <c r="B47" s="14">
        <v>12107944</v>
      </c>
      <c r="C47" s="161">
        <v>11739478</v>
      </c>
      <c r="D47" s="77">
        <f t="shared" si="8"/>
        <v>132.76347553316162</v>
      </c>
      <c r="E47" s="77">
        <f t="shared" si="1"/>
        <v>129.77596510794822</v>
      </c>
      <c r="F47" s="14">
        <v>1938997</v>
      </c>
      <c r="G47" s="14">
        <v>1933602</v>
      </c>
      <c r="H47" s="77">
        <f t="shared" si="2"/>
        <v>101.49834613449835</v>
      </c>
      <c r="I47" s="77">
        <f t="shared" si="9"/>
        <v>100.70361211858598</v>
      </c>
      <c r="J47" s="14">
        <v>1103934</v>
      </c>
      <c r="K47" s="14">
        <v>1100900</v>
      </c>
      <c r="L47" s="77">
        <f t="shared" si="4"/>
        <v>97.05724873725717</v>
      </c>
      <c r="M47" s="77">
        <f t="shared" si="5"/>
        <v>96.51421412672127</v>
      </c>
      <c r="N47" s="48">
        <v>2613791</v>
      </c>
      <c r="O47" s="14">
        <v>2612087</v>
      </c>
      <c r="P47" s="103">
        <f t="shared" si="6"/>
        <v>106.93828872782767</v>
      </c>
      <c r="Q47" s="103">
        <f t="shared" si="7"/>
        <v>106.77067877239064</v>
      </c>
      <c r="R47" s="3"/>
      <c r="S47" s="78"/>
    </row>
    <row r="48" spans="1:19" ht="15">
      <c r="A48" s="55">
        <v>41122</v>
      </c>
      <c r="B48" s="14">
        <v>11716148</v>
      </c>
      <c r="C48" s="161">
        <v>11776465</v>
      </c>
      <c r="D48" s="77">
        <f t="shared" si="8"/>
        <v>128.46743661359028</v>
      </c>
      <c r="E48" s="77">
        <f t="shared" si="1"/>
        <v>130.18484390319344</v>
      </c>
      <c r="F48" s="14">
        <v>1937355</v>
      </c>
      <c r="G48" s="14">
        <v>1932115</v>
      </c>
      <c r="H48" s="77">
        <f t="shared" si="2"/>
        <v>101.41239433346263</v>
      </c>
      <c r="I48" s="77">
        <f t="shared" si="9"/>
        <v>100.62616791278751</v>
      </c>
      <c r="J48" s="14">
        <v>1101083</v>
      </c>
      <c r="K48" s="14">
        <v>1100356</v>
      </c>
      <c r="L48" s="77">
        <f t="shared" si="4"/>
        <v>96.80659044052031</v>
      </c>
      <c r="M48" s="77">
        <f t="shared" si="5"/>
        <v>96.46652248126306</v>
      </c>
      <c r="N48" s="48">
        <v>2600540</v>
      </c>
      <c r="O48" s="14">
        <v>2618820</v>
      </c>
      <c r="P48" s="103">
        <f t="shared" si="6"/>
        <v>106.39614925916607</v>
      </c>
      <c r="Q48" s="103">
        <f t="shared" si="7"/>
        <v>107.04589432997909</v>
      </c>
      <c r="R48" s="3"/>
      <c r="S48" s="78"/>
    </row>
    <row r="49" spans="1:19" ht="15">
      <c r="A49" s="55">
        <v>41153</v>
      </c>
      <c r="B49" s="14">
        <v>12069085</v>
      </c>
      <c r="C49" s="161">
        <v>11886533</v>
      </c>
      <c r="D49" s="77">
        <f t="shared" si="8"/>
        <v>132.337387016751</v>
      </c>
      <c r="E49" s="77">
        <f t="shared" si="1"/>
        <v>131.40160847547696</v>
      </c>
      <c r="F49" s="14">
        <v>1937908</v>
      </c>
      <c r="G49" s="14">
        <v>1942073</v>
      </c>
      <c r="H49" s="77">
        <f t="shared" si="2"/>
        <v>101.44134155999902</v>
      </c>
      <c r="I49" s="77">
        <f t="shared" si="9"/>
        <v>101.14478889553209</v>
      </c>
      <c r="J49" s="14">
        <v>1097163</v>
      </c>
      <c r="K49" s="14">
        <v>1096839</v>
      </c>
      <c r="L49" s="77">
        <f t="shared" si="4"/>
        <v>96.46194627243594</v>
      </c>
      <c r="M49" s="77">
        <f t="shared" si="5"/>
        <v>96.15819248663713</v>
      </c>
      <c r="N49" s="48">
        <v>2613470</v>
      </c>
      <c r="O49" s="14">
        <v>2621792</v>
      </c>
      <c r="P49" s="103">
        <f t="shared" si="6"/>
        <v>106.92515562319855</v>
      </c>
      <c r="Q49" s="103">
        <f t="shared" si="7"/>
        <v>107.16737667620704</v>
      </c>
      <c r="R49" s="3"/>
      <c r="S49" s="78"/>
    </row>
    <row r="50" spans="1:19" ht="15">
      <c r="A50" s="55">
        <v>41183</v>
      </c>
      <c r="B50" s="14">
        <v>11743906</v>
      </c>
      <c r="C50" s="161">
        <v>11864631</v>
      </c>
      <c r="D50" s="77">
        <f t="shared" si="8"/>
        <v>128.77180278458093</v>
      </c>
      <c r="E50" s="77">
        <f t="shared" si="1"/>
        <v>131.1594892613352</v>
      </c>
      <c r="F50" s="14">
        <v>1987922</v>
      </c>
      <c r="G50" s="14">
        <v>1995226</v>
      </c>
      <c r="H50" s="77">
        <f t="shared" si="2"/>
        <v>104.05936432309292</v>
      </c>
      <c r="I50" s="77">
        <f t="shared" si="9"/>
        <v>103.91304166675346</v>
      </c>
      <c r="J50" s="14">
        <v>1079239</v>
      </c>
      <c r="K50" s="14">
        <v>1082303</v>
      </c>
      <c r="L50" s="77">
        <f t="shared" si="4"/>
        <v>94.88607839775631</v>
      </c>
      <c r="M50" s="77">
        <f t="shared" si="5"/>
        <v>94.88384366608484</v>
      </c>
      <c r="N50" s="48">
        <v>2688851</v>
      </c>
      <c r="O50" s="14">
        <v>2635756</v>
      </c>
      <c r="P50" s="103">
        <f t="shared" si="6"/>
        <v>110.0092259037192</v>
      </c>
      <c r="Q50" s="103">
        <f t="shared" si="7"/>
        <v>107.73816385074512</v>
      </c>
      <c r="R50" s="3"/>
      <c r="S50" s="78"/>
    </row>
    <row r="51" spans="1:19" ht="15">
      <c r="A51" s="121">
        <v>41214</v>
      </c>
      <c r="B51" s="14">
        <v>11996881</v>
      </c>
      <c r="C51" s="161">
        <v>12007595</v>
      </c>
      <c r="D51" s="77">
        <f t="shared" si="8"/>
        <v>131.54567093453286</v>
      </c>
      <c r="E51" s="77">
        <f t="shared" si="1"/>
        <v>132.7399080053111</v>
      </c>
      <c r="F51" s="14">
        <v>1933781</v>
      </c>
      <c r="G51" s="14">
        <v>1940906</v>
      </c>
      <c r="H51" s="77">
        <f t="shared" si="2"/>
        <v>101.22531044984409</v>
      </c>
      <c r="I51" s="77">
        <f t="shared" si="9"/>
        <v>101.08401055782743</v>
      </c>
      <c r="J51" s="14">
        <v>1071133</v>
      </c>
      <c r="K51" s="14">
        <v>1075630</v>
      </c>
      <c r="L51" s="77">
        <f t="shared" si="4"/>
        <v>94.17340349303898</v>
      </c>
      <c r="M51" s="77">
        <f t="shared" si="5"/>
        <v>94.29883199302861</v>
      </c>
      <c r="N51" s="48">
        <v>2622715</v>
      </c>
      <c r="O51" s="14">
        <v>2634520</v>
      </c>
      <c r="P51" s="103">
        <f t="shared" si="6"/>
        <v>107.30339721913668</v>
      </c>
      <c r="Q51" s="103">
        <f t="shared" si="7"/>
        <v>107.68764158293295</v>
      </c>
      <c r="R51" s="3"/>
      <c r="S51" s="78"/>
    </row>
    <row r="52" spans="1:19" ht="15">
      <c r="A52" s="121">
        <v>41244</v>
      </c>
      <c r="B52" s="14">
        <v>11939620</v>
      </c>
      <c r="C52" s="161">
        <v>12033185</v>
      </c>
      <c r="D52" s="77">
        <f t="shared" si="8"/>
        <v>130.9178046863487</v>
      </c>
      <c r="E52" s="77">
        <f aca="true" t="shared" si="10" ref="E52:E58">(C52/$C$2)*100</f>
        <v>133.02279681409053</v>
      </c>
      <c r="F52" s="14">
        <v>1910505</v>
      </c>
      <c r="G52" s="14">
        <v>1933165</v>
      </c>
      <c r="H52" s="77">
        <f t="shared" si="2"/>
        <v>100.00690964539385</v>
      </c>
      <c r="I52" s="77">
        <f t="shared" si="9"/>
        <v>100.68085279247036</v>
      </c>
      <c r="J52" s="14">
        <v>1056852</v>
      </c>
      <c r="K52" s="14">
        <v>1068426</v>
      </c>
      <c r="L52" s="77">
        <f t="shared" si="4"/>
        <v>92.91782610415815</v>
      </c>
      <c r="M52" s="77">
        <f t="shared" si="5"/>
        <v>93.66726836457107</v>
      </c>
      <c r="N52" s="48">
        <v>2662608</v>
      </c>
      <c r="O52" s="14">
        <v>2646950</v>
      </c>
      <c r="P52" s="103">
        <f t="shared" si="6"/>
        <v>108.9355434589161</v>
      </c>
      <c r="Q52" s="103">
        <f t="shared" si="7"/>
        <v>108.19572555453911</v>
      </c>
      <c r="R52" s="3"/>
      <c r="S52" s="78"/>
    </row>
    <row r="53" spans="1:19" ht="15">
      <c r="A53" s="121">
        <v>41275</v>
      </c>
      <c r="B53" s="14">
        <v>11818115</v>
      </c>
      <c r="C53" s="161">
        <v>12077307</v>
      </c>
      <c r="D53" s="77">
        <f t="shared" si="8"/>
        <v>129.58550367020118</v>
      </c>
      <c r="E53" s="77">
        <f t="shared" si="10"/>
        <v>133.5105506249919</v>
      </c>
      <c r="F53" s="14">
        <v>1913440</v>
      </c>
      <c r="G53" s="14">
        <v>1931048</v>
      </c>
      <c r="H53" s="77">
        <f t="shared" si="2"/>
        <v>100.16054456381032</v>
      </c>
      <c r="I53" s="77">
        <f t="shared" si="9"/>
        <v>100.57059765886218</v>
      </c>
      <c r="J53" s="14">
        <v>1050279</v>
      </c>
      <c r="K53" s="14">
        <v>1055617</v>
      </c>
      <c r="L53" s="77">
        <f t="shared" si="4"/>
        <v>92.3399316866024</v>
      </c>
      <c r="M53" s="77">
        <f t="shared" si="5"/>
        <v>92.5443229846554</v>
      </c>
      <c r="N53" s="48">
        <v>2667984</v>
      </c>
      <c r="O53" s="14">
        <v>2651399</v>
      </c>
      <c r="P53" s="103">
        <f t="shared" si="6"/>
        <v>109.15549227662981</v>
      </c>
      <c r="Q53" s="103">
        <f t="shared" si="7"/>
        <v>108.3775811932902</v>
      </c>
      <c r="R53" s="3"/>
      <c r="S53" s="78"/>
    </row>
    <row r="54" spans="1:19" ht="15">
      <c r="A54" s="121">
        <v>41306</v>
      </c>
      <c r="B54" s="14">
        <v>11748042</v>
      </c>
      <c r="C54" s="161">
        <v>12144430</v>
      </c>
      <c r="D54" s="77">
        <f>(B54/$B$2)*100</f>
        <v>128.81715398002794</v>
      </c>
      <c r="E54" s="77">
        <f t="shared" si="10"/>
        <v>134.25257272392517</v>
      </c>
      <c r="F54" s="14">
        <v>1927111.9999999998</v>
      </c>
      <c r="G54" s="14">
        <v>1932545</v>
      </c>
      <c r="H54" s="77">
        <f>(F54/$F$2)*100</f>
        <v>100.87621632005894</v>
      </c>
      <c r="I54" s="77">
        <f>(G54/$G$2)*100</f>
        <v>100.64856267303858</v>
      </c>
      <c r="J54" s="14">
        <v>1042120</v>
      </c>
      <c r="K54" s="14">
        <v>1041267</v>
      </c>
      <c r="L54" s="77">
        <f>(J54/$J$2)*100</f>
        <v>91.6225970520615</v>
      </c>
      <c r="M54" s="77">
        <f>(K54/$K$2)*100</f>
        <v>91.28628049876343</v>
      </c>
      <c r="N54" s="48">
        <v>2670744</v>
      </c>
      <c r="O54" s="14">
        <v>2655630</v>
      </c>
      <c r="P54" s="103">
        <f>(N54/$N$2)*100</f>
        <v>109.26841242858107</v>
      </c>
      <c r="Q54" s="103">
        <f>(O54/$O$2)*100</f>
        <v>108.55052594661807</v>
      </c>
      <c r="S54" s="78"/>
    </row>
    <row r="55" spans="1:19" ht="15">
      <c r="A55" s="121">
        <v>41334</v>
      </c>
      <c r="B55" s="14">
        <v>12030850</v>
      </c>
      <c r="C55" s="161">
        <v>12160011</v>
      </c>
      <c r="D55" s="77">
        <f>(B55/$B$2)*100</f>
        <v>131.91814065361862</v>
      </c>
      <c r="E55" s="77">
        <f t="shared" si="10"/>
        <v>134.42481541753958</v>
      </c>
      <c r="F55" s="14">
        <v>1938193</v>
      </c>
      <c r="G55" s="14">
        <v>1934853</v>
      </c>
      <c r="H55" s="77">
        <f>(F55/$F$2)*100</f>
        <v>101.45626011255393</v>
      </c>
      <c r="I55" s="77">
        <f>(G55/$G$2)*100</f>
        <v>100.76876524666527</v>
      </c>
      <c r="J55" s="124">
        <v>1034903</v>
      </c>
      <c r="K55" s="14">
        <v>1031778</v>
      </c>
      <c r="L55" s="77">
        <f>(J55/$J$2)*100</f>
        <v>90.98808252117759</v>
      </c>
      <c r="M55" s="77">
        <f>(K55/$K$2)*100</f>
        <v>90.45439442568826</v>
      </c>
      <c r="N55" s="143">
        <v>2651342</v>
      </c>
      <c r="O55" s="14">
        <v>2657988</v>
      </c>
      <c r="P55" s="103">
        <f>(N55/$N$2)*100</f>
        <v>108.47461649084262</v>
      </c>
      <c r="Q55" s="103">
        <f>(O55/$O$2)*100</f>
        <v>108.64691066142478</v>
      </c>
      <c r="S55" s="78"/>
    </row>
    <row r="56" spans="1:19" ht="15">
      <c r="A56" s="121">
        <v>41365</v>
      </c>
      <c r="B56" s="14">
        <v>12262422</v>
      </c>
      <c r="C56" s="161">
        <v>12205803</v>
      </c>
      <c r="D56" s="77">
        <f>(B56/$B$2)*100</f>
        <v>134.45732513912378</v>
      </c>
      <c r="E56" s="77">
        <f t="shared" si="10"/>
        <v>134.93103051451604</v>
      </c>
      <c r="F56" s="14">
        <v>1948982</v>
      </c>
      <c r="G56" s="14">
        <v>1938945</v>
      </c>
      <c r="H56" s="77">
        <f>(F56/$F$2)*100</f>
        <v>102.02101893190492</v>
      </c>
      <c r="I56" s="77">
        <f>(G56/$G$2)*100</f>
        <v>100.981880034915</v>
      </c>
      <c r="J56" s="124">
        <v>1027778</v>
      </c>
      <c r="K56" s="14">
        <v>1021804</v>
      </c>
      <c r="L56" s="77">
        <f>(J56/$J$2)*100</f>
        <v>90.361656577912</v>
      </c>
      <c r="M56" s="77">
        <f>(K56/$K$2)*100</f>
        <v>89.57998914664392</v>
      </c>
      <c r="N56" s="124">
        <v>2649513</v>
      </c>
      <c r="O56" s="14">
        <v>2664643</v>
      </c>
      <c r="P56" s="103">
        <f>(N56/$N$2)*100</f>
        <v>108.39978643362566</v>
      </c>
      <c r="Q56" s="103">
        <f>(O56/$O$2)*100</f>
        <v>108.91893792055905</v>
      </c>
      <c r="R56" s="58"/>
      <c r="S56" s="78"/>
    </row>
    <row r="57" spans="1:19" ht="15">
      <c r="A57" s="121">
        <v>41395</v>
      </c>
      <c r="B57" s="14">
        <v>12354071</v>
      </c>
      <c r="C57" s="161">
        <v>12207376</v>
      </c>
      <c r="D57" s="77">
        <f>(B57/$B$2)*100</f>
        <v>135.46225543688027</v>
      </c>
      <c r="E57" s="77">
        <f t="shared" si="10"/>
        <v>134.94841949834606</v>
      </c>
      <c r="F57" s="14">
        <v>1958586</v>
      </c>
      <c r="G57" s="14">
        <v>1947762</v>
      </c>
      <c r="H57" s="77">
        <f>(F57/$F$2)*100</f>
        <v>102.5237479801065</v>
      </c>
      <c r="I57" s="77">
        <f>(G57/$G$2)*100</f>
        <v>101.44107678173755</v>
      </c>
      <c r="J57" s="14">
        <v>1022716</v>
      </c>
      <c r="K57" s="14">
        <v>1015400</v>
      </c>
      <c r="L57" s="77">
        <f>(J57/$J$2)*100</f>
        <v>89.91660842004387</v>
      </c>
      <c r="M57" s="77">
        <f>(K57/$K$2)*100</f>
        <v>89.01856029091904</v>
      </c>
      <c r="N57" s="48">
        <v>2650756</v>
      </c>
      <c r="O57" s="14">
        <v>2669668</v>
      </c>
      <c r="P57" s="103">
        <f>(N57/$N$2)*100</f>
        <v>108.45064141510225</v>
      </c>
      <c r="Q57" s="103">
        <f>(O57/$O$2)*100</f>
        <v>109.1243379171255</v>
      </c>
      <c r="S57" s="78"/>
    </row>
    <row r="58" spans="1:19" ht="15">
      <c r="A58" s="121">
        <v>41426</v>
      </c>
      <c r="B58" s="14">
        <v>12561253</v>
      </c>
      <c r="C58" s="161">
        <v>12239778</v>
      </c>
      <c r="D58" s="46">
        <f>(B58/$B$2)*100</f>
        <v>137.73400383511463</v>
      </c>
      <c r="E58" s="46">
        <f t="shared" si="10"/>
        <v>135.30661266685215</v>
      </c>
      <c r="F58" s="14">
        <v>1961927</v>
      </c>
      <c r="G58" s="14">
        <v>1950144</v>
      </c>
      <c r="H58" s="46">
        <f>(F58/$F$2)*100</f>
        <v>102.69863529268892</v>
      </c>
      <c r="I58" s="46">
        <f>(G58/$G$2)*100</f>
        <v>101.56513333736092</v>
      </c>
      <c r="J58" s="14">
        <v>1012428</v>
      </c>
      <c r="K58" s="14">
        <v>1010169</v>
      </c>
      <c r="L58" s="46">
        <f>(J58/$J$2)*100</f>
        <v>89.01209331768368</v>
      </c>
      <c r="M58" s="46">
        <f>(K58/$K$2)*100</f>
        <v>88.55996654571341</v>
      </c>
      <c r="N58" s="162">
        <v>2663305</v>
      </c>
      <c r="O58" s="14">
        <v>2669978</v>
      </c>
      <c r="P58" s="46">
        <f>(N58/$N$2)*100</f>
        <v>108.96405988859364</v>
      </c>
      <c r="Q58" s="46">
        <f>(O58/$O$2)*100</f>
        <v>109.13700935969975</v>
      </c>
      <c r="S58" s="78"/>
    </row>
    <row r="59" ht="15">
      <c r="S59" s="78"/>
    </row>
    <row r="60" ht="15">
      <c r="S60" s="78"/>
    </row>
    <row r="61" ht="15">
      <c r="S61" s="78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L93" sqref="L93"/>
    </sheetView>
  </sheetViews>
  <sheetFormatPr defaultColWidth="9.140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26">
        <v>41061</v>
      </c>
      <c r="D1" s="68">
        <v>41395</v>
      </c>
      <c r="E1" s="68">
        <v>41426</v>
      </c>
      <c r="F1" s="144" t="s">
        <v>290</v>
      </c>
      <c r="G1" s="144" t="s">
        <v>291</v>
      </c>
      <c r="H1" s="15" t="s">
        <v>292</v>
      </c>
      <c r="I1" s="15" t="s">
        <v>293</v>
      </c>
      <c r="J1" s="67" t="s">
        <v>284</v>
      </c>
      <c r="K1" s="65" t="s">
        <v>294</v>
      </c>
      <c r="L1" s="145" t="s">
        <v>295</v>
      </c>
      <c r="M1" s="15" t="s">
        <v>296</v>
      </c>
    </row>
    <row r="2" spans="1:14" ht="15">
      <c r="A2" s="87">
        <v>1</v>
      </c>
      <c r="B2" s="6" t="s">
        <v>2</v>
      </c>
      <c r="C2" s="14">
        <v>91441</v>
      </c>
      <c r="D2" s="14">
        <v>94830</v>
      </c>
      <c r="E2" s="14">
        <v>96953</v>
      </c>
      <c r="F2" s="37">
        <f>E2/$E$90</f>
        <v>0.00771841789987034</v>
      </c>
      <c r="G2" s="17">
        <f>(E2-C2)/C2</f>
        <v>0.060279305781870275</v>
      </c>
      <c r="H2" s="11">
        <f>E2-C2</f>
        <v>5512</v>
      </c>
      <c r="I2" s="34">
        <f>H2/$H$90</f>
        <v>0.011624547366023506</v>
      </c>
      <c r="J2" s="3">
        <v>93705.68</v>
      </c>
      <c r="K2" s="10">
        <v>93912.99</v>
      </c>
      <c r="L2" s="34">
        <f>(K2-J2)/J2</f>
        <v>0.0022123525489598094</v>
      </c>
      <c r="M2" s="92">
        <f>K2-J2</f>
        <v>207.31000000001222</v>
      </c>
      <c r="N2" s="3"/>
    </row>
    <row r="3" spans="1:14" ht="15">
      <c r="A3" s="86">
        <v>2</v>
      </c>
      <c r="B3" s="7" t="s">
        <v>3</v>
      </c>
      <c r="C3" s="14">
        <v>36434</v>
      </c>
      <c r="D3" s="14">
        <v>32154</v>
      </c>
      <c r="E3" s="14">
        <v>30249</v>
      </c>
      <c r="F3" s="37">
        <f aca="true" t="shared" si="0" ref="F3:F66">E3/$E$90</f>
        <v>0.0024081196358356925</v>
      </c>
      <c r="G3" s="17">
        <f aca="true" t="shared" si="1" ref="G3:G66">(E3-C3)/C3</f>
        <v>-0.16975901630345283</v>
      </c>
      <c r="H3" s="11">
        <f aca="true" t="shared" si="2" ref="H3:H66">E3-C3</f>
        <v>-6185</v>
      </c>
      <c r="I3" s="34">
        <f aca="true" t="shared" si="3" ref="I3:I66">H3/$H$90</f>
        <v>-0.013043872543333706</v>
      </c>
      <c r="J3" s="3">
        <v>31307.13</v>
      </c>
      <c r="K3" s="10">
        <v>30356.35</v>
      </c>
      <c r="L3" s="34">
        <f aca="true" t="shared" si="4" ref="L3:L66">(K3-J3)/J3</f>
        <v>-0.030369439804926304</v>
      </c>
      <c r="M3" s="92">
        <f aca="true" t="shared" si="5" ref="M3:M66">K3-J3</f>
        <v>-950.7800000000025</v>
      </c>
      <c r="N3" s="3"/>
    </row>
    <row r="4" spans="1:14" ht="15">
      <c r="A4" s="86">
        <v>3</v>
      </c>
      <c r="B4" s="7" t="s">
        <v>4</v>
      </c>
      <c r="C4" s="14">
        <v>8991</v>
      </c>
      <c r="D4" s="14">
        <v>8329</v>
      </c>
      <c r="E4" s="14">
        <v>8331</v>
      </c>
      <c r="F4" s="37">
        <f t="shared" si="0"/>
        <v>0.0006632300137573855</v>
      </c>
      <c r="G4" s="17">
        <f t="shared" si="1"/>
        <v>-0.07340674007340674</v>
      </c>
      <c r="H4" s="11">
        <f t="shared" si="2"/>
        <v>-660</v>
      </c>
      <c r="I4" s="34">
        <f t="shared" si="3"/>
        <v>-0.0013919087920129744</v>
      </c>
      <c r="J4" s="3">
        <v>8363.343</v>
      </c>
      <c r="K4" s="10">
        <v>8248.003</v>
      </c>
      <c r="L4" s="34">
        <f t="shared" si="4"/>
        <v>-0.013791135912995573</v>
      </c>
      <c r="M4" s="92">
        <f t="shared" si="5"/>
        <v>-115.34000000000015</v>
      </c>
      <c r="N4" s="3"/>
    </row>
    <row r="5" spans="1:14" ht="15">
      <c r="A5" s="86">
        <v>5</v>
      </c>
      <c r="B5" s="7" t="s">
        <v>5</v>
      </c>
      <c r="C5" s="14">
        <v>51386</v>
      </c>
      <c r="D5" s="14">
        <v>45923</v>
      </c>
      <c r="E5" s="14">
        <v>39382</v>
      </c>
      <c r="F5" s="37">
        <f t="shared" si="0"/>
        <v>0.0031351967833145307</v>
      </c>
      <c r="G5" s="17">
        <f t="shared" si="1"/>
        <v>-0.23360448371151676</v>
      </c>
      <c r="H5" s="11">
        <f t="shared" si="2"/>
        <v>-12004</v>
      </c>
      <c r="I5" s="34">
        <f t="shared" si="3"/>
        <v>-0.02531586839291476</v>
      </c>
      <c r="J5" s="3">
        <v>41292.84</v>
      </c>
      <c r="K5" s="10">
        <v>41284.04</v>
      </c>
      <c r="L5" s="34">
        <f t="shared" si="4"/>
        <v>-0.00021311200682722805</v>
      </c>
      <c r="M5" s="92">
        <f t="shared" si="5"/>
        <v>-8.799999999995634</v>
      </c>
      <c r="N5" s="3"/>
    </row>
    <row r="6" spans="1:14" ht="15">
      <c r="A6" s="86">
        <v>6</v>
      </c>
      <c r="B6" s="7" t="s">
        <v>6</v>
      </c>
      <c r="C6" s="14">
        <v>3584</v>
      </c>
      <c r="D6" s="14">
        <v>1468</v>
      </c>
      <c r="E6" s="14">
        <v>1444</v>
      </c>
      <c r="F6" s="37">
        <f t="shared" si="0"/>
        <v>0.00011495668465558333</v>
      </c>
      <c r="G6" s="17">
        <f t="shared" si="1"/>
        <v>-0.5970982142857143</v>
      </c>
      <c r="H6" s="11">
        <f t="shared" si="2"/>
        <v>-2140</v>
      </c>
      <c r="I6" s="34">
        <f t="shared" si="3"/>
        <v>-0.00451315881046631</v>
      </c>
      <c r="J6" s="3">
        <v>1460.773</v>
      </c>
      <c r="K6" s="10">
        <v>1456.177</v>
      </c>
      <c r="L6" s="34">
        <f t="shared" si="4"/>
        <v>-0.0031462794013854337</v>
      </c>
      <c r="M6" s="92">
        <f t="shared" si="5"/>
        <v>-4.596000000000004</v>
      </c>
      <c r="N6" s="3"/>
    </row>
    <row r="7" spans="1:14" ht="15">
      <c r="A7" s="86">
        <v>7</v>
      </c>
      <c r="B7" s="7" t="s">
        <v>7</v>
      </c>
      <c r="C7" s="14">
        <v>24293</v>
      </c>
      <c r="D7" s="14">
        <v>24894</v>
      </c>
      <c r="E7" s="14">
        <v>24160</v>
      </c>
      <c r="F7" s="37">
        <f t="shared" si="0"/>
        <v>0.00192337500088566</v>
      </c>
      <c r="G7" s="17">
        <f t="shared" si="1"/>
        <v>-0.005474828139793356</v>
      </c>
      <c r="H7" s="11">
        <f t="shared" si="2"/>
        <v>-133</v>
      </c>
      <c r="I7" s="34">
        <f t="shared" si="3"/>
        <v>-0.000280490711117766</v>
      </c>
      <c r="J7" s="3">
        <v>24192.23</v>
      </c>
      <c r="K7" s="10">
        <v>23170.34</v>
      </c>
      <c r="L7" s="34">
        <f t="shared" si="4"/>
        <v>-0.04224042182138643</v>
      </c>
      <c r="M7" s="92">
        <f t="shared" si="5"/>
        <v>-1021.8899999999994</v>
      </c>
      <c r="N7" s="3"/>
    </row>
    <row r="8" spans="1:14" ht="15">
      <c r="A8" s="86">
        <v>8</v>
      </c>
      <c r="B8" s="7" t="s">
        <v>8</v>
      </c>
      <c r="C8" s="14">
        <v>65970</v>
      </c>
      <c r="D8" s="14">
        <v>63023</v>
      </c>
      <c r="E8" s="14">
        <v>64480</v>
      </c>
      <c r="F8" s="37">
        <f t="shared" si="0"/>
        <v>0.005133245863290867</v>
      </c>
      <c r="G8" s="17">
        <f t="shared" si="1"/>
        <v>-0.02258602395028043</v>
      </c>
      <c r="H8" s="11">
        <f t="shared" si="2"/>
        <v>-1490</v>
      </c>
      <c r="I8" s="34">
        <f t="shared" si="3"/>
        <v>-0.003142339545605048</v>
      </c>
      <c r="J8" s="3">
        <v>59991.8</v>
      </c>
      <c r="K8" s="10">
        <v>60132.97</v>
      </c>
      <c r="L8" s="34">
        <f t="shared" si="4"/>
        <v>0.002353154931173898</v>
      </c>
      <c r="M8" s="92">
        <f t="shared" si="5"/>
        <v>141.16999999999825</v>
      </c>
      <c r="N8" s="3"/>
    </row>
    <row r="9" spans="1:14" ht="15">
      <c r="A9" s="86">
        <v>9</v>
      </c>
      <c r="B9" s="7" t="s">
        <v>9</v>
      </c>
      <c r="C9" s="14">
        <v>6001</v>
      </c>
      <c r="D9" s="14">
        <v>6196</v>
      </c>
      <c r="E9" s="14">
        <v>7389</v>
      </c>
      <c r="F9" s="37">
        <f t="shared" si="0"/>
        <v>0.0005882374950970258</v>
      </c>
      <c r="G9" s="17">
        <f t="shared" si="1"/>
        <v>0.23129478420263289</v>
      </c>
      <c r="H9" s="11">
        <f t="shared" si="2"/>
        <v>1388</v>
      </c>
      <c r="I9" s="34">
        <f t="shared" si="3"/>
        <v>0.002927226368657588</v>
      </c>
      <c r="J9" s="3">
        <v>6004.14</v>
      </c>
      <c r="K9" s="10">
        <v>6152.572</v>
      </c>
      <c r="L9" s="34">
        <f t="shared" si="4"/>
        <v>0.02472160875662456</v>
      </c>
      <c r="M9" s="92">
        <f t="shared" si="5"/>
        <v>148.4319999999998</v>
      </c>
      <c r="N9" s="3"/>
    </row>
    <row r="10" spans="1:14" ht="15">
      <c r="A10" s="4">
        <v>10</v>
      </c>
      <c r="B10" s="7" t="s">
        <v>10</v>
      </c>
      <c r="C10" s="14">
        <v>400085</v>
      </c>
      <c r="D10" s="14">
        <v>395742</v>
      </c>
      <c r="E10" s="14">
        <v>400291</v>
      </c>
      <c r="F10" s="37">
        <f t="shared" si="0"/>
        <v>0.03186712344700007</v>
      </c>
      <c r="G10" s="17">
        <f t="shared" si="1"/>
        <v>0.000514890585750528</v>
      </c>
      <c r="H10" s="11">
        <f t="shared" si="2"/>
        <v>206</v>
      </c>
      <c r="I10" s="34">
        <f t="shared" si="3"/>
        <v>0.00043444425932526165</v>
      </c>
      <c r="J10" s="3">
        <v>403594.9</v>
      </c>
      <c r="K10" s="10">
        <v>403573.2</v>
      </c>
      <c r="L10" s="34">
        <f t="shared" si="4"/>
        <v>-5.376678446633404E-05</v>
      </c>
      <c r="M10" s="92">
        <f t="shared" si="5"/>
        <v>-21.70000000001164</v>
      </c>
      <c r="N10" s="3"/>
    </row>
    <row r="11" spans="1:14" ht="15">
      <c r="A11" s="4">
        <v>11</v>
      </c>
      <c r="B11" s="7" t="s">
        <v>11</v>
      </c>
      <c r="C11" s="14">
        <v>13087</v>
      </c>
      <c r="D11" s="14">
        <v>13993</v>
      </c>
      <c r="E11" s="14">
        <v>14360</v>
      </c>
      <c r="F11" s="37">
        <f t="shared" si="0"/>
        <v>0.0011431980551621721</v>
      </c>
      <c r="G11" s="17">
        <f t="shared" si="1"/>
        <v>0.09727210208603958</v>
      </c>
      <c r="H11" s="11">
        <f t="shared" si="2"/>
        <v>1273</v>
      </c>
      <c r="I11" s="34">
        <f t="shared" si="3"/>
        <v>0.0026846968064129033</v>
      </c>
      <c r="J11" s="3">
        <v>13885.72</v>
      </c>
      <c r="K11" s="10">
        <v>14050.12</v>
      </c>
      <c r="L11" s="34">
        <f t="shared" si="4"/>
        <v>0.011839501300616855</v>
      </c>
      <c r="M11" s="92">
        <f t="shared" si="5"/>
        <v>164.40000000000146</v>
      </c>
      <c r="N11" s="3"/>
    </row>
    <row r="12" spans="1:14" ht="15">
      <c r="A12" s="4">
        <v>12</v>
      </c>
      <c r="B12" s="7" t="s">
        <v>12</v>
      </c>
      <c r="C12" s="14">
        <v>4050</v>
      </c>
      <c r="D12" s="14">
        <v>3553</v>
      </c>
      <c r="E12" s="14">
        <v>3070</v>
      </c>
      <c r="F12" s="37">
        <f t="shared" si="0"/>
        <v>0.0002444023697317457</v>
      </c>
      <c r="G12" s="17">
        <f t="shared" si="1"/>
        <v>-0.2419753086419753</v>
      </c>
      <c r="H12" s="11">
        <f t="shared" si="2"/>
        <v>-980</v>
      </c>
      <c r="I12" s="34">
        <f t="shared" si="3"/>
        <v>-0.00206677366086775</v>
      </c>
      <c r="J12" s="3">
        <v>3387.389</v>
      </c>
      <c r="K12" s="10">
        <v>3191.742</v>
      </c>
      <c r="L12" s="34">
        <f t="shared" si="4"/>
        <v>-0.057757464525036814</v>
      </c>
      <c r="M12" s="92">
        <f t="shared" si="5"/>
        <v>-195.64699999999993</v>
      </c>
      <c r="N12" s="3"/>
    </row>
    <row r="13" spans="1:14" ht="15">
      <c r="A13" s="4">
        <v>13</v>
      </c>
      <c r="B13" s="7" t="s">
        <v>13</v>
      </c>
      <c r="C13" s="14">
        <v>413089</v>
      </c>
      <c r="D13" s="14">
        <v>438106</v>
      </c>
      <c r="E13" s="14">
        <v>438812</v>
      </c>
      <c r="F13" s="37">
        <f t="shared" si="0"/>
        <v>0.034933776112940323</v>
      </c>
      <c r="G13" s="17">
        <f t="shared" si="1"/>
        <v>0.06226987404651298</v>
      </c>
      <c r="H13" s="11">
        <f t="shared" si="2"/>
        <v>25723</v>
      </c>
      <c r="I13" s="34">
        <f t="shared" si="3"/>
        <v>0.05424859069234809</v>
      </c>
      <c r="J13" s="3">
        <v>438860.5</v>
      </c>
      <c r="K13" s="10">
        <v>440687.5</v>
      </c>
      <c r="L13" s="34">
        <f t="shared" si="4"/>
        <v>0.004163054091220331</v>
      </c>
      <c r="M13" s="92">
        <f t="shared" si="5"/>
        <v>1827</v>
      </c>
      <c r="N13" s="3"/>
    </row>
    <row r="14" spans="1:14" ht="15">
      <c r="A14" s="4">
        <v>14</v>
      </c>
      <c r="B14" s="7" t="s">
        <v>14</v>
      </c>
      <c r="C14" s="14">
        <v>448289</v>
      </c>
      <c r="D14" s="14">
        <v>468411</v>
      </c>
      <c r="E14" s="14">
        <v>467722</v>
      </c>
      <c r="F14" s="37">
        <f t="shared" si="0"/>
        <v>0.03723529810282462</v>
      </c>
      <c r="G14" s="17">
        <f t="shared" si="1"/>
        <v>0.043349267994530316</v>
      </c>
      <c r="H14" s="11">
        <f t="shared" si="2"/>
        <v>19433</v>
      </c>
      <c r="I14" s="34">
        <f t="shared" si="3"/>
        <v>0.040983278113921405</v>
      </c>
      <c r="J14" s="3">
        <v>462038.7</v>
      </c>
      <c r="K14" s="10">
        <v>463544.8</v>
      </c>
      <c r="L14" s="34">
        <f t="shared" si="4"/>
        <v>0.003259683658533315</v>
      </c>
      <c r="M14" s="92">
        <f t="shared" si="5"/>
        <v>1506.0999999999767</v>
      </c>
      <c r="N14" s="3"/>
    </row>
    <row r="15" spans="1:14" ht="15">
      <c r="A15" s="4">
        <v>15</v>
      </c>
      <c r="B15" s="7" t="s">
        <v>15</v>
      </c>
      <c r="C15" s="14">
        <v>59190</v>
      </c>
      <c r="D15" s="14">
        <v>65025</v>
      </c>
      <c r="E15" s="14">
        <v>65249</v>
      </c>
      <c r="F15" s="37">
        <f t="shared" si="0"/>
        <v>0.005194465870562435</v>
      </c>
      <c r="G15" s="17">
        <f t="shared" si="1"/>
        <v>0.10236526440277074</v>
      </c>
      <c r="H15" s="11">
        <f t="shared" si="2"/>
        <v>6059</v>
      </c>
      <c r="I15" s="34">
        <f t="shared" si="3"/>
        <v>0.012778144501222138</v>
      </c>
      <c r="J15" s="3">
        <v>63779.74</v>
      </c>
      <c r="K15" s="10">
        <v>64316.75</v>
      </c>
      <c r="L15" s="34">
        <f t="shared" si="4"/>
        <v>0.008419758374681396</v>
      </c>
      <c r="M15" s="92">
        <f t="shared" si="5"/>
        <v>537.010000000002</v>
      </c>
      <c r="N15" s="3"/>
    </row>
    <row r="16" spans="1:14" ht="15">
      <c r="A16" s="4">
        <v>16</v>
      </c>
      <c r="B16" s="7" t="s">
        <v>16</v>
      </c>
      <c r="C16" s="14">
        <v>66646</v>
      </c>
      <c r="D16" s="14">
        <v>66171</v>
      </c>
      <c r="E16" s="14">
        <v>66394</v>
      </c>
      <c r="F16" s="37">
        <f t="shared" si="0"/>
        <v>0.00528561919738421</v>
      </c>
      <c r="G16" s="17">
        <f t="shared" si="1"/>
        <v>-0.003781172163370645</v>
      </c>
      <c r="H16" s="11">
        <f t="shared" si="2"/>
        <v>-252</v>
      </c>
      <c r="I16" s="34">
        <f t="shared" si="3"/>
        <v>-0.0005314560842231357</v>
      </c>
      <c r="J16" s="3">
        <v>65297.87</v>
      </c>
      <c r="K16" s="10">
        <v>65340.87</v>
      </c>
      <c r="L16" s="34">
        <f t="shared" si="4"/>
        <v>0.0006585207143816482</v>
      </c>
      <c r="M16" s="92">
        <f t="shared" si="5"/>
        <v>43</v>
      </c>
      <c r="N16" s="3"/>
    </row>
    <row r="17" spans="1:14" ht="15">
      <c r="A17" s="4">
        <v>17</v>
      </c>
      <c r="B17" s="7" t="s">
        <v>17</v>
      </c>
      <c r="C17" s="14">
        <v>39826</v>
      </c>
      <c r="D17" s="14">
        <v>43455</v>
      </c>
      <c r="E17" s="14">
        <v>43710</v>
      </c>
      <c r="F17" s="37">
        <f t="shared" si="0"/>
        <v>0.0034797483977115976</v>
      </c>
      <c r="G17" s="17">
        <f t="shared" si="1"/>
        <v>0.09752423040224979</v>
      </c>
      <c r="H17" s="11">
        <f t="shared" si="2"/>
        <v>3884</v>
      </c>
      <c r="I17" s="34">
        <f t="shared" si="3"/>
        <v>0.008191172345724836</v>
      </c>
      <c r="J17" s="3">
        <v>43496.5</v>
      </c>
      <c r="K17" s="10">
        <v>43755.89</v>
      </c>
      <c r="L17" s="34">
        <f t="shared" si="4"/>
        <v>0.0059634683250376335</v>
      </c>
      <c r="M17" s="92">
        <f t="shared" si="5"/>
        <v>259.3899999999994</v>
      </c>
      <c r="N17" s="3"/>
    </row>
    <row r="18" spans="1:14" ht="15">
      <c r="A18" s="4">
        <v>18</v>
      </c>
      <c r="B18" s="7" t="s">
        <v>18</v>
      </c>
      <c r="C18" s="14">
        <v>71731</v>
      </c>
      <c r="D18" s="14">
        <v>69136</v>
      </c>
      <c r="E18" s="14">
        <v>68831</v>
      </c>
      <c r="F18" s="37">
        <f t="shared" si="0"/>
        <v>0.005479628505213612</v>
      </c>
      <c r="G18" s="17">
        <f t="shared" si="1"/>
        <v>-0.040428824357669625</v>
      </c>
      <c r="H18" s="11">
        <f t="shared" si="2"/>
        <v>-2900</v>
      </c>
      <c r="I18" s="34">
        <f t="shared" si="3"/>
        <v>-0.006115962873996402</v>
      </c>
      <c r="J18" s="3">
        <v>68488.01</v>
      </c>
      <c r="K18" s="10">
        <v>68014.62</v>
      </c>
      <c r="L18" s="34">
        <f t="shared" si="4"/>
        <v>-0.006912012774206748</v>
      </c>
      <c r="M18" s="92">
        <f t="shared" si="5"/>
        <v>-473.3899999999994</v>
      </c>
      <c r="N18" s="3"/>
    </row>
    <row r="19" spans="1:14" ht="15">
      <c r="A19" s="4">
        <v>19</v>
      </c>
      <c r="B19" s="7" t="s">
        <v>19</v>
      </c>
      <c r="C19" s="14">
        <v>9219</v>
      </c>
      <c r="D19" s="14">
        <v>7878</v>
      </c>
      <c r="E19" s="14">
        <v>7814</v>
      </c>
      <c r="F19" s="37">
        <f t="shared" si="0"/>
        <v>0.0006220716993758505</v>
      </c>
      <c r="G19" s="17">
        <f t="shared" si="1"/>
        <v>-0.1524026467078859</v>
      </c>
      <c r="H19" s="11">
        <f t="shared" si="2"/>
        <v>-1405</v>
      </c>
      <c r="I19" s="34">
        <f t="shared" si="3"/>
        <v>-0.0029630785648154983</v>
      </c>
      <c r="J19" s="3">
        <v>7867.122</v>
      </c>
      <c r="K19" s="10">
        <v>7798.456</v>
      </c>
      <c r="L19" s="34">
        <f t="shared" si="4"/>
        <v>-0.008728223612141792</v>
      </c>
      <c r="M19" s="92">
        <f t="shared" si="5"/>
        <v>-68.66600000000017</v>
      </c>
      <c r="N19" s="3"/>
    </row>
    <row r="20" spans="1:14" ht="15">
      <c r="A20" s="4">
        <v>20</v>
      </c>
      <c r="B20" s="7" t="s">
        <v>20</v>
      </c>
      <c r="C20" s="14">
        <v>80342</v>
      </c>
      <c r="D20" s="14">
        <v>72596</v>
      </c>
      <c r="E20" s="14">
        <v>73229</v>
      </c>
      <c r="F20" s="37">
        <f t="shared" si="0"/>
        <v>0.005829752812080133</v>
      </c>
      <c r="G20" s="17">
        <f t="shared" si="1"/>
        <v>-0.08853401707699585</v>
      </c>
      <c r="H20" s="11">
        <f t="shared" si="2"/>
        <v>-7113</v>
      </c>
      <c r="I20" s="34">
        <f t="shared" si="3"/>
        <v>-0.015000980663012555</v>
      </c>
      <c r="J20" s="3">
        <v>72456.91</v>
      </c>
      <c r="K20" s="10">
        <v>72259.6</v>
      </c>
      <c r="L20" s="34">
        <f t="shared" si="4"/>
        <v>-0.002723135723011065</v>
      </c>
      <c r="M20" s="92">
        <f t="shared" si="5"/>
        <v>-197.30999999999767</v>
      </c>
      <c r="N20" s="3"/>
    </row>
    <row r="21" spans="1:14" ht="15">
      <c r="A21" s="4">
        <v>21</v>
      </c>
      <c r="B21" s="7" t="s">
        <v>21</v>
      </c>
      <c r="C21" s="14">
        <v>10396</v>
      </c>
      <c r="D21" s="14">
        <v>17178</v>
      </c>
      <c r="E21" s="14">
        <v>17574</v>
      </c>
      <c r="F21" s="37">
        <f t="shared" si="0"/>
        <v>0.0013990642494025078</v>
      </c>
      <c r="G21" s="17">
        <f t="shared" si="1"/>
        <v>0.6904578684109273</v>
      </c>
      <c r="H21" s="11">
        <f t="shared" si="2"/>
        <v>7178</v>
      </c>
      <c r="I21" s="34">
        <f t="shared" si="3"/>
        <v>0.015138062589498682</v>
      </c>
      <c r="J21" s="3">
        <v>17151.23</v>
      </c>
      <c r="K21" s="10">
        <v>17357.11</v>
      </c>
      <c r="L21" s="34">
        <f t="shared" si="4"/>
        <v>0.012003803808823101</v>
      </c>
      <c r="M21" s="92">
        <f t="shared" si="5"/>
        <v>205.88000000000102</v>
      </c>
      <c r="N21" s="3"/>
    </row>
    <row r="22" spans="1:14" ht="15">
      <c r="A22" s="4">
        <v>22</v>
      </c>
      <c r="B22" s="7" t="s">
        <v>22</v>
      </c>
      <c r="C22" s="14">
        <v>167452</v>
      </c>
      <c r="D22" s="14">
        <v>178406</v>
      </c>
      <c r="E22" s="14">
        <v>180146</v>
      </c>
      <c r="F22" s="37">
        <f t="shared" si="0"/>
        <v>0.014341403680030965</v>
      </c>
      <c r="G22" s="17">
        <f t="shared" si="1"/>
        <v>0.07580679836609894</v>
      </c>
      <c r="H22" s="11">
        <f t="shared" si="2"/>
        <v>12694</v>
      </c>
      <c r="I22" s="34">
        <f t="shared" si="3"/>
        <v>0.02677104576638287</v>
      </c>
      <c r="J22" s="3">
        <v>177134.2</v>
      </c>
      <c r="K22" s="10">
        <v>178405.8</v>
      </c>
      <c r="L22" s="34">
        <f t="shared" si="4"/>
        <v>0.0071787379286438</v>
      </c>
      <c r="M22" s="92">
        <f t="shared" si="5"/>
        <v>1271.5999999999767</v>
      </c>
      <c r="N22" s="3"/>
    </row>
    <row r="23" spans="1:14" ht="15">
      <c r="A23" s="4">
        <v>23</v>
      </c>
      <c r="B23" s="7" t="s">
        <v>23</v>
      </c>
      <c r="C23" s="14">
        <v>211561</v>
      </c>
      <c r="D23" s="14">
        <v>214082</v>
      </c>
      <c r="E23" s="14">
        <v>215263</v>
      </c>
      <c r="F23" s="37">
        <f t="shared" si="0"/>
        <v>0.017137064272170936</v>
      </c>
      <c r="G23" s="17">
        <f t="shared" si="1"/>
        <v>0.017498499250807095</v>
      </c>
      <c r="H23" s="11">
        <f t="shared" si="2"/>
        <v>3702</v>
      </c>
      <c r="I23" s="34">
        <f t="shared" si="3"/>
        <v>0.007807342951563683</v>
      </c>
      <c r="J23" s="3">
        <v>207434.5</v>
      </c>
      <c r="K23" s="10">
        <v>207623.3</v>
      </c>
      <c r="L23" s="34">
        <f t="shared" si="4"/>
        <v>0.0009101668237443065</v>
      </c>
      <c r="M23" s="92">
        <f t="shared" si="5"/>
        <v>188.79999999998836</v>
      </c>
      <c r="N23" s="3"/>
    </row>
    <row r="24" spans="1:14" ht="15">
      <c r="A24" s="4">
        <v>24</v>
      </c>
      <c r="B24" s="7" t="s">
        <v>24</v>
      </c>
      <c r="C24" s="14">
        <v>166259</v>
      </c>
      <c r="D24" s="14">
        <v>161934</v>
      </c>
      <c r="E24" s="14">
        <v>162197</v>
      </c>
      <c r="F24" s="37">
        <f t="shared" si="0"/>
        <v>0.01291248572097067</v>
      </c>
      <c r="G24" s="17">
        <f t="shared" si="1"/>
        <v>-0.02443176008516832</v>
      </c>
      <c r="H24" s="11">
        <f t="shared" si="2"/>
        <v>-4062</v>
      </c>
      <c r="I24" s="34">
        <f t="shared" si="3"/>
        <v>-0.008566565929025305</v>
      </c>
      <c r="J24" s="3">
        <v>162362.6</v>
      </c>
      <c r="K24" s="10">
        <v>161689.2</v>
      </c>
      <c r="L24" s="34">
        <f t="shared" si="4"/>
        <v>-0.004147506876583611</v>
      </c>
      <c r="M24" s="92">
        <f t="shared" si="5"/>
        <v>-673.3999999999942</v>
      </c>
      <c r="N24" s="3"/>
    </row>
    <row r="25" spans="1:14" ht="15">
      <c r="A25" s="4">
        <v>25</v>
      </c>
      <c r="B25" s="7" t="s">
        <v>25</v>
      </c>
      <c r="C25" s="14">
        <v>371232</v>
      </c>
      <c r="D25" s="14">
        <v>364559</v>
      </c>
      <c r="E25" s="14">
        <v>372608</v>
      </c>
      <c r="F25" s="37">
        <f t="shared" si="0"/>
        <v>0.02966328279511606</v>
      </c>
      <c r="G25" s="17">
        <f t="shared" si="1"/>
        <v>0.0037065770192224808</v>
      </c>
      <c r="H25" s="11">
        <f t="shared" si="2"/>
        <v>1376</v>
      </c>
      <c r="I25" s="34">
        <f t="shared" si="3"/>
        <v>0.0029019189360755342</v>
      </c>
      <c r="J25" s="3">
        <v>365676.4</v>
      </c>
      <c r="K25" s="10">
        <v>366407.2</v>
      </c>
      <c r="L25" s="34">
        <f t="shared" si="4"/>
        <v>0.001998488280895317</v>
      </c>
      <c r="M25" s="92">
        <f t="shared" si="5"/>
        <v>730.7999999999884</v>
      </c>
      <c r="N25" s="3"/>
    </row>
    <row r="26" spans="1:14" ht="15">
      <c r="A26" s="4">
        <v>26</v>
      </c>
      <c r="B26" s="7" t="s">
        <v>26</v>
      </c>
      <c r="C26" s="14">
        <v>39733</v>
      </c>
      <c r="D26" s="14">
        <v>31622</v>
      </c>
      <c r="E26" s="14">
        <v>32177</v>
      </c>
      <c r="F26" s="37">
        <f t="shared" si="0"/>
        <v>0.0025616075084229258</v>
      </c>
      <c r="G26" s="17">
        <f t="shared" si="1"/>
        <v>-0.1901693806156092</v>
      </c>
      <c r="H26" s="11">
        <f t="shared" si="2"/>
        <v>-7556</v>
      </c>
      <c r="I26" s="34">
        <f t="shared" si="3"/>
        <v>-0.015935246715833386</v>
      </c>
      <c r="J26" s="3">
        <v>32269.51</v>
      </c>
      <c r="K26" s="10">
        <v>32131.16</v>
      </c>
      <c r="L26" s="34">
        <f t="shared" si="4"/>
        <v>-0.004287328812863863</v>
      </c>
      <c r="M26" s="92">
        <f t="shared" si="5"/>
        <v>-138.34999999999854</v>
      </c>
      <c r="N26" s="3"/>
    </row>
    <row r="27" spans="1:14" ht="15">
      <c r="A27" s="4">
        <v>27</v>
      </c>
      <c r="B27" s="7" t="s">
        <v>27</v>
      </c>
      <c r="C27" s="14">
        <v>92441</v>
      </c>
      <c r="D27" s="14">
        <v>103684</v>
      </c>
      <c r="E27" s="14">
        <v>104719</v>
      </c>
      <c r="F27" s="37">
        <f t="shared" si="0"/>
        <v>0.008336668324409994</v>
      </c>
      <c r="G27" s="17">
        <f t="shared" si="1"/>
        <v>0.13281985266277951</v>
      </c>
      <c r="H27" s="11">
        <f t="shared" si="2"/>
        <v>12278</v>
      </c>
      <c r="I27" s="34">
        <f t="shared" si="3"/>
        <v>0.025893721436871665</v>
      </c>
      <c r="J27" s="3">
        <v>104726.2</v>
      </c>
      <c r="K27" s="10">
        <v>106114.6</v>
      </c>
      <c r="L27" s="34">
        <f t="shared" si="4"/>
        <v>0.01325742746323278</v>
      </c>
      <c r="M27" s="92">
        <f t="shared" si="5"/>
        <v>1388.4000000000087</v>
      </c>
      <c r="N27" s="3"/>
    </row>
    <row r="28" spans="1:14" ht="15">
      <c r="A28" s="4">
        <v>28</v>
      </c>
      <c r="B28" s="7" t="s">
        <v>28</v>
      </c>
      <c r="C28" s="14">
        <v>179553</v>
      </c>
      <c r="D28" s="14">
        <v>162563</v>
      </c>
      <c r="E28" s="14">
        <v>163886</v>
      </c>
      <c r="F28" s="37">
        <f t="shared" si="0"/>
        <v>0.013046946829269341</v>
      </c>
      <c r="G28" s="17">
        <f t="shared" si="1"/>
        <v>-0.0872555735632376</v>
      </c>
      <c r="H28" s="11">
        <f t="shared" si="2"/>
        <v>-15667</v>
      </c>
      <c r="I28" s="34">
        <f t="shared" si="3"/>
        <v>-0.03304096218858677</v>
      </c>
      <c r="J28" s="3">
        <v>160820.4</v>
      </c>
      <c r="K28" s="10">
        <v>160223.9</v>
      </c>
      <c r="L28" s="34">
        <f t="shared" si="4"/>
        <v>-0.003709106556133426</v>
      </c>
      <c r="M28" s="92">
        <f t="shared" si="5"/>
        <v>-596.5</v>
      </c>
      <c r="N28" s="3"/>
    </row>
    <row r="29" spans="1:14" ht="15">
      <c r="A29" s="4">
        <v>29</v>
      </c>
      <c r="B29" s="7" t="s">
        <v>29</v>
      </c>
      <c r="C29" s="14">
        <v>103447</v>
      </c>
      <c r="D29" s="14">
        <v>134109</v>
      </c>
      <c r="E29" s="14">
        <v>135439</v>
      </c>
      <c r="F29" s="37">
        <f t="shared" si="0"/>
        <v>0.010782284219575866</v>
      </c>
      <c r="G29" s="17">
        <f t="shared" si="1"/>
        <v>0.3092598142043752</v>
      </c>
      <c r="H29" s="11">
        <f t="shared" si="2"/>
        <v>31992</v>
      </c>
      <c r="I29" s="34">
        <f t="shared" si="3"/>
        <v>0.06746961526375617</v>
      </c>
      <c r="J29" s="3">
        <v>137595.5</v>
      </c>
      <c r="K29" s="10">
        <v>141008</v>
      </c>
      <c r="L29" s="34">
        <f t="shared" si="4"/>
        <v>0.024800956426627323</v>
      </c>
      <c r="M29" s="92">
        <f t="shared" si="5"/>
        <v>3412.5</v>
      </c>
      <c r="N29" s="3"/>
    </row>
    <row r="30" spans="1:14" ht="15">
      <c r="A30" s="4">
        <v>30</v>
      </c>
      <c r="B30" s="7" t="s">
        <v>30</v>
      </c>
      <c r="C30" s="14">
        <v>35717</v>
      </c>
      <c r="D30" s="14">
        <v>35728</v>
      </c>
      <c r="E30" s="14">
        <v>36429</v>
      </c>
      <c r="F30" s="37">
        <f t="shared" si="0"/>
        <v>0.0029001087709960146</v>
      </c>
      <c r="G30" s="17">
        <f t="shared" si="1"/>
        <v>0.019934484979141586</v>
      </c>
      <c r="H30" s="11">
        <f t="shared" si="2"/>
        <v>712</v>
      </c>
      <c r="I30" s="34">
        <f t="shared" si="3"/>
        <v>0.0015015743332018753</v>
      </c>
      <c r="J30" s="3">
        <v>36654.74</v>
      </c>
      <c r="K30" s="10">
        <v>37540.49</v>
      </c>
      <c r="L30" s="34">
        <f t="shared" si="4"/>
        <v>0.024164678292630096</v>
      </c>
      <c r="M30" s="92">
        <f t="shared" si="5"/>
        <v>885.75</v>
      </c>
      <c r="N30" s="3"/>
    </row>
    <row r="31" spans="1:14" ht="15">
      <c r="A31" s="4">
        <v>31</v>
      </c>
      <c r="B31" s="7" t="s">
        <v>31</v>
      </c>
      <c r="C31" s="14">
        <v>127149</v>
      </c>
      <c r="D31" s="14">
        <v>150756</v>
      </c>
      <c r="E31" s="14">
        <v>153079</v>
      </c>
      <c r="F31" s="37">
        <f t="shared" si="0"/>
        <v>0.012186602721878144</v>
      </c>
      <c r="G31" s="17">
        <f t="shared" si="1"/>
        <v>0.2039339672352909</v>
      </c>
      <c r="H31" s="11">
        <f t="shared" si="2"/>
        <v>25930</v>
      </c>
      <c r="I31" s="34">
        <f t="shared" si="3"/>
        <v>0.05468514390438852</v>
      </c>
      <c r="J31" s="3">
        <v>149250.1</v>
      </c>
      <c r="K31" s="10">
        <v>150771.5</v>
      </c>
      <c r="L31" s="34">
        <f t="shared" si="4"/>
        <v>0.010193628010969468</v>
      </c>
      <c r="M31" s="92">
        <f t="shared" si="5"/>
        <v>1521.3999999999942</v>
      </c>
      <c r="N31" s="3"/>
    </row>
    <row r="32" spans="1:14" ht="15">
      <c r="A32" s="4">
        <v>32</v>
      </c>
      <c r="B32" s="7" t="s">
        <v>32</v>
      </c>
      <c r="C32" s="14">
        <v>37858</v>
      </c>
      <c r="D32" s="14">
        <v>42699</v>
      </c>
      <c r="E32" s="14">
        <v>42994</v>
      </c>
      <c r="F32" s="37">
        <f t="shared" si="0"/>
        <v>0.0034227477147383304</v>
      </c>
      <c r="G32" s="17">
        <f t="shared" si="1"/>
        <v>0.13566485287125574</v>
      </c>
      <c r="H32" s="11">
        <f t="shared" si="2"/>
        <v>5136</v>
      </c>
      <c r="I32" s="34">
        <f t="shared" si="3"/>
        <v>0.010831581145119146</v>
      </c>
      <c r="J32" s="3">
        <v>42610.02</v>
      </c>
      <c r="K32" s="10">
        <v>43054.82</v>
      </c>
      <c r="L32" s="34">
        <f t="shared" si="4"/>
        <v>0.010438859216681967</v>
      </c>
      <c r="M32" s="92">
        <f t="shared" si="5"/>
        <v>444.8000000000029</v>
      </c>
      <c r="N32" s="3"/>
    </row>
    <row r="33" spans="1:14" ht="15">
      <c r="A33" s="4">
        <v>33</v>
      </c>
      <c r="B33" s="7" t="s">
        <v>33</v>
      </c>
      <c r="C33" s="14">
        <v>165188</v>
      </c>
      <c r="D33" s="14">
        <v>146429</v>
      </c>
      <c r="E33" s="14">
        <v>144474</v>
      </c>
      <c r="F33" s="37">
        <f t="shared" si="0"/>
        <v>0.01150155959759747</v>
      </c>
      <c r="G33" s="17">
        <f t="shared" si="1"/>
        <v>-0.12539651790686976</v>
      </c>
      <c r="H33" s="11">
        <f t="shared" si="2"/>
        <v>-20714</v>
      </c>
      <c r="I33" s="34">
        <f t="shared" si="3"/>
        <v>-0.04368484654205568</v>
      </c>
      <c r="J33" s="3">
        <v>147086.9</v>
      </c>
      <c r="K33" s="10">
        <v>145027.2</v>
      </c>
      <c r="L33" s="34">
        <f t="shared" si="4"/>
        <v>-0.014003286492542726</v>
      </c>
      <c r="M33" s="92">
        <f t="shared" si="5"/>
        <v>-2059.6999999999825</v>
      </c>
      <c r="N33" s="3"/>
    </row>
    <row r="34" spans="1:14" ht="15">
      <c r="A34" s="4">
        <v>35</v>
      </c>
      <c r="B34" s="7" t="s">
        <v>34</v>
      </c>
      <c r="C34" s="14">
        <v>100461</v>
      </c>
      <c r="D34" s="14">
        <v>94849</v>
      </c>
      <c r="E34" s="14">
        <v>95422</v>
      </c>
      <c r="F34" s="37">
        <f t="shared" si="0"/>
        <v>0.007596535154574149</v>
      </c>
      <c r="G34" s="17">
        <f t="shared" si="1"/>
        <v>-0.05015876807915509</v>
      </c>
      <c r="H34" s="11">
        <f t="shared" si="2"/>
        <v>-5039</v>
      </c>
      <c r="I34" s="34">
        <f t="shared" si="3"/>
        <v>-0.010627012731747541</v>
      </c>
      <c r="J34" s="3">
        <v>94427.09</v>
      </c>
      <c r="K34" s="10">
        <v>96861.65</v>
      </c>
      <c r="L34" s="34">
        <f t="shared" si="4"/>
        <v>0.025782431715305403</v>
      </c>
      <c r="M34" s="92">
        <f t="shared" si="5"/>
        <v>2434.5599999999977</v>
      </c>
      <c r="N34" s="3"/>
    </row>
    <row r="35" spans="1:14" ht="15">
      <c r="A35" s="4">
        <v>36</v>
      </c>
      <c r="B35" s="7" t="s">
        <v>35</v>
      </c>
      <c r="C35" s="14">
        <v>17715</v>
      </c>
      <c r="D35" s="14">
        <v>12630</v>
      </c>
      <c r="E35" s="14">
        <v>13312</v>
      </c>
      <c r="F35" s="37">
        <f t="shared" si="0"/>
        <v>0.0010597668879052113</v>
      </c>
      <c r="G35" s="17">
        <f t="shared" si="1"/>
        <v>-0.24854642957945244</v>
      </c>
      <c r="H35" s="11">
        <f t="shared" si="2"/>
        <v>-4403</v>
      </c>
      <c r="I35" s="34">
        <f t="shared" si="3"/>
        <v>-0.009285718804898676</v>
      </c>
      <c r="J35" s="3">
        <v>12486.24</v>
      </c>
      <c r="K35" s="10">
        <v>13268.85</v>
      </c>
      <c r="L35" s="34">
        <f t="shared" si="4"/>
        <v>0.0626777957175259</v>
      </c>
      <c r="M35" s="92">
        <f t="shared" si="5"/>
        <v>782.6100000000006</v>
      </c>
      <c r="N35" s="3"/>
    </row>
    <row r="36" spans="1:14" ht="15">
      <c r="A36" s="4">
        <v>37</v>
      </c>
      <c r="B36" s="7" t="s">
        <v>36</v>
      </c>
      <c r="C36" s="14">
        <v>3405</v>
      </c>
      <c r="D36" s="14">
        <v>4727</v>
      </c>
      <c r="E36" s="14">
        <v>4982</v>
      </c>
      <c r="F36" s="37">
        <f t="shared" si="0"/>
        <v>0.0003966164840402466</v>
      </c>
      <c r="G36" s="17">
        <f t="shared" si="1"/>
        <v>0.4631424375917768</v>
      </c>
      <c r="H36" s="11">
        <f t="shared" si="2"/>
        <v>1577</v>
      </c>
      <c r="I36" s="34">
        <f t="shared" si="3"/>
        <v>0.00332581843182494</v>
      </c>
      <c r="J36" s="3">
        <v>4616.295</v>
      </c>
      <c r="K36" s="10">
        <v>4778.46</v>
      </c>
      <c r="L36" s="34">
        <f t="shared" si="4"/>
        <v>0.03512882084008928</v>
      </c>
      <c r="M36" s="92">
        <f t="shared" si="5"/>
        <v>162.16499999999996</v>
      </c>
      <c r="N36" s="3"/>
    </row>
    <row r="37" spans="1:14" ht="15">
      <c r="A37" s="4">
        <v>38</v>
      </c>
      <c r="B37" s="7" t="s">
        <v>37</v>
      </c>
      <c r="C37" s="14">
        <v>51258</v>
      </c>
      <c r="D37" s="14">
        <v>50117</v>
      </c>
      <c r="E37" s="14">
        <v>51423</v>
      </c>
      <c r="F37" s="37">
        <f t="shared" si="0"/>
        <v>0.004093779497952951</v>
      </c>
      <c r="G37" s="17">
        <f t="shared" si="1"/>
        <v>0.003219009715556596</v>
      </c>
      <c r="H37" s="11">
        <f t="shared" si="2"/>
        <v>165</v>
      </c>
      <c r="I37" s="34">
        <f t="shared" si="3"/>
        <v>0.0003479771980032436</v>
      </c>
      <c r="J37" s="3">
        <v>49968.25</v>
      </c>
      <c r="K37" s="10">
        <v>51888.1</v>
      </c>
      <c r="L37" s="34">
        <f t="shared" si="4"/>
        <v>0.038421397587468015</v>
      </c>
      <c r="M37" s="92">
        <f t="shared" si="5"/>
        <v>1919.8499999999985</v>
      </c>
      <c r="N37" s="3"/>
    </row>
    <row r="38" spans="1:14" ht="15">
      <c r="A38" s="4">
        <v>39</v>
      </c>
      <c r="B38" s="7" t="s">
        <v>38</v>
      </c>
      <c r="C38" s="14">
        <v>2740</v>
      </c>
      <c r="D38" s="14">
        <v>2045</v>
      </c>
      <c r="E38" s="14">
        <v>1865</v>
      </c>
      <c r="F38" s="37">
        <f t="shared" si="0"/>
        <v>0.000148472449364725</v>
      </c>
      <c r="G38" s="17">
        <f t="shared" si="1"/>
        <v>-0.3193430656934307</v>
      </c>
      <c r="H38" s="11">
        <f t="shared" si="2"/>
        <v>-875</v>
      </c>
      <c r="I38" s="34">
        <f t="shared" si="3"/>
        <v>-0.0018453336257747764</v>
      </c>
      <c r="J38" s="3">
        <v>2024.439</v>
      </c>
      <c r="K38" s="10">
        <v>1897.373</v>
      </c>
      <c r="L38" s="34">
        <f t="shared" si="4"/>
        <v>-0.0627660304904223</v>
      </c>
      <c r="M38" s="92">
        <f t="shared" si="5"/>
        <v>-127.06600000000003</v>
      </c>
      <c r="N38" s="3"/>
    </row>
    <row r="39" spans="1:14" ht="15">
      <c r="A39" s="4">
        <v>41</v>
      </c>
      <c r="B39" s="7" t="s">
        <v>39</v>
      </c>
      <c r="C39" s="14">
        <v>1069635</v>
      </c>
      <c r="D39" s="14">
        <v>1097444</v>
      </c>
      <c r="E39" s="14">
        <v>1100477</v>
      </c>
      <c r="F39" s="37">
        <f t="shared" si="0"/>
        <v>0.08760885558152519</v>
      </c>
      <c r="G39" s="17">
        <f t="shared" si="1"/>
        <v>0.028834135008671182</v>
      </c>
      <c r="H39" s="11">
        <f t="shared" si="2"/>
        <v>30842</v>
      </c>
      <c r="I39" s="34">
        <f t="shared" si="3"/>
        <v>0.06504431964130933</v>
      </c>
      <c r="J39" s="3">
        <v>1044746</v>
      </c>
      <c r="K39" s="10">
        <v>1044572</v>
      </c>
      <c r="L39" s="34">
        <f t="shared" si="4"/>
        <v>-0.0001665476584739257</v>
      </c>
      <c r="M39" s="92">
        <f t="shared" si="5"/>
        <v>-174</v>
      </c>
      <c r="N39" s="3"/>
    </row>
    <row r="40" spans="1:14" ht="15">
      <c r="A40" s="4">
        <v>42</v>
      </c>
      <c r="B40" s="7" t="s">
        <v>40</v>
      </c>
      <c r="C40" s="14">
        <v>322610</v>
      </c>
      <c r="D40" s="14">
        <v>317546</v>
      </c>
      <c r="E40" s="14">
        <v>331323</v>
      </c>
      <c r="F40" s="37">
        <f t="shared" si="0"/>
        <v>0.026376588386524815</v>
      </c>
      <c r="G40" s="17">
        <f t="shared" si="1"/>
        <v>0.027007842286351943</v>
      </c>
      <c r="H40" s="11">
        <f t="shared" si="2"/>
        <v>8713</v>
      </c>
      <c r="I40" s="34">
        <f t="shared" si="3"/>
        <v>0.01837530500728643</v>
      </c>
      <c r="J40" s="3">
        <v>314807.1</v>
      </c>
      <c r="K40" s="10">
        <v>316963.9</v>
      </c>
      <c r="L40" s="34">
        <f t="shared" si="4"/>
        <v>0.006851179658908731</v>
      </c>
      <c r="M40" s="92">
        <f t="shared" si="5"/>
        <v>2156.8000000000466</v>
      </c>
      <c r="N40" s="3"/>
    </row>
    <row r="41" spans="1:14" ht="15">
      <c r="A41" s="4">
        <v>43</v>
      </c>
      <c r="B41" s="7" t="s">
        <v>41</v>
      </c>
      <c r="C41" s="14">
        <v>443681</v>
      </c>
      <c r="D41" s="14">
        <v>451668</v>
      </c>
      <c r="E41" s="14">
        <v>463379</v>
      </c>
      <c r="F41" s="37">
        <f t="shared" si="0"/>
        <v>0.03688955234004124</v>
      </c>
      <c r="G41" s="17">
        <f t="shared" si="1"/>
        <v>0.04439676253885111</v>
      </c>
      <c r="H41" s="11">
        <f t="shared" si="2"/>
        <v>19698</v>
      </c>
      <c r="I41" s="34">
        <f t="shared" si="3"/>
        <v>0.04154215058344177</v>
      </c>
      <c r="J41" s="3">
        <v>455137.5</v>
      </c>
      <c r="K41" s="10">
        <v>456397.7</v>
      </c>
      <c r="L41" s="34">
        <f t="shared" si="4"/>
        <v>0.0027688335942435234</v>
      </c>
      <c r="M41" s="92">
        <f t="shared" si="5"/>
        <v>1260.2000000000116</v>
      </c>
      <c r="N41" s="3"/>
    </row>
    <row r="42" spans="1:14" ht="15">
      <c r="A42" s="4">
        <v>45</v>
      </c>
      <c r="B42" s="7" t="s">
        <v>42</v>
      </c>
      <c r="C42" s="14">
        <v>127158</v>
      </c>
      <c r="D42" s="14">
        <v>136602</v>
      </c>
      <c r="E42" s="14">
        <v>137893</v>
      </c>
      <c r="F42" s="37">
        <f t="shared" si="0"/>
        <v>0.010977646895576421</v>
      </c>
      <c r="G42" s="17">
        <f t="shared" si="1"/>
        <v>0.08442252945154846</v>
      </c>
      <c r="H42" s="11">
        <f t="shared" si="2"/>
        <v>10735</v>
      </c>
      <c r="I42" s="34">
        <f t="shared" si="3"/>
        <v>0.022639607397362545</v>
      </c>
      <c r="J42" s="3">
        <v>136450.3</v>
      </c>
      <c r="K42" s="10">
        <v>138126.7</v>
      </c>
      <c r="L42" s="34">
        <f t="shared" si="4"/>
        <v>0.012285791969677043</v>
      </c>
      <c r="M42" s="92">
        <f t="shared" si="5"/>
        <v>1676.4000000000233</v>
      </c>
      <c r="N42" s="3"/>
    </row>
    <row r="43" spans="1:14" ht="15">
      <c r="A43" s="4">
        <v>46</v>
      </c>
      <c r="B43" s="7" t="s">
        <v>43</v>
      </c>
      <c r="C43" s="14">
        <v>504846</v>
      </c>
      <c r="D43" s="14">
        <v>518186</v>
      </c>
      <c r="E43" s="14">
        <v>522378</v>
      </c>
      <c r="F43" s="37">
        <f t="shared" si="0"/>
        <v>0.041586456382973896</v>
      </c>
      <c r="G43" s="17">
        <f t="shared" si="1"/>
        <v>0.03472742182764645</v>
      </c>
      <c r="H43" s="11">
        <f t="shared" si="2"/>
        <v>17532</v>
      </c>
      <c r="I43" s="34">
        <f t="shared" si="3"/>
        <v>0.036974159002381005</v>
      </c>
      <c r="J43" s="3">
        <v>516680.5</v>
      </c>
      <c r="K43" s="10">
        <v>519139.3</v>
      </c>
      <c r="L43" s="34">
        <f t="shared" si="4"/>
        <v>0.004758840327823458</v>
      </c>
      <c r="M43" s="92">
        <f t="shared" si="5"/>
        <v>2458.7999999999884</v>
      </c>
      <c r="N43" s="3"/>
    </row>
    <row r="44" spans="1:14" ht="15">
      <c r="A44" s="4">
        <v>47</v>
      </c>
      <c r="B44" s="7" t="s">
        <v>44</v>
      </c>
      <c r="C44" s="14">
        <v>1142851</v>
      </c>
      <c r="D44" s="14">
        <v>1153784</v>
      </c>
      <c r="E44" s="14">
        <v>1165962</v>
      </c>
      <c r="F44" s="37">
        <f t="shared" si="0"/>
        <v>0.09282210938669892</v>
      </c>
      <c r="G44" s="17">
        <f t="shared" si="1"/>
        <v>0.020222233694506108</v>
      </c>
      <c r="H44" s="11">
        <f t="shared" si="2"/>
        <v>23111</v>
      </c>
      <c r="I44" s="34">
        <f t="shared" si="3"/>
        <v>0.048740006200320984</v>
      </c>
      <c r="J44" s="3">
        <v>1141006</v>
      </c>
      <c r="K44" s="10">
        <v>1142031</v>
      </c>
      <c r="L44" s="34">
        <f t="shared" si="4"/>
        <v>0.0008983300701310949</v>
      </c>
      <c r="M44" s="92">
        <f t="shared" si="5"/>
        <v>1025</v>
      </c>
      <c r="N44" s="3"/>
    </row>
    <row r="45" spans="1:14" ht="15">
      <c r="A45" s="4">
        <v>49</v>
      </c>
      <c r="B45" s="7" t="s">
        <v>45</v>
      </c>
      <c r="C45" s="14">
        <v>599139</v>
      </c>
      <c r="D45" s="14">
        <v>621195</v>
      </c>
      <c r="E45" s="14">
        <v>625078</v>
      </c>
      <c r="F45" s="37">
        <f t="shared" si="0"/>
        <v>0.04976239233458637</v>
      </c>
      <c r="G45" s="17">
        <f t="shared" si="1"/>
        <v>0.04329379325999476</v>
      </c>
      <c r="H45" s="11">
        <f t="shared" si="2"/>
        <v>25939</v>
      </c>
      <c r="I45" s="34">
        <f t="shared" si="3"/>
        <v>0.05470412447882506</v>
      </c>
      <c r="J45" s="3">
        <v>618044.1</v>
      </c>
      <c r="K45" s="10">
        <v>619954</v>
      </c>
      <c r="L45" s="34">
        <f t="shared" si="4"/>
        <v>0.003090232557838548</v>
      </c>
      <c r="M45" s="92">
        <f t="shared" si="5"/>
        <v>1909.9000000000233</v>
      </c>
      <c r="N45" s="3"/>
    </row>
    <row r="46" spans="1:14" ht="15">
      <c r="A46" s="4">
        <v>50</v>
      </c>
      <c r="B46" s="7" t="s">
        <v>46</v>
      </c>
      <c r="C46" s="14">
        <v>28555</v>
      </c>
      <c r="D46" s="14">
        <v>28248</v>
      </c>
      <c r="E46" s="14">
        <v>29192</v>
      </c>
      <c r="F46" s="37">
        <f t="shared" si="0"/>
        <v>0.002323971979546945</v>
      </c>
      <c r="G46" s="17">
        <f t="shared" si="1"/>
        <v>0.0223078270005253</v>
      </c>
      <c r="H46" s="11">
        <f t="shared" si="2"/>
        <v>637</v>
      </c>
      <c r="I46" s="34">
        <f t="shared" si="3"/>
        <v>0.0013434028795640373</v>
      </c>
      <c r="J46" s="3">
        <v>27966.62</v>
      </c>
      <c r="K46" s="10">
        <v>27991.78</v>
      </c>
      <c r="L46" s="34">
        <f t="shared" si="4"/>
        <v>0.0008996439326597156</v>
      </c>
      <c r="M46" s="92">
        <f t="shared" si="5"/>
        <v>25.159999999999854</v>
      </c>
      <c r="N46" s="3"/>
    </row>
    <row r="47" spans="1:14" ht="15">
      <c r="A47" s="4">
        <v>51</v>
      </c>
      <c r="B47" s="7" t="s">
        <v>47</v>
      </c>
      <c r="C47" s="14">
        <v>7157</v>
      </c>
      <c r="D47" s="14">
        <v>19176</v>
      </c>
      <c r="E47" s="14">
        <v>19656</v>
      </c>
      <c r="F47" s="37">
        <f t="shared" si="0"/>
        <v>0.0015648120454225386</v>
      </c>
      <c r="G47" s="17">
        <f t="shared" si="1"/>
        <v>1.7464021237948861</v>
      </c>
      <c r="H47" s="11">
        <f t="shared" si="2"/>
        <v>12499</v>
      </c>
      <c r="I47" s="34">
        <f t="shared" si="3"/>
        <v>0.026359799986924493</v>
      </c>
      <c r="J47" s="3">
        <v>18722.71</v>
      </c>
      <c r="K47" s="10">
        <v>18903.87</v>
      </c>
      <c r="L47" s="34">
        <f t="shared" si="4"/>
        <v>0.009675949688907207</v>
      </c>
      <c r="M47" s="92">
        <f t="shared" si="5"/>
        <v>181.15999999999985</v>
      </c>
      <c r="N47" s="3"/>
    </row>
    <row r="48" spans="1:14" ht="15">
      <c r="A48" s="4">
        <v>52</v>
      </c>
      <c r="B48" s="7" t="s">
        <v>48</v>
      </c>
      <c r="C48" s="14">
        <v>211296</v>
      </c>
      <c r="D48" s="14">
        <v>209966</v>
      </c>
      <c r="E48" s="14">
        <v>212772</v>
      </c>
      <c r="F48" s="37">
        <f t="shared" si="0"/>
        <v>0.016938756030150815</v>
      </c>
      <c r="G48" s="17">
        <f t="shared" si="1"/>
        <v>0.0069854611540208994</v>
      </c>
      <c r="H48" s="11">
        <f t="shared" si="2"/>
        <v>1476</v>
      </c>
      <c r="I48" s="34">
        <f t="shared" si="3"/>
        <v>0.0031128142075926516</v>
      </c>
      <c r="J48" s="3">
        <v>211561.5</v>
      </c>
      <c r="K48" s="10">
        <v>211392.1</v>
      </c>
      <c r="L48" s="34">
        <f t="shared" si="4"/>
        <v>-0.0008007127950973792</v>
      </c>
      <c r="M48" s="92">
        <f t="shared" si="5"/>
        <v>-169.39999999999418</v>
      </c>
      <c r="N48" s="3"/>
    </row>
    <row r="49" spans="1:14" ht="15">
      <c r="A49" s="4">
        <v>53</v>
      </c>
      <c r="B49" s="7" t="s">
        <v>49</v>
      </c>
      <c r="C49" s="14">
        <v>19175</v>
      </c>
      <c r="D49" s="14">
        <v>20965</v>
      </c>
      <c r="E49" s="14">
        <v>21113</v>
      </c>
      <c r="F49" s="37">
        <f t="shared" si="0"/>
        <v>0.001680803658679592</v>
      </c>
      <c r="G49" s="17">
        <f t="shared" si="1"/>
        <v>0.10106910039113429</v>
      </c>
      <c r="H49" s="11">
        <f t="shared" si="2"/>
        <v>1938</v>
      </c>
      <c r="I49" s="34">
        <f t="shared" si="3"/>
        <v>0.004087150362001734</v>
      </c>
      <c r="J49" s="3">
        <v>20133.89</v>
      </c>
      <c r="K49" s="10">
        <v>20818.79</v>
      </c>
      <c r="L49" s="34">
        <f t="shared" si="4"/>
        <v>0.0340172713767683</v>
      </c>
      <c r="M49" s="92">
        <f t="shared" si="5"/>
        <v>684.9000000000015</v>
      </c>
      <c r="N49" s="3"/>
    </row>
    <row r="50" spans="1:14" ht="15">
      <c r="A50" s="4">
        <v>55</v>
      </c>
      <c r="B50" s="7" t="s">
        <v>50</v>
      </c>
      <c r="C50" s="14">
        <v>288824</v>
      </c>
      <c r="D50" s="14">
        <v>304062</v>
      </c>
      <c r="E50" s="14">
        <v>328372</v>
      </c>
      <c r="F50" s="37">
        <f t="shared" si="0"/>
        <v>0.026141659593991142</v>
      </c>
      <c r="G50" s="17">
        <f t="shared" si="1"/>
        <v>0.13692767914023765</v>
      </c>
      <c r="H50" s="11">
        <f t="shared" si="2"/>
        <v>39548</v>
      </c>
      <c r="I50" s="34">
        <f t="shared" si="3"/>
        <v>0.08340486197958956</v>
      </c>
      <c r="J50" s="3">
        <v>257276.4</v>
      </c>
      <c r="K50" s="10">
        <v>256020.2</v>
      </c>
      <c r="L50" s="34">
        <f t="shared" si="4"/>
        <v>-0.004882686480376679</v>
      </c>
      <c r="M50" s="92">
        <f t="shared" si="5"/>
        <v>-1256.1999999999825</v>
      </c>
      <c r="N50" s="3"/>
    </row>
    <row r="51" spans="1:14" ht="15">
      <c r="A51" s="4">
        <v>56</v>
      </c>
      <c r="B51" s="7" t="s">
        <v>51</v>
      </c>
      <c r="C51" s="14">
        <v>415398</v>
      </c>
      <c r="D51" s="14">
        <v>469691</v>
      </c>
      <c r="E51" s="14">
        <v>476716</v>
      </c>
      <c r="F51" s="37">
        <f t="shared" si="0"/>
        <v>0.03795130947525697</v>
      </c>
      <c r="G51" s="17">
        <f t="shared" si="1"/>
        <v>0.1476126509997641</v>
      </c>
      <c r="H51" s="11">
        <f t="shared" si="2"/>
        <v>61318</v>
      </c>
      <c r="I51" s="34">
        <f t="shared" si="3"/>
        <v>0.12931676258886599</v>
      </c>
      <c r="J51" s="3">
        <v>457857.8</v>
      </c>
      <c r="K51" s="10">
        <v>458111.5</v>
      </c>
      <c r="L51" s="34">
        <f t="shared" si="4"/>
        <v>0.0005541021688393463</v>
      </c>
      <c r="M51" s="92">
        <f t="shared" si="5"/>
        <v>253.70000000001164</v>
      </c>
      <c r="N51" s="3"/>
    </row>
    <row r="52" spans="1:14" ht="15">
      <c r="A52" s="4">
        <v>58</v>
      </c>
      <c r="B52" s="7" t="s">
        <v>52</v>
      </c>
      <c r="C52" s="14">
        <v>15026</v>
      </c>
      <c r="D52" s="14">
        <v>15264</v>
      </c>
      <c r="E52" s="14">
        <v>15328</v>
      </c>
      <c r="F52" s="37">
        <f t="shared" si="0"/>
        <v>0.0012202604310254717</v>
      </c>
      <c r="G52" s="17">
        <f t="shared" si="1"/>
        <v>0.020098495940370026</v>
      </c>
      <c r="H52" s="11">
        <f t="shared" si="2"/>
        <v>302</v>
      </c>
      <c r="I52" s="34">
        <f t="shared" si="3"/>
        <v>0.0006369037199816942</v>
      </c>
      <c r="J52" s="3">
        <v>14080.78</v>
      </c>
      <c r="K52" s="10">
        <v>14650.74</v>
      </c>
      <c r="L52" s="34">
        <f t="shared" si="4"/>
        <v>0.040477871254291246</v>
      </c>
      <c r="M52" s="92">
        <f t="shared" si="5"/>
        <v>569.9599999999991</v>
      </c>
      <c r="N52" s="3"/>
    </row>
    <row r="53" spans="1:14" ht="15">
      <c r="A53" s="4">
        <v>59</v>
      </c>
      <c r="B53" s="7" t="s">
        <v>53</v>
      </c>
      <c r="C53" s="14">
        <v>18124</v>
      </c>
      <c r="D53" s="14">
        <v>24191</v>
      </c>
      <c r="E53" s="14">
        <v>23660</v>
      </c>
      <c r="F53" s="37">
        <f t="shared" si="0"/>
        <v>0.001883570054675278</v>
      </c>
      <c r="G53" s="17">
        <f t="shared" si="1"/>
        <v>0.30545133524608253</v>
      </c>
      <c r="H53" s="11">
        <f t="shared" si="2"/>
        <v>5536</v>
      </c>
      <c r="I53" s="34">
        <f t="shared" si="3"/>
        <v>0.011675162231187615</v>
      </c>
      <c r="J53" s="3">
        <v>24532.68</v>
      </c>
      <c r="K53" s="10">
        <v>25065.03</v>
      </c>
      <c r="L53" s="34">
        <f t="shared" si="4"/>
        <v>0.021699626783539285</v>
      </c>
      <c r="M53" s="92">
        <f t="shared" si="5"/>
        <v>532.3499999999985</v>
      </c>
      <c r="N53" s="3"/>
    </row>
    <row r="54" spans="1:14" ht="15">
      <c r="A54" s="4">
        <v>60</v>
      </c>
      <c r="B54" s="7" t="s">
        <v>54</v>
      </c>
      <c r="C54" s="14">
        <v>6286</v>
      </c>
      <c r="D54" s="14">
        <v>8014</v>
      </c>
      <c r="E54" s="14">
        <v>8124</v>
      </c>
      <c r="F54" s="37">
        <f t="shared" si="0"/>
        <v>0.0006467507660262873</v>
      </c>
      <c r="G54" s="17">
        <f t="shared" si="1"/>
        <v>0.2923958001909004</v>
      </c>
      <c r="H54" s="11">
        <f t="shared" si="2"/>
        <v>1838</v>
      </c>
      <c r="I54" s="34">
        <f t="shared" si="3"/>
        <v>0.0038762550904846162</v>
      </c>
      <c r="J54" s="3">
        <v>7973.304</v>
      </c>
      <c r="K54" s="10">
        <v>8121.791</v>
      </c>
      <c r="L54" s="34">
        <f t="shared" si="4"/>
        <v>0.018623020017799405</v>
      </c>
      <c r="M54" s="92">
        <f t="shared" si="5"/>
        <v>148.48700000000008</v>
      </c>
      <c r="N54" s="3"/>
    </row>
    <row r="55" spans="1:14" ht="15">
      <c r="A55" s="4">
        <v>61</v>
      </c>
      <c r="B55" s="7" t="s">
        <v>55</v>
      </c>
      <c r="C55" s="14">
        <v>13955</v>
      </c>
      <c r="D55" s="14">
        <v>18476</v>
      </c>
      <c r="E55" s="14">
        <v>19577</v>
      </c>
      <c r="F55" s="37">
        <f t="shared" si="0"/>
        <v>0.0015585228639212983</v>
      </c>
      <c r="G55" s="17">
        <f t="shared" si="1"/>
        <v>0.40286635614475097</v>
      </c>
      <c r="H55" s="11">
        <f t="shared" si="2"/>
        <v>5622</v>
      </c>
      <c r="I55" s="34">
        <f t="shared" si="3"/>
        <v>0.011856532164692336</v>
      </c>
      <c r="J55" s="3">
        <v>18592.1</v>
      </c>
      <c r="K55" s="10">
        <v>19648.08</v>
      </c>
      <c r="L55" s="34">
        <f t="shared" si="4"/>
        <v>0.056797241839276</v>
      </c>
      <c r="M55" s="92">
        <f t="shared" si="5"/>
        <v>1055.9800000000032</v>
      </c>
      <c r="N55" s="3"/>
    </row>
    <row r="56" spans="1:14" ht="15">
      <c r="A56" s="4">
        <v>62</v>
      </c>
      <c r="B56" s="7" t="s">
        <v>56</v>
      </c>
      <c r="C56" s="14">
        <v>40441</v>
      </c>
      <c r="D56" s="14">
        <v>49205</v>
      </c>
      <c r="E56" s="14">
        <v>50136</v>
      </c>
      <c r="F56" s="37">
        <f t="shared" si="0"/>
        <v>0.003991321566407428</v>
      </c>
      <c r="G56" s="17">
        <f t="shared" si="1"/>
        <v>0.2397319551939863</v>
      </c>
      <c r="H56" s="11">
        <f t="shared" si="2"/>
        <v>9695</v>
      </c>
      <c r="I56" s="34">
        <f t="shared" si="3"/>
        <v>0.020446296573584523</v>
      </c>
      <c r="J56" s="3">
        <v>49216.48</v>
      </c>
      <c r="K56" s="10">
        <v>49661.21</v>
      </c>
      <c r="L56" s="34">
        <f t="shared" si="4"/>
        <v>0.009036200882306005</v>
      </c>
      <c r="M56" s="92">
        <f t="shared" si="5"/>
        <v>444.7299999999959</v>
      </c>
      <c r="N56" s="3"/>
    </row>
    <row r="57" spans="1:14" ht="15">
      <c r="A57" s="4">
        <v>63</v>
      </c>
      <c r="B57" s="7" t="s">
        <v>57</v>
      </c>
      <c r="C57" s="14">
        <v>45189</v>
      </c>
      <c r="D57" s="14">
        <v>50303</v>
      </c>
      <c r="E57" s="14">
        <v>49010</v>
      </c>
      <c r="F57" s="37">
        <f t="shared" si="0"/>
        <v>0.0039016808275416474</v>
      </c>
      <c r="G57" s="17">
        <f t="shared" si="1"/>
        <v>0.0845559760118613</v>
      </c>
      <c r="H57" s="11">
        <f t="shared" si="2"/>
        <v>3821</v>
      </c>
      <c r="I57" s="34">
        <f t="shared" si="3"/>
        <v>0.008058308324669052</v>
      </c>
      <c r="J57" s="3">
        <v>49661.48</v>
      </c>
      <c r="K57" s="10">
        <v>50129.87</v>
      </c>
      <c r="L57" s="34">
        <f t="shared" si="4"/>
        <v>0.009431656084353495</v>
      </c>
      <c r="M57" s="92">
        <f t="shared" si="5"/>
        <v>468.3899999999994</v>
      </c>
      <c r="N57" s="3"/>
    </row>
    <row r="58" spans="1:14" ht="15">
      <c r="A58" s="4">
        <v>64</v>
      </c>
      <c r="B58" s="7" t="s">
        <v>58</v>
      </c>
      <c r="C58" s="14">
        <v>86996</v>
      </c>
      <c r="D58" s="14">
        <v>92602</v>
      </c>
      <c r="E58" s="14">
        <v>94006</v>
      </c>
      <c r="F58" s="37">
        <f t="shared" si="0"/>
        <v>0.007483807546906348</v>
      </c>
      <c r="G58" s="17">
        <f t="shared" si="1"/>
        <v>0.08057841739850108</v>
      </c>
      <c r="H58" s="11">
        <f t="shared" si="2"/>
        <v>7010</v>
      </c>
      <c r="I58" s="34">
        <f t="shared" si="3"/>
        <v>0.014783758533349924</v>
      </c>
      <c r="J58" s="3">
        <v>92711.5</v>
      </c>
      <c r="K58" s="10">
        <v>93673.19</v>
      </c>
      <c r="L58" s="34">
        <f t="shared" si="4"/>
        <v>0.010372931081904643</v>
      </c>
      <c r="M58" s="92">
        <f t="shared" si="5"/>
        <v>961.6900000000023</v>
      </c>
      <c r="N58" s="3"/>
    </row>
    <row r="59" spans="1:14" ht="15">
      <c r="A59" s="4">
        <v>65</v>
      </c>
      <c r="B59" s="7" t="s">
        <v>59</v>
      </c>
      <c r="C59" s="14">
        <v>24747</v>
      </c>
      <c r="D59" s="14">
        <v>24831</v>
      </c>
      <c r="E59" s="14">
        <v>24528</v>
      </c>
      <c r="F59" s="37">
        <f t="shared" si="0"/>
        <v>0.0019526714412965013</v>
      </c>
      <c r="G59" s="17">
        <f t="shared" si="1"/>
        <v>-0.008849557522123894</v>
      </c>
      <c r="H59" s="11">
        <f t="shared" si="2"/>
        <v>-219</v>
      </c>
      <c r="I59" s="34">
        <f t="shared" si="3"/>
        <v>-0.0004618606446224869</v>
      </c>
      <c r="J59" s="3">
        <v>24188.81</v>
      </c>
      <c r="K59" s="10">
        <v>24068.56</v>
      </c>
      <c r="L59" s="34">
        <f t="shared" si="4"/>
        <v>-0.004971306980376463</v>
      </c>
      <c r="M59" s="92">
        <f t="shared" si="5"/>
        <v>-120.25</v>
      </c>
      <c r="N59" s="3"/>
    </row>
    <row r="60" spans="1:14" ht="15">
      <c r="A60" s="4">
        <v>66</v>
      </c>
      <c r="B60" s="7" t="s">
        <v>60</v>
      </c>
      <c r="C60" s="14">
        <v>34666</v>
      </c>
      <c r="D60" s="14">
        <v>40617</v>
      </c>
      <c r="E60" s="14">
        <v>40847</v>
      </c>
      <c r="F60" s="37">
        <f t="shared" si="0"/>
        <v>0.00325182527571095</v>
      </c>
      <c r="G60" s="17">
        <f t="shared" si="1"/>
        <v>0.17830150579818843</v>
      </c>
      <c r="H60" s="11">
        <f t="shared" si="2"/>
        <v>6181</v>
      </c>
      <c r="I60" s="34">
        <f t="shared" si="3"/>
        <v>0.01303543673247302</v>
      </c>
      <c r="J60" s="3">
        <v>41412.87</v>
      </c>
      <c r="K60" s="10">
        <v>41136.68</v>
      </c>
      <c r="L60" s="34">
        <f t="shared" si="4"/>
        <v>-0.006669182792692279</v>
      </c>
      <c r="M60" s="92">
        <f t="shared" si="5"/>
        <v>-276.1900000000023</v>
      </c>
      <c r="N60" s="3"/>
    </row>
    <row r="61" spans="1:14" ht="15">
      <c r="A61" s="4">
        <v>68</v>
      </c>
      <c r="B61" s="7" t="s">
        <v>61</v>
      </c>
      <c r="C61" s="14">
        <v>20044</v>
      </c>
      <c r="D61" s="14">
        <v>28831</v>
      </c>
      <c r="E61" s="14">
        <v>29684</v>
      </c>
      <c r="F61" s="37">
        <f t="shared" si="0"/>
        <v>0.002363140046617961</v>
      </c>
      <c r="G61" s="17">
        <f t="shared" si="1"/>
        <v>0.48094192775893035</v>
      </c>
      <c r="H61" s="11">
        <f t="shared" si="2"/>
        <v>9640</v>
      </c>
      <c r="I61" s="34">
        <f t="shared" si="3"/>
        <v>0.020330304174250108</v>
      </c>
      <c r="J61" s="3">
        <v>28727.17</v>
      </c>
      <c r="K61" s="10">
        <v>28334.37</v>
      </c>
      <c r="L61" s="34">
        <f t="shared" si="4"/>
        <v>-0.013673466617143259</v>
      </c>
      <c r="M61" s="92">
        <f t="shared" si="5"/>
        <v>-392.7999999999993</v>
      </c>
      <c r="N61" s="3"/>
    </row>
    <row r="62" spans="1:14" ht="15">
      <c r="A62" s="4">
        <v>69</v>
      </c>
      <c r="B62" s="7" t="s">
        <v>62</v>
      </c>
      <c r="C62" s="14">
        <v>116896</v>
      </c>
      <c r="D62" s="14">
        <v>124680</v>
      </c>
      <c r="E62" s="14">
        <v>125457</v>
      </c>
      <c r="F62" s="37">
        <f t="shared" si="0"/>
        <v>0.009987618273431798</v>
      </c>
      <c r="G62" s="17">
        <f t="shared" si="1"/>
        <v>0.07323603887215988</v>
      </c>
      <c r="H62" s="11">
        <f t="shared" si="2"/>
        <v>8561</v>
      </c>
      <c r="I62" s="34">
        <f t="shared" si="3"/>
        <v>0.018054744194580412</v>
      </c>
      <c r="J62" s="3">
        <v>123147.3</v>
      </c>
      <c r="K62" s="10">
        <v>120998.7</v>
      </c>
      <c r="L62" s="34">
        <f t="shared" si="4"/>
        <v>-0.01744739835952559</v>
      </c>
      <c r="M62" s="92">
        <f t="shared" si="5"/>
        <v>-2148.600000000006</v>
      </c>
      <c r="N62" s="3"/>
    </row>
    <row r="63" spans="1:14" ht="15">
      <c r="A63" s="4">
        <v>70</v>
      </c>
      <c r="B63" s="7" t="s">
        <v>63</v>
      </c>
      <c r="C63" s="14">
        <v>289060</v>
      </c>
      <c r="D63" s="14">
        <v>221592</v>
      </c>
      <c r="E63" s="14">
        <v>225331</v>
      </c>
      <c r="F63" s="37">
        <f t="shared" si="0"/>
        <v>0.01793857666906319</v>
      </c>
      <c r="G63" s="17">
        <f t="shared" si="1"/>
        <v>-0.22046979865771812</v>
      </c>
      <c r="H63" s="11">
        <f t="shared" si="2"/>
        <v>-63729</v>
      </c>
      <c r="I63" s="34">
        <f t="shared" si="3"/>
        <v>-0.1344014475851437</v>
      </c>
      <c r="J63" s="3">
        <v>222176</v>
      </c>
      <c r="K63" s="10">
        <v>220563.7</v>
      </c>
      <c r="L63" s="34">
        <f t="shared" si="4"/>
        <v>-0.007256859426760714</v>
      </c>
      <c r="M63" s="92">
        <f t="shared" si="5"/>
        <v>-1612.2999999999884</v>
      </c>
      <c r="N63" s="3"/>
    </row>
    <row r="64" spans="1:14" ht="15">
      <c r="A64" s="4">
        <v>71</v>
      </c>
      <c r="B64" s="7" t="s">
        <v>64</v>
      </c>
      <c r="C64" s="14">
        <v>108107</v>
      </c>
      <c r="D64" s="14">
        <v>115964</v>
      </c>
      <c r="E64" s="14">
        <v>117419</v>
      </c>
      <c r="F64" s="37">
        <f t="shared" si="0"/>
        <v>0.009347713958153698</v>
      </c>
      <c r="G64" s="17">
        <f t="shared" si="1"/>
        <v>0.08613688290304976</v>
      </c>
      <c r="H64" s="11">
        <f t="shared" si="2"/>
        <v>9312</v>
      </c>
      <c r="I64" s="34">
        <f t="shared" si="3"/>
        <v>0.019638567683673964</v>
      </c>
      <c r="J64" s="3">
        <v>117078.9</v>
      </c>
      <c r="K64" s="10">
        <v>117980.6</v>
      </c>
      <c r="L64" s="34">
        <f t="shared" si="4"/>
        <v>0.007701643934133406</v>
      </c>
      <c r="M64" s="92">
        <f t="shared" si="5"/>
        <v>901.7000000000116</v>
      </c>
      <c r="N64" s="3"/>
    </row>
    <row r="65" spans="1:14" ht="15">
      <c r="A65" s="4">
        <v>72</v>
      </c>
      <c r="B65" s="7" t="s">
        <v>65</v>
      </c>
      <c r="C65" s="14">
        <v>8270</v>
      </c>
      <c r="D65" s="14">
        <v>7951</v>
      </c>
      <c r="E65" s="14">
        <v>8363</v>
      </c>
      <c r="F65" s="37">
        <f t="shared" si="0"/>
        <v>0.00066577753031485</v>
      </c>
      <c r="G65" s="17">
        <f t="shared" si="1"/>
        <v>0.01124546553808948</v>
      </c>
      <c r="H65" s="11">
        <f t="shared" si="2"/>
        <v>93</v>
      </c>
      <c r="I65" s="34">
        <f t="shared" si="3"/>
        <v>0.0001961326025109191</v>
      </c>
      <c r="J65" s="3">
        <v>7902.724</v>
      </c>
      <c r="K65" s="10">
        <v>8049.735</v>
      </c>
      <c r="L65" s="34">
        <f t="shared" si="4"/>
        <v>0.018602572986225953</v>
      </c>
      <c r="M65" s="92">
        <f t="shared" si="5"/>
        <v>147.0109999999995</v>
      </c>
      <c r="N65" s="3"/>
    </row>
    <row r="66" spans="1:14" ht="15">
      <c r="A66" s="4">
        <v>73</v>
      </c>
      <c r="B66" s="7" t="s">
        <v>66</v>
      </c>
      <c r="C66" s="14">
        <v>49798</v>
      </c>
      <c r="D66" s="14">
        <v>53478</v>
      </c>
      <c r="E66" s="14">
        <v>54599</v>
      </c>
      <c r="F66" s="37">
        <f t="shared" si="0"/>
        <v>0.004346620516281298</v>
      </c>
      <c r="G66" s="17">
        <f t="shared" si="1"/>
        <v>0.0964094943572031</v>
      </c>
      <c r="H66" s="11">
        <f t="shared" si="2"/>
        <v>4801</v>
      </c>
      <c r="I66" s="34">
        <f t="shared" si="3"/>
        <v>0.010125081985536803</v>
      </c>
      <c r="J66" s="3">
        <v>53072.45</v>
      </c>
      <c r="K66" s="10">
        <v>54242.17</v>
      </c>
      <c r="L66" s="34">
        <f t="shared" si="4"/>
        <v>0.02204006033262081</v>
      </c>
      <c r="M66" s="92">
        <f t="shared" si="5"/>
        <v>1169.7200000000012</v>
      </c>
      <c r="N66" s="3"/>
    </row>
    <row r="67" spans="1:14" ht="15">
      <c r="A67" s="4">
        <v>74</v>
      </c>
      <c r="B67" s="7" t="s">
        <v>67</v>
      </c>
      <c r="C67" s="14">
        <v>16275</v>
      </c>
      <c r="D67" s="14">
        <v>17571</v>
      </c>
      <c r="E67" s="14">
        <v>18701</v>
      </c>
      <c r="F67" s="37">
        <f aca="true" t="shared" si="6" ref="F67:F90">E67/$E$90</f>
        <v>0.001488784598160709</v>
      </c>
      <c r="G67" s="17">
        <f aca="true" t="shared" si="7" ref="G67:G90">(E67-C67)/C67</f>
        <v>0.14906298003072196</v>
      </c>
      <c r="H67" s="11">
        <f aca="true" t="shared" si="8" ref="H67:H90">E67-C67</f>
        <v>2426</v>
      </c>
      <c r="I67" s="34">
        <f aca="true" t="shared" si="9" ref="I67:I90">H67/$H$90</f>
        <v>0.005116319287005266</v>
      </c>
      <c r="J67" s="3">
        <v>17945.22</v>
      </c>
      <c r="K67" s="10">
        <v>18344.97</v>
      </c>
      <c r="L67" s="34">
        <f aca="true" t="shared" si="10" ref="L67:L90">(K67-J67)/J67</f>
        <v>0.0222761270132102</v>
      </c>
      <c r="M67" s="92">
        <f aca="true" t="shared" si="11" ref="M67:M90">K67-J67</f>
        <v>399.75</v>
      </c>
      <c r="N67" s="3"/>
    </row>
    <row r="68" spans="1:14" ht="15">
      <c r="A68" s="4">
        <v>75</v>
      </c>
      <c r="B68" s="7" t="s">
        <v>68</v>
      </c>
      <c r="C68" s="14">
        <v>15293</v>
      </c>
      <c r="D68" s="14">
        <v>7381</v>
      </c>
      <c r="E68" s="14">
        <v>7654</v>
      </c>
      <c r="F68" s="37">
        <f t="shared" si="6"/>
        <v>0.0006093341165885282</v>
      </c>
      <c r="G68" s="17">
        <f t="shared" si="7"/>
        <v>-0.4995095795461976</v>
      </c>
      <c r="H68" s="11">
        <f t="shared" si="8"/>
        <v>-7639</v>
      </c>
      <c r="I68" s="34">
        <f t="shared" si="9"/>
        <v>-0.01611028979119259</v>
      </c>
      <c r="J68" s="3">
        <v>6981.002</v>
      </c>
      <c r="K68" s="10">
        <v>7274.811</v>
      </c>
      <c r="L68" s="34">
        <f t="shared" si="10"/>
        <v>0.04208693823608692</v>
      </c>
      <c r="M68" s="92">
        <f t="shared" si="11"/>
        <v>293.8089999999993</v>
      </c>
      <c r="N68" s="3"/>
    </row>
    <row r="69" spans="1:14" ht="15">
      <c r="A69" s="4">
        <v>77</v>
      </c>
      <c r="B69" s="7" t="s">
        <v>69</v>
      </c>
      <c r="C69" s="14">
        <v>35818</v>
      </c>
      <c r="D69" s="14">
        <v>29924</v>
      </c>
      <c r="E69" s="14">
        <v>31329</v>
      </c>
      <c r="F69" s="37">
        <f t="shared" si="6"/>
        <v>0.0024940983196501177</v>
      </c>
      <c r="G69" s="17">
        <f t="shared" si="7"/>
        <v>-0.12532804735049416</v>
      </c>
      <c r="H69" s="11">
        <f t="shared" si="8"/>
        <v>-4489</v>
      </c>
      <c r="I69" s="34">
        <f t="shared" si="9"/>
        <v>-0.009467088738403396</v>
      </c>
      <c r="J69" s="3">
        <v>29273.41</v>
      </c>
      <c r="K69" s="10">
        <v>30434.94</v>
      </c>
      <c r="L69" s="34">
        <f t="shared" si="10"/>
        <v>0.039678670848391044</v>
      </c>
      <c r="M69" s="92">
        <f t="shared" si="11"/>
        <v>1161.5299999999988</v>
      </c>
      <c r="N69" s="3"/>
    </row>
    <row r="70" spans="1:14" ht="15">
      <c r="A70" s="4">
        <v>78</v>
      </c>
      <c r="B70" s="7" t="s">
        <v>70</v>
      </c>
      <c r="C70" s="14">
        <v>10032</v>
      </c>
      <c r="D70" s="14">
        <v>15406</v>
      </c>
      <c r="E70" s="14">
        <v>16119</v>
      </c>
      <c r="F70" s="37">
        <f t="shared" si="6"/>
        <v>0.0012832318559302962</v>
      </c>
      <c r="G70" s="17">
        <f t="shared" si="7"/>
        <v>0.6067583732057417</v>
      </c>
      <c r="H70" s="11">
        <f t="shared" si="8"/>
        <v>6087</v>
      </c>
      <c r="I70" s="34">
        <f t="shared" si="9"/>
        <v>0.012837195177246932</v>
      </c>
      <c r="J70" s="3">
        <v>15347.94</v>
      </c>
      <c r="K70" s="10">
        <v>16883.4</v>
      </c>
      <c r="L70" s="34">
        <f t="shared" si="10"/>
        <v>0.1000433934456351</v>
      </c>
      <c r="M70" s="92">
        <f t="shared" si="11"/>
        <v>1535.460000000001</v>
      </c>
      <c r="N70" s="3"/>
    </row>
    <row r="71" spans="1:14" ht="15">
      <c r="A71" s="4">
        <v>79</v>
      </c>
      <c r="B71" s="7" t="s">
        <v>71</v>
      </c>
      <c r="C71" s="14">
        <v>53266</v>
      </c>
      <c r="D71" s="14">
        <v>53624</v>
      </c>
      <c r="E71" s="14">
        <v>56307</v>
      </c>
      <c r="F71" s="37">
        <f t="shared" si="6"/>
        <v>0.004482594212535963</v>
      </c>
      <c r="G71" s="17">
        <f t="shared" si="7"/>
        <v>0.05709082716930124</v>
      </c>
      <c r="H71" s="11">
        <f t="shared" si="8"/>
        <v>3041</v>
      </c>
      <c r="I71" s="34">
        <f t="shared" si="9"/>
        <v>0.0064133252068355375</v>
      </c>
      <c r="J71" s="3">
        <v>50532.08</v>
      </c>
      <c r="K71" s="10">
        <v>50738.9</v>
      </c>
      <c r="L71" s="34">
        <f t="shared" si="10"/>
        <v>0.004092845574534033</v>
      </c>
      <c r="M71" s="92">
        <f t="shared" si="11"/>
        <v>206.8199999999997</v>
      </c>
      <c r="N71" s="3"/>
    </row>
    <row r="72" spans="1:14" ht="15">
      <c r="A72" s="4">
        <v>80</v>
      </c>
      <c r="B72" s="7" t="s">
        <v>72</v>
      </c>
      <c r="C72" s="14">
        <v>215866</v>
      </c>
      <c r="D72" s="14">
        <v>240495</v>
      </c>
      <c r="E72" s="14">
        <v>235157</v>
      </c>
      <c r="F72" s="37">
        <f t="shared" si="6"/>
        <v>0.01872082347198962</v>
      </c>
      <c r="G72" s="17">
        <f t="shared" si="7"/>
        <v>0.08936562497104686</v>
      </c>
      <c r="H72" s="11">
        <f t="shared" si="8"/>
        <v>19291</v>
      </c>
      <c r="I72" s="34">
        <f t="shared" si="9"/>
        <v>0.0406838068283671</v>
      </c>
      <c r="J72" s="3">
        <v>237971.6</v>
      </c>
      <c r="K72" s="10">
        <v>236725.9</v>
      </c>
      <c r="L72" s="34">
        <f t="shared" si="10"/>
        <v>-0.005234658253337842</v>
      </c>
      <c r="M72" s="92">
        <f t="shared" si="11"/>
        <v>-1245.7000000000116</v>
      </c>
      <c r="N72" s="3"/>
    </row>
    <row r="73" spans="1:14" ht="15">
      <c r="A73" s="4">
        <v>81</v>
      </c>
      <c r="B73" s="7" t="s">
        <v>73</v>
      </c>
      <c r="C73" s="14">
        <v>290650</v>
      </c>
      <c r="D73" s="14">
        <v>325647</v>
      </c>
      <c r="E73" s="14">
        <v>326745</v>
      </c>
      <c r="F73" s="37">
        <f t="shared" si="6"/>
        <v>0.026012134299022556</v>
      </c>
      <c r="G73" s="17">
        <f t="shared" si="7"/>
        <v>0.12418716669533804</v>
      </c>
      <c r="H73" s="11">
        <f t="shared" si="8"/>
        <v>36095</v>
      </c>
      <c r="I73" s="34">
        <f t="shared" si="9"/>
        <v>0.07612264825410349</v>
      </c>
      <c r="J73" s="3">
        <v>309538.6</v>
      </c>
      <c r="K73" s="10">
        <v>313261.5</v>
      </c>
      <c r="L73" s="34">
        <f t="shared" si="10"/>
        <v>0.012027256051426296</v>
      </c>
      <c r="M73" s="92">
        <f t="shared" si="11"/>
        <v>3722.9000000000233</v>
      </c>
      <c r="N73" s="3"/>
    </row>
    <row r="74" spans="1:14" ht="15">
      <c r="A74" s="4">
        <v>82</v>
      </c>
      <c r="B74" s="7" t="s">
        <v>74</v>
      </c>
      <c r="C74" s="14">
        <v>288373</v>
      </c>
      <c r="D74" s="14">
        <v>312589</v>
      </c>
      <c r="E74" s="14">
        <v>318775</v>
      </c>
      <c r="F74" s="37">
        <f t="shared" si="6"/>
        <v>0.025377643456429066</v>
      </c>
      <c r="G74" s="17">
        <f t="shared" si="7"/>
        <v>0.10542595874093622</v>
      </c>
      <c r="H74" s="11">
        <f t="shared" si="8"/>
        <v>30402</v>
      </c>
      <c r="I74" s="34">
        <f t="shared" si="9"/>
        <v>0.06411638044663401</v>
      </c>
      <c r="J74" s="3">
        <v>298446.6</v>
      </c>
      <c r="K74" s="10">
        <v>290880.6</v>
      </c>
      <c r="L74" s="34">
        <f t="shared" si="10"/>
        <v>-0.02535126887020995</v>
      </c>
      <c r="M74" s="92">
        <f t="shared" si="11"/>
        <v>-7566</v>
      </c>
      <c r="N74" s="3"/>
    </row>
    <row r="75" spans="1:14" ht="15">
      <c r="A75" s="4">
        <v>84</v>
      </c>
      <c r="B75" s="7" t="s">
        <v>75</v>
      </c>
      <c r="C75" s="14">
        <v>9998</v>
      </c>
      <c r="D75" s="14">
        <v>7860</v>
      </c>
      <c r="E75" s="14">
        <v>9123</v>
      </c>
      <c r="F75" s="37">
        <f t="shared" si="6"/>
        <v>0.0007262810485546306</v>
      </c>
      <c r="G75" s="17">
        <f t="shared" si="7"/>
        <v>-0.08751750350070014</v>
      </c>
      <c r="H75" s="11">
        <f t="shared" si="8"/>
        <v>-875</v>
      </c>
      <c r="I75" s="34">
        <f t="shared" si="9"/>
        <v>-0.0018453336257747764</v>
      </c>
      <c r="J75" s="3">
        <v>8174.216</v>
      </c>
      <c r="K75" s="10">
        <v>8958.818</v>
      </c>
      <c r="L75" s="34">
        <f t="shared" si="10"/>
        <v>0.09598498498204586</v>
      </c>
      <c r="M75" s="92">
        <f t="shared" si="11"/>
        <v>784.601999999999</v>
      </c>
      <c r="N75" s="3"/>
    </row>
    <row r="76" spans="1:14" ht="15">
      <c r="A76" s="4">
        <v>85</v>
      </c>
      <c r="B76" s="7" t="s">
        <v>76</v>
      </c>
      <c r="C76" s="14">
        <v>537170</v>
      </c>
      <c r="D76" s="14">
        <v>480655</v>
      </c>
      <c r="E76" s="14">
        <v>558307</v>
      </c>
      <c r="F76" s="37">
        <f t="shared" si="6"/>
        <v>0.04444676020775953</v>
      </c>
      <c r="G76" s="17">
        <f t="shared" si="7"/>
        <v>0.03934880950164752</v>
      </c>
      <c r="H76" s="11">
        <f t="shared" si="8"/>
        <v>21137</v>
      </c>
      <c r="I76" s="34">
        <f t="shared" si="9"/>
        <v>0.044576933540573085</v>
      </c>
      <c r="J76" s="3">
        <v>482964.4</v>
      </c>
      <c r="K76" s="10">
        <v>484370.9</v>
      </c>
      <c r="L76" s="34">
        <f t="shared" si="10"/>
        <v>0.002912222929888828</v>
      </c>
      <c r="M76" s="92">
        <f t="shared" si="11"/>
        <v>1406.5</v>
      </c>
      <c r="N76" s="3"/>
    </row>
    <row r="77" spans="1:14" ht="15">
      <c r="A77" s="4">
        <v>86</v>
      </c>
      <c r="B77" s="7" t="s">
        <v>77</v>
      </c>
      <c r="C77" s="14">
        <v>228038</v>
      </c>
      <c r="D77" s="14">
        <v>258048</v>
      </c>
      <c r="E77" s="14">
        <v>260802</v>
      </c>
      <c r="F77" s="37">
        <f t="shared" si="6"/>
        <v>0.020762419163120112</v>
      </c>
      <c r="G77" s="17">
        <f t="shared" si="7"/>
        <v>0.14367780808461747</v>
      </c>
      <c r="H77" s="11">
        <f t="shared" si="8"/>
        <v>32764</v>
      </c>
      <c r="I77" s="34">
        <f t="shared" si="9"/>
        <v>0.06909772675986832</v>
      </c>
      <c r="J77" s="3">
        <v>257736.7</v>
      </c>
      <c r="K77" s="10">
        <v>256995.4</v>
      </c>
      <c r="L77" s="34">
        <f t="shared" si="10"/>
        <v>-0.0028761910895887836</v>
      </c>
      <c r="M77" s="92">
        <f t="shared" si="11"/>
        <v>-741.3000000000175</v>
      </c>
      <c r="N77" s="3"/>
    </row>
    <row r="78" spans="1:14" ht="15">
      <c r="A78" s="4">
        <v>87</v>
      </c>
      <c r="B78" s="7" t="s">
        <v>78</v>
      </c>
      <c r="C78" s="14">
        <v>16413</v>
      </c>
      <c r="D78" s="14">
        <v>18573</v>
      </c>
      <c r="E78" s="14">
        <v>19447</v>
      </c>
      <c r="F78" s="37">
        <f t="shared" si="6"/>
        <v>0.001548173577906599</v>
      </c>
      <c r="G78" s="17">
        <f t="shared" si="7"/>
        <v>0.18485346981051606</v>
      </c>
      <c r="H78" s="11">
        <f t="shared" si="8"/>
        <v>3034</v>
      </c>
      <c r="I78" s="34">
        <f t="shared" si="9"/>
        <v>0.006398562537829339</v>
      </c>
      <c r="J78" s="3">
        <v>18723.51</v>
      </c>
      <c r="K78" s="10">
        <v>19187.9</v>
      </c>
      <c r="L78" s="34">
        <f t="shared" si="10"/>
        <v>0.024802507649474007</v>
      </c>
      <c r="M78" s="92">
        <f t="shared" si="11"/>
        <v>464.39000000000306</v>
      </c>
      <c r="N78" s="3"/>
    </row>
    <row r="79" spans="1:14" ht="15">
      <c r="A79" s="4">
        <v>88</v>
      </c>
      <c r="B79" s="7" t="s">
        <v>79</v>
      </c>
      <c r="C79" s="14">
        <v>26824</v>
      </c>
      <c r="D79" s="14">
        <v>31302</v>
      </c>
      <c r="E79" s="14">
        <v>31150</v>
      </c>
      <c r="F79" s="37">
        <f t="shared" si="6"/>
        <v>0.0024798481489068007</v>
      </c>
      <c r="G79" s="17">
        <f t="shared" si="7"/>
        <v>0.16127348643006262</v>
      </c>
      <c r="H79" s="11">
        <f t="shared" si="8"/>
        <v>4326</v>
      </c>
      <c r="I79" s="34">
        <f t="shared" si="9"/>
        <v>0.009123329445830495</v>
      </c>
      <c r="J79" s="3">
        <v>31303.33</v>
      </c>
      <c r="K79" s="10">
        <v>30837.29</v>
      </c>
      <c r="L79" s="34">
        <f t="shared" si="10"/>
        <v>-0.014887872951535853</v>
      </c>
      <c r="M79" s="92">
        <f t="shared" si="11"/>
        <v>-466.0400000000009</v>
      </c>
      <c r="N79" s="3"/>
    </row>
    <row r="80" spans="1:14" ht="15">
      <c r="A80" s="4">
        <v>90</v>
      </c>
      <c r="B80" s="7" t="s">
        <v>80</v>
      </c>
      <c r="C80" s="14">
        <v>11746</v>
      </c>
      <c r="D80" s="14">
        <v>10883</v>
      </c>
      <c r="E80" s="14">
        <v>12841</v>
      </c>
      <c r="F80" s="37">
        <f t="shared" si="6"/>
        <v>0.0010222706285750315</v>
      </c>
      <c r="G80" s="17">
        <f t="shared" si="7"/>
        <v>0.09322322492763493</v>
      </c>
      <c r="H80" s="11">
        <f t="shared" si="8"/>
        <v>1095</v>
      </c>
      <c r="I80" s="34">
        <f t="shared" si="9"/>
        <v>0.0023093032231124347</v>
      </c>
      <c r="J80" s="3">
        <v>11289.52</v>
      </c>
      <c r="K80" s="10">
        <v>12248.84</v>
      </c>
      <c r="L80" s="34">
        <f t="shared" si="10"/>
        <v>0.08497438332187725</v>
      </c>
      <c r="M80" s="92">
        <f t="shared" si="11"/>
        <v>959.3199999999997</v>
      </c>
      <c r="N80" s="3"/>
    </row>
    <row r="81" spans="1:14" ht="15">
      <c r="A81" s="4">
        <v>91</v>
      </c>
      <c r="B81" s="7" t="s">
        <v>81</v>
      </c>
      <c r="C81" s="14">
        <v>1594</v>
      </c>
      <c r="D81" s="14">
        <v>2176</v>
      </c>
      <c r="E81" s="14">
        <v>2094</v>
      </c>
      <c r="F81" s="37">
        <f t="shared" si="6"/>
        <v>0.00016670311472907998</v>
      </c>
      <c r="G81" s="17">
        <f t="shared" si="7"/>
        <v>0.3136762860727729</v>
      </c>
      <c r="H81" s="11">
        <f t="shared" si="8"/>
        <v>500</v>
      </c>
      <c r="I81" s="34">
        <f t="shared" si="9"/>
        <v>0.0010544763575855865</v>
      </c>
      <c r="J81" s="3">
        <v>2095.03</v>
      </c>
      <c r="K81" s="10">
        <v>2186.715</v>
      </c>
      <c r="L81" s="34">
        <f t="shared" si="10"/>
        <v>0.04376309647117222</v>
      </c>
      <c r="M81" s="92">
        <f t="shared" si="11"/>
        <v>91.68499999999995</v>
      </c>
      <c r="N81" s="3"/>
    </row>
    <row r="82" spans="1:14" ht="15">
      <c r="A82" s="4">
        <v>92</v>
      </c>
      <c r="B82" s="7" t="s">
        <v>82</v>
      </c>
      <c r="C82" s="14">
        <v>24294</v>
      </c>
      <c r="D82" s="14">
        <v>12980</v>
      </c>
      <c r="E82" s="14">
        <v>13150</v>
      </c>
      <c r="F82" s="37">
        <f t="shared" si="6"/>
        <v>0.0010468700853330476</v>
      </c>
      <c r="G82" s="17">
        <f t="shared" si="7"/>
        <v>-0.4587140857824977</v>
      </c>
      <c r="H82" s="11">
        <f t="shared" si="8"/>
        <v>-11144</v>
      </c>
      <c r="I82" s="34">
        <f t="shared" si="9"/>
        <v>-0.023502169057867554</v>
      </c>
      <c r="J82" s="3">
        <v>12096.35</v>
      </c>
      <c r="K82" s="10">
        <v>12045.95</v>
      </c>
      <c r="L82" s="34">
        <f t="shared" si="10"/>
        <v>-0.004166546106883451</v>
      </c>
      <c r="M82" s="92">
        <f t="shared" si="11"/>
        <v>-50.399999999999636</v>
      </c>
      <c r="N82" s="3"/>
    </row>
    <row r="83" spans="1:14" ht="15">
      <c r="A83" s="4">
        <v>93</v>
      </c>
      <c r="B83" s="7" t="s">
        <v>83</v>
      </c>
      <c r="C83" s="14">
        <v>49612</v>
      </c>
      <c r="D83" s="14">
        <v>56365</v>
      </c>
      <c r="E83" s="14">
        <v>56596</v>
      </c>
      <c r="F83" s="37">
        <f t="shared" si="6"/>
        <v>0.004505601471445564</v>
      </c>
      <c r="G83" s="17">
        <f t="shared" si="7"/>
        <v>0.14077239377569942</v>
      </c>
      <c r="H83" s="11">
        <f t="shared" si="8"/>
        <v>6984</v>
      </c>
      <c r="I83" s="34">
        <f t="shared" si="9"/>
        <v>0.014728925762755474</v>
      </c>
      <c r="J83" s="3">
        <v>55347.31</v>
      </c>
      <c r="K83" s="10">
        <v>55323.89</v>
      </c>
      <c r="L83" s="34">
        <f t="shared" si="10"/>
        <v>-0.00042314612941438806</v>
      </c>
      <c r="M83" s="92">
        <f t="shared" si="11"/>
        <v>-23.419999999998254</v>
      </c>
      <c r="N83" s="3"/>
    </row>
    <row r="84" spans="1:14" ht="15">
      <c r="A84" s="4">
        <v>94</v>
      </c>
      <c r="B84" s="7" t="s">
        <v>84</v>
      </c>
      <c r="C84" s="14">
        <v>33673</v>
      </c>
      <c r="D84" s="14">
        <v>37486</v>
      </c>
      <c r="E84" s="14">
        <v>38577</v>
      </c>
      <c r="F84" s="37">
        <f t="shared" si="6"/>
        <v>0.0030711108199158155</v>
      </c>
      <c r="G84" s="17">
        <f t="shared" si="7"/>
        <v>0.1456359694710896</v>
      </c>
      <c r="H84" s="11">
        <f t="shared" si="8"/>
        <v>4904</v>
      </c>
      <c r="I84" s="34">
        <f t="shared" si="9"/>
        <v>0.010342304115199433</v>
      </c>
      <c r="J84" s="3">
        <v>38087.29</v>
      </c>
      <c r="K84" s="10">
        <v>38048.77</v>
      </c>
      <c r="L84" s="34">
        <f t="shared" si="10"/>
        <v>-0.0010113610078323785</v>
      </c>
      <c r="M84" s="92">
        <f t="shared" si="11"/>
        <v>-38.520000000004075</v>
      </c>
      <c r="N84" s="3"/>
    </row>
    <row r="85" spans="1:14" ht="15">
      <c r="A85" s="4">
        <v>95</v>
      </c>
      <c r="B85" s="7" t="s">
        <v>85</v>
      </c>
      <c r="C85" s="14">
        <v>81926</v>
      </c>
      <c r="D85" s="14">
        <v>71137</v>
      </c>
      <c r="E85" s="14">
        <v>71511</v>
      </c>
      <c r="F85" s="37">
        <f t="shared" si="6"/>
        <v>0.0056929830169012595</v>
      </c>
      <c r="G85" s="17">
        <f t="shared" si="7"/>
        <v>-0.1271269194150819</v>
      </c>
      <c r="H85" s="11">
        <f t="shared" si="8"/>
        <v>-10415</v>
      </c>
      <c r="I85" s="34">
        <f t="shared" si="9"/>
        <v>-0.021964742528507768</v>
      </c>
      <c r="J85" s="3">
        <v>70036.64</v>
      </c>
      <c r="K85" s="10">
        <v>69361.54</v>
      </c>
      <c r="L85" s="34">
        <f t="shared" si="10"/>
        <v>-0.009639240260526573</v>
      </c>
      <c r="M85" s="92">
        <f t="shared" si="11"/>
        <v>-675.1000000000058</v>
      </c>
      <c r="N85" s="3"/>
    </row>
    <row r="86" spans="1:14" ht="15">
      <c r="A86" s="4">
        <v>96</v>
      </c>
      <c r="B86" s="7" t="s">
        <v>86</v>
      </c>
      <c r="C86" s="14">
        <v>292827</v>
      </c>
      <c r="D86" s="14">
        <v>289714</v>
      </c>
      <c r="E86" s="14">
        <v>285110</v>
      </c>
      <c r="F86" s="37">
        <f t="shared" si="6"/>
        <v>0.022697576428084044</v>
      </c>
      <c r="G86" s="17">
        <f t="shared" si="7"/>
        <v>-0.026353444183767206</v>
      </c>
      <c r="H86" s="11">
        <f t="shared" si="8"/>
        <v>-7717</v>
      </c>
      <c r="I86" s="34">
        <f t="shared" si="9"/>
        <v>-0.016274788102975942</v>
      </c>
      <c r="J86" s="3">
        <v>288831.6</v>
      </c>
      <c r="K86" s="10">
        <v>287277.2</v>
      </c>
      <c r="L86" s="34">
        <f t="shared" si="10"/>
        <v>-0.005381682613675115</v>
      </c>
      <c r="M86" s="92">
        <f t="shared" si="11"/>
        <v>-1554.399999999965</v>
      </c>
      <c r="N86" s="3"/>
    </row>
    <row r="87" spans="1:14" ht="15">
      <c r="A87" s="4">
        <v>97</v>
      </c>
      <c r="B87" s="7" t="s">
        <v>87</v>
      </c>
      <c r="C87" s="14">
        <v>6047</v>
      </c>
      <c r="D87" s="14">
        <v>15254</v>
      </c>
      <c r="E87" s="14">
        <v>15917</v>
      </c>
      <c r="F87" s="37">
        <f t="shared" si="6"/>
        <v>0.0012671506576613018</v>
      </c>
      <c r="G87" s="17">
        <f t="shared" si="7"/>
        <v>1.6322143211509839</v>
      </c>
      <c r="H87" s="11">
        <f t="shared" si="8"/>
        <v>9870</v>
      </c>
      <c r="I87" s="34">
        <f t="shared" si="9"/>
        <v>0.020815363298739478</v>
      </c>
      <c r="J87" s="3">
        <v>15200.53</v>
      </c>
      <c r="K87" s="10">
        <v>15847.57</v>
      </c>
      <c r="L87" s="34">
        <f t="shared" si="10"/>
        <v>0.04256693681075588</v>
      </c>
      <c r="M87" s="92">
        <f t="shared" si="11"/>
        <v>647.039999999999</v>
      </c>
      <c r="N87" s="3"/>
    </row>
    <row r="88" spans="1:14" ht="15">
      <c r="A88" s="4">
        <v>98</v>
      </c>
      <c r="B88" s="7" t="s">
        <v>88</v>
      </c>
      <c r="C88" s="14">
        <v>2548</v>
      </c>
      <c r="D88" s="14">
        <v>1866</v>
      </c>
      <c r="E88" s="14">
        <v>1962</v>
      </c>
      <c r="F88" s="37">
        <f t="shared" si="6"/>
        <v>0.0001561946089295391</v>
      </c>
      <c r="G88" s="17">
        <f t="shared" si="7"/>
        <v>-0.22998430141287285</v>
      </c>
      <c r="H88" s="11">
        <f t="shared" si="8"/>
        <v>-586</v>
      </c>
      <c r="I88" s="34">
        <f t="shared" si="9"/>
        <v>-0.0012358462910903075</v>
      </c>
      <c r="J88" s="3">
        <v>1847.95</v>
      </c>
      <c r="K88" s="10">
        <v>1956.647</v>
      </c>
      <c r="L88" s="34">
        <f t="shared" si="10"/>
        <v>0.058820314402445895</v>
      </c>
      <c r="M88" s="92">
        <f t="shared" si="11"/>
        <v>108.69699999999989</v>
      </c>
      <c r="N88" s="3"/>
    </row>
    <row r="89" spans="1:14" ht="15.75" thickBot="1">
      <c r="A89" s="5">
        <v>99</v>
      </c>
      <c r="B89" s="8" t="s">
        <v>89</v>
      </c>
      <c r="C89" s="14">
        <v>3652</v>
      </c>
      <c r="D89" s="14">
        <v>3603</v>
      </c>
      <c r="E89" s="14">
        <v>3640</v>
      </c>
      <c r="F89" s="37">
        <f t="shared" si="6"/>
        <v>0.0002897800084115812</v>
      </c>
      <c r="G89" s="17">
        <f t="shared" si="7"/>
        <v>-0.0032858707557502738</v>
      </c>
      <c r="H89" s="11">
        <f t="shared" si="8"/>
        <v>-12</v>
      </c>
      <c r="I89" s="34">
        <f t="shared" si="9"/>
        <v>-2.5307432582054077E-05</v>
      </c>
      <c r="J89" s="3">
        <v>3504.035</v>
      </c>
      <c r="K89" s="61">
        <v>3655.518</v>
      </c>
      <c r="L89" s="34">
        <f t="shared" si="10"/>
        <v>0.04323101795501477</v>
      </c>
      <c r="M89" s="92">
        <f t="shared" si="11"/>
        <v>151.48300000000017</v>
      </c>
      <c r="N89" s="3"/>
    </row>
    <row r="90" spans="1:14" s="59" customFormat="1" ht="15.75" thickBot="1">
      <c r="A90" s="163" t="s">
        <v>90</v>
      </c>
      <c r="B90" s="164"/>
      <c r="C90" s="49">
        <v>12087084</v>
      </c>
      <c r="D90" s="49">
        <v>12354071</v>
      </c>
      <c r="E90" s="49">
        <v>12561253</v>
      </c>
      <c r="F90" s="146">
        <f t="shared" si="6"/>
        <v>1</v>
      </c>
      <c r="G90" s="147">
        <f t="shared" si="7"/>
        <v>0.039229395609395944</v>
      </c>
      <c r="H90" s="95">
        <f t="shared" si="8"/>
        <v>474169</v>
      </c>
      <c r="I90" s="148">
        <f t="shared" si="9"/>
        <v>1</v>
      </c>
      <c r="J90" s="95">
        <v>12207376</v>
      </c>
      <c r="K90" s="50">
        <v>12239778</v>
      </c>
      <c r="L90" s="148">
        <f t="shared" si="10"/>
        <v>0.0026542968775599275</v>
      </c>
      <c r="M90" s="94">
        <f t="shared" si="11"/>
        <v>32402</v>
      </c>
      <c r="N90" s="149"/>
    </row>
    <row r="91" spans="5:13" ht="15">
      <c r="E91" s="3"/>
      <c r="J91" s="88"/>
      <c r="K91" s="88"/>
      <c r="M91" s="128"/>
    </row>
    <row r="92" ht="15">
      <c r="D92" s="3"/>
    </row>
    <row r="93" ht="15.75" thickBot="1"/>
    <row r="94" ht="15.75" thickBot="1">
      <c r="F94" s="127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9" sqref="I29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26">
        <v>41061</v>
      </c>
      <c r="D1" s="68">
        <v>41395</v>
      </c>
      <c r="E1" s="68">
        <v>41426</v>
      </c>
      <c r="F1" s="144" t="s">
        <v>290</v>
      </c>
      <c r="G1" s="144" t="s">
        <v>291</v>
      </c>
      <c r="H1" s="15" t="s">
        <v>292</v>
      </c>
      <c r="I1" s="15" t="s">
        <v>293</v>
      </c>
      <c r="J1" s="67" t="s">
        <v>284</v>
      </c>
      <c r="K1" s="65" t="s">
        <v>294</v>
      </c>
      <c r="L1" s="145" t="s">
        <v>295</v>
      </c>
      <c r="M1" s="15" t="s">
        <v>296</v>
      </c>
    </row>
    <row r="2" spans="1:13" ht="15">
      <c r="A2" s="4">
        <v>10</v>
      </c>
      <c r="B2" s="7" t="s">
        <v>10</v>
      </c>
      <c r="C2" s="14">
        <v>400085</v>
      </c>
      <c r="D2" s="14">
        <v>395742</v>
      </c>
      <c r="E2" s="14">
        <v>400291</v>
      </c>
      <c r="F2" s="36">
        <f>E2/$E$26</f>
        <v>0.11737131601038803</v>
      </c>
      <c r="G2" s="16">
        <f>(E2-C2)/C2</f>
        <v>0.000514890585750528</v>
      </c>
      <c r="H2" s="9">
        <f>E2-C2</f>
        <v>206</v>
      </c>
      <c r="I2" s="40">
        <f>H2/$H$26</f>
        <v>0.0021253108009120264</v>
      </c>
      <c r="J2" s="3">
        <v>403594.9</v>
      </c>
      <c r="K2" s="10">
        <v>403573.2</v>
      </c>
      <c r="L2" s="40">
        <f>(K2-J2)/J2</f>
        <v>-5.376678446633404E-05</v>
      </c>
      <c r="M2" s="91">
        <f>K2-J2</f>
        <v>-21.70000000001164</v>
      </c>
    </row>
    <row r="3" spans="1:13" ht="15">
      <c r="A3" s="4">
        <v>11</v>
      </c>
      <c r="B3" s="7" t="s">
        <v>11</v>
      </c>
      <c r="C3" s="14">
        <v>13087</v>
      </c>
      <c r="D3" s="14">
        <v>13993</v>
      </c>
      <c r="E3" s="14">
        <v>14360</v>
      </c>
      <c r="F3" s="37">
        <f aca="true" t="shared" si="0" ref="F3:F26">E3/$E$26</f>
        <v>0.0042105670572387885</v>
      </c>
      <c r="G3" s="17">
        <f aca="true" t="shared" si="1" ref="G3:G26">(E3-C3)/C3</f>
        <v>0.09727210208603958</v>
      </c>
      <c r="H3" s="11">
        <f aca="true" t="shared" si="2" ref="H3:H26">E3-C3</f>
        <v>1273</v>
      </c>
      <c r="I3" s="34">
        <f aca="true" t="shared" si="3" ref="I3:I26">H3/$H$26</f>
        <v>0.013133595386218494</v>
      </c>
      <c r="J3" s="3">
        <v>13885.72</v>
      </c>
      <c r="K3" s="10">
        <v>14050.12</v>
      </c>
      <c r="L3" s="34">
        <f aca="true" t="shared" si="4" ref="L3:L26">(K3-J3)/J3</f>
        <v>0.011839501300616855</v>
      </c>
      <c r="M3" s="92">
        <f aca="true" t="shared" si="5" ref="M3:M26">K3-J3</f>
        <v>164.40000000000146</v>
      </c>
    </row>
    <row r="4" spans="1:13" ht="15">
      <c r="A4" s="4">
        <v>12</v>
      </c>
      <c r="B4" s="7" t="s">
        <v>12</v>
      </c>
      <c r="C4" s="14">
        <v>4050</v>
      </c>
      <c r="D4" s="14">
        <v>3553</v>
      </c>
      <c r="E4" s="14">
        <v>3070</v>
      </c>
      <c r="F4" s="37">
        <f t="shared" si="0"/>
        <v>0.000900169976721663</v>
      </c>
      <c r="G4" s="17">
        <f t="shared" si="1"/>
        <v>-0.2419753086419753</v>
      </c>
      <c r="H4" s="11">
        <f t="shared" si="2"/>
        <v>-980</v>
      </c>
      <c r="I4" s="34">
        <f t="shared" si="3"/>
        <v>-0.010110701868416437</v>
      </c>
      <c r="J4" s="3">
        <v>3387.389</v>
      </c>
      <c r="K4" s="10">
        <v>3191.742</v>
      </c>
      <c r="L4" s="34">
        <f t="shared" si="4"/>
        <v>-0.057757464525036814</v>
      </c>
      <c r="M4" s="92">
        <f t="shared" si="5"/>
        <v>-195.64699999999993</v>
      </c>
    </row>
    <row r="5" spans="1:13" ht="15">
      <c r="A5" s="4">
        <v>13</v>
      </c>
      <c r="B5" s="7" t="s">
        <v>13</v>
      </c>
      <c r="C5" s="14">
        <v>413089</v>
      </c>
      <c r="D5" s="14">
        <v>438106</v>
      </c>
      <c r="E5" s="14">
        <v>438812</v>
      </c>
      <c r="F5" s="37">
        <f t="shared" si="0"/>
        <v>0.12866625010592392</v>
      </c>
      <c r="G5" s="17">
        <f t="shared" si="1"/>
        <v>0.06226987404651298</v>
      </c>
      <c r="H5" s="11">
        <f t="shared" si="2"/>
        <v>25723</v>
      </c>
      <c r="I5" s="34">
        <f t="shared" si="3"/>
        <v>0.2653852899604857</v>
      </c>
      <c r="J5" s="3">
        <v>438860.5</v>
      </c>
      <c r="K5" s="10">
        <v>440687.5</v>
      </c>
      <c r="L5" s="34">
        <f t="shared" si="4"/>
        <v>0.004163054091220331</v>
      </c>
      <c r="M5" s="92">
        <f t="shared" si="5"/>
        <v>1827</v>
      </c>
    </row>
    <row r="6" spans="1:13" ht="15">
      <c r="A6" s="4">
        <v>14</v>
      </c>
      <c r="B6" s="7" t="s">
        <v>14</v>
      </c>
      <c r="C6" s="14">
        <v>448289</v>
      </c>
      <c r="D6" s="14">
        <v>468411</v>
      </c>
      <c r="E6" s="14">
        <v>467722</v>
      </c>
      <c r="F6" s="37">
        <f t="shared" si="0"/>
        <v>0.13714309506586633</v>
      </c>
      <c r="G6" s="17">
        <f t="shared" si="1"/>
        <v>0.043349267994530316</v>
      </c>
      <c r="H6" s="11">
        <f t="shared" si="2"/>
        <v>19433</v>
      </c>
      <c r="I6" s="34">
        <f t="shared" si="3"/>
        <v>0.2004910912336088</v>
      </c>
      <c r="J6" s="3">
        <v>462038.7</v>
      </c>
      <c r="K6" s="10">
        <v>463544.8</v>
      </c>
      <c r="L6" s="34">
        <f t="shared" si="4"/>
        <v>0.003259683658533315</v>
      </c>
      <c r="M6" s="92">
        <f t="shared" si="5"/>
        <v>1506.0999999999767</v>
      </c>
    </row>
    <row r="7" spans="1:13" ht="15">
      <c r="A7" s="4">
        <v>15</v>
      </c>
      <c r="B7" s="7" t="s">
        <v>15</v>
      </c>
      <c r="C7" s="14">
        <v>59190</v>
      </c>
      <c r="D7" s="14">
        <v>65025</v>
      </c>
      <c r="E7" s="14">
        <v>65249</v>
      </c>
      <c r="F7" s="37">
        <f t="shared" si="0"/>
        <v>0.019131983977560843</v>
      </c>
      <c r="G7" s="17">
        <f t="shared" si="1"/>
        <v>0.10236526440277074</v>
      </c>
      <c r="H7" s="11">
        <f t="shared" si="2"/>
        <v>6059</v>
      </c>
      <c r="I7" s="34">
        <f t="shared" si="3"/>
        <v>0.06251096185789305</v>
      </c>
      <c r="J7" s="3">
        <v>63779.74</v>
      </c>
      <c r="K7" s="10">
        <v>64316.75</v>
      </c>
      <c r="L7" s="34">
        <f t="shared" si="4"/>
        <v>0.008419758374681396</v>
      </c>
      <c r="M7" s="92">
        <f t="shared" si="5"/>
        <v>537.010000000002</v>
      </c>
    </row>
    <row r="8" spans="1:13" ht="15">
      <c r="A8" s="4">
        <v>16</v>
      </c>
      <c r="B8" s="7" t="s">
        <v>16</v>
      </c>
      <c r="C8" s="14">
        <v>66646</v>
      </c>
      <c r="D8" s="14">
        <v>66171</v>
      </c>
      <c r="E8" s="14">
        <v>66394</v>
      </c>
      <c r="F8" s="37">
        <f t="shared" si="0"/>
        <v>0.01946771512523065</v>
      </c>
      <c r="G8" s="17">
        <f t="shared" si="1"/>
        <v>-0.003781172163370645</v>
      </c>
      <c r="H8" s="11">
        <f t="shared" si="2"/>
        <v>-252</v>
      </c>
      <c r="I8" s="34">
        <f t="shared" si="3"/>
        <v>-0.002599894766164227</v>
      </c>
      <c r="J8" s="3">
        <v>65297.87</v>
      </c>
      <c r="K8" s="10">
        <v>65340.87</v>
      </c>
      <c r="L8" s="34">
        <f t="shared" si="4"/>
        <v>0.0006585207143816482</v>
      </c>
      <c r="M8" s="92">
        <f t="shared" si="5"/>
        <v>43</v>
      </c>
    </row>
    <row r="9" spans="1:13" ht="15">
      <c r="A9" s="4">
        <v>17</v>
      </c>
      <c r="B9" s="7" t="s">
        <v>17</v>
      </c>
      <c r="C9" s="14">
        <v>39826</v>
      </c>
      <c r="D9" s="14">
        <v>43455</v>
      </c>
      <c r="E9" s="14">
        <v>43710</v>
      </c>
      <c r="F9" s="37">
        <f t="shared" si="0"/>
        <v>0.012816426606678793</v>
      </c>
      <c r="G9" s="17">
        <f t="shared" si="1"/>
        <v>0.09752423040224979</v>
      </c>
      <c r="H9" s="11">
        <f t="shared" si="2"/>
        <v>3884</v>
      </c>
      <c r="I9" s="34">
        <f t="shared" si="3"/>
        <v>0.04007139393564229</v>
      </c>
      <c r="J9" s="3">
        <v>43496.5</v>
      </c>
      <c r="K9" s="10">
        <v>43755.89</v>
      </c>
      <c r="L9" s="34">
        <f t="shared" si="4"/>
        <v>0.0059634683250376335</v>
      </c>
      <c r="M9" s="92">
        <f t="shared" si="5"/>
        <v>259.3899999999994</v>
      </c>
    </row>
    <row r="10" spans="1:13" ht="15">
      <c r="A10" s="4">
        <v>18</v>
      </c>
      <c r="B10" s="7" t="s">
        <v>18</v>
      </c>
      <c r="C10" s="14">
        <v>71731</v>
      </c>
      <c r="D10" s="14">
        <v>69136</v>
      </c>
      <c r="E10" s="14">
        <v>68831</v>
      </c>
      <c r="F10" s="37">
        <f t="shared" si="0"/>
        <v>0.020182280022061495</v>
      </c>
      <c r="G10" s="17">
        <f t="shared" si="1"/>
        <v>-0.040428824357669625</v>
      </c>
      <c r="H10" s="11">
        <f t="shared" si="2"/>
        <v>-2900</v>
      </c>
      <c r="I10" s="34">
        <f t="shared" si="3"/>
        <v>-0.029919423896334355</v>
      </c>
      <c r="J10" s="3">
        <v>68488.01</v>
      </c>
      <c r="K10" s="10">
        <v>68014.62</v>
      </c>
      <c r="L10" s="34">
        <f t="shared" si="4"/>
        <v>-0.006912012774206748</v>
      </c>
      <c r="M10" s="92">
        <f t="shared" si="5"/>
        <v>-473.3899999999994</v>
      </c>
    </row>
    <row r="11" spans="1:13" ht="15">
      <c r="A11" s="4">
        <v>19</v>
      </c>
      <c r="B11" s="7" t="s">
        <v>19</v>
      </c>
      <c r="C11" s="14">
        <v>9219</v>
      </c>
      <c r="D11" s="14">
        <v>7878</v>
      </c>
      <c r="E11" s="14">
        <v>7814</v>
      </c>
      <c r="F11" s="37">
        <f t="shared" si="0"/>
        <v>0.0022911818234863436</v>
      </c>
      <c r="G11" s="17">
        <f t="shared" si="1"/>
        <v>-0.1524026467078859</v>
      </c>
      <c r="H11" s="11">
        <f t="shared" si="2"/>
        <v>-1405</v>
      </c>
      <c r="I11" s="34">
        <f t="shared" si="3"/>
        <v>-0.01449544502563785</v>
      </c>
      <c r="J11" s="3">
        <v>7867.122</v>
      </c>
      <c r="K11" s="10">
        <v>7798.456</v>
      </c>
      <c r="L11" s="34">
        <f t="shared" si="4"/>
        <v>-0.008728223612141792</v>
      </c>
      <c r="M11" s="92">
        <f t="shared" si="5"/>
        <v>-68.66600000000017</v>
      </c>
    </row>
    <row r="12" spans="1:13" ht="15">
      <c r="A12" s="4">
        <v>20</v>
      </c>
      <c r="B12" s="7" t="s">
        <v>20</v>
      </c>
      <c r="C12" s="14">
        <v>80342</v>
      </c>
      <c r="D12" s="14">
        <v>72596</v>
      </c>
      <c r="E12" s="14">
        <v>73229</v>
      </c>
      <c r="F12" s="37">
        <f t="shared" si="0"/>
        <v>0.021471839487084907</v>
      </c>
      <c r="G12" s="17">
        <f t="shared" si="1"/>
        <v>-0.08853401707699585</v>
      </c>
      <c r="H12" s="11">
        <f t="shared" si="2"/>
        <v>-7113</v>
      </c>
      <c r="I12" s="34">
        <f t="shared" si="3"/>
        <v>-0.07338512488780216</v>
      </c>
      <c r="J12" s="3">
        <v>72456.91</v>
      </c>
      <c r="K12" s="10">
        <v>72259.6</v>
      </c>
      <c r="L12" s="34">
        <f t="shared" si="4"/>
        <v>-0.002723135723011065</v>
      </c>
      <c r="M12" s="92">
        <f t="shared" si="5"/>
        <v>-197.30999999999767</v>
      </c>
    </row>
    <row r="13" spans="1:15" ht="15">
      <c r="A13" s="4">
        <v>21</v>
      </c>
      <c r="B13" s="7" t="s">
        <v>21</v>
      </c>
      <c r="C13" s="14">
        <v>10396</v>
      </c>
      <c r="D13" s="14">
        <v>17178</v>
      </c>
      <c r="E13" s="14">
        <v>17574</v>
      </c>
      <c r="F13" s="37">
        <f t="shared" si="0"/>
        <v>0.005152959990523292</v>
      </c>
      <c r="G13" s="17">
        <f t="shared" si="1"/>
        <v>0.6904578684109273</v>
      </c>
      <c r="H13" s="11">
        <f t="shared" si="2"/>
        <v>7178</v>
      </c>
      <c r="I13" s="34">
        <f t="shared" si="3"/>
        <v>0.07405573266478896</v>
      </c>
      <c r="J13" s="3">
        <v>17151.23</v>
      </c>
      <c r="K13" s="10">
        <v>17357.11</v>
      </c>
      <c r="L13" s="34">
        <f t="shared" si="4"/>
        <v>0.012003803808823101</v>
      </c>
      <c r="M13" s="92">
        <f t="shared" si="5"/>
        <v>205.88000000000102</v>
      </c>
      <c r="O13" s="58"/>
    </row>
    <row r="14" spans="1:15" ht="15">
      <c r="A14" s="4">
        <v>22</v>
      </c>
      <c r="B14" s="7" t="s">
        <v>22</v>
      </c>
      <c r="C14" s="14">
        <v>167452</v>
      </c>
      <c r="D14" s="14">
        <v>178406</v>
      </c>
      <c r="E14" s="14">
        <v>180146</v>
      </c>
      <c r="F14" s="37">
        <f t="shared" si="0"/>
        <v>0.05282150509006538</v>
      </c>
      <c r="G14" s="17">
        <f t="shared" si="1"/>
        <v>0.07580679836609894</v>
      </c>
      <c r="H14" s="11">
        <f t="shared" si="2"/>
        <v>12694</v>
      </c>
      <c r="I14" s="34">
        <f t="shared" si="3"/>
        <v>0.1309645403241615</v>
      </c>
      <c r="J14" s="3">
        <v>177134.2</v>
      </c>
      <c r="K14" s="10">
        <v>178405.8</v>
      </c>
      <c r="L14" s="34">
        <f t="shared" si="4"/>
        <v>0.0071787379286438</v>
      </c>
      <c r="M14" s="92">
        <f t="shared" si="5"/>
        <v>1271.5999999999767</v>
      </c>
      <c r="O14" s="58"/>
    </row>
    <row r="15" spans="1:13" ht="15">
      <c r="A15" s="4">
        <v>23</v>
      </c>
      <c r="B15" s="7" t="s">
        <v>23</v>
      </c>
      <c r="C15" s="14">
        <v>211561</v>
      </c>
      <c r="D15" s="14">
        <v>214082</v>
      </c>
      <c r="E15" s="14">
        <v>215263</v>
      </c>
      <c r="F15" s="37">
        <f t="shared" si="0"/>
        <v>0.06311833540685191</v>
      </c>
      <c r="G15" s="17">
        <f t="shared" si="1"/>
        <v>0.017498499250807095</v>
      </c>
      <c r="H15" s="11">
        <f t="shared" si="2"/>
        <v>3702</v>
      </c>
      <c r="I15" s="34">
        <f t="shared" si="3"/>
        <v>0.038193692160079236</v>
      </c>
      <c r="J15" s="3">
        <v>207434.5</v>
      </c>
      <c r="K15" s="10">
        <v>207623.3</v>
      </c>
      <c r="L15" s="34">
        <f t="shared" si="4"/>
        <v>0.0009101668237443065</v>
      </c>
      <c r="M15" s="92">
        <f t="shared" si="5"/>
        <v>188.79999999998836</v>
      </c>
    </row>
    <row r="16" spans="1:13" ht="15">
      <c r="A16" s="4">
        <v>24</v>
      </c>
      <c r="B16" s="7" t="s">
        <v>24</v>
      </c>
      <c r="C16" s="14">
        <v>166259</v>
      </c>
      <c r="D16" s="14">
        <v>161934</v>
      </c>
      <c r="E16" s="14">
        <v>162197</v>
      </c>
      <c r="F16" s="37">
        <f t="shared" si="0"/>
        <v>0.04755858948349302</v>
      </c>
      <c r="G16" s="17">
        <f t="shared" si="1"/>
        <v>-0.02443176008516832</v>
      </c>
      <c r="H16" s="11">
        <f t="shared" si="2"/>
        <v>-4062</v>
      </c>
      <c r="I16" s="34">
        <f t="shared" si="3"/>
        <v>-0.041907827540313844</v>
      </c>
      <c r="J16" s="3">
        <v>162362.6</v>
      </c>
      <c r="K16" s="10">
        <v>161689.2</v>
      </c>
      <c r="L16" s="34">
        <f t="shared" si="4"/>
        <v>-0.004147506876583611</v>
      </c>
      <c r="M16" s="92">
        <f t="shared" si="5"/>
        <v>-673.3999999999942</v>
      </c>
    </row>
    <row r="17" spans="1:13" ht="15">
      <c r="A17" s="4">
        <v>25</v>
      </c>
      <c r="B17" s="7" t="s">
        <v>25</v>
      </c>
      <c r="C17" s="14">
        <v>371232</v>
      </c>
      <c r="D17" s="14">
        <v>364559</v>
      </c>
      <c r="E17" s="14">
        <v>372608</v>
      </c>
      <c r="F17" s="37">
        <f t="shared" si="0"/>
        <v>0.10925424582615811</v>
      </c>
      <c r="G17" s="17">
        <f t="shared" si="1"/>
        <v>0.0037065770192224808</v>
      </c>
      <c r="H17" s="11">
        <f t="shared" si="2"/>
        <v>1376</v>
      </c>
      <c r="I17" s="34">
        <f t="shared" si="3"/>
        <v>0.014196250786674507</v>
      </c>
      <c r="J17" s="3">
        <v>365676.4</v>
      </c>
      <c r="K17" s="10">
        <v>366407.2</v>
      </c>
      <c r="L17" s="34">
        <f t="shared" si="4"/>
        <v>0.001998488280895317</v>
      </c>
      <c r="M17" s="92">
        <f t="shared" si="5"/>
        <v>730.7999999999884</v>
      </c>
    </row>
    <row r="18" spans="1:13" ht="15">
      <c r="A18" s="4">
        <v>26</v>
      </c>
      <c r="B18" s="7" t="s">
        <v>26</v>
      </c>
      <c r="C18" s="14">
        <v>39733</v>
      </c>
      <c r="D18" s="14">
        <v>31622</v>
      </c>
      <c r="E18" s="14">
        <v>32177</v>
      </c>
      <c r="F18" s="37">
        <f t="shared" si="0"/>
        <v>0.009434778286961874</v>
      </c>
      <c r="G18" s="17">
        <f t="shared" si="1"/>
        <v>-0.1901693806156092</v>
      </c>
      <c r="H18" s="11">
        <f t="shared" si="2"/>
        <v>-7556</v>
      </c>
      <c r="I18" s="34">
        <f t="shared" si="3"/>
        <v>-0.07795557481403531</v>
      </c>
      <c r="J18" s="3">
        <v>32269.51</v>
      </c>
      <c r="K18" s="10">
        <v>32131.16</v>
      </c>
      <c r="L18" s="34">
        <f t="shared" si="4"/>
        <v>-0.004287328812863863</v>
      </c>
      <c r="M18" s="92">
        <f t="shared" si="5"/>
        <v>-138.34999999999854</v>
      </c>
    </row>
    <row r="19" spans="1:13" ht="15">
      <c r="A19" s="4">
        <v>27</v>
      </c>
      <c r="B19" s="7" t="s">
        <v>27</v>
      </c>
      <c r="C19" s="14">
        <v>92441</v>
      </c>
      <c r="D19" s="14">
        <v>103684</v>
      </c>
      <c r="E19" s="14">
        <v>104719</v>
      </c>
      <c r="F19" s="37">
        <f t="shared" si="0"/>
        <v>0.030705179085444897</v>
      </c>
      <c r="G19" s="17">
        <f t="shared" si="1"/>
        <v>0.13281985266277951</v>
      </c>
      <c r="H19" s="11">
        <f t="shared" si="2"/>
        <v>12278</v>
      </c>
      <c r="I19" s="34">
        <f t="shared" si="3"/>
        <v>0.12667265055144594</v>
      </c>
      <c r="J19" s="3">
        <v>104726.2</v>
      </c>
      <c r="K19" s="10">
        <v>106114.6</v>
      </c>
      <c r="L19" s="34">
        <f t="shared" si="4"/>
        <v>0.01325742746323278</v>
      </c>
      <c r="M19" s="92">
        <f t="shared" si="5"/>
        <v>1388.4000000000087</v>
      </c>
    </row>
    <row r="20" spans="1:13" ht="15">
      <c r="A20" s="4">
        <v>28</v>
      </c>
      <c r="B20" s="7" t="s">
        <v>28</v>
      </c>
      <c r="C20" s="14">
        <v>179553</v>
      </c>
      <c r="D20" s="14">
        <v>162563</v>
      </c>
      <c r="E20" s="14">
        <v>163886</v>
      </c>
      <c r="F20" s="37">
        <f t="shared" si="0"/>
        <v>0.048053829578178005</v>
      </c>
      <c r="G20" s="17">
        <f t="shared" si="1"/>
        <v>-0.0872555735632376</v>
      </c>
      <c r="H20" s="11">
        <f t="shared" si="2"/>
        <v>-15667</v>
      </c>
      <c r="I20" s="34">
        <f t="shared" si="3"/>
        <v>-0.16163710833926564</v>
      </c>
      <c r="J20" s="3">
        <v>160820.4</v>
      </c>
      <c r="K20" s="10">
        <v>160223.9</v>
      </c>
      <c r="L20" s="34">
        <f t="shared" si="4"/>
        <v>-0.003709106556133426</v>
      </c>
      <c r="M20" s="92">
        <f t="shared" si="5"/>
        <v>-596.5</v>
      </c>
    </row>
    <row r="21" spans="1:13" ht="15">
      <c r="A21" s="4">
        <v>29</v>
      </c>
      <c r="B21" s="7" t="s">
        <v>29</v>
      </c>
      <c r="C21" s="14">
        <v>103447</v>
      </c>
      <c r="D21" s="14">
        <v>134109</v>
      </c>
      <c r="E21" s="14">
        <v>135439</v>
      </c>
      <c r="F21" s="37">
        <f t="shared" si="0"/>
        <v>0.03971274315218414</v>
      </c>
      <c r="G21" s="17">
        <f t="shared" si="1"/>
        <v>0.3092598142043752</v>
      </c>
      <c r="H21" s="11">
        <f t="shared" si="2"/>
        <v>31992</v>
      </c>
      <c r="I21" s="34">
        <f t="shared" si="3"/>
        <v>0.3300628307901823</v>
      </c>
      <c r="J21" s="3">
        <v>137595.5</v>
      </c>
      <c r="K21" s="10">
        <v>141008</v>
      </c>
      <c r="L21" s="34">
        <f t="shared" si="4"/>
        <v>0.024800956426627323</v>
      </c>
      <c r="M21" s="92">
        <f t="shared" si="5"/>
        <v>3412.5</v>
      </c>
    </row>
    <row r="22" spans="1:13" ht="15">
      <c r="A22" s="4">
        <v>30</v>
      </c>
      <c r="B22" s="7" t="s">
        <v>30</v>
      </c>
      <c r="C22" s="14">
        <v>35717</v>
      </c>
      <c r="D22" s="14">
        <v>35728</v>
      </c>
      <c r="E22" s="14">
        <v>36429</v>
      </c>
      <c r="F22" s="37">
        <f t="shared" si="0"/>
        <v>0.010681528365470183</v>
      </c>
      <c r="G22" s="17">
        <f t="shared" si="1"/>
        <v>0.019934484979141586</v>
      </c>
      <c r="H22" s="11">
        <f t="shared" si="2"/>
        <v>712</v>
      </c>
      <c r="I22" s="34">
        <f t="shared" si="3"/>
        <v>0.007345734418686228</v>
      </c>
      <c r="J22" s="3">
        <v>36654.74</v>
      </c>
      <c r="K22" s="10">
        <v>37540.49</v>
      </c>
      <c r="L22" s="34">
        <f t="shared" si="4"/>
        <v>0.024164678292630096</v>
      </c>
      <c r="M22" s="92">
        <f t="shared" si="5"/>
        <v>885.75</v>
      </c>
    </row>
    <row r="23" spans="1:13" ht="15">
      <c r="A23" s="4">
        <v>31</v>
      </c>
      <c r="B23" s="7" t="s">
        <v>31</v>
      </c>
      <c r="C23" s="14">
        <v>127149</v>
      </c>
      <c r="D23" s="14">
        <v>150756</v>
      </c>
      <c r="E23" s="14">
        <v>153079</v>
      </c>
      <c r="F23" s="37">
        <f t="shared" si="0"/>
        <v>0.04488505533113207</v>
      </c>
      <c r="G23" s="17">
        <f t="shared" si="1"/>
        <v>0.2039339672352909</v>
      </c>
      <c r="H23" s="11">
        <f t="shared" si="2"/>
        <v>25930</v>
      </c>
      <c r="I23" s="34">
        <f t="shared" si="3"/>
        <v>0.26752091780412063</v>
      </c>
      <c r="J23" s="3">
        <v>149250.1</v>
      </c>
      <c r="K23" s="10">
        <v>150771.5</v>
      </c>
      <c r="L23" s="34">
        <f t="shared" si="4"/>
        <v>0.010193628010969468</v>
      </c>
      <c r="M23" s="92">
        <f t="shared" si="5"/>
        <v>1521.3999999999942</v>
      </c>
    </row>
    <row r="24" spans="1:13" ht="15">
      <c r="A24" s="4">
        <v>32</v>
      </c>
      <c r="B24" s="7" t="s">
        <v>32</v>
      </c>
      <c r="C24" s="14">
        <v>37858</v>
      </c>
      <c r="D24" s="14">
        <v>42699</v>
      </c>
      <c r="E24" s="14">
        <v>42994</v>
      </c>
      <c r="F24" s="37">
        <f t="shared" si="0"/>
        <v>0.012606484683769114</v>
      </c>
      <c r="G24" s="17">
        <f t="shared" si="1"/>
        <v>0.13566485287125574</v>
      </c>
      <c r="H24" s="11">
        <f t="shared" si="2"/>
        <v>5136</v>
      </c>
      <c r="I24" s="34">
        <f t="shared" si="3"/>
        <v>0.05298833142468043</v>
      </c>
      <c r="J24" s="3">
        <v>42610.02</v>
      </c>
      <c r="K24" s="10">
        <v>43054.82</v>
      </c>
      <c r="L24" s="34">
        <f t="shared" si="4"/>
        <v>0.010438859216681967</v>
      </c>
      <c r="M24" s="92">
        <f t="shared" si="5"/>
        <v>444.8000000000029</v>
      </c>
    </row>
    <row r="25" spans="1:13" ht="15.75" thickBot="1">
      <c r="A25" s="4">
        <v>33</v>
      </c>
      <c r="B25" s="7" t="s">
        <v>33</v>
      </c>
      <c r="C25" s="14">
        <v>165188</v>
      </c>
      <c r="D25" s="14">
        <v>146429</v>
      </c>
      <c r="E25" s="14">
        <v>144474</v>
      </c>
      <c r="F25" s="37">
        <f t="shared" si="0"/>
        <v>0.042361940461526235</v>
      </c>
      <c r="G25" s="17">
        <f t="shared" si="1"/>
        <v>-0.12539651790686976</v>
      </c>
      <c r="H25" s="11">
        <f t="shared" si="2"/>
        <v>-20714</v>
      </c>
      <c r="I25" s="34">
        <f t="shared" si="3"/>
        <v>-0.2137072229616103</v>
      </c>
      <c r="J25" s="3">
        <v>147086.9</v>
      </c>
      <c r="K25" s="10">
        <v>145027.2</v>
      </c>
      <c r="L25" s="34">
        <f t="shared" si="4"/>
        <v>-0.014003286492542726</v>
      </c>
      <c r="M25" s="92">
        <f t="shared" si="5"/>
        <v>-2059.6999999999825</v>
      </c>
    </row>
    <row r="26" spans="1:13" s="59" customFormat="1" ht="15.75" thickBot="1">
      <c r="A26" s="163" t="s">
        <v>261</v>
      </c>
      <c r="B26" s="164"/>
      <c r="C26" s="49">
        <f>SUM(C2:C25)</f>
        <v>3313540</v>
      </c>
      <c r="D26" s="49">
        <f>SUM(D2:D25)</f>
        <v>3387815</v>
      </c>
      <c r="E26" s="49">
        <f>SUM(E2:E25)</f>
        <v>3410467</v>
      </c>
      <c r="F26" s="146">
        <f t="shared" si="0"/>
        <v>1</v>
      </c>
      <c r="G26" s="147">
        <f t="shared" si="1"/>
        <v>0.02925179717160499</v>
      </c>
      <c r="H26" s="95">
        <f t="shared" si="2"/>
        <v>96927</v>
      </c>
      <c r="I26" s="148">
        <f t="shared" si="3"/>
        <v>1</v>
      </c>
      <c r="J26" s="50">
        <v>3379817</v>
      </c>
      <c r="K26" s="49">
        <v>3385569</v>
      </c>
      <c r="L26" s="148">
        <f t="shared" si="4"/>
        <v>0.001701867290447974</v>
      </c>
      <c r="M26" s="94">
        <f t="shared" si="5"/>
        <v>5752</v>
      </c>
    </row>
    <row r="27" spans="5:11" ht="15">
      <c r="E27" s="73"/>
      <c r="F27" s="80"/>
      <c r="H27" s="73"/>
      <c r="J27" s="3"/>
      <c r="K27" s="3"/>
    </row>
  </sheetData>
  <sheetProtection/>
  <autoFilter ref="A1:M26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E95" sqref="E95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5" t="s">
        <v>1</v>
      </c>
      <c r="B1" s="18" t="s">
        <v>91</v>
      </c>
      <c r="C1" s="26">
        <v>41061</v>
      </c>
      <c r="D1" s="68">
        <v>41395</v>
      </c>
      <c r="E1" s="68">
        <v>41426</v>
      </c>
      <c r="F1" s="144" t="s">
        <v>290</v>
      </c>
      <c r="G1" s="104" t="s">
        <v>297</v>
      </c>
      <c r="H1" s="65" t="s">
        <v>298</v>
      </c>
      <c r="I1" s="15" t="s">
        <v>293</v>
      </c>
      <c r="J1" s="67" t="s">
        <v>284</v>
      </c>
      <c r="K1" s="65" t="s">
        <v>294</v>
      </c>
      <c r="L1" s="47" t="s">
        <v>299</v>
      </c>
      <c r="M1" s="15" t="s">
        <v>300</v>
      </c>
    </row>
    <row r="2" spans="1:14" ht="15">
      <c r="A2" s="87">
        <v>1</v>
      </c>
      <c r="B2" s="6" t="s">
        <v>2</v>
      </c>
      <c r="C2" s="14">
        <v>12673</v>
      </c>
      <c r="D2" s="13">
        <v>13747</v>
      </c>
      <c r="E2" s="9">
        <v>13939</v>
      </c>
      <c r="F2" s="16">
        <f>E2/$E$90</f>
        <v>0.008784434428378406</v>
      </c>
      <c r="G2" s="126">
        <f>(E2-C2)/C2</f>
        <v>0.09989741971119703</v>
      </c>
      <c r="H2" s="13">
        <f>E2-C2</f>
        <v>1266</v>
      </c>
      <c r="I2" s="40">
        <f>H2/$H$90</f>
        <v>0.01686628209056634</v>
      </c>
      <c r="J2" s="123">
        <v>13656.95</v>
      </c>
      <c r="K2" s="135">
        <v>13738.21</v>
      </c>
      <c r="L2" s="40">
        <f>(K2-J2)/J2</f>
        <v>0.005950084023152929</v>
      </c>
      <c r="M2" s="92">
        <f>K2-J2</f>
        <v>81.2599999999984</v>
      </c>
      <c r="N2" s="3"/>
    </row>
    <row r="3" spans="1:14" ht="15">
      <c r="A3" s="86">
        <v>2</v>
      </c>
      <c r="B3" s="7" t="s">
        <v>3</v>
      </c>
      <c r="C3" s="105">
        <v>2374</v>
      </c>
      <c r="D3" s="14">
        <v>2206</v>
      </c>
      <c r="E3" s="11">
        <v>2222</v>
      </c>
      <c r="F3" s="17">
        <f aca="true" t="shared" si="0" ref="F3:F66">E3/$E$90</f>
        <v>0.001400316615241898</v>
      </c>
      <c r="G3" s="126">
        <f>(E3-C3)/C3</f>
        <v>-0.06402695871946082</v>
      </c>
      <c r="H3" s="14">
        <f aca="true" t="shared" si="1" ref="H3:H66">E3-C3</f>
        <v>-152</v>
      </c>
      <c r="I3" s="34">
        <f aca="true" t="shared" si="2" ref="I3:I66">H3/$H$90</f>
        <v>-0.00202501965068411</v>
      </c>
      <c r="J3" s="123">
        <v>2294.161</v>
      </c>
      <c r="K3" s="136">
        <v>2259.941</v>
      </c>
      <c r="L3" s="34">
        <f aca="true" t="shared" si="3" ref="L3:L66">(K3-J3)/J3</f>
        <v>-0.014916128379830472</v>
      </c>
      <c r="M3" s="92">
        <f aca="true" t="shared" si="4" ref="M3:M66">K3-J3</f>
        <v>-34.220000000000255</v>
      </c>
      <c r="N3" s="3"/>
    </row>
    <row r="4" spans="1:14" ht="15">
      <c r="A4" s="86">
        <v>3</v>
      </c>
      <c r="B4" s="7" t="s">
        <v>4</v>
      </c>
      <c r="C4" s="105">
        <v>1042</v>
      </c>
      <c r="D4" s="14">
        <v>1206</v>
      </c>
      <c r="E4" s="11">
        <v>1198</v>
      </c>
      <c r="F4" s="17">
        <f t="shared" si="0"/>
        <v>0.0007549861858954968</v>
      </c>
      <c r="G4" s="126">
        <f aca="true" t="shared" si="5" ref="G4:G67">(E4-C4)/C4</f>
        <v>0.14971209213051823</v>
      </c>
      <c r="H4" s="14">
        <f t="shared" si="1"/>
        <v>156</v>
      </c>
      <c r="I4" s="34">
        <f t="shared" si="2"/>
        <v>0.002078309641491587</v>
      </c>
      <c r="J4" s="123">
        <v>1202.692</v>
      </c>
      <c r="K4" s="136">
        <v>1211.657</v>
      </c>
      <c r="L4" s="34">
        <f t="shared" si="3"/>
        <v>0.0074541112770351164</v>
      </c>
      <c r="M4" s="92">
        <f t="shared" si="4"/>
        <v>8.964999999999918</v>
      </c>
      <c r="N4" s="3"/>
    </row>
    <row r="5" spans="1:14" ht="15">
      <c r="A5" s="86">
        <v>5</v>
      </c>
      <c r="B5" s="7" t="s">
        <v>5</v>
      </c>
      <c r="C5" s="105">
        <v>740</v>
      </c>
      <c r="D5" s="14">
        <v>712</v>
      </c>
      <c r="E5" s="11">
        <v>700</v>
      </c>
      <c r="F5" s="17">
        <f t="shared" si="0"/>
        <v>0.0004411438481860165</v>
      </c>
      <c r="G5" s="126">
        <f t="shared" si="5"/>
        <v>-0.05405405405405406</v>
      </c>
      <c r="H5" s="14">
        <f t="shared" si="1"/>
        <v>-40</v>
      </c>
      <c r="I5" s="34">
        <f t="shared" si="2"/>
        <v>-0.0005328999080747659</v>
      </c>
      <c r="J5" s="123">
        <v>720.7514</v>
      </c>
      <c r="K5" s="136">
        <v>719.2309</v>
      </c>
      <c r="L5" s="34">
        <f t="shared" si="3"/>
        <v>-0.002109603949433841</v>
      </c>
      <c r="M5" s="92">
        <f t="shared" si="4"/>
        <v>-1.52049999999997</v>
      </c>
      <c r="N5" s="3"/>
    </row>
    <row r="6" spans="1:14" ht="15">
      <c r="A6" s="86">
        <v>6</v>
      </c>
      <c r="B6" s="7" t="s">
        <v>6</v>
      </c>
      <c r="C6" s="105">
        <v>47</v>
      </c>
      <c r="D6" s="14">
        <v>37</v>
      </c>
      <c r="E6" s="11">
        <v>37</v>
      </c>
      <c r="F6" s="17">
        <f t="shared" si="0"/>
        <v>2.3317603404118016E-05</v>
      </c>
      <c r="G6" s="126">
        <f t="shared" si="5"/>
        <v>-0.2127659574468085</v>
      </c>
      <c r="H6" s="14">
        <f t="shared" si="1"/>
        <v>-10</v>
      </c>
      <c r="I6" s="34">
        <f t="shared" si="2"/>
        <v>-0.00013322497701869147</v>
      </c>
      <c r="J6" s="123">
        <v>40.94906</v>
      </c>
      <c r="K6" s="136">
        <v>40.67515</v>
      </c>
      <c r="L6" s="34">
        <f t="shared" si="3"/>
        <v>-0.006689042434673732</v>
      </c>
      <c r="M6" s="92">
        <f t="shared" si="4"/>
        <v>-0.27391000000000076</v>
      </c>
      <c r="N6" s="3"/>
    </row>
    <row r="7" spans="1:14" ht="15">
      <c r="A7" s="86">
        <v>7</v>
      </c>
      <c r="B7" s="7" t="s">
        <v>7</v>
      </c>
      <c r="C7" s="105">
        <v>982</v>
      </c>
      <c r="D7" s="14">
        <v>948</v>
      </c>
      <c r="E7" s="11">
        <v>950</v>
      </c>
      <c r="F7" s="17">
        <f t="shared" si="0"/>
        <v>0.0005986952225381652</v>
      </c>
      <c r="G7" s="126">
        <f t="shared" si="5"/>
        <v>-0.032586558044806514</v>
      </c>
      <c r="H7" s="14">
        <f t="shared" si="1"/>
        <v>-32</v>
      </c>
      <c r="I7" s="34">
        <f t="shared" si="2"/>
        <v>-0.0004263199264598127</v>
      </c>
      <c r="J7" s="123">
        <v>942.9952</v>
      </c>
      <c r="K7" s="136">
        <v>938.7711</v>
      </c>
      <c r="L7" s="34">
        <f t="shared" si="3"/>
        <v>-0.004479450160509733</v>
      </c>
      <c r="M7" s="92">
        <f t="shared" si="4"/>
        <v>-4.224099999999908</v>
      </c>
      <c r="N7" s="3"/>
    </row>
    <row r="8" spans="1:14" ht="15">
      <c r="A8" s="86">
        <v>8</v>
      </c>
      <c r="B8" s="7" t="s">
        <v>8</v>
      </c>
      <c r="C8" s="105">
        <v>4650</v>
      </c>
      <c r="D8" s="14">
        <v>4711</v>
      </c>
      <c r="E8" s="11">
        <v>4728</v>
      </c>
      <c r="F8" s="17">
        <f t="shared" si="0"/>
        <v>0.002979611591747837</v>
      </c>
      <c r="G8" s="126">
        <f t="shared" si="5"/>
        <v>0.016774193548387096</v>
      </c>
      <c r="H8" s="14">
        <f t="shared" si="1"/>
        <v>78</v>
      </c>
      <c r="I8" s="34">
        <f t="shared" si="2"/>
        <v>0.0010391548207457934</v>
      </c>
      <c r="J8" s="123">
        <v>4677.969</v>
      </c>
      <c r="K8" s="136">
        <v>4658.455</v>
      </c>
      <c r="L8" s="34">
        <f t="shared" si="3"/>
        <v>-0.0041714684299960355</v>
      </c>
      <c r="M8" s="92">
        <f t="shared" si="4"/>
        <v>-19.514000000000124</v>
      </c>
      <c r="N8" s="3"/>
    </row>
    <row r="9" spans="1:14" ht="15">
      <c r="A9" s="86">
        <v>9</v>
      </c>
      <c r="B9" s="7" t="s">
        <v>9</v>
      </c>
      <c r="C9" s="105">
        <v>308</v>
      </c>
      <c r="D9" s="14">
        <v>405</v>
      </c>
      <c r="E9" s="11">
        <v>421</v>
      </c>
      <c r="F9" s="17">
        <f t="shared" si="0"/>
        <v>0.0002653165144090185</v>
      </c>
      <c r="G9" s="126">
        <f t="shared" si="5"/>
        <v>0.36688311688311687</v>
      </c>
      <c r="H9" s="14">
        <f t="shared" si="1"/>
        <v>113</v>
      </c>
      <c r="I9" s="34">
        <f t="shared" si="2"/>
        <v>0.0015054422403112135</v>
      </c>
      <c r="J9" s="123">
        <v>402.5023</v>
      </c>
      <c r="K9" s="136">
        <v>412.2133</v>
      </c>
      <c r="L9" s="34">
        <f t="shared" si="3"/>
        <v>0.024126570208418716</v>
      </c>
      <c r="M9" s="92">
        <f t="shared" si="4"/>
        <v>9.711000000000013</v>
      </c>
      <c r="N9" s="3"/>
    </row>
    <row r="10" spans="1:14" ht="15">
      <c r="A10" s="4">
        <v>10</v>
      </c>
      <c r="B10" s="7" t="s">
        <v>10</v>
      </c>
      <c r="C10" s="105">
        <v>40421</v>
      </c>
      <c r="D10" s="14">
        <v>40743</v>
      </c>
      <c r="E10" s="11">
        <v>40851</v>
      </c>
      <c r="F10" s="17">
        <f t="shared" si="0"/>
        <v>0.025744524774638514</v>
      </c>
      <c r="G10" s="126">
        <f t="shared" si="5"/>
        <v>0.010638034684940996</v>
      </c>
      <c r="H10" s="14">
        <f t="shared" si="1"/>
        <v>430</v>
      </c>
      <c r="I10" s="34">
        <f t="shared" si="2"/>
        <v>0.005728674011803733</v>
      </c>
      <c r="J10" s="123">
        <v>40618.39</v>
      </c>
      <c r="K10" s="136">
        <v>40612.08</v>
      </c>
      <c r="L10" s="34">
        <f t="shared" si="3"/>
        <v>-0.00015534835329508807</v>
      </c>
      <c r="M10" s="92">
        <f t="shared" si="4"/>
        <v>-6.309999999997672</v>
      </c>
      <c r="N10" s="3"/>
    </row>
    <row r="11" spans="1:14" ht="15">
      <c r="A11" s="4">
        <v>11</v>
      </c>
      <c r="B11" s="7" t="s">
        <v>11</v>
      </c>
      <c r="C11" s="105">
        <v>595</v>
      </c>
      <c r="D11" s="14">
        <v>629</v>
      </c>
      <c r="E11" s="11">
        <v>630</v>
      </c>
      <c r="F11" s="17">
        <f t="shared" si="0"/>
        <v>0.00039702946336741483</v>
      </c>
      <c r="G11" s="126">
        <f t="shared" si="5"/>
        <v>0.058823529411764705</v>
      </c>
      <c r="H11" s="14">
        <f t="shared" si="1"/>
        <v>35</v>
      </c>
      <c r="I11" s="34">
        <f t="shared" si="2"/>
        <v>0.00046628741956542013</v>
      </c>
      <c r="J11" s="123">
        <v>626.3189</v>
      </c>
      <c r="K11" s="136">
        <v>628.2518</v>
      </c>
      <c r="L11" s="34">
        <f t="shared" si="3"/>
        <v>0.0030861275302406137</v>
      </c>
      <c r="M11" s="92">
        <f t="shared" si="4"/>
        <v>1.9329000000000178</v>
      </c>
      <c r="N11" s="3"/>
    </row>
    <row r="12" spans="1:14" ht="15">
      <c r="A12" s="4">
        <v>12</v>
      </c>
      <c r="B12" s="7" t="s">
        <v>12</v>
      </c>
      <c r="C12" s="105">
        <v>55</v>
      </c>
      <c r="D12" s="14">
        <v>51</v>
      </c>
      <c r="E12" s="11">
        <v>50</v>
      </c>
      <c r="F12" s="17">
        <f t="shared" si="0"/>
        <v>3.151027487042975E-05</v>
      </c>
      <c r="G12" s="126">
        <f t="shared" si="5"/>
        <v>-0.09090909090909091</v>
      </c>
      <c r="H12" s="14">
        <f t="shared" si="1"/>
        <v>-5</v>
      </c>
      <c r="I12" s="34">
        <f t="shared" si="2"/>
        <v>-6.661248850934573E-05</v>
      </c>
      <c r="J12" s="123">
        <v>52.17612</v>
      </c>
      <c r="K12" s="136">
        <v>50.6468</v>
      </c>
      <c r="L12" s="34">
        <f t="shared" si="3"/>
        <v>-0.029310726822922028</v>
      </c>
      <c r="M12" s="92">
        <f t="shared" si="4"/>
        <v>-1.5293199999999985</v>
      </c>
      <c r="N12" s="3"/>
    </row>
    <row r="13" spans="1:14" ht="15">
      <c r="A13" s="4">
        <v>13</v>
      </c>
      <c r="B13" s="7" t="s">
        <v>13</v>
      </c>
      <c r="C13" s="105">
        <v>17050</v>
      </c>
      <c r="D13" s="14">
        <v>18428</v>
      </c>
      <c r="E13" s="11">
        <v>18412</v>
      </c>
      <c r="F13" s="17">
        <f t="shared" si="0"/>
        <v>0.01160334361828705</v>
      </c>
      <c r="G13" s="126">
        <f t="shared" si="5"/>
        <v>0.07988269794721407</v>
      </c>
      <c r="H13" s="14">
        <f t="shared" si="1"/>
        <v>1362</v>
      </c>
      <c r="I13" s="34">
        <f t="shared" si="2"/>
        <v>0.018145241869945778</v>
      </c>
      <c r="J13" s="123">
        <v>18328.83</v>
      </c>
      <c r="K13" s="136">
        <v>18339.43</v>
      </c>
      <c r="L13" s="34">
        <f t="shared" si="3"/>
        <v>0.0005783238755555343</v>
      </c>
      <c r="M13" s="92">
        <f t="shared" si="4"/>
        <v>10.599999999998545</v>
      </c>
      <c r="N13" s="3"/>
    </row>
    <row r="14" spans="1:14" ht="15">
      <c r="A14" s="4">
        <v>14</v>
      </c>
      <c r="B14" s="7" t="s">
        <v>14</v>
      </c>
      <c r="C14" s="105">
        <v>33619</v>
      </c>
      <c r="D14" s="14">
        <v>34237</v>
      </c>
      <c r="E14" s="11">
        <v>34212</v>
      </c>
      <c r="F14" s="17">
        <f t="shared" si="0"/>
        <v>0.02156059047734285</v>
      </c>
      <c r="G14" s="126">
        <f t="shared" si="5"/>
        <v>0.017638835182486094</v>
      </c>
      <c r="H14" s="14">
        <f t="shared" si="1"/>
        <v>593</v>
      </c>
      <c r="I14" s="34">
        <f t="shared" si="2"/>
        <v>0.007900241137208403</v>
      </c>
      <c r="J14" s="123">
        <v>34050.87</v>
      </c>
      <c r="K14" s="136">
        <v>33904.66</v>
      </c>
      <c r="L14" s="34">
        <f t="shared" si="3"/>
        <v>-0.0042938697307880564</v>
      </c>
      <c r="M14" s="92">
        <f t="shared" si="4"/>
        <v>-146.20999999999913</v>
      </c>
      <c r="N14" s="3"/>
    </row>
    <row r="15" spans="1:14" ht="15">
      <c r="A15" s="4">
        <v>15</v>
      </c>
      <c r="B15" s="7" t="s">
        <v>15</v>
      </c>
      <c r="C15" s="105">
        <v>6369</v>
      </c>
      <c r="D15" s="14">
        <v>6818</v>
      </c>
      <c r="E15" s="11">
        <v>6840</v>
      </c>
      <c r="F15" s="17">
        <f t="shared" si="0"/>
        <v>0.004310605602274789</v>
      </c>
      <c r="G15" s="126">
        <f t="shared" si="5"/>
        <v>0.07395195478097033</v>
      </c>
      <c r="H15" s="14">
        <f t="shared" si="1"/>
        <v>471</v>
      </c>
      <c r="I15" s="34">
        <f t="shared" si="2"/>
        <v>0.006274896417580368</v>
      </c>
      <c r="J15" s="123">
        <v>6706.695</v>
      </c>
      <c r="K15" s="136">
        <v>6738.381</v>
      </c>
      <c r="L15" s="34">
        <f t="shared" si="3"/>
        <v>0.004724532724389674</v>
      </c>
      <c r="M15" s="92">
        <f t="shared" si="4"/>
        <v>31.686000000000604</v>
      </c>
      <c r="N15" s="3"/>
    </row>
    <row r="16" spans="1:14" ht="15">
      <c r="A16" s="4">
        <v>16</v>
      </c>
      <c r="B16" s="7" t="s">
        <v>16</v>
      </c>
      <c r="C16" s="105">
        <v>11531</v>
      </c>
      <c r="D16" s="14">
        <v>11073</v>
      </c>
      <c r="E16" s="11">
        <v>11083</v>
      </c>
      <c r="F16" s="17">
        <f t="shared" si="0"/>
        <v>0.006984567527779459</v>
      </c>
      <c r="G16" s="126">
        <f t="shared" si="5"/>
        <v>-0.03885179082473333</v>
      </c>
      <c r="H16" s="14">
        <f t="shared" si="1"/>
        <v>-448</v>
      </c>
      <c r="I16" s="34">
        <f t="shared" si="2"/>
        <v>-0.005968478970437377</v>
      </c>
      <c r="J16" s="123">
        <v>10992.05</v>
      </c>
      <c r="K16" s="136">
        <v>10952.97</v>
      </c>
      <c r="L16" s="34">
        <f t="shared" si="3"/>
        <v>-0.003555296782674745</v>
      </c>
      <c r="M16" s="92">
        <f t="shared" si="4"/>
        <v>-39.07999999999993</v>
      </c>
      <c r="N16" s="3"/>
    </row>
    <row r="17" spans="1:14" ht="15">
      <c r="A17" s="4">
        <v>17</v>
      </c>
      <c r="B17" s="7" t="s">
        <v>17</v>
      </c>
      <c r="C17" s="105">
        <v>1963</v>
      </c>
      <c r="D17" s="14">
        <v>2035</v>
      </c>
      <c r="E17" s="11">
        <v>2044</v>
      </c>
      <c r="F17" s="17">
        <f t="shared" si="0"/>
        <v>0.0012881400367031682</v>
      </c>
      <c r="G17" s="126">
        <f t="shared" si="5"/>
        <v>0.041263372389200206</v>
      </c>
      <c r="H17" s="14">
        <f t="shared" si="1"/>
        <v>81</v>
      </c>
      <c r="I17" s="34">
        <f t="shared" si="2"/>
        <v>0.0010791223138514009</v>
      </c>
      <c r="J17" s="123">
        <v>2041.311</v>
      </c>
      <c r="K17" s="136">
        <v>2047.545</v>
      </c>
      <c r="L17" s="34">
        <f t="shared" si="3"/>
        <v>0.0030539197603893535</v>
      </c>
      <c r="M17" s="92">
        <f t="shared" si="4"/>
        <v>6.234000000000151</v>
      </c>
      <c r="N17" s="3"/>
    </row>
    <row r="18" spans="1:14" ht="15">
      <c r="A18" s="4">
        <v>18</v>
      </c>
      <c r="B18" s="7" t="s">
        <v>18</v>
      </c>
      <c r="C18" s="105">
        <v>9346</v>
      </c>
      <c r="D18" s="14">
        <v>9388</v>
      </c>
      <c r="E18" s="11">
        <v>9353</v>
      </c>
      <c r="F18" s="17">
        <f t="shared" si="0"/>
        <v>0.005894312017262589</v>
      </c>
      <c r="G18" s="126">
        <f t="shared" si="5"/>
        <v>0.000748983522362508</v>
      </c>
      <c r="H18" s="14">
        <f t="shared" si="1"/>
        <v>7</v>
      </c>
      <c r="I18" s="34">
        <f t="shared" si="2"/>
        <v>9.325748391308402E-05</v>
      </c>
      <c r="J18" s="123">
        <v>9299.643</v>
      </c>
      <c r="K18" s="136">
        <v>9286.259</v>
      </c>
      <c r="L18" s="34">
        <f t="shared" si="3"/>
        <v>-0.001439195031465188</v>
      </c>
      <c r="M18" s="92">
        <f t="shared" si="4"/>
        <v>-13.384000000000015</v>
      </c>
      <c r="N18" s="3"/>
    </row>
    <row r="19" spans="1:14" ht="15">
      <c r="A19" s="4">
        <v>19</v>
      </c>
      <c r="B19" s="7" t="s">
        <v>19</v>
      </c>
      <c r="C19" s="105">
        <v>379</v>
      </c>
      <c r="D19" s="14">
        <v>349</v>
      </c>
      <c r="E19" s="11">
        <v>344</v>
      </c>
      <c r="F19" s="17">
        <f t="shared" si="0"/>
        <v>0.00021679069110855668</v>
      </c>
      <c r="G19" s="126">
        <f t="shared" si="5"/>
        <v>-0.09234828496042216</v>
      </c>
      <c r="H19" s="14">
        <f t="shared" si="1"/>
        <v>-35</v>
      </c>
      <c r="I19" s="34">
        <f t="shared" si="2"/>
        <v>-0.00046628741956542013</v>
      </c>
      <c r="J19" s="123">
        <v>349.2546</v>
      </c>
      <c r="K19" s="136">
        <v>341.4633</v>
      </c>
      <c r="L19" s="34">
        <f t="shared" si="3"/>
        <v>-0.02230836759200875</v>
      </c>
      <c r="M19" s="92">
        <f t="shared" si="4"/>
        <v>-7.791299999999978</v>
      </c>
      <c r="N19" s="3"/>
    </row>
    <row r="20" spans="1:14" ht="15">
      <c r="A20" s="4">
        <v>20</v>
      </c>
      <c r="B20" s="7" t="s">
        <v>20</v>
      </c>
      <c r="C20" s="105">
        <v>4549</v>
      </c>
      <c r="D20" s="14">
        <v>4444</v>
      </c>
      <c r="E20" s="11">
        <v>4438</v>
      </c>
      <c r="F20" s="17">
        <f t="shared" si="0"/>
        <v>0.0027968519974993448</v>
      </c>
      <c r="G20" s="126">
        <f t="shared" si="5"/>
        <v>-0.024400967245548473</v>
      </c>
      <c r="H20" s="14">
        <f t="shared" si="1"/>
        <v>-111</v>
      </c>
      <c r="I20" s="34">
        <f t="shared" si="2"/>
        <v>-0.0014787972449074752</v>
      </c>
      <c r="J20" s="123">
        <v>4455.241</v>
      </c>
      <c r="K20" s="136">
        <v>4434.063</v>
      </c>
      <c r="L20" s="34">
        <f t="shared" si="3"/>
        <v>-0.004753502672470442</v>
      </c>
      <c r="M20" s="92">
        <f t="shared" si="4"/>
        <v>-21.177999999999884</v>
      </c>
      <c r="N20" s="3"/>
    </row>
    <row r="21" spans="1:14" ht="15">
      <c r="A21" s="4">
        <v>21</v>
      </c>
      <c r="B21" s="7" t="s">
        <v>21</v>
      </c>
      <c r="C21" s="105">
        <v>223</v>
      </c>
      <c r="D21" s="14">
        <v>296</v>
      </c>
      <c r="E21" s="11">
        <v>298</v>
      </c>
      <c r="F21" s="17">
        <f t="shared" si="0"/>
        <v>0.0001878012382277613</v>
      </c>
      <c r="G21" s="126">
        <f t="shared" si="5"/>
        <v>0.336322869955157</v>
      </c>
      <c r="H21" s="14">
        <f t="shared" si="1"/>
        <v>75</v>
      </c>
      <c r="I21" s="34">
        <f t="shared" si="2"/>
        <v>0.000999187327640186</v>
      </c>
      <c r="J21" s="123">
        <v>296.7134</v>
      </c>
      <c r="K21" s="136">
        <v>294.0831</v>
      </c>
      <c r="L21" s="34">
        <f t="shared" si="3"/>
        <v>-0.008864783322896698</v>
      </c>
      <c r="M21" s="92">
        <f t="shared" si="4"/>
        <v>-2.630299999999977</v>
      </c>
      <c r="N21" s="3"/>
    </row>
    <row r="22" spans="1:14" ht="15">
      <c r="A22" s="4">
        <v>22</v>
      </c>
      <c r="B22" s="7" t="s">
        <v>22</v>
      </c>
      <c r="C22" s="105">
        <v>11429</v>
      </c>
      <c r="D22" s="14">
        <v>12070</v>
      </c>
      <c r="E22" s="11">
        <v>12147</v>
      </c>
      <c r="F22" s="17">
        <f t="shared" si="0"/>
        <v>0.007655106177022203</v>
      </c>
      <c r="G22" s="126">
        <f t="shared" si="5"/>
        <v>0.06282264415084435</v>
      </c>
      <c r="H22" s="14">
        <f t="shared" si="1"/>
        <v>718</v>
      </c>
      <c r="I22" s="34">
        <f t="shared" si="2"/>
        <v>0.009565553349942047</v>
      </c>
      <c r="J22" s="123">
        <v>12049.69</v>
      </c>
      <c r="K22" s="136">
        <v>12088.48</v>
      </c>
      <c r="L22" s="34">
        <f t="shared" si="3"/>
        <v>0.003219169953749769</v>
      </c>
      <c r="M22" s="92">
        <f t="shared" si="4"/>
        <v>38.789999999999054</v>
      </c>
      <c r="N22" s="3"/>
    </row>
    <row r="23" spans="1:14" ht="15">
      <c r="A23" s="4">
        <v>23</v>
      </c>
      <c r="B23" s="7" t="s">
        <v>23</v>
      </c>
      <c r="C23" s="105">
        <v>13040</v>
      </c>
      <c r="D23" s="14">
        <v>13264</v>
      </c>
      <c r="E23" s="11">
        <v>13325</v>
      </c>
      <c r="F23" s="17">
        <f t="shared" si="0"/>
        <v>0.008397488252969529</v>
      </c>
      <c r="G23" s="126">
        <f t="shared" si="5"/>
        <v>0.021855828220858894</v>
      </c>
      <c r="H23" s="14">
        <f t="shared" si="1"/>
        <v>285</v>
      </c>
      <c r="I23" s="34">
        <f t="shared" si="2"/>
        <v>0.0037969118450327066</v>
      </c>
      <c r="J23" s="123">
        <v>13155.26</v>
      </c>
      <c r="K23" s="136">
        <v>13173.55</v>
      </c>
      <c r="L23" s="34">
        <f t="shared" si="3"/>
        <v>0.0013903183973558147</v>
      </c>
      <c r="M23" s="92">
        <f t="shared" si="4"/>
        <v>18.289999999999054</v>
      </c>
      <c r="N23" s="3"/>
    </row>
    <row r="24" spans="1:14" ht="15">
      <c r="A24" s="4">
        <v>24</v>
      </c>
      <c r="B24" s="7" t="s">
        <v>24</v>
      </c>
      <c r="C24" s="105">
        <v>9289</v>
      </c>
      <c r="D24" s="14">
        <v>9086</v>
      </c>
      <c r="E24" s="11">
        <v>9058</v>
      </c>
      <c r="F24" s="17">
        <f t="shared" si="0"/>
        <v>0.005708401395527053</v>
      </c>
      <c r="G24" s="126">
        <f t="shared" si="5"/>
        <v>-0.024868123587038434</v>
      </c>
      <c r="H24" s="14">
        <f t="shared" si="1"/>
        <v>-231</v>
      </c>
      <c r="I24" s="34">
        <f t="shared" si="2"/>
        <v>-0.003077496969131773</v>
      </c>
      <c r="J24" s="123">
        <v>9080.931</v>
      </c>
      <c r="K24" s="136">
        <v>8999.721</v>
      </c>
      <c r="L24" s="34">
        <f t="shared" si="3"/>
        <v>-0.008942915654793649</v>
      </c>
      <c r="M24" s="92">
        <f t="shared" si="4"/>
        <v>-81.21000000000095</v>
      </c>
      <c r="N24" s="3"/>
    </row>
    <row r="25" spans="1:14" ht="15">
      <c r="A25" s="4">
        <v>25</v>
      </c>
      <c r="B25" s="7" t="s">
        <v>25</v>
      </c>
      <c r="C25" s="105">
        <v>31276</v>
      </c>
      <c r="D25" s="14">
        <v>31870</v>
      </c>
      <c r="E25" s="11">
        <v>31976</v>
      </c>
      <c r="F25" s="17">
        <f t="shared" si="0"/>
        <v>0.020151450985137234</v>
      </c>
      <c r="G25" s="126">
        <f t="shared" si="5"/>
        <v>0.022381378692927483</v>
      </c>
      <c r="H25" s="14">
        <f t="shared" si="1"/>
        <v>700</v>
      </c>
      <c r="I25" s="34">
        <f t="shared" si="2"/>
        <v>0.009325748391308402</v>
      </c>
      <c r="J25" s="123">
        <v>31833.01</v>
      </c>
      <c r="K25" s="136">
        <v>31892.44</v>
      </c>
      <c r="L25" s="34">
        <f t="shared" si="3"/>
        <v>0.001866929957299052</v>
      </c>
      <c r="M25" s="92">
        <f t="shared" si="4"/>
        <v>59.43000000000029</v>
      </c>
      <c r="N25" s="3"/>
    </row>
    <row r="26" spans="1:14" ht="15">
      <c r="A26" s="4">
        <v>26</v>
      </c>
      <c r="B26" s="7" t="s">
        <v>26</v>
      </c>
      <c r="C26" s="105">
        <v>2045</v>
      </c>
      <c r="D26" s="14">
        <v>1756</v>
      </c>
      <c r="E26" s="11">
        <v>1750</v>
      </c>
      <c r="F26" s="17">
        <f t="shared" si="0"/>
        <v>0.0011028596204650412</v>
      </c>
      <c r="G26" s="126">
        <f t="shared" si="5"/>
        <v>-0.14425427872860636</v>
      </c>
      <c r="H26" s="14">
        <f t="shared" si="1"/>
        <v>-295</v>
      </c>
      <c r="I26" s="34">
        <f t="shared" si="2"/>
        <v>-0.003930136822051398</v>
      </c>
      <c r="J26" s="123">
        <v>1736.496</v>
      </c>
      <c r="K26" s="136">
        <v>1733.872</v>
      </c>
      <c r="L26" s="34">
        <f t="shared" si="3"/>
        <v>-0.0015110889976135986</v>
      </c>
      <c r="M26" s="92">
        <f t="shared" si="4"/>
        <v>-2.6240000000000236</v>
      </c>
      <c r="N26" s="3"/>
    </row>
    <row r="27" spans="1:14" ht="15">
      <c r="A27" s="4">
        <v>27</v>
      </c>
      <c r="B27" s="7" t="s">
        <v>27</v>
      </c>
      <c r="C27" s="105">
        <v>4723</v>
      </c>
      <c r="D27" s="14">
        <v>4765</v>
      </c>
      <c r="E27" s="11">
        <v>4774</v>
      </c>
      <c r="F27" s="17">
        <f t="shared" si="0"/>
        <v>0.0030086010446286325</v>
      </c>
      <c r="G27" s="126">
        <f t="shared" si="5"/>
        <v>0.01079822146940504</v>
      </c>
      <c r="H27" s="14">
        <f t="shared" si="1"/>
        <v>51</v>
      </c>
      <c r="I27" s="34">
        <f t="shared" si="2"/>
        <v>0.0006794473827953265</v>
      </c>
      <c r="J27" s="123">
        <v>4692.445</v>
      </c>
      <c r="K27" s="136">
        <v>4707.04</v>
      </c>
      <c r="L27" s="34">
        <f t="shared" si="3"/>
        <v>0.003110318820998489</v>
      </c>
      <c r="M27" s="92">
        <f t="shared" si="4"/>
        <v>14.595000000000255</v>
      </c>
      <c r="N27" s="3"/>
    </row>
    <row r="28" spans="1:14" ht="15">
      <c r="A28" s="4">
        <v>28</v>
      </c>
      <c r="B28" s="7" t="s">
        <v>28</v>
      </c>
      <c r="C28" s="105">
        <v>16574</v>
      </c>
      <c r="D28" s="14">
        <v>15794</v>
      </c>
      <c r="E28" s="11">
        <v>15770</v>
      </c>
      <c r="F28" s="17">
        <f t="shared" si="0"/>
        <v>0.009938340694133543</v>
      </c>
      <c r="G28" s="126">
        <f t="shared" si="5"/>
        <v>-0.04850971400989502</v>
      </c>
      <c r="H28" s="14">
        <f t="shared" si="1"/>
        <v>-804</v>
      </c>
      <c r="I28" s="34">
        <f t="shared" si="2"/>
        <v>-0.010711288152302793</v>
      </c>
      <c r="J28" s="123">
        <v>15825.3</v>
      </c>
      <c r="K28" s="136">
        <v>15677.45</v>
      </c>
      <c r="L28" s="34">
        <f t="shared" si="3"/>
        <v>-0.009342634894757038</v>
      </c>
      <c r="M28" s="92">
        <f t="shared" si="4"/>
        <v>-147.84999999999854</v>
      </c>
      <c r="N28" s="3"/>
    </row>
    <row r="29" spans="1:14" ht="15">
      <c r="A29" s="4">
        <v>29</v>
      </c>
      <c r="B29" s="7" t="s">
        <v>29</v>
      </c>
      <c r="C29" s="105">
        <v>2956</v>
      </c>
      <c r="D29" s="14">
        <v>3299</v>
      </c>
      <c r="E29" s="11">
        <v>3301</v>
      </c>
      <c r="F29" s="17">
        <f t="shared" si="0"/>
        <v>0.002080308346945772</v>
      </c>
      <c r="G29" s="126">
        <f t="shared" si="5"/>
        <v>0.11671177266576455</v>
      </c>
      <c r="H29" s="14">
        <f t="shared" si="1"/>
        <v>345</v>
      </c>
      <c r="I29" s="34">
        <f t="shared" si="2"/>
        <v>0.004596261707144856</v>
      </c>
      <c r="J29" s="123">
        <v>3316.039</v>
      </c>
      <c r="K29" s="136">
        <v>3311.68</v>
      </c>
      <c r="L29" s="34">
        <f t="shared" si="3"/>
        <v>-0.0013145201247634236</v>
      </c>
      <c r="M29" s="92">
        <f t="shared" si="4"/>
        <v>-4.359000000000378</v>
      </c>
      <c r="N29" s="3"/>
    </row>
    <row r="30" spans="1:14" ht="15">
      <c r="A30" s="4">
        <v>30</v>
      </c>
      <c r="B30" s="7" t="s">
        <v>30</v>
      </c>
      <c r="C30" s="105">
        <v>1109</v>
      </c>
      <c r="D30" s="14">
        <v>995</v>
      </c>
      <c r="E30" s="11">
        <v>1024</v>
      </c>
      <c r="F30" s="17">
        <f t="shared" si="0"/>
        <v>0.0006453304293464013</v>
      </c>
      <c r="G30" s="126">
        <f t="shared" si="5"/>
        <v>-0.07664562669071236</v>
      </c>
      <c r="H30" s="14">
        <f t="shared" si="1"/>
        <v>-85</v>
      </c>
      <c r="I30" s="34">
        <f t="shared" si="2"/>
        <v>-0.0011324123046588775</v>
      </c>
      <c r="J30" s="123">
        <v>1019.519</v>
      </c>
      <c r="K30" s="136">
        <v>1025.962</v>
      </c>
      <c r="L30" s="34">
        <f t="shared" si="3"/>
        <v>0.0063196468138406285</v>
      </c>
      <c r="M30" s="92">
        <f t="shared" si="4"/>
        <v>6.442999999999984</v>
      </c>
      <c r="N30" s="3"/>
    </row>
    <row r="31" spans="1:14" ht="15">
      <c r="A31" s="4">
        <v>31</v>
      </c>
      <c r="B31" s="7" t="s">
        <v>31</v>
      </c>
      <c r="C31" s="105">
        <v>18412</v>
      </c>
      <c r="D31" s="14">
        <v>20421</v>
      </c>
      <c r="E31" s="11">
        <v>20557</v>
      </c>
      <c r="F31" s="17">
        <f t="shared" si="0"/>
        <v>0.012955134410228487</v>
      </c>
      <c r="G31" s="126">
        <f t="shared" si="5"/>
        <v>0.1165001086248099</v>
      </c>
      <c r="H31" s="14">
        <f t="shared" si="1"/>
        <v>2145</v>
      </c>
      <c r="I31" s="34">
        <f t="shared" si="2"/>
        <v>0.028576757570509318</v>
      </c>
      <c r="J31" s="123">
        <v>20352.02</v>
      </c>
      <c r="K31" s="136">
        <v>20467.69</v>
      </c>
      <c r="L31" s="34">
        <f t="shared" si="3"/>
        <v>0.005683465326783202</v>
      </c>
      <c r="M31" s="92">
        <f t="shared" si="4"/>
        <v>115.66999999999825</v>
      </c>
      <c r="N31" s="3"/>
    </row>
    <row r="32" spans="1:14" ht="15">
      <c r="A32" s="4">
        <v>32</v>
      </c>
      <c r="B32" s="7" t="s">
        <v>32</v>
      </c>
      <c r="C32" s="105">
        <v>5745</v>
      </c>
      <c r="D32" s="14">
        <v>5979</v>
      </c>
      <c r="E32" s="11">
        <v>6026</v>
      </c>
      <c r="F32" s="17">
        <f t="shared" si="0"/>
        <v>0.0037976183273841935</v>
      </c>
      <c r="G32" s="126">
        <f t="shared" si="5"/>
        <v>0.048912097476066146</v>
      </c>
      <c r="H32" s="14">
        <f t="shared" si="1"/>
        <v>281</v>
      </c>
      <c r="I32" s="34">
        <f t="shared" si="2"/>
        <v>0.00374362185422523</v>
      </c>
      <c r="J32" s="123">
        <v>5910.298</v>
      </c>
      <c r="K32" s="136">
        <v>5932.481</v>
      </c>
      <c r="L32" s="34">
        <f t="shared" si="3"/>
        <v>0.0037532794454695844</v>
      </c>
      <c r="M32" s="92">
        <f t="shared" si="4"/>
        <v>22.182999999999993</v>
      </c>
      <c r="N32" s="3"/>
    </row>
    <row r="33" spans="1:14" ht="15">
      <c r="A33" s="4">
        <v>33</v>
      </c>
      <c r="B33" s="7" t="s">
        <v>33</v>
      </c>
      <c r="C33" s="105">
        <v>19755</v>
      </c>
      <c r="D33" s="14">
        <v>19499</v>
      </c>
      <c r="E33" s="11">
        <v>19446</v>
      </c>
      <c r="F33" s="17">
        <f t="shared" si="0"/>
        <v>0.012254976102607538</v>
      </c>
      <c r="G33" s="126">
        <f t="shared" si="5"/>
        <v>-0.015641609719058466</v>
      </c>
      <c r="H33" s="14">
        <f t="shared" si="1"/>
        <v>-309</v>
      </c>
      <c r="I33" s="34">
        <f t="shared" si="2"/>
        <v>-0.004116651789877566</v>
      </c>
      <c r="J33" s="123">
        <v>19501.16</v>
      </c>
      <c r="K33" s="136">
        <v>19439.1</v>
      </c>
      <c r="L33" s="34">
        <f t="shared" si="3"/>
        <v>-0.003182374792063719</v>
      </c>
      <c r="M33" s="92">
        <f t="shared" si="4"/>
        <v>-62.06000000000131</v>
      </c>
      <c r="N33" s="3"/>
    </row>
    <row r="34" spans="1:14" ht="15">
      <c r="A34" s="4">
        <v>35</v>
      </c>
      <c r="B34" s="7" t="s">
        <v>34</v>
      </c>
      <c r="C34" s="105">
        <v>38311</v>
      </c>
      <c r="D34" s="14">
        <v>35887</v>
      </c>
      <c r="E34" s="11">
        <v>35172</v>
      </c>
      <c r="F34" s="17">
        <f t="shared" si="0"/>
        <v>0.022165587754855103</v>
      </c>
      <c r="G34" s="126">
        <f t="shared" si="5"/>
        <v>-0.0819346923859988</v>
      </c>
      <c r="H34" s="14">
        <f t="shared" si="1"/>
        <v>-3139</v>
      </c>
      <c r="I34" s="34">
        <f t="shared" si="2"/>
        <v>-0.04181932028616725</v>
      </c>
      <c r="J34" s="123">
        <v>35300.48</v>
      </c>
      <c r="K34" s="136">
        <v>35317.39</v>
      </c>
      <c r="L34" s="34">
        <f t="shared" si="3"/>
        <v>0.00047903031346871813</v>
      </c>
      <c r="M34" s="92">
        <f t="shared" si="4"/>
        <v>16.909999999996217</v>
      </c>
      <c r="N34" s="3"/>
    </row>
    <row r="35" spans="1:14" ht="15">
      <c r="A35" s="4">
        <v>36</v>
      </c>
      <c r="B35" s="7" t="s">
        <v>35</v>
      </c>
      <c r="C35" s="105">
        <v>1290</v>
      </c>
      <c r="D35" s="14">
        <v>1144</v>
      </c>
      <c r="E35" s="11">
        <v>1179</v>
      </c>
      <c r="F35" s="17">
        <f t="shared" si="0"/>
        <v>0.0007430122814447335</v>
      </c>
      <c r="G35" s="126">
        <f t="shared" si="5"/>
        <v>-0.08604651162790698</v>
      </c>
      <c r="H35" s="14">
        <f t="shared" si="1"/>
        <v>-111</v>
      </c>
      <c r="I35" s="34">
        <f t="shared" si="2"/>
        <v>-0.0014787972449074752</v>
      </c>
      <c r="J35" s="123">
        <v>1136.806</v>
      </c>
      <c r="K35" s="136">
        <v>1142.722</v>
      </c>
      <c r="L35" s="34">
        <f t="shared" si="3"/>
        <v>0.005204054165794287</v>
      </c>
      <c r="M35" s="92">
        <f t="shared" si="4"/>
        <v>5.91599999999994</v>
      </c>
      <c r="N35" s="3"/>
    </row>
    <row r="36" spans="1:14" ht="15">
      <c r="A36" s="4">
        <v>37</v>
      </c>
      <c r="B36" s="7" t="s">
        <v>36</v>
      </c>
      <c r="C36" s="105">
        <v>308</v>
      </c>
      <c r="D36" s="14">
        <v>327</v>
      </c>
      <c r="E36" s="11">
        <v>335</v>
      </c>
      <c r="F36" s="17">
        <f t="shared" si="0"/>
        <v>0.00021111884163187934</v>
      </c>
      <c r="G36" s="126">
        <f t="shared" si="5"/>
        <v>0.08766233766233766</v>
      </c>
      <c r="H36" s="14">
        <f t="shared" si="1"/>
        <v>27</v>
      </c>
      <c r="I36" s="34">
        <f t="shared" si="2"/>
        <v>0.000359707437950467</v>
      </c>
      <c r="J36" s="123">
        <v>318.3629</v>
      </c>
      <c r="K36" s="136">
        <v>322.6528</v>
      </c>
      <c r="L36" s="34">
        <f t="shared" si="3"/>
        <v>0.013474874113786462</v>
      </c>
      <c r="M36" s="92">
        <f t="shared" si="4"/>
        <v>4.289899999999989</v>
      </c>
      <c r="N36" s="3"/>
    </row>
    <row r="37" spans="1:14" ht="15">
      <c r="A37" s="4">
        <v>38</v>
      </c>
      <c r="B37" s="7" t="s">
        <v>37</v>
      </c>
      <c r="C37" s="105">
        <v>3319</v>
      </c>
      <c r="D37" s="14">
        <v>3289</v>
      </c>
      <c r="E37" s="11">
        <v>3311</v>
      </c>
      <c r="F37" s="17">
        <f t="shared" si="0"/>
        <v>0.002086610401919858</v>
      </c>
      <c r="G37" s="126">
        <f t="shared" si="5"/>
        <v>-0.0024103645676408557</v>
      </c>
      <c r="H37" s="14">
        <f t="shared" si="1"/>
        <v>-8</v>
      </c>
      <c r="I37" s="34">
        <f t="shared" si="2"/>
        <v>-0.00010657998161495318</v>
      </c>
      <c r="J37" s="123">
        <v>3319.291</v>
      </c>
      <c r="K37" s="136">
        <v>3364.81</v>
      </c>
      <c r="L37" s="34">
        <f t="shared" si="3"/>
        <v>0.013713470738178657</v>
      </c>
      <c r="M37" s="92">
        <f t="shared" si="4"/>
        <v>45.51899999999978</v>
      </c>
      <c r="N37" s="3"/>
    </row>
    <row r="38" spans="1:14" ht="15">
      <c r="A38" s="4">
        <v>39</v>
      </c>
      <c r="B38" s="7" t="s">
        <v>38</v>
      </c>
      <c r="C38" s="105">
        <v>192</v>
      </c>
      <c r="D38" s="14">
        <v>175</v>
      </c>
      <c r="E38" s="11">
        <v>166</v>
      </c>
      <c r="F38" s="17">
        <f t="shared" si="0"/>
        <v>0.00010461411256982676</v>
      </c>
      <c r="G38" s="126">
        <f t="shared" si="5"/>
        <v>-0.13541666666666666</v>
      </c>
      <c r="H38" s="14">
        <f t="shared" si="1"/>
        <v>-26</v>
      </c>
      <c r="I38" s="34">
        <f t="shared" si="2"/>
        <v>-0.0003463849402485978</v>
      </c>
      <c r="J38" s="123">
        <v>171.2962</v>
      </c>
      <c r="K38" s="136">
        <v>167.2909</v>
      </c>
      <c r="L38" s="34">
        <f t="shared" si="3"/>
        <v>-0.02338230503653908</v>
      </c>
      <c r="M38" s="92">
        <f t="shared" si="4"/>
        <v>-4.005300000000005</v>
      </c>
      <c r="N38" s="3"/>
    </row>
    <row r="39" spans="1:14" ht="15">
      <c r="A39" s="4">
        <v>41</v>
      </c>
      <c r="B39" s="7" t="s">
        <v>39</v>
      </c>
      <c r="C39" s="105">
        <v>118773</v>
      </c>
      <c r="D39" s="14">
        <v>118480</v>
      </c>
      <c r="E39" s="11">
        <v>119162</v>
      </c>
      <c r="F39" s="17">
        <f t="shared" si="0"/>
        <v>0.075096547482203</v>
      </c>
      <c r="G39" s="126">
        <f t="shared" si="5"/>
        <v>0.003275155127848922</v>
      </c>
      <c r="H39" s="14">
        <f t="shared" si="1"/>
        <v>389</v>
      </c>
      <c r="I39" s="34">
        <f t="shared" si="2"/>
        <v>0.005182451606027098</v>
      </c>
      <c r="J39" s="123">
        <v>116301.2</v>
      </c>
      <c r="K39" s="136">
        <v>116122.6</v>
      </c>
      <c r="L39" s="34">
        <f t="shared" si="3"/>
        <v>-0.0015356677317172245</v>
      </c>
      <c r="M39" s="92">
        <f t="shared" si="4"/>
        <v>-178.59999999999127</v>
      </c>
      <c r="N39" s="3"/>
    </row>
    <row r="40" spans="1:14" ht="15">
      <c r="A40" s="4">
        <v>42</v>
      </c>
      <c r="B40" s="7" t="s">
        <v>40</v>
      </c>
      <c r="C40" s="105">
        <v>13823</v>
      </c>
      <c r="D40" s="14">
        <v>13236</v>
      </c>
      <c r="E40" s="11">
        <v>14420</v>
      </c>
      <c r="F40" s="17">
        <f t="shared" si="0"/>
        <v>0.00908756327263194</v>
      </c>
      <c r="G40" s="126">
        <f t="shared" si="5"/>
        <v>0.0431888880850756</v>
      </c>
      <c r="H40" s="14">
        <f t="shared" si="1"/>
        <v>597</v>
      </c>
      <c r="I40" s="34">
        <f t="shared" si="2"/>
        <v>0.00795353112801588</v>
      </c>
      <c r="J40" s="123">
        <v>13878.86</v>
      </c>
      <c r="K40" s="136">
        <v>13924.39</v>
      </c>
      <c r="L40" s="34">
        <f t="shared" si="3"/>
        <v>0.003280528804238881</v>
      </c>
      <c r="M40" s="92">
        <f t="shared" si="4"/>
        <v>45.529999999998836</v>
      </c>
      <c r="N40" s="3"/>
    </row>
    <row r="41" spans="1:14" ht="15">
      <c r="A41" s="4">
        <v>43</v>
      </c>
      <c r="B41" s="7" t="s">
        <v>41</v>
      </c>
      <c r="C41" s="105">
        <v>52167</v>
      </c>
      <c r="D41" s="14">
        <v>55500</v>
      </c>
      <c r="E41" s="11">
        <v>56584</v>
      </c>
      <c r="F41" s="17">
        <f t="shared" si="0"/>
        <v>0.03565954786536794</v>
      </c>
      <c r="G41" s="126">
        <f t="shared" si="5"/>
        <v>0.08467038549274446</v>
      </c>
      <c r="H41" s="14">
        <f t="shared" si="1"/>
        <v>4417</v>
      </c>
      <c r="I41" s="34">
        <f t="shared" si="2"/>
        <v>0.05884547234915602</v>
      </c>
      <c r="J41" s="123">
        <v>56065.75</v>
      </c>
      <c r="K41" s="136">
        <v>56285.14</v>
      </c>
      <c r="L41" s="34">
        <f t="shared" si="3"/>
        <v>0.00391308419132892</v>
      </c>
      <c r="M41" s="92">
        <f t="shared" si="4"/>
        <v>219.38999999999942</v>
      </c>
      <c r="N41" s="3"/>
    </row>
    <row r="42" spans="1:14" ht="15">
      <c r="A42" s="4">
        <v>45</v>
      </c>
      <c r="B42" s="7" t="s">
        <v>42</v>
      </c>
      <c r="C42" s="105">
        <v>32362</v>
      </c>
      <c r="D42" s="14">
        <v>35867</v>
      </c>
      <c r="E42" s="11">
        <v>36155</v>
      </c>
      <c r="F42" s="17">
        <f t="shared" si="0"/>
        <v>0.022785079758807752</v>
      </c>
      <c r="G42" s="126">
        <f t="shared" si="5"/>
        <v>0.11720536431617329</v>
      </c>
      <c r="H42" s="14">
        <f t="shared" si="1"/>
        <v>3793</v>
      </c>
      <c r="I42" s="34">
        <f t="shared" si="2"/>
        <v>0.050532233783189676</v>
      </c>
      <c r="J42" s="123">
        <v>35536.14</v>
      </c>
      <c r="K42" s="136">
        <v>35848.92</v>
      </c>
      <c r="L42" s="34">
        <f t="shared" si="3"/>
        <v>0.00880174380222497</v>
      </c>
      <c r="M42" s="92">
        <f t="shared" si="4"/>
        <v>312.77999999999884</v>
      </c>
      <c r="N42" s="3"/>
    </row>
    <row r="43" spans="1:14" ht="15">
      <c r="A43" s="4">
        <v>46</v>
      </c>
      <c r="B43" s="7" t="s">
        <v>43</v>
      </c>
      <c r="C43" s="105">
        <v>95614</v>
      </c>
      <c r="D43" s="14">
        <v>98516</v>
      </c>
      <c r="E43" s="11">
        <v>98907</v>
      </c>
      <c r="F43" s="17">
        <f t="shared" si="0"/>
        <v>0.0623317351321919</v>
      </c>
      <c r="G43" s="126">
        <f t="shared" si="5"/>
        <v>0.03444056309745435</v>
      </c>
      <c r="H43" s="14">
        <f t="shared" si="1"/>
        <v>3293</v>
      </c>
      <c r="I43" s="34">
        <f t="shared" si="2"/>
        <v>0.0438709849322551</v>
      </c>
      <c r="J43" s="123">
        <v>98229.52</v>
      </c>
      <c r="K43" s="136">
        <v>98620.32</v>
      </c>
      <c r="L43" s="34">
        <f t="shared" si="3"/>
        <v>0.003978437439173101</v>
      </c>
      <c r="M43" s="92">
        <f t="shared" si="4"/>
        <v>390.8000000000029</v>
      </c>
      <c r="N43" s="3"/>
    </row>
    <row r="44" spans="1:14" ht="15">
      <c r="A44" s="4">
        <v>47</v>
      </c>
      <c r="B44" s="7" t="s">
        <v>44</v>
      </c>
      <c r="C44" s="105">
        <v>263378</v>
      </c>
      <c r="D44" s="14">
        <v>273264</v>
      </c>
      <c r="E44" s="11">
        <v>274907</v>
      </c>
      <c r="F44" s="17">
        <f t="shared" si="0"/>
        <v>0.17324790267610463</v>
      </c>
      <c r="G44" s="126">
        <f t="shared" si="5"/>
        <v>0.04377358777118818</v>
      </c>
      <c r="H44" s="14">
        <f t="shared" si="1"/>
        <v>11529</v>
      </c>
      <c r="I44" s="34">
        <f t="shared" si="2"/>
        <v>0.1535950760048494</v>
      </c>
      <c r="J44" s="123">
        <v>271585.2</v>
      </c>
      <c r="K44" s="136">
        <v>272295.9</v>
      </c>
      <c r="L44" s="34">
        <f t="shared" si="3"/>
        <v>0.0026168583560518452</v>
      </c>
      <c r="M44" s="92">
        <f t="shared" si="4"/>
        <v>710.7000000000116</v>
      </c>
      <c r="N44" s="3"/>
    </row>
    <row r="45" spans="1:14" ht="15">
      <c r="A45" s="4">
        <v>49</v>
      </c>
      <c r="B45" s="7" t="s">
        <v>45</v>
      </c>
      <c r="C45" s="105">
        <v>116515</v>
      </c>
      <c r="D45" s="14">
        <v>122419</v>
      </c>
      <c r="E45" s="11">
        <v>123023</v>
      </c>
      <c r="F45" s="17">
        <f t="shared" si="0"/>
        <v>0.07752977090769758</v>
      </c>
      <c r="G45" s="126">
        <f t="shared" si="5"/>
        <v>0.0558554692528859</v>
      </c>
      <c r="H45" s="14">
        <f t="shared" si="1"/>
        <v>6508</v>
      </c>
      <c r="I45" s="34">
        <f t="shared" si="2"/>
        <v>0.08670281504376441</v>
      </c>
      <c r="J45" s="123">
        <v>121938.3</v>
      </c>
      <c r="K45" s="136">
        <v>122225.6</v>
      </c>
      <c r="L45" s="34">
        <f t="shared" si="3"/>
        <v>0.00235610960625171</v>
      </c>
      <c r="M45" s="92">
        <f t="shared" si="4"/>
        <v>287.3000000000029</v>
      </c>
      <c r="N45" s="3"/>
    </row>
    <row r="46" spans="1:14" ht="15">
      <c r="A46" s="4">
        <v>50</v>
      </c>
      <c r="B46" s="7" t="s">
        <v>46</v>
      </c>
      <c r="C46" s="105">
        <v>2659</v>
      </c>
      <c r="D46" s="14">
        <v>2839</v>
      </c>
      <c r="E46" s="11">
        <v>2991</v>
      </c>
      <c r="F46" s="17">
        <f t="shared" si="0"/>
        <v>0.0018849446427491076</v>
      </c>
      <c r="G46" s="126">
        <f t="shared" si="5"/>
        <v>0.12485896953742008</v>
      </c>
      <c r="H46" s="14">
        <f t="shared" si="1"/>
        <v>332</v>
      </c>
      <c r="I46" s="34">
        <f t="shared" si="2"/>
        <v>0.004423069237020557</v>
      </c>
      <c r="J46" s="123">
        <v>2778.17</v>
      </c>
      <c r="K46" s="136">
        <v>2790.102</v>
      </c>
      <c r="L46" s="34">
        <f t="shared" si="3"/>
        <v>0.004294913558205505</v>
      </c>
      <c r="M46" s="92">
        <f t="shared" si="4"/>
        <v>11.931999999999789</v>
      </c>
      <c r="N46" s="3"/>
    </row>
    <row r="47" spans="1:14" ht="15">
      <c r="A47" s="4">
        <v>51</v>
      </c>
      <c r="B47" s="7" t="s">
        <v>47</v>
      </c>
      <c r="C47" s="105">
        <v>171</v>
      </c>
      <c r="D47" s="14">
        <v>239</v>
      </c>
      <c r="E47" s="11">
        <v>243</v>
      </c>
      <c r="F47" s="17">
        <f t="shared" si="0"/>
        <v>0.00015313993587028857</v>
      </c>
      <c r="G47" s="126">
        <f t="shared" si="5"/>
        <v>0.42105263157894735</v>
      </c>
      <c r="H47" s="14">
        <f t="shared" si="1"/>
        <v>72</v>
      </c>
      <c r="I47" s="34">
        <f t="shared" si="2"/>
        <v>0.0009592198345345786</v>
      </c>
      <c r="J47" s="123">
        <v>237.7857</v>
      </c>
      <c r="K47" s="136">
        <v>241.1467</v>
      </c>
      <c r="L47" s="34">
        <f t="shared" si="3"/>
        <v>0.014134575796610219</v>
      </c>
      <c r="M47" s="92">
        <f t="shared" si="4"/>
        <v>3.3610000000000184</v>
      </c>
      <c r="N47" s="3"/>
    </row>
    <row r="48" spans="1:14" ht="15">
      <c r="A48" s="4">
        <v>52</v>
      </c>
      <c r="B48" s="7" t="s">
        <v>48</v>
      </c>
      <c r="C48" s="105">
        <v>16548</v>
      </c>
      <c r="D48" s="14">
        <v>17118</v>
      </c>
      <c r="E48" s="11">
        <v>17239</v>
      </c>
      <c r="F48" s="17">
        <f t="shared" si="0"/>
        <v>0.01086411256982677</v>
      </c>
      <c r="G48" s="126">
        <f t="shared" si="5"/>
        <v>0.04175731206188059</v>
      </c>
      <c r="H48" s="14">
        <f t="shared" si="1"/>
        <v>691</v>
      </c>
      <c r="I48" s="34">
        <f t="shared" si="2"/>
        <v>0.00920584591199158</v>
      </c>
      <c r="J48" s="123">
        <v>17122.66</v>
      </c>
      <c r="K48" s="136">
        <v>17166.39</v>
      </c>
      <c r="L48" s="34">
        <f t="shared" si="3"/>
        <v>0.00255392561669738</v>
      </c>
      <c r="M48" s="92">
        <f t="shared" si="4"/>
        <v>43.72999999999956</v>
      </c>
      <c r="N48" s="3"/>
    </row>
    <row r="49" spans="1:14" ht="15">
      <c r="A49" s="4">
        <v>53</v>
      </c>
      <c r="B49" s="7" t="s">
        <v>49</v>
      </c>
      <c r="C49" s="105">
        <v>1739</v>
      </c>
      <c r="D49" s="14">
        <v>2045</v>
      </c>
      <c r="E49" s="11">
        <v>2062</v>
      </c>
      <c r="F49" s="17">
        <f t="shared" si="0"/>
        <v>0.0012994837356565228</v>
      </c>
      <c r="G49" s="126">
        <f t="shared" si="5"/>
        <v>0.18573893041978148</v>
      </c>
      <c r="H49" s="14">
        <f t="shared" si="1"/>
        <v>323</v>
      </c>
      <c r="I49" s="34">
        <f t="shared" si="2"/>
        <v>0.004303166757703735</v>
      </c>
      <c r="J49" s="123">
        <v>1994.703</v>
      </c>
      <c r="K49" s="136">
        <v>2027.195</v>
      </c>
      <c r="L49" s="34">
        <f t="shared" si="3"/>
        <v>0.01628914179203619</v>
      </c>
      <c r="M49" s="92">
        <f t="shared" si="4"/>
        <v>32.49199999999996</v>
      </c>
      <c r="N49" s="3"/>
    </row>
    <row r="50" spans="1:14" ht="15">
      <c r="A50" s="4">
        <v>55</v>
      </c>
      <c r="B50" s="7" t="s">
        <v>50</v>
      </c>
      <c r="C50" s="105">
        <v>13520</v>
      </c>
      <c r="D50" s="14">
        <v>15000</v>
      </c>
      <c r="E50" s="11">
        <v>15386</v>
      </c>
      <c r="F50" s="17">
        <f t="shared" si="0"/>
        <v>0.009696341783128642</v>
      </c>
      <c r="G50" s="126">
        <f t="shared" si="5"/>
        <v>0.13801775147928994</v>
      </c>
      <c r="H50" s="14">
        <f t="shared" si="1"/>
        <v>1866</v>
      </c>
      <c r="I50" s="34">
        <f t="shared" si="2"/>
        <v>0.024859780711687828</v>
      </c>
      <c r="J50" s="123">
        <v>14986.92</v>
      </c>
      <c r="K50" s="136">
        <v>15131.79</v>
      </c>
      <c r="L50" s="34">
        <f t="shared" si="3"/>
        <v>0.009666429126198098</v>
      </c>
      <c r="M50" s="92">
        <f t="shared" si="4"/>
        <v>144.8700000000008</v>
      </c>
      <c r="N50" s="3"/>
    </row>
    <row r="51" spans="1:14" ht="15">
      <c r="A51" s="4">
        <v>56</v>
      </c>
      <c r="B51" s="7" t="s">
        <v>51</v>
      </c>
      <c r="C51" s="105">
        <v>75190</v>
      </c>
      <c r="D51" s="14">
        <v>85524</v>
      </c>
      <c r="E51" s="11">
        <v>85585</v>
      </c>
      <c r="F51" s="17">
        <f t="shared" si="0"/>
        <v>0.0539361374957146</v>
      </c>
      <c r="G51" s="126">
        <f t="shared" si="5"/>
        <v>0.13824976725628407</v>
      </c>
      <c r="H51" s="14">
        <f t="shared" si="1"/>
        <v>10395</v>
      </c>
      <c r="I51" s="34">
        <f t="shared" si="2"/>
        <v>0.13848736361092978</v>
      </c>
      <c r="J51" s="123">
        <v>84241.71</v>
      </c>
      <c r="K51" s="136">
        <v>85078.96</v>
      </c>
      <c r="L51" s="34">
        <f t="shared" si="3"/>
        <v>0.009938663400826027</v>
      </c>
      <c r="M51" s="92">
        <f t="shared" si="4"/>
        <v>837.25</v>
      </c>
      <c r="N51" s="3"/>
    </row>
    <row r="52" spans="1:14" ht="15">
      <c r="A52" s="4">
        <v>58</v>
      </c>
      <c r="B52" s="7" t="s">
        <v>52</v>
      </c>
      <c r="C52" s="105">
        <v>1519</v>
      </c>
      <c r="D52" s="14">
        <v>1825</v>
      </c>
      <c r="E52" s="11">
        <v>1834</v>
      </c>
      <c r="F52" s="17">
        <f t="shared" si="0"/>
        <v>0.0011557968822473632</v>
      </c>
      <c r="G52" s="126">
        <f t="shared" si="5"/>
        <v>0.2073732718894009</v>
      </c>
      <c r="H52" s="14">
        <f t="shared" si="1"/>
        <v>315</v>
      </c>
      <c r="I52" s="34">
        <f t="shared" si="2"/>
        <v>0.004196586776088781</v>
      </c>
      <c r="J52" s="123">
        <v>1806.676</v>
      </c>
      <c r="K52" s="136">
        <v>1835.517</v>
      </c>
      <c r="L52" s="34">
        <f t="shared" si="3"/>
        <v>0.015963570667900676</v>
      </c>
      <c r="M52" s="92">
        <f t="shared" si="4"/>
        <v>28.841000000000122</v>
      </c>
      <c r="N52" s="3"/>
    </row>
    <row r="53" spans="1:14" ht="15">
      <c r="A53" s="4">
        <v>59</v>
      </c>
      <c r="B53" s="7" t="s">
        <v>53</v>
      </c>
      <c r="C53" s="105">
        <v>1705</v>
      </c>
      <c r="D53" s="14">
        <v>1792</v>
      </c>
      <c r="E53" s="11">
        <v>1781</v>
      </c>
      <c r="F53" s="17">
        <f t="shared" si="0"/>
        <v>0.0011223959908847076</v>
      </c>
      <c r="G53" s="126">
        <f t="shared" si="5"/>
        <v>0.04457478005865103</v>
      </c>
      <c r="H53" s="14">
        <f t="shared" si="1"/>
        <v>76</v>
      </c>
      <c r="I53" s="34">
        <f t="shared" si="2"/>
        <v>0.001012509825342055</v>
      </c>
      <c r="J53" s="123">
        <v>1794.874</v>
      </c>
      <c r="K53" s="136">
        <v>1787.94</v>
      </c>
      <c r="L53" s="34">
        <f t="shared" si="3"/>
        <v>-0.0038632238251821403</v>
      </c>
      <c r="M53" s="92">
        <f t="shared" si="4"/>
        <v>-6.933999999999969</v>
      </c>
      <c r="N53" s="3"/>
    </row>
    <row r="54" spans="1:14" ht="15">
      <c r="A54" s="4">
        <v>60</v>
      </c>
      <c r="B54" s="7" t="s">
        <v>54</v>
      </c>
      <c r="C54" s="105">
        <v>545</v>
      </c>
      <c r="D54" s="14">
        <v>689</v>
      </c>
      <c r="E54" s="11">
        <v>699</v>
      </c>
      <c r="F54" s="17">
        <f t="shared" si="0"/>
        <v>0.0004405136426886079</v>
      </c>
      <c r="G54" s="126">
        <f t="shared" si="5"/>
        <v>0.28256880733944956</v>
      </c>
      <c r="H54" s="14">
        <f t="shared" si="1"/>
        <v>154</v>
      </c>
      <c r="I54" s="34">
        <f t="shared" si="2"/>
        <v>0.0020516646460878485</v>
      </c>
      <c r="J54" s="123">
        <v>687.1923</v>
      </c>
      <c r="K54" s="136">
        <v>699.9019</v>
      </c>
      <c r="L54" s="34">
        <f t="shared" si="3"/>
        <v>0.018494968584484878</v>
      </c>
      <c r="M54" s="92">
        <f t="shared" si="4"/>
        <v>12.70959999999991</v>
      </c>
      <c r="N54" s="3"/>
    </row>
    <row r="55" spans="1:14" ht="15">
      <c r="A55" s="4">
        <v>61</v>
      </c>
      <c r="B55" s="7" t="s">
        <v>55</v>
      </c>
      <c r="C55" s="105">
        <v>2504</v>
      </c>
      <c r="D55" s="14">
        <v>3157</v>
      </c>
      <c r="E55" s="11">
        <v>3123</v>
      </c>
      <c r="F55" s="17">
        <f t="shared" si="0"/>
        <v>0.001968131768407042</v>
      </c>
      <c r="G55" s="126">
        <f t="shared" si="5"/>
        <v>0.24720447284345048</v>
      </c>
      <c r="H55" s="14">
        <f t="shared" si="1"/>
        <v>619</v>
      </c>
      <c r="I55" s="34">
        <f t="shared" si="2"/>
        <v>0.008246626077457</v>
      </c>
      <c r="J55" s="123">
        <v>3150.906</v>
      </c>
      <c r="K55" s="136">
        <v>3112.349</v>
      </c>
      <c r="L55" s="34">
        <f t="shared" si="3"/>
        <v>-0.012236797924152542</v>
      </c>
      <c r="M55" s="92">
        <f t="shared" si="4"/>
        <v>-38.55699999999979</v>
      </c>
      <c r="N55" s="3"/>
    </row>
    <row r="56" spans="1:14" ht="15">
      <c r="A56" s="4">
        <v>62</v>
      </c>
      <c r="B56" s="7" t="s">
        <v>56</v>
      </c>
      <c r="C56" s="105">
        <v>4832</v>
      </c>
      <c r="D56" s="14">
        <v>5624</v>
      </c>
      <c r="E56" s="11">
        <v>5635</v>
      </c>
      <c r="F56" s="17">
        <f t="shared" si="0"/>
        <v>0.003551207977897433</v>
      </c>
      <c r="G56" s="126">
        <f t="shared" si="5"/>
        <v>0.16618377483443708</v>
      </c>
      <c r="H56" s="14">
        <f t="shared" si="1"/>
        <v>803</v>
      </c>
      <c r="I56" s="34">
        <f t="shared" si="2"/>
        <v>0.010697965654600924</v>
      </c>
      <c r="J56" s="123">
        <v>5583.622</v>
      </c>
      <c r="K56" s="136">
        <v>5577.314</v>
      </c>
      <c r="L56" s="34">
        <f t="shared" si="3"/>
        <v>-0.0011297326359126733</v>
      </c>
      <c r="M56" s="92">
        <f t="shared" si="4"/>
        <v>-6.307999999999993</v>
      </c>
      <c r="N56" s="3"/>
    </row>
    <row r="57" spans="1:14" ht="15">
      <c r="A57" s="4">
        <v>63</v>
      </c>
      <c r="B57" s="7" t="s">
        <v>57</v>
      </c>
      <c r="C57" s="105">
        <v>1829</v>
      </c>
      <c r="D57" s="14">
        <v>2121</v>
      </c>
      <c r="E57" s="11">
        <v>2129</v>
      </c>
      <c r="F57" s="17">
        <f t="shared" si="0"/>
        <v>0.0013417075039828987</v>
      </c>
      <c r="G57" s="126">
        <f t="shared" si="5"/>
        <v>0.16402405686167304</v>
      </c>
      <c r="H57" s="14">
        <f t="shared" si="1"/>
        <v>300</v>
      </c>
      <c r="I57" s="34">
        <f t="shared" si="2"/>
        <v>0.003996749310560744</v>
      </c>
      <c r="J57" s="123">
        <v>2098.058</v>
      </c>
      <c r="K57" s="136">
        <v>2096.168</v>
      </c>
      <c r="L57" s="34">
        <f t="shared" si="3"/>
        <v>-0.0009008330560927642</v>
      </c>
      <c r="M57" s="92">
        <f t="shared" si="4"/>
        <v>-1.8899999999998727</v>
      </c>
      <c r="N57" s="3"/>
    </row>
    <row r="58" spans="1:14" ht="15">
      <c r="A58" s="4">
        <v>64</v>
      </c>
      <c r="B58" s="7" t="s">
        <v>58</v>
      </c>
      <c r="C58" s="105">
        <v>7230</v>
      </c>
      <c r="D58" s="14">
        <v>7357</v>
      </c>
      <c r="E58" s="11">
        <v>7415</v>
      </c>
      <c r="F58" s="17">
        <f t="shared" si="0"/>
        <v>0.004672973763284732</v>
      </c>
      <c r="G58" s="126">
        <f t="shared" si="5"/>
        <v>0.025587828492392807</v>
      </c>
      <c r="H58" s="14">
        <f t="shared" si="1"/>
        <v>185</v>
      </c>
      <c r="I58" s="34">
        <f t="shared" si="2"/>
        <v>0.002464662074845792</v>
      </c>
      <c r="J58" s="123">
        <v>7356.026</v>
      </c>
      <c r="K58" s="136">
        <v>7391.155</v>
      </c>
      <c r="L58" s="34">
        <f t="shared" si="3"/>
        <v>0.004775540488845459</v>
      </c>
      <c r="M58" s="92">
        <f t="shared" si="4"/>
        <v>35.128999999999905</v>
      </c>
      <c r="N58" s="3"/>
    </row>
    <row r="59" spans="1:14" ht="15">
      <c r="A59" s="4">
        <v>65</v>
      </c>
      <c r="B59" s="7" t="s">
        <v>59</v>
      </c>
      <c r="C59" s="105">
        <v>4503</v>
      </c>
      <c r="D59" s="14">
        <v>4365</v>
      </c>
      <c r="E59" s="11">
        <v>4362</v>
      </c>
      <c r="F59" s="17">
        <f t="shared" si="0"/>
        <v>0.0027489563796962912</v>
      </c>
      <c r="G59" s="126">
        <f t="shared" si="5"/>
        <v>-0.0313124583610926</v>
      </c>
      <c r="H59" s="14">
        <f t="shared" si="1"/>
        <v>-141</v>
      </c>
      <c r="I59" s="34">
        <f t="shared" si="2"/>
        <v>-0.0018784721759635497</v>
      </c>
      <c r="J59" s="123">
        <v>4349.453</v>
      </c>
      <c r="K59" s="136">
        <v>4333.095</v>
      </c>
      <c r="L59" s="34">
        <f t="shared" si="3"/>
        <v>-0.003760932696594301</v>
      </c>
      <c r="M59" s="92">
        <f t="shared" si="4"/>
        <v>-16.358000000000175</v>
      </c>
      <c r="N59" s="3"/>
    </row>
    <row r="60" spans="1:14" ht="15">
      <c r="A60" s="4">
        <v>66</v>
      </c>
      <c r="B60" s="7" t="s">
        <v>60</v>
      </c>
      <c r="C60" s="105">
        <v>8338</v>
      </c>
      <c r="D60" s="14">
        <v>9546</v>
      </c>
      <c r="E60" s="11">
        <v>9585</v>
      </c>
      <c r="F60" s="17">
        <f t="shared" si="0"/>
        <v>0.006040519692661383</v>
      </c>
      <c r="G60" s="126">
        <f t="shared" si="5"/>
        <v>0.14955624850083954</v>
      </c>
      <c r="H60" s="14">
        <f t="shared" si="1"/>
        <v>1247</v>
      </c>
      <c r="I60" s="34">
        <f t="shared" si="2"/>
        <v>0.016613154634230826</v>
      </c>
      <c r="J60" s="123">
        <v>9548.494</v>
      </c>
      <c r="K60" s="136">
        <v>9600.432</v>
      </c>
      <c r="L60" s="34">
        <f t="shared" si="3"/>
        <v>0.005439391803566102</v>
      </c>
      <c r="M60" s="92">
        <f t="shared" si="4"/>
        <v>51.9380000000001</v>
      </c>
      <c r="N60" s="3"/>
    </row>
    <row r="61" spans="1:14" ht="15">
      <c r="A61" s="4">
        <v>68</v>
      </c>
      <c r="B61" s="7" t="s">
        <v>61</v>
      </c>
      <c r="C61" s="105">
        <v>7293</v>
      </c>
      <c r="D61" s="14">
        <v>9654</v>
      </c>
      <c r="E61" s="11">
        <v>9775</v>
      </c>
      <c r="F61" s="17">
        <f t="shared" si="0"/>
        <v>0.006160258737169016</v>
      </c>
      <c r="G61" s="126">
        <f t="shared" si="5"/>
        <v>0.34032634032634035</v>
      </c>
      <c r="H61" s="14">
        <f t="shared" si="1"/>
        <v>2482</v>
      </c>
      <c r="I61" s="34">
        <f t="shared" si="2"/>
        <v>0.033066439296039224</v>
      </c>
      <c r="J61" s="123">
        <v>9621.293</v>
      </c>
      <c r="K61" s="136">
        <v>9711.604</v>
      </c>
      <c r="L61" s="34">
        <f t="shared" si="3"/>
        <v>0.009386576211741987</v>
      </c>
      <c r="M61" s="92">
        <f t="shared" si="4"/>
        <v>90.3109999999997</v>
      </c>
      <c r="N61" s="3"/>
    </row>
    <row r="62" spans="1:14" ht="15">
      <c r="A62" s="4">
        <v>69</v>
      </c>
      <c r="B62" s="7" t="s">
        <v>62</v>
      </c>
      <c r="C62" s="105">
        <v>37309</v>
      </c>
      <c r="D62" s="14">
        <v>40835</v>
      </c>
      <c r="E62" s="11">
        <v>40882</v>
      </c>
      <c r="F62" s="17">
        <f t="shared" si="0"/>
        <v>0.025764061145058182</v>
      </c>
      <c r="G62" s="126">
        <f t="shared" si="5"/>
        <v>0.09576777721193278</v>
      </c>
      <c r="H62" s="14">
        <f t="shared" si="1"/>
        <v>3573</v>
      </c>
      <c r="I62" s="34">
        <f t="shared" si="2"/>
        <v>0.04760128428877846</v>
      </c>
      <c r="J62" s="123">
        <v>40654.01</v>
      </c>
      <c r="K62" s="136">
        <v>40410.81</v>
      </c>
      <c r="L62" s="34">
        <f t="shared" si="3"/>
        <v>-0.005982189702811711</v>
      </c>
      <c r="M62" s="92">
        <f t="shared" si="4"/>
        <v>-243.20000000000437</v>
      </c>
      <c r="N62" s="3"/>
    </row>
    <row r="63" spans="1:14" ht="15">
      <c r="A63" s="4">
        <v>70</v>
      </c>
      <c r="B63" s="7" t="s">
        <v>63</v>
      </c>
      <c r="C63" s="105">
        <v>30927</v>
      </c>
      <c r="D63" s="14">
        <v>23768</v>
      </c>
      <c r="E63" s="11">
        <v>23683</v>
      </c>
      <c r="F63" s="17">
        <f t="shared" si="0"/>
        <v>0.014925156795127755</v>
      </c>
      <c r="G63" s="126">
        <f t="shared" si="5"/>
        <v>-0.2342289908494196</v>
      </c>
      <c r="H63" s="14">
        <f t="shared" si="1"/>
        <v>-7244</v>
      </c>
      <c r="I63" s="34">
        <f t="shared" si="2"/>
        <v>-0.09650817335234009</v>
      </c>
      <c r="J63" s="123">
        <v>23541.58</v>
      </c>
      <c r="K63" s="136">
        <v>23783.36</v>
      </c>
      <c r="L63" s="34">
        <f t="shared" si="3"/>
        <v>0.01027033869434417</v>
      </c>
      <c r="M63" s="92">
        <f t="shared" si="4"/>
        <v>241.77999999999884</v>
      </c>
      <c r="N63" s="3"/>
    </row>
    <row r="64" spans="1:14" ht="15">
      <c r="A64" s="4">
        <v>71</v>
      </c>
      <c r="B64" s="7" t="s">
        <v>64</v>
      </c>
      <c r="C64" s="105">
        <v>16934</v>
      </c>
      <c r="D64" s="105">
        <v>18137</v>
      </c>
      <c r="E64" s="129">
        <v>18338</v>
      </c>
      <c r="F64" s="17">
        <f t="shared" si="0"/>
        <v>0.011556708411478815</v>
      </c>
      <c r="G64" s="126">
        <f t="shared" si="5"/>
        <v>0.08291012164875398</v>
      </c>
      <c r="H64" s="14">
        <f t="shared" si="1"/>
        <v>1404</v>
      </c>
      <c r="I64" s="34">
        <f t="shared" si="2"/>
        <v>0.01870478677342428</v>
      </c>
      <c r="J64" s="131">
        <v>18099.29</v>
      </c>
      <c r="K64" s="137">
        <v>18245.8</v>
      </c>
      <c r="L64" s="34">
        <f t="shared" si="3"/>
        <v>0.008094792668662604</v>
      </c>
      <c r="M64" s="92">
        <f t="shared" si="4"/>
        <v>146.5099999999984</v>
      </c>
      <c r="N64" s="3"/>
    </row>
    <row r="65" spans="1:14" ht="15">
      <c r="A65" s="4">
        <v>72</v>
      </c>
      <c r="B65" s="7" t="s">
        <v>65</v>
      </c>
      <c r="C65" s="105">
        <v>478</v>
      </c>
      <c r="D65" s="14">
        <v>653</v>
      </c>
      <c r="E65" s="11">
        <v>669</v>
      </c>
      <c r="F65" s="17">
        <f t="shared" si="0"/>
        <v>0.00042160747776635003</v>
      </c>
      <c r="G65" s="126">
        <f t="shared" si="5"/>
        <v>0.399581589958159</v>
      </c>
      <c r="H65" s="14">
        <f t="shared" si="1"/>
        <v>191</v>
      </c>
      <c r="I65" s="34">
        <f t="shared" si="2"/>
        <v>0.002544597061057007</v>
      </c>
      <c r="J65" s="132">
        <v>653.7795</v>
      </c>
      <c r="K65" s="136">
        <v>662.1903</v>
      </c>
      <c r="L65" s="34">
        <f t="shared" si="3"/>
        <v>0.012864887932399219</v>
      </c>
      <c r="M65" s="92">
        <f t="shared" si="4"/>
        <v>8.410799999999995</v>
      </c>
      <c r="N65" s="3"/>
    </row>
    <row r="66" spans="1:14" ht="15">
      <c r="A66" s="4">
        <v>73</v>
      </c>
      <c r="B66" s="7" t="s">
        <v>66</v>
      </c>
      <c r="C66" s="105">
        <v>5835</v>
      </c>
      <c r="D66" s="14">
        <v>6176</v>
      </c>
      <c r="E66" s="11">
        <v>6230</v>
      </c>
      <c r="F66" s="17">
        <f t="shared" si="0"/>
        <v>0.003926180248855547</v>
      </c>
      <c r="G66" s="126">
        <f t="shared" si="5"/>
        <v>0.0676949443016281</v>
      </c>
      <c r="H66" s="14">
        <f t="shared" si="1"/>
        <v>395</v>
      </c>
      <c r="I66" s="34">
        <f t="shared" si="2"/>
        <v>0.005262386592238313</v>
      </c>
      <c r="J66" s="132">
        <v>6136.669</v>
      </c>
      <c r="K66" s="136">
        <v>6178.932</v>
      </c>
      <c r="L66" s="34">
        <f t="shared" si="3"/>
        <v>0.006886960988119112</v>
      </c>
      <c r="M66" s="92">
        <f t="shared" si="4"/>
        <v>42.26299999999992</v>
      </c>
      <c r="N66" s="3"/>
    </row>
    <row r="67" spans="1:14" ht="15">
      <c r="A67" s="4">
        <v>74</v>
      </c>
      <c r="B67" s="7" t="s">
        <v>67</v>
      </c>
      <c r="C67" s="105">
        <v>4327</v>
      </c>
      <c r="D67" s="14">
        <v>4906</v>
      </c>
      <c r="E67" s="11">
        <v>5056</v>
      </c>
      <c r="F67" s="17">
        <f aca="true" t="shared" si="6" ref="F67:F90">E67/$E$90</f>
        <v>0.0031863189948978564</v>
      </c>
      <c r="G67" s="126">
        <f t="shared" si="5"/>
        <v>0.16847700485324704</v>
      </c>
      <c r="H67" s="14">
        <f aca="true" t="shared" si="7" ref="H67:H90">E67-C67</f>
        <v>729</v>
      </c>
      <c r="I67" s="34">
        <f aca="true" t="shared" si="8" ref="I67:I90">H67/$H$90</f>
        <v>0.009712100824662609</v>
      </c>
      <c r="J67" s="132">
        <v>4858.165</v>
      </c>
      <c r="K67" s="136">
        <v>4949.91</v>
      </c>
      <c r="L67" s="34">
        <f aca="true" t="shared" si="9" ref="L67:L90">(K67-J67)/J67</f>
        <v>0.018884702351608045</v>
      </c>
      <c r="M67" s="92">
        <f aca="true" t="shared" si="10" ref="M67:M90">K67-J67</f>
        <v>91.74499999999989</v>
      </c>
      <c r="N67" s="3"/>
    </row>
    <row r="68" spans="1:14" ht="15">
      <c r="A68" s="4">
        <v>75</v>
      </c>
      <c r="B68" s="7" t="s">
        <v>68</v>
      </c>
      <c r="C68" s="105">
        <v>2591</v>
      </c>
      <c r="D68" s="14">
        <v>2064</v>
      </c>
      <c r="E68" s="11">
        <v>2065</v>
      </c>
      <c r="F68" s="17">
        <f t="shared" si="6"/>
        <v>0.0013013743521487486</v>
      </c>
      <c r="G68" s="126">
        <f aca="true" t="shared" si="11" ref="G68:G90">(E68-C68)/C68</f>
        <v>-0.20301042068699343</v>
      </c>
      <c r="H68" s="14">
        <f t="shared" si="7"/>
        <v>-526</v>
      </c>
      <c r="I68" s="34">
        <f t="shared" si="8"/>
        <v>-0.007007633791183171</v>
      </c>
      <c r="J68" s="132">
        <v>1970.487</v>
      </c>
      <c r="K68" s="136">
        <v>2032.458</v>
      </c>
      <c r="L68" s="34">
        <f t="shared" si="9"/>
        <v>0.031449585813050275</v>
      </c>
      <c r="M68" s="92">
        <f t="shared" si="10"/>
        <v>61.971000000000004</v>
      </c>
      <c r="N68" s="3"/>
    </row>
    <row r="69" spans="1:14" ht="15">
      <c r="A69" s="4">
        <v>77</v>
      </c>
      <c r="B69" s="7" t="s">
        <v>69</v>
      </c>
      <c r="C69" s="105">
        <v>7098</v>
      </c>
      <c r="D69" s="14">
        <v>5706</v>
      </c>
      <c r="E69" s="11">
        <v>5747</v>
      </c>
      <c r="F69" s="17">
        <f t="shared" si="6"/>
        <v>0.0036217909936071954</v>
      </c>
      <c r="G69" s="126">
        <f t="shared" si="11"/>
        <v>-0.1903353057199211</v>
      </c>
      <c r="H69" s="14">
        <f t="shared" si="7"/>
        <v>-1351</v>
      </c>
      <c r="I69" s="34">
        <f t="shared" si="8"/>
        <v>-0.017998694395225216</v>
      </c>
      <c r="J69" s="132">
        <v>5596.385</v>
      </c>
      <c r="K69" s="136">
        <v>5516.738</v>
      </c>
      <c r="L69" s="34">
        <f t="shared" si="9"/>
        <v>-0.014231865749050492</v>
      </c>
      <c r="M69" s="92">
        <f t="shared" si="10"/>
        <v>-79.64699999999993</v>
      </c>
      <c r="N69" s="3"/>
    </row>
    <row r="70" spans="1:14" ht="15">
      <c r="A70" s="4">
        <v>78</v>
      </c>
      <c r="B70" s="7" t="s">
        <v>70</v>
      </c>
      <c r="C70" s="105">
        <v>331</v>
      </c>
      <c r="D70" s="14">
        <v>470</v>
      </c>
      <c r="E70" s="11">
        <v>481</v>
      </c>
      <c r="F70" s="17">
        <f t="shared" si="6"/>
        <v>0.0003031288442535342</v>
      </c>
      <c r="G70" s="126">
        <f t="shared" si="11"/>
        <v>0.45317220543806647</v>
      </c>
      <c r="H70" s="14">
        <f t="shared" si="7"/>
        <v>150</v>
      </c>
      <c r="I70" s="34">
        <f t="shared" si="8"/>
        <v>0.001998374655280372</v>
      </c>
      <c r="J70" s="132">
        <v>461.9927</v>
      </c>
      <c r="K70" s="136">
        <v>473.0596</v>
      </c>
      <c r="L70" s="34">
        <f t="shared" si="9"/>
        <v>0.023954707509447608</v>
      </c>
      <c r="M70" s="92">
        <f t="shared" si="10"/>
        <v>11.066899999999976</v>
      </c>
      <c r="N70" s="3"/>
    </row>
    <row r="71" spans="1:14" ht="15">
      <c r="A71" s="4">
        <v>79</v>
      </c>
      <c r="B71" s="7" t="s">
        <v>71</v>
      </c>
      <c r="C71" s="105">
        <v>7148</v>
      </c>
      <c r="D71" s="14">
        <v>7229</v>
      </c>
      <c r="E71" s="11">
        <v>7310</v>
      </c>
      <c r="F71" s="17">
        <f t="shared" si="6"/>
        <v>0.00460680218605683</v>
      </c>
      <c r="G71" s="126">
        <f t="shared" si="11"/>
        <v>0.022663682148852827</v>
      </c>
      <c r="H71" s="14">
        <f t="shared" si="7"/>
        <v>162</v>
      </c>
      <c r="I71" s="34">
        <f t="shared" si="8"/>
        <v>0.0021582446277028018</v>
      </c>
      <c r="J71" s="132">
        <v>7122.64</v>
      </c>
      <c r="K71" s="136">
        <v>7137.771</v>
      </c>
      <c r="L71" s="34">
        <f t="shared" si="9"/>
        <v>0.002124352768074675</v>
      </c>
      <c r="M71" s="92">
        <f t="shared" si="10"/>
        <v>15.130999999999403</v>
      </c>
      <c r="N71" s="3"/>
    </row>
    <row r="72" spans="1:14" ht="15">
      <c r="A72" s="4">
        <v>80</v>
      </c>
      <c r="B72" s="7" t="s">
        <v>72</v>
      </c>
      <c r="C72" s="105">
        <v>17400</v>
      </c>
      <c r="D72" s="14">
        <v>18377</v>
      </c>
      <c r="E72" s="11">
        <v>18411</v>
      </c>
      <c r="F72" s="17">
        <f t="shared" si="6"/>
        <v>0.011602713412789642</v>
      </c>
      <c r="G72" s="126">
        <f t="shared" si="11"/>
        <v>0.05810344827586207</v>
      </c>
      <c r="H72" s="14">
        <f t="shared" si="7"/>
        <v>1011</v>
      </c>
      <c r="I72" s="34">
        <f t="shared" si="8"/>
        <v>0.013469045176589707</v>
      </c>
      <c r="J72" s="132">
        <v>18210.98</v>
      </c>
      <c r="K72" s="136">
        <v>18163.85</v>
      </c>
      <c r="L72" s="34">
        <f t="shared" si="9"/>
        <v>-0.0025879991082303653</v>
      </c>
      <c r="M72" s="92">
        <f t="shared" si="10"/>
        <v>-47.13000000000102</v>
      </c>
      <c r="N72" s="3"/>
    </row>
    <row r="73" spans="1:14" ht="15">
      <c r="A73" s="4">
        <v>81</v>
      </c>
      <c r="B73" s="7" t="s">
        <v>73</v>
      </c>
      <c r="C73" s="105">
        <v>41872</v>
      </c>
      <c r="D73" s="14">
        <v>46588</v>
      </c>
      <c r="E73" s="11">
        <v>46595</v>
      </c>
      <c r="F73" s="17">
        <f t="shared" si="6"/>
        <v>0.029364425151753484</v>
      </c>
      <c r="G73" s="126">
        <f t="shared" si="11"/>
        <v>0.11279614061902943</v>
      </c>
      <c r="H73" s="14">
        <f t="shared" si="7"/>
        <v>4723</v>
      </c>
      <c r="I73" s="34">
        <f t="shared" si="8"/>
        <v>0.06292215664592798</v>
      </c>
      <c r="J73" s="132">
        <v>45716.24</v>
      </c>
      <c r="K73" s="136">
        <v>46104.92</v>
      </c>
      <c r="L73" s="34">
        <f t="shared" si="9"/>
        <v>0.008502011539006715</v>
      </c>
      <c r="M73" s="92">
        <f t="shared" si="10"/>
        <v>388.6800000000003</v>
      </c>
      <c r="N73" s="3"/>
    </row>
    <row r="74" spans="1:14" ht="15">
      <c r="A74" s="4">
        <v>82</v>
      </c>
      <c r="B74" s="7" t="s">
        <v>74</v>
      </c>
      <c r="C74" s="105">
        <v>43240</v>
      </c>
      <c r="D74" s="14">
        <v>44553</v>
      </c>
      <c r="E74" s="11">
        <v>44971</v>
      </c>
      <c r="F74" s="17">
        <f t="shared" si="6"/>
        <v>0.028340971423961924</v>
      </c>
      <c r="G74" s="126">
        <f t="shared" si="11"/>
        <v>0.04003237742830712</v>
      </c>
      <c r="H74" s="14">
        <f t="shared" si="7"/>
        <v>1731</v>
      </c>
      <c r="I74" s="34">
        <f t="shared" si="8"/>
        <v>0.023061243521935493</v>
      </c>
      <c r="J74" s="132">
        <v>44002.14</v>
      </c>
      <c r="K74" s="136">
        <v>44221.22</v>
      </c>
      <c r="L74" s="34">
        <f t="shared" si="9"/>
        <v>0.004978848755992362</v>
      </c>
      <c r="M74" s="92">
        <f t="shared" si="10"/>
        <v>219.08000000000175</v>
      </c>
      <c r="N74" s="3"/>
    </row>
    <row r="75" spans="1:14" ht="15">
      <c r="A75" s="4">
        <v>84</v>
      </c>
      <c r="B75" s="7" t="s">
        <v>75</v>
      </c>
      <c r="C75" s="105">
        <v>501</v>
      </c>
      <c r="D75" s="14">
        <v>412</v>
      </c>
      <c r="E75" s="11">
        <v>475</v>
      </c>
      <c r="F75" s="17">
        <f t="shared" si="6"/>
        <v>0.0002993476112690826</v>
      </c>
      <c r="G75" s="126">
        <f t="shared" si="11"/>
        <v>-0.05189620758483034</v>
      </c>
      <c r="H75" s="14">
        <f t="shared" si="7"/>
        <v>-26</v>
      </c>
      <c r="I75" s="34">
        <f t="shared" si="8"/>
        <v>-0.0003463849402485978</v>
      </c>
      <c r="J75" s="132">
        <v>451.1735</v>
      </c>
      <c r="K75" s="136">
        <v>482.1116</v>
      </c>
      <c r="L75" s="34">
        <f t="shared" si="9"/>
        <v>0.06857251146177694</v>
      </c>
      <c r="M75" s="92">
        <f t="shared" si="10"/>
        <v>30.93810000000002</v>
      </c>
      <c r="N75" s="3"/>
    </row>
    <row r="76" spans="1:14" ht="15">
      <c r="A76" s="4">
        <v>85</v>
      </c>
      <c r="B76" s="7" t="s">
        <v>76</v>
      </c>
      <c r="C76" s="105">
        <v>23097</v>
      </c>
      <c r="D76" s="14">
        <v>27593</v>
      </c>
      <c r="E76" s="11">
        <v>25527</v>
      </c>
      <c r="F76" s="17">
        <f t="shared" si="6"/>
        <v>0.016087255732349204</v>
      </c>
      <c r="G76" s="126">
        <f t="shared" si="11"/>
        <v>0.10520846863228991</v>
      </c>
      <c r="H76" s="14">
        <f t="shared" si="7"/>
        <v>2430</v>
      </c>
      <c r="I76" s="34">
        <f t="shared" si="8"/>
        <v>0.032373669415542025</v>
      </c>
      <c r="J76" s="132">
        <v>26444.29</v>
      </c>
      <c r="K76" s="136">
        <v>26697.07</v>
      </c>
      <c r="L76" s="34">
        <f t="shared" si="9"/>
        <v>0.009558963390584464</v>
      </c>
      <c r="M76" s="92">
        <f t="shared" si="10"/>
        <v>252.77999999999884</v>
      </c>
      <c r="N76" s="3"/>
    </row>
    <row r="77" spans="1:14" ht="15">
      <c r="A77" s="4">
        <v>86</v>
      </c>
      <c r="B77" s="7" t="s">
        <v>77</v>
      </c>
      <c r="C77" s="105">
        <v>18076</v>
      </c>
      <c r="D77" s="14">
        <v>20181</v>
      </c>
      <c r="E77" s="11">
        <v>20250</v>
      </c>
      <c r="F77" s="17">
        <f t="shared" si="6"/>
        <v>0.012761661322524048</v>
      </c>
      <c r="G77" s="126">
        <f t="shared" si="11"/>
        <v>0.12026997123257357</v>
      </c>
      <c r="H77" s="14">
        <f t="shared" si="7"/>
        <v>2174</v>
      </c>
      <c r="I77" s="34">
        <f t="shared" si="8"/>
        <v>0.028963110003863524</v>
      </c>
      <c r="J77" s="132">
        <v>20119.48</v>
      </c>
      <c r="K77" s="136">
        <v>20201.67</v>
      </c>
      <c r="L77" s="34">
        <f t="shared" si="9"/>
        <v>0.004085095638654612</v>
      </c>
      <c r="M77" s="92">
        <f t="shared" si="10"/>
        <v>82.18999999999869</v>
      </c>
      <c r="N77" s="3"/>
    </row>
    <row r="78" spans="1:14" ht="15">
      <c r="A78" s="4">
        <v>87</v>
      </c>
      <c r="B78" s="7" t="s">
        <v>78</v>
      </c>
      <c r="C78" s="105">
        <v>1313</v>
      </c>
      <c r="D78" s="14">
        <v>1559</v>
      </c>
      <c r="E78" s="11">
        <v>1582</v>
      </c>
      <c r="F78" s="17">
        <f t="shared" si="6"/>
        <v>0.0009969850969003974</v>
      </c>
      <c r="G78" s="126">
        <f t="shared" si="11"/>
        <v>0.2048743335872049</v>
      </c>
      <c r="H78" s="14">
        <f t="shared" si="7"/>
        <v>269</v>
      </c>
      <c r="I78" s="34">
        <f t="shared" si="8"/>
        <v>0.0035837518818028005</v>
      </c>
      <c r="J78" s="132">
        <v>1552.937</v>
      </c>
      <c r="K78" s="136">
        <v>1569.617</v>
      </c>
      <c r="L78" s="34">
        <f t="shared" si="9"/>
        <v>0.010740937977522633</v>
      </c>
      <c r="M78" s="92">
        <f t="shared" si="10"/>
        <v>16.680000000000064</v>
      </c>
      <c r="N78" s="3"/>
    </row>
    <row r="79" spans="1:14" ht="15">
      <c r="A79" s="4">
        <v>88</v>
      </c>
      <c r="B79" s="7" t="s">
        <v>79</v>
      </c>
      <c r="C79" s="105">
        <v>3104</v>
      </c>
      <c r="D79" s="14">
        <v>3477</v>
      </c>
      <c r="E79" s="11">
        <v>3464</v>
      </c>
      <c r="F79" s="17">
        <f t="shared" si="6"/>
        <v>0.002183031843023373</v>
      </c>
      <c r="G79" s="126">
        <f t="shared" si="11"/>
        <v>0.11597938144329897</v>
      </c>
      <c r="H79" s="14">
        <f t="shared" si="7"/>
        <v>360</v>
      </c>
      <c r="I79" s="34">
        <f t="shared" si="8"/>
        <v>0.004796099172672892</v>
      </c>
      <c r="J79" s="132">
        <v>3479.146</v>
      </c>
      <c r="K79" s="136">
        <v>3487.812</v>
      </c>
      <c r="L79" s="34">
        <f t="shared" si="9"/>
        <v>0.0024908411432000015</v>
      </c>
      <c r="M79" s="92">
        <f t="shared" si="10"/>
        <v>8.665999999999713</v>
      </c>
      <c r="N79" s="3"/>
    </row>
    <row r="80" spans="1:14" ht="15">
      <c r="A80" s="4">
        <v>90</v>
      </c>
      <c r="B80" s="7" t="s">
        <v>80</v>
      </c>
      <c r="C80" s="105">
        <v>1170</v>
      </c>
      <c r="D80" s="14">
        <v>1248</v>
      </c>
      <c r="E80" s="11">
        <v>1259</v>
      </c>
      <c r="F80" s="17">
        <f t="shared" si="6"/>
        <v>0.0007934287212374211</v>
      </c>
      <c r="G80" s="126">
        <f t="shared" si="11"/>
        <v>0.07606837606837606</v>
      </c>
      <c r="H80" s="14">
        <f t="shared" si="7"/>
        <v>89</v>
      </c>
      <c r="I80" s="34">
        <f t="shared" si="8"/>
        <v>0.001185702295466354</v>
      </c>
      <c r="J80" s="132">
        <v>1212.104</v>
      </c>
      <c r="K80" s="136">
        <v>1230.531</v>
      </c>
      <c r="L80" s="34">
        <f t="shared" si="9"/>
        <v>0.015202490875370353</v>
      </c>
      <c r="M80" s="92">
        <f t="shared" si="10"/>
        <v>18.426999999999907</v>
      </c>
      <c r="N80" s="3"/>
    </row>
    <row r="81" spans="1:14" ht="15">
      <c r="A81" s="4">
        <v>91</v>
      </c>
      <c r="B81" s="7" t="s">
        <v>81</v>
      </c>
      <c r="C81" s="105">
        <v>164</v>
      </c>
      <c r="D81" s="14">
        <v>206</v>
      </c>
      <c r="E81" s="11">
        <v>227</v>
      </c>
      <c r="F81" s="17">
        <f t="shared" si="6"/>
        <v>0.00014305664791175107</v>
      </c>
      <c r="G81" s="126">
        <f t="shared" si="11"/>
        <v>0.38414634146341464</v>
      </c>
      <c r="H81" s="14">
        <f t="shared" si="7"/>
        <v>63</v>
      </c>
      <c r="I81" s="34">
        <f t="shared" si="8"/>
        <v>0.0008393173552177563</v>
      </c>
      <c r="J81" s="132">
        <v>206.5509</v>
      </c>
      <c r="K81" s="136">
        <v>221.6008</v>
      </c>
      <c r="L81" s="34">
        <f t="shared" si="9"/>
        <v>0.07286291175685983</v>
      </c>
      <c r="M81" s="92">
        <f t="shared" si="10"/>
        <v>15.04989999999998</v>
      </c>
      <c r="N81" s="3"/>
    </row>
    <row r="82" spans="1:14" ht="15">
      <c r="A82" s="4">
        <v>92</v>
      </c>
      <c r="B82" s="7" t="s">
        <v>82</v>
      </c>
      <c r="C82" s="105">
        <v>7196</v>
      </c>
      <c r="D82" s="14">
        <v>4763</v>
      </c>
      <c r="E82" s="11">
        <v>4810</v>
      </c>
      <c r="F82" s="17">
        <f t="shared" si="6"/>
        <v>0.0030312884425353417</v>
      </c>
      <c r="G82" s="126">
        <f t="shared" si="11"/>
        <v>-0.33157309616453584</v>
      </c>
      <c r="H82" s="14">
        <f t="shared" si="7"/>
        <v>-2386</v>
      </c>
      <c r="I82" s="34">
        <f t="shared" si="8"/>
        <v>-0.031787479516659785</v>
      </c>
      <c r="J82" s="132">
        <v>4516.301</v>
      </c>
      <c r="K82" s="136">
        <v>4620.715</v>
      </c>
      <c r="L82" s="34">
        <f t="shared" si="9"/>
        <v>0.023119362504846277</v>
      </c>
      <c r="M82" s="92">
        <f t="shared" si="10"/>
        <v>104.41399999999976</v>
      </c>
      <c r="N82" s="3"/>
    </row>
    <row r="83" spans="1:14" ht="15">
      <c r="A83" s="4">
        <v>93</v>
      </c>
      <c r="B83" s="7" t="s">
        <v>83</v>
      </c>
      <c r="C83" s="105">
        <v>8156</v>
      </c>
      <c r="D83" s="14">
        <v>8846</v>
      </c>
      <c r="E83" s="11">
        <v>9049</v>
      </c>
      <c r="F83" s="17">
        <f t="shared" si="6"/>
        <v>0.005702729546050376</v>
      </c>
      <c r="G83" s="126">
        <f t="shared" si="11"/>
        <v>0.10948994605198627</v>
      </c>
      <c r="H83" s="14">
        <f t="shared" si="7"/>
        <v>893</v>
      </c>
      <c r="I83" s="34">
        <f t="shared" si="8"/>
        <v>0.011896990447769148</v>
      </c>
      <c r="J83" s="132">
        <v>8804.336</v>
      </c>
      <c r="K83" s="136">
        <v>8830.829</v>
      </c>
      <c r="L83" s="34">
        <f t="shared" si="9"/>
        <v>0.003009085523314921</v>
      </c>
      <c r="M83" s="92">
        <f t="shared" si="10"/>
        <v>26.493000000000393</v>
      </c>
      <c r="N83" s="3"/>
    </row>
    <row r="84" spans="1:14" ht="15">
      <c r="A84" s="4">
        <v>94</v>
      </c>
      <c r="B84" s="7" t="s">
        <v>84</v>
      </c>
      <c r="C84" s="105">
        <v>8542</v>
      </c>
      <c r="D84" s="14">
        <v>9100</v>
      </c>
      <c r="E84" s="11">
        <v>9099</v>
      </c>
      <c r="F84" s="17">
        <f t="shared" si="6"/>
        <v>0.005734239820920806</v>
      </c>
      <c r="G84" s="126">
        <f t="shared" si="11"/>
        <v>0.06520721142589557</v>
      </c>
      <c r="H84" s="14">
        <f t="shared" si="7"/>
        <v>557</v>
      </c>
      <c r="I84" s="34">
        <f t="shared" si="8"/>
        <v>0.007420631219941114</v>
      </c>
      <c r="J84" s="132">
        <v>9098.034</v>
      </c>
      <c r="K84" s="136">
        <v>9040.528</v>
      </c>
      <c r="L84" s="34">
        <f t="shared" si="9"/>
        <v>-0.006320706209715132</v>
      </c>
      <c r="M84" s="92">
        <f t="shared" si="10"/>
        <v>-57.5059999999994</v>
      </c>
      <c r="N84" s="3"/>
    </row>
    <row r="85" spans="1:14" ht="15">
      <c r="A85" s="4">
        <v>95</v>
      </c>
      <c r="B85" s="7" t="s">
        <v>85</v>
      </c>
      <c r="C85" s="105">
        <v>12063</v>
      </c>
      <c r="D85" s="14">
        <v>11612</v>
      </c>
      <c r="E85" s="11">
        <v>11599</v>
      </c>
      <c r="F85" s="17">
        <f t="shared" si="6"/>
        <v>0.007309753564442294</v>
      </c>
      <c r="G85" s="126">
        <f t="shared" si="11"/>
        <v>-0.03846472685070049</v>
      </c>
      <c r="H85" s="14">
        <f t="shared" si="7"/>
        <v>-464</v>
      </c>
      <c r="I85" s="34">
        <f t="shared" si="8"/>
        <v>-0.006181638933667284</v>
      </c>
      <c r="J85" s="132">
        <v>11531.23</v>
      </c>
      <c r="K85" s="136">
        <v>11606.93</v>
      </c>
      <c r="L85" s="34">
        <f t="shared" si="9"/>
        <v>0.006564781033766626</v>
      </c>
      <c r="M85" s="92">
        <f t="shared" si="10"/>
        <v>75.70000000000073</v>
      </c>
      <c r="N85" s="10"/>
    </row>
    <row r="86" spans="1:14" ht="15">
      <c r="A86" s="4">
        <v>96</v>
      </c>
      <c r="B86" s="7" t="s">
        <v>86</v>
      </c>
      <c r="C86" s="105">
        <v>35838</v>
      </c>
      <c r="D86" s="14">
        <v>39409</v>
      </c>
      <c r="E86" s="11">
        <v>39337</v>
      </c>
      <c r="F86" s="17">
        <f t="shared" si="6"/>
        <v>0.024790393651561902</v>
      </c>
      <c r="G86" s="126">
        <f t="shared" si="11"/>
        <v>0.09763379652882416</v>
      </c>
      <c r="H86" s="14">
        <f t="shared" si="7"/>
        <v>3499</v>
      </c>
      <c r="I86" s="34">
        <f t="shared" si="8"/>
        <v>0.046615419458840145</v>
      </c>
      <c r="J86" s="132">
        <v>38544.6</v>
      </c>
      <c r="K86" s="136">
        <v>38612.36</v>
      </c>
      <c r="L86" s="34">
        <f t="shared" si="9"/>
        <v>0.0017579635020210883</v>
      </c>
      <c r="M86" s="92">
        <f t="shared" si="10"/>
        <v>67.76000000000204</v>
      </c>
      <c r="N86" s="10"/>
    </row>
    <row r="87" spans="1:14" ht="15">
      <c r="A87" s="4">
        <v>97</v>
      </c>
      <c r="B87" s="7" t="s">
        <v>87</v>
      </c>
      <c r="C87" s="105">
        <v>4659</v>
      </c>
      <c r="D87" s="14">
        <v>13075</v>
      </c>
      <c r="E87" s="11">
        <v>13615</v>
      </c>
      <c r="F87" s="17">
        <f t="shared" si="6"/>
        <v>0.00858024784721802</v>
      </c>
      <c r="G87" s="126">
        <f t="shared" si="11"/>
        <v>1.922300922944838</v>
      </c>
      <c r="H87" s="14">
        <f t="shared" si="7"/>
        <v>8956</v>
      </c>
      <c r="I87" s="34">
        <f t="shared" si="8"/>
        <v>0.11931628941794008</v>
      </c>
      <c r="J87" s="132">
        <v>12983.19</v>
      </c>
      <c r="K87" s="136">
        <v>13599.53</v>
      </c>
      <c r="L87" s="34">
        <f t="shared" si="9"/>
        <v>0.04747215437808429</v>
      </c>
      <c r="M87" s="92">
        <f t="shared" si="10"/>
        <v>616.3400000000001</v>
      </c>
      <c r="N87" s="3"/>
    </row>
    <row r="88" spans="1:14" ht="15">
      <c r="A88" s="4">
        <v>98</v>
      </c>
      <c r="B88" s="7" t="s">
        <v>88</v>
      </c>
      <c r="C88" s="105">
        <v>325</v>
      </c>
      <c r="D88" s="14">
        <v>463</v>
      </c>
      <c r="E88" s="11">
        <v>463</v>
      </c>
      <c r="F88" s="17">
        <f t="shared" si="6"/>
        <v>0.00029178514530017947</v>
      </c>
      <c r="G88" s="126">
        <f t="shared" si="11"/>
        <v>0.4246153846153846</v>
      </c>
      <c r="H88" s="14">
        <f t="shared" si="7"/>
        <v>138</v>
      </c>
      <c r="I88" s="34">
        <f t="shared" si="8"/>
        <v>0.0018385046828579422</v>
      </c>
      <c r="J88" s="132">
        <v>453.4597</v>
      </c>
      <c r="K88" s="136">
        <v>474.3288</v>
      </c>
      <c r="L88" s="34">
        <f t="shared" si="9"/>
        <v>0.04602195079298117</v>
      </c>
      <c r="M88" s="92">
        <f t="shared" si="10"/>
        <v>20.869100000000003</v>
      </c>
      <c r="N88" s="3"/>
    </row>
    <row r="89" spans="1:14" ht="15.75" thickBot="1">
      <c r="A89" s="5">
        <v>99</v>
      </c>
      <c r="B89" s="42" t="s">
        <v>89</v>
      </c>
      <c r="C89" s="106">
        <v>583</v>
      </c>
      <c r="D89" s="19">
        <v>512</v>
      </c>
      <c r="E89" s="11">
        <v>521</v>
      </c>
      <c r="F89" s="17">
        <f t="shared" si="6"/>
        <v>0.000328337064149878</v>
      </c>
      <c r="G89" s="126">
        <f t="shared" si="11"/>
        <v>-0.10634648370497427</v>
      </c>
      <c r="H89" s="19">
        <f t="shared" si="7"/>
        <v>-62</v>
      </c>
      <c r="I89" s="60">
        <f t="shared" si="8"/>
        <v>-0.0008259948575158871</v>
      </c>
      <c r="J89" s="133">
        <v>495.5133</v>
      </c>
      <c r="K89" s="138">
        <v>524.6366</v>
      </c>
      <c r="L89" s="34">
        <f t="shared" si="9"/>
        <v>0.05877400263524718</v>
      </c>
      <c r="M89" s="92">
        <f t="shared" si="10"/>
        <v>29.12330000000003</v>
      </c>
      <c r="N89" s="3"/>
    </row>
    <row r="90" spans="1:14" s="59" customFormat="1" ht="15.75" thickBot="1">
      <c r="A90" s="163" t="s">
        <v>90</v>
      </c>
      <c r="B90" s="164"/>
      <c r="C90" s="113">
        <v>1511723</v>
      </c>
      <c r="D90" s="49">
        <v>1580178</v>
      </c>
      <c r="E90" s="95">
        <v>1586784</v>
      </c>
      <c r="F90" s="147">
        <f t="shared" si="6"/>
        <v>1</v>
      </c>
      <c r="G90" s="147">
        <f t="shared" si="11"/>
        <v>0.04965261493011616</v>
      </c>
      <c r="H90" s="50">
        <f t="shared" si="7"/>
        <v>75061</v>
      </c>
      <c r="I90" s="148">
        <f t="shared" si="8"/>
        <v>1</v>
      </c>
      <c r="J90" s="134">
        <v>1566721</v>
      </c>
      <c r="K90" s="139">
        <v>1572587</v>
      </c>
      <c r="L90" s="148">
        <f t="shared" si="9"/>
        <v>0.0037441254696911576</v>
      </c>
      <c r="M90" s="94">
        <f t="shared" si="10"/>
        <v>5866</v>
      </c>
      <c r="N90" s="149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8" sqref="I28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5" t="s">
        <v>1</v>
      </c>
      <c r="B1" s="18" t="s">
        <v>91</v>
      </c>
      <c r="C1" s="26">
        <v>41061</v>
      </c>
      <c r="D1" s="68">
        <v>41395</v>
      </c>
      <c r="E1" s="68">
        <v>41426</v>
      </c>
      <c r="F1" s="144" t="s">
        <v>290</v>
      </c>
      <c r="G1" s="104" t="s">
        <v>297</v>
      </c>
      <c r="H1" s="65" t="s">
        <v>298</v>
      </c>
      <c r="I1" s="15" t="s">
        <v>293</v>
      </c>
      <c r="J1" s="67" t="s">
        <v>284</v>
      </c>
      <c r="K1" s="65" t="s">
        <v>294</v>
      </c>
      <c r="L1" s="47" t="s">
        <v>299</v>
      </c>
      <c r="M1" s="15" t="s">
        <v>300</v>
      </c>
    </row>
    <row r="2" spans="1:13" ht="15">
      <c r="A2" s="4">
        <v>10</v>
      </c>
      <c r="B2" s="7" t="s">
        <v>10</v>
      </c>
      <c r="C2" s="105">
        <v>40421</v>
      </c>
      <c r="D2" s="14">
        <v>40743</v>
      </c>
      <c r="E2" s="11">
        <v>40851</v>
      </c>
      <c r="F2" s="36">
        <f>E2/$E$26</f>
        <v>0.1525947950946737</v>
      </c>
      <c r="G2" s="16">
        <f>(E2-C2)/C2</f>
        <v>0.010638034684940996</v>
      </c>
      <c r="H2" s="9">
        <f>E2-C2</f>
        <v>430</v>
      </c>
      <c r="I2" s="40">
        <f>H2/$H$26</f>
        <v>0.08181126331811263</v>
      </c>
      <c r="J2" s="91">
        <v>40618.39</v>
      </c>
      <c r="K2" s="9">
        <v>40612.08</v>
      </c>
      <c r="L2" s="40">
        <f>(K2-J2)/J2</f>
        <v>-0.00015534835329508807</v>
      </c>
      <c r="M2" s="91">
        <f>K2-J2</f>
        <v>-6.309999999997672</v>
      </c>
    </row>
    <row r="3" spans="1:13" ht="15">
      <c r="A3" s="4">
        <v>11</v>
      </c>
      <c r="B3" s="7" t="s">
        <v>11</v>
      </c>
      <c r="C3" s="105">
        <v>595</v>
      </c>
      <c r="D3" s="14">
        <v>629</v>
      </c>
      <c r="E3" s="11">
        <v>630</v>
      </c>
      <c r="F3" s="37">
        <f aca="true" t="shared" si="0" ref="F3:F26">E3/$E$26</f>
        <v>0.0023533015326343155</v>
      </c>
      <c r="G3" s="17">
        <f aca="true" t="shared" si="1" ref="G3:G26">(E3-C3)/C3</f>
        <v>0.058823529411764705</v>
      </c>
      <c r="H3" s="11">
        <f aca="true" t="shared" si="2" ref="H3:H26">E3-C3</f>
        <v>35</v>
      </c>
      <c r="I3" s="34">
        <f aca="true" t="shared" si="3" ref="I3:I26">H3/$H$26</f>
        <v>0.006659056316590563</v>
      </c>
      <c r="J3" s="92">
        <v>626.3189</v>
      </c>
      <c r="K3" s="11">
        <v>628.2518</v>
      </c>
      <c r="L3" s="34">
        <f aca="true" t="shared" si="4" ref="L3:L26">(K3-J3)/J3</f>
        <v>0.0030861275302406137</v>
      </c>
      <c r="M3" s="92">
        <f aca="true" t="shared" si="5" ref="M3:M25">K3-J3</f>
        <v>1.9329000000000178</v>
      </c>
    </row>
    <row r="4" spans="1:13" ht="15">
      <c r="A4" s="4">
        <v>12</v>
      </c>
      <c r="B4" s="7" t="s">
        <v>12</v>
      </c>
      <c r="C4" s="105">
        <v>55</v>
      </c>
      <c r="D4" s="14">
        <v>51</v>
      </c>
      <c r="E4" s="11">
        <v>50</v>
      </c>
      <c r="F4" s="37">
        <f t="shared" si="0"/>
        <v>0.00018676996290748537</v>
      </c>
      <c r="G4" s="17">
        <f t="shared" si="1"/>
        <v>-0.09090909090909091</v>
      </c>
      <c r="H4" s="11">
        <f t="shared" si="2"/>
        <v>-5</v>
      </c>
      <c r="I4" s="34">
        <f t="shared" si="3"/>
        <v>-0.0009512937595129375</v>
      </c>
      <c r="J4" s="92">
        <v>52.17612</v>
      </c>
      <c r="K4" s="11">
        <v>50.6468</v>
      </c>
      <c r="L4" s="34">
        <f t="shared" si="4"/>
        <v>-0.029310726822922028</v>
      </c>
      <c r="M4" s="92">
        <f t="shared" si="5"/>
        <v>-1.5293199999999985</v>
      </c>
    </row>
    <row r="5" spans="1:13" ht="15">
      <c r="A5" s="4">
        <v>13</v>
      </c>
      <c r="B5" s="7" t="s">
        <v>13</v>
      </c>
      <c r="C5" s="105">
        <v>17050</v>
      </c>
      <c r="D5" s="14">
        <v>18428</v>
      </c>
      <c r="E5" s="11">
        <v>18412</v>
      </c>
      <c r="F5" s="37">
        <f t="shared" si="0"/>
        <v>0.06877617114105242</v>
      </c>
      <c r="G5" s="17">
        <f t="shared" si="1"/>
        <v>0.07988269794721407</v>
      </c>
      <c r="H5" s="11">
        <f t="shared" si="2"/>
        <v>1362</v>
      </c>
      <c r="I5" s="34">
        <f t="shared" si="3"/>
        <v>0.2591324200913242</v>
      </c>
      <c r="J5" s="92">
        <v>18328.83</v>
      </c>
      <c r="K5" s="11">
        <v>18339.43</v>
      </c>
      <c r="L5" s="34">
        <f t="shared" si="4"/>
        <v>0.0005783238755555343</v>
      </c>
      <c r="M5" s="92">
        <f t="shared" si="5"/>
        <v>10.599999999998545</v>
      </c>
    </row>
    <row r="6" spans="1:13" ht="15">
      <c r="A6" s="4">
        <v>14</v>
      </c>
      <c r="B6" s="7" t="s">
        <v>14</v>
      </c>
      <c r="C6" s="105">
        <v>33619</v>
      </c>
      <c r="D6" s="14">
        <v>34237</v>
      </c>
      <c r="E6" s="11">
        <v>34212</v>
      </c>
      <c r="F6" s="37">
        <f t="shared" si="0"/>
        <v>0.12779547941981778</v>
      </c>
      <c r="G6" s="17">
        <f t="shared" si="1"/>
        <v>0.017638835182486094</v>
      </c>
      <c r="H6" s="11">
        <f t="shared" si="2"/>
        <v>593</v>
      </c>
      <c r="I6" s="34">
        <f t="shared" si="3"/>
        <v>0.1128234398782344</v>
      </c>
      <c r="J6" s="92">
        <v>34050.87</v>
      </c>
      <c r="K6" s="11">
        <v>33904.66</v>
      </c>
      <c r="L6" s="34">
        <f t="shared" si="4"/>
        <v>-0.0042938697307880564</v>
      </c>
      <c r="M6" s="92">
        <f t="shared" si="5"/>
        <v>-146.20999999999913</v>
      </c>
    </row>
    <row r="7" spans="1:13" ht="15">
      <c r="A7" s="4">
        <v>15</v>
      </c>
      <c r="B7" s="7" t="s">
        <v>15</v>
      </c>
      <c r="C7" s="105">
        <v>6369</v>
      </c>
      <c r="D7" s="14">
        <v>6818</v>
      </c>
      <c r="E7" s="11">
        <v>6840</v>
      </c>
      <c r="F7" s="37">
        <f t="shared" si="0"/>
        <v>0.025550130925744</v>
      </c>
      <c r="G7" s="17">
        <f t="shared" si="1"/>
        <v>0.07395195478097033</v>
      </c>
      <c r="H7" s="11">
        <f t="shared" si="2"/>
        <v>471</v>
      </c>
      <c r="I7" s="34">
        <f t="shared" si="3"/>
        <v>0.08961187214611872</v>
      </c>
      <c r="J7" s="92">
        <v>6706.695</v>
      </c>
      <c r="K7" s="11">
        <v>6738.381</v>
      </c>
      <c r="L7" s="34">
        <f t="shared" si="4"/>
        <v>0.004724532724389674</v>
      </c>
      <c r="M7" s="92">
        <f t="shared" si="5"/>
        <v>31.686000000000604</v>
      </c>
    </row>
    <row r="8" spans="1:13" ht="15">
      <c r="A8" s="4">
        <v>16</v>
      </c>
      <c r="B8" s="7" t="s">
        <v>16</v>
      </c>
      <c r="C8" s="105">
        <v>11531</v>
      </c>
      <c r="D8" s="14">
        <v>11073</v>
      </c>
      <c r="E8" s="11">
        <v>11083</v>
      </c>
      <c r="F8" s="37">
        <f t="shared" si="0"/>
        <v>0.04139942997807321</v>
      </c>
      <c r="G8" s="17">
        <f t="shared" si="1"/>
        <v>-0.03885179082473333</v>
      </c>
      <c r="H8" s="11">
        <f t="shared" si="2"/>
        <v>-448</v>
      </c>
      <c r="I8" s="34">
        <f t="shared" si="3"/>
        <v>-0.0852359208523592</v>
      </c>
      <c r="J8" s="92">
        <v>10992.05</v>
      </c>
      <c r="K8" s="11">
        <v>10952.97</v>
      </c>
      <c r="L8" s="34">
        <f t="shared" si="4"/>
        <v>-0.003555296782674745</v>
      </c>
      <c r="M8" s="92">
        <f t="shared" si="5"/>
        <v>-39.07999999999993</v>
      </c>
    </row>
    <row r="9" spans="1:13" ht="15">
      <c r="A9" s="4">
        <v>17</v>
      </c>
      <c r="B9" s="7" t="s">
        <v>17</v>
      </c>
      <c r="C9" s="105">
        <v>1963</v>
      </c>
      <c r="D9" s="14">
        <v>2035</v>
      </c>
      <c r="E9" s="11">
        <v>2044</v>
      </c>
      <c r="F9" s="37">
        <f t="shared" si="0"/>
        <v>0.007635156083658002</v>
      </c>
      <c r="G9" s="17">
        <f t="shared" si="1"/>
        <v>0.041263372389200206</v>
      </c>
      <c r="H9" s="11">
        <f t="shared" si="2"/>
        <v>81</v>
      </c>
      <c r="I9" s="34">
        <f t="shared" si="3"/>
        <v>0.015410958904109588</v>
      </c>
      <c r="J9" s="92">
        <v>2041.311</v>
      </c>
      <c r="K9" s="11">
        <v>2047.545</v>
      </c>
      <c r="L9" s="34">
        <f t="shared" si="4"/>
        <v>0.0030539197603893535</v>
      </c>
      <c r="M9" s="92">
        <f t="shared" si="5"/>
        <v>6.234000000000151</v>
      </c>
    </row>
    <row r="10" spans="1:13" ht="15">
      <c r="A10" s="4">
        <v>18</v>
      </c>
      <c r="B10" s="7" t="s">
        <v>18</v>
      </c>
      <c r="C10" s="105">
        <v>9346</v>
      </c>
      <c r="D10" s="14">
        <v>9388</v>
      </c>
      <c r="E10" s="11">
        <v>9353</v>
      </c>
      <c r="F10" s="37">
        <f t="shared" si="0"/>
        <v>0.03493718926147421</v>
      </c>
      <c r="G10" s="17">
        <f t="shared" si="1"/>
        <v>0.000748983522362508</v>
      </c>
      <c r="H10" s="11">
        <f t="shared" si="2"/>
        <v>7</v>
      </c>
      <c r="I10" s="34">
        <f t="shared" si="3"/>
        <v>0.0013318112633181126</v>
      </c>
      <c r="J10" s="92">
        <v>9299.643</v>
      </c>
      <c r="K10" s="11">
        <v>9286.259</v>
      </c>
      <c r="L10" s="34">
        <f t="shared" si="4"/>
        <v>-0.001439195031465188</v>
      </c>
      <c r="M10" s="92">
        <f t="shared" si="5"/>
        <v>-13.384000000000015</v>
      </c>
    </row>
    <row r="11" spans="1:13" ht="15">
      <c r="A11" s="4">
        <v>19</v>
      </c>
      <c r="B11" s="7" t="s">
        <v>19</v>
      </c>
      <c r="C11" s="105">
        <v>379</v>
      </c>
      <c r="D11" s="14">
        <v>349</v>
      </c>
      <c r="E11" s="11">
        <v>344</v>
      </c>
      <c r="F11" s="37">
        <f t="shared" si="0"/>
        <v>0.0012849773448034994</v>
      </c>
      <c r="G11" s="17">
        <f t="shared" si="1"/>
        <v>-0.09234828496042216</v>
      </c>
      <c r="H11" s="11">
        <f t="shared" si="2"/>
        <v>-35</v>
      </c>
      <c r="I11" s="34">
        <f t="shared" si="3"/>
        <v>-0.006659056316590563</v>
      </c>
      <c r="J11" s="92">
        <v>349.2546</v>
      </c>
      <c r="K11" s="11">
        <v>341.4633</v>
      </c>
      <c r="L11" s="34">
        <f t="shared" si="4"/>
        <v>-0.02230836759200875</v>
      </c>
      <c r="M11" s="92">
        <f t="shared" si="5"/>
        <v>-7.791299999999978</v>
      </c>
    </row>
    <row r="12" spans="1:13" ht="15">
      <c r="A12" s="4">
        <v>20</v>
      </c>
      <c r="B12" s="7" t="s">
        <v>20</v>
      </c>
      <c r="C12" s="105">
        <v>4549</v>
      </c>
      <c r="D12" s="14">
        <v>4444</v>
      </c>
      <c r="E12" s="11">
        <v>4438</v>
      </c>
      <c r="F12" s="37">
        <f t="shared" si="0"/>
        <v>0.016577701907668402</v>
      </c>
      <c r="G12" s="17">
        <f t="shared" si="1"/>
        <v>-0.024400967245548473</v>
      </c>
      <c r="H12" s="11">
        <f t="shared" si="2"/>
        <v>-111</v>
      </c>
      <c r="I12" s="34">
        <f t="shared" si="3"/>
        <v>-0.021118721461187213</v>
      </c>
      <c r="J12" s="92">
        <v>4455.241</v>
      </c>
      <c r="K12" s="11">
        <v>4434.063</v>
      </c>
      <c r="L12" s="34">
        <f t="shared" si="4"/>
        <v>-0.004753502672470442</v>
      </c>
      <c r="M12" s="92">
        <f t="shared" si="5"/>
        <v>-21.177999999999884</v>
      </c>
    </row>
    <row r="13" spans="1:13" ht="15">
      <c r="A13" s="4">
        <v>21</v>
      </c>
      <c r="B13" s="7" t="s">
        <v>21</v>
      </c>
      <c r="C13" s="105">
        <v>223</v>
      </c>
      <c r="D13" s="14">
        <v>296</v>
      </c>
      <c r="E13" s="11">
        <v>298</v>
      </c>
      <c r="F13" s="37">
        <f t="shared" si="0"/>
        <v>0.0011131489789286129</v>
      </c>
      <c r="G13" s="17">
        <f t="shared" si="1"/>
        <v>0.336322869955157</v>
      </c>
      <c r="H13" s="11">
        <f t="shared" si="2"/>
        <v>75</v>
      </c>
      <c r="I13" s="34">
        <f t="shared" si="3"/>
        <v>0.014269406392694063</v>
      </c>
      <c r="J13" s="92">
        <v>296.7134</v>
      </c>
      <c r="K13" s="11">
        <v>294.0831</v>
      </c>
      <c r="L13" s="34">
        <f t="shared" si="4"/>
        <v>-0.008864783322896698</v>
      </c>
      <c r="M13" s="92">
        <f t="shared" si="5"/>
        <v>-2.630299999999977</v>
      </c>
    </row>
    <row r="14" spans="1:13" ht="15">
      <c r="A14" s="4">
        <v>22</v>
      </c>
      <c r="B14" s="7" t="s">
        <v>22</v>
      </c>
      <c r="C14" s="105">
        <v>11429</v>
      </c>
      <c r="D14" s="14">
        <v>12070</v>
      </c>
      <c r="E14" s="11">
        <v>12147</v>
      </c>
      <c r="F14" s="37">
        <f t="shared" si="0"/>
        <v>0.0453738947887445</v>
      </c>
      <c r="G14" s="17">
        <f t="shared" si="1"/>
        <v>0.06282264415084435</v>
      </c>
      <c r="H14" s="11">
        <f t="shared" si="2"/>
        <v>718</v>
      </c>
      <c r="I14" s="34">
        <f t="shared" si="3"/>
        <v>0.13660578386605784</v>
      </c>
      <c r="J14" s="92">
        <v>12049.69</v>
      </c>
      <c r="K14" s="11">
        <v>12088.48</v>
      </c>
      <c r="L14" s="34">
        <f t="shared" si="4"/>
        <v>0.003219169953749769</v>
      </c>
      <c r="M14" s="92">
        <f t="shared" si="5"/>
        <v>38.789999999999054</v>
      </c>
    </row>
    <row r="15" spans="1:13" ht="15">
      <c r="A15" s="4">
        <v>23</v>
      </c>
      <c r="B15" s="7" t="s">
        <v>23</v>
      </c>
      <c r="C15" s="105">
        <v>13040</v>
      </c>
      <c r="D15" s="14">
        <v>13264</v>
      </c>
      <c r="E15" s="11">
        <v>13325</v>
      </c>
      <c r="F15" s="37">
        <f t="shared" si="0"/>
        <v>0.04977419511484485</v>
      </c>
      <c r="G15" s="17">
        <f t="shared" si="1"/>
        <v>0.021855828220858894</v>
      </c>
      <c r="H15" s="11">
        <f t="shared" si="2"/>
        <v>285</v>
      </c>
      <c r="I15" s="34">
        <f t="shared" si="3"/>
        <v>0.05422374429223744</v>
      </c>
      <c r="J15" s="92">
        <v>13155.26</v>
      </c>
      <c r="K15" s="11">
        <v>13173.55</v>
      </c>
      <c r="L15" s="34">
        <f t="shared" si="4"/>
        <v>0.0013903183973558147</v>
      </c>
      <c r="M15" s="92">
        <f t="shared" si="5"/>
        <v>18.289999999999054</v>
      </c>
    </row>
    <row r="16" spans="1:13" ht="15">
      <c r="A16" s="4">
        <v>24</v>
      </c>
      <c r="B16" s="7" t="s">
        <v>24</v>
      </c>
      <c r="C16" s="105">
        <v>9289</v>
      </c>
      <c r="D16" s="14">
        <v>9086</v>
      </c>
      <c r="E16" s="11">
        <v>9058</v>
      </c>
      <c r="F16" s="37">
        <f t="shared" si="0"/>
        <v>0.03383524648032005</v>
      </c>
      <c r="G16" s="17">
        <f t="shared" si="1"/>
        <v>-0.024868123587038434</v>
      </c>
      <c r="H16" s="11">
        <f t="shared" si="2"/>
        <v>-231</v>
      </c>
      <c r="I16" s="34">
        <f t="shared" si="3"/>
        <v>-0.043949771689497714</v>
      </c>
      <c r="J16" s="92">
        <v>9080.931</v>
      </c>
      <c r="K16" s="11">
        <v>8999.721</v>
      </c>
      <c r="L16" s="34">
        <f t="shared" si="4"/>
        <v>-0.008942915654793649</v>
      </c>
      <c r="M16" s="92">
        <f t="shared" si="5"/>
        <v>-81.21000000000095</v>
      </c>
    </row>
    <row r="17" spans="1:13" ht="15">
      <c r="A17" s="4">
        <v>25</v>
      </c>
      <c r="B17" s="7" t="s">
        <v>25</v>
      </c>
      <c r="C17" s="105">
        <v>31276</v>
      </c>
      <c r="D17" s="14">
        <v>31870</v>
      </c>
      <c r="E17" s="11">
        <v>31976</v>
      </c>
      <c r="F17" s="37">
        <f t="shared" si="0"/>
        <v>0.11944312667859504</v>
      </c>
      <c r="G17" s="17">
        <f t="shared" si="1"/>
        <v>0.022381378692927483</v>
      </c>
      <c r="H17" s="11">
        <f t="shared" si="2"/>
        <v>700</v>
      </c>
      <c r="I17" s="34">
        <f t="shared" si="3"/>
        <v>0.13318112633181126</v>
      </c>
      <c r="J17" s="92">
        <v>31833.01</v>
      </c>
      <c r="K17" s="11">
        <v>31892.44</v>
      </c>
      <c r="L17" s="34">
        <f t="shared" si="4"/>
        <v>0.001866929957299052</v>
      </c>
      <c r="M17" s="92">
        <f t="shared" si="5"/>
        <v>59.43000000000029</v>
      </c>
    </row>
    <row r="18" spans="1:13" ht="15">
      <c r="A18" s="4">
        <v>26</v>
      </c>
      <c r="B18" s="7" t="s">
        <v>26</v>
      </c>
      <c r="C18" s="105">
        <v>2045</v>
      </c>
      <c r="D18" s="14">
        <v>1756</v>
      </c>
      <c r="E18" s="11">
        <v>1750</v>
      </c>
      <c r="F18" s="37">
        <f t="shared" si="0"/>
        <v>0.006536948701761988</v>
      </c>
      <c r="G18" s="17">
        <f t="shared" si="1"/>
        <v>-0.14425427872860636</v>
      </c>
      <c r="H18" s="11">
        <f t="shared" si="2"/>
        <v>-295</v>
      </c>
      <c r="I18" s="34">
        <f t="shared" si="3"/>
        <v>-0.056126331811263315</v>
      </c>
      <c r="J18" s="92">
        <v>1736.496</v>
      </c>
      <c r="K18" s="11">
        <v>1733.872</v>
      </c>
      <c r="L18" s="34">
        <f t="shared" si="4"/>
        <v>-0.0015110889976135986</v>
      </c>
      <c r="M18" s="92">
        <f t="shared" si="5"/>
        <v>-2.6240000000000236</v>
      </c>
    </row>
    <row r="19" spans="1:13" ht="15">
      <c r="A19" s="4">
        <v>27</v>
      </c>
      <c r="B19" s="7" t="s">
        <v>27</v>
      </c>
      <c r="C19" s="105">
        <v>4723</v>
      </c>
      <c r="D19" s="14">
        <v>4765</v>
      </c>
      <c r="E19" s="11">
        <v>4774</v>
      </c>
      <c r="F19" s="37">
        <f t="shared" si="0"/>
        <v>0.0178327960584067</v>
      </c>
      <c r="G19" s="17">
        <f t="shared" si="1"/>
        <v>0.01079822146940504</v>
      </c>
      <c r="H19" s="11">
        <f t="shared" si="2"/>
        <v>51</v>
      </c>
      <c r="I19" s="34">
        <f t="shared" si="3"/>
        <v>0.009703196347031963</v>
      </c>
      <c r="J19" s="92">
        <v>4692.445</v>
      </c>
      <c r="K19" s="11">
        <v>4707.04</v>
      </c>
      <c r="L19" s="34">
        <f t="shared" si="4"/>
        <v>0.003110318820998489</v>
      </c>
      <c r="M19" s="92">
        <f t="shared" si="5"/>
        <v>14.595000000000255</v>
      </c>
    </row>
    <row r="20" spans="1:13" ht="15">
      <c r="A20" s="4">
        <v>28</v>
      </c>
      <c r="B20" s="7" t="s">
        <v>28</v>
      </c>
      <c r="C20" s="105">
        <v>16574</v>
      </c>
      <c r="D20" s="14">
        <v>15794</v>
      </c>
      <c r="E20" s="11">
        <v>15770</v>
      </c>
      <c r="F20" s="37">
        <f t="shared" si="0"/>
        <v>0.058907246301020885</v>
      </c>
      <c r="G20" s="17">
        <f t="shared" si="1"/>
        <v>-0.04850971400989502</v>
      </c>
      <c r="H20" s="11">
        <f t="shared" si="2"/>
        <v>-804</v>
      </c>
      <c r="I20" s="34">
        <f t="shared" si="3"/>
        <v>-0.15296803652968036</v>
      </c>
      <c r="J20" s="92">
        <v>15825.3</v>
      </c>
      <c r="K20" s="11">
        <v>15677.45</v>
      </c>
      <c r="L20" s="34">
        <f t="shared" si="4"/>
        <v>-0.009342634894757038</v>
      </c>
      <c r="M20" s="92">
        <f t="shared" si="5"/>
        <v>-147.84999999999854</v>
      </c>
    </row>
    <row r="21" spans="1:13" ht="15">
      <c r="A21" s="4">
        <v>29</v>
      </c>
      <c r="B21" s="7" t="s">
        <v>29</v>
      </c>
      <c r="C21" s="105">
        <v>2956</v>
      </c>
      <c r="D21" s="14">
        <v>3299</v>
      </c>
      <c r="E21" s="11">
        <v>3301</v>
      </c>
      <c r="F21" s="37">
        <f t="shared" si="0"/>
        <v>0.012330552951152185</v>
      </c>
      <c r="G21" s="17">
        <f t="shared" si="1"/>
        <v>0.11671177266576455</v>
      </c>
      <c r="H21" s="11">
        <f t="shared" si="2"/>
        <v>345</v>
      </c>
      <c r="I21" s="34">
        <f t="shared" si="3"/>
        <v>0.0656392694063927</v>
      </c>
      <c r="J21" s="92">
        <v>3316.039</v>
      </c>
      <c r="K21" s="11">
        <v>3311.68</v>
      </c>
      <c r="L21" s="34">
        <f t="shared" si="4"/>
        <v>-0.0013145201247634236</v>
      </c>
      <c r="M21" s="92">
        <f t="shared" si="5"/>
        <v>-4.359000000000378</v>
      </c>
    </row>
    <row r="22" spans="1:13" ht="15">
      <c r="A22" s="4">
        <v>30</v>
      </c>
      <c r="B22" s="7" t="s">
        <v>30</v>
      </c>
      <c r="C22" s="105">
        <v>1109</v>
      </c>
      <c r="D22" s="14">
        <v>995</v>
      </c>
      <c r="E22" s="11">
        <v>1024</v>
      </c>
      <c r="F22" s="37">
        <f t="shared" si="0"/>
        <v>0.0038250488403453005</v>
      </c>
      <c r="G22" s="17">
        <f t="shared" si="1"/>
        <v>-0.07664562669071236</v>
      </c>
      <c r="H22" s="11">
        <f t="shared" si="2"/>
        <v>-85</v>
      </c>
      <c r="I22" s="34">
        <f t="shared" si="3"/>
        <v>-0.016171993911719938</v>
      </c>
      <c r="J22" s="92">
        <v>1019.519</v>
      </c>
      <c r="K22" s="11">
        <v>1025.962</v>
      </c>
      <c r="L22" s="34">
        <f t="shared" si="4"/>
        <v>0.0063196468138406285</v>
      </c>
      <c r="M22" s="92">
        <f t="shared" si="5"/>
        <v>6.442999999999984</v>
      </c>
    </row>
    <row r="23" spans="1:13" ht="15">
      <c r="A23" s="4">
        <v>31</v>
      </c>
      <c r="B23" s="7" t="s">
        <v>31</v>
      </c>
      <c r="C23" s="105">
        <v>18412</v>
      </c>
      <c r="D23" s="14">
        <v>20421</v>
      </c>
      <c r="E23" s="11">
        <v>20557</v>
      </c>
      <c r="F23" s="37">
        <f t="shared" si="0"/>
        <v>0.07678860254978354</v>
      </c>
      <c r="G23" s="17">
        <f t="shared" si="1"/>
        <v>0.1165001086248099</v>
      </c>
      <c r="H23" s="11">
        <f t="shared" si="2"/>
        <v>2145</v>
      </c>
      <c r="I23" s="34">
        <f t="shared" si="3"/>
        <v>0.4081050228310502</v>
      </c>
      <c r="J23" s="92">
        <v>20352.02</v>
      </c>
      <c r="K23" s="11">
        <v>20467.69</v>
      </c>
      <c r="L23" s="34">
        <f t="shared" si="4"/>
        <v>0.005683465326783202</v>
      </c>
      <c r="M23" s="92">
        <f t="shared" si="5"/>
        <v>115.66999999999825</v>
      </c>
    </row>
    <row r="24" spans="1:13" ht="15">
      <c r="A24" s="4">
        <v>32</v>
      </c>
      <c r="B24" s="7" t="s">
        <v>32</v>
      </c>
      <c r="C24" s="105">
        <v>5745</v>
      </c>
      <c r="D24" s="14">
        <v>5979</v>
      </c>
      <c r="E24" s="11">
        <v>6026</v>
      </c>
      <c r="F24" s="37">
        <f t="shared" si="0"/>
        <v>0.022509515929610136</v>
      </c>
      <c r="G24" s="17">
        <f t="shared" si="1"/>
        <v>0.048912097476066146</v>
      </c>
      <c r="H24" s="11">
        <f t="shared" si="2"/>
        <v>281</v>
      </c>
      <c r="I24" s="34">
        <f t="shared" si="3"/>
        <v>0.05346270928462709</v>
      </c>
      <c r="J24" s="92">
        <v>5910.298</v>
      </c>
      <c r="K24" s="11">
        <v>5932.481</v>
      </c>
      <c r="L24" s="34">
        <f t="shared" si="4"/>
        <v>0.0037532794454695844</v>
      </c>
      <c r="M24" s="92">
        <f t="shared" si="5"/>
        <v>22.182999999999993</v>
      </c>
    </row>
    <row r="25" spans="1:13" ht="15.75" thickBot="1">
      <c r="A25" s="4">
        <v>33</v>
      </c>
      <c r="B25" s="7" t="s">
        <v>33</v>
      </c>
      <c r="C25" s="105">
        <v>19755</v>
      </c>
      <c r="D25" s="14">
        <v>19499</v>
      </c>
      <c r="E25" s="11">
        <v>19446</v>
      </c>
      <c r="F25" s="37">
        <f t="shared" si="0"/>
        <v>0.07263857397397921</v>
      </c>
      <c r="G25" s="17">
        <f t="shared" si="1"/>
        <v>-0.015641609719058466</v>
      </c>
      <c r="H25" s="141">
        <f t="shared" si="2"/>
        <v>-309</v>
      </c>
      <c r="I25" s="34">
        <f t="shared" si="3"/>
        <v>-0.05878995433789954</v>
      </c>
      <c r="J25" s="92">
        <v>19501.16</v>
      </c>
      <c r="K25" s="11">
        <v>19439.1</v>
      </c>
      <c r="L25" s="34">
        <f t="shared" si="4"/>
        <v>-0.003182374792063719</v>
      </c>
      <c r="M25" s="92">
        <f t="shared" si="5"/>
        <v>-62.06000000000131</v>
      </c>
    </row>
    <row r="26" spans="1:13" s="59" customFormat="1" ht="15.75" customHeight="1" thickBot="1">
      <c r="A26" s="163" t="s">
        <v>261</v>
      </c>
      <c r="B26" s="164"/>
      <c r="C26" s="49">
        <f>SUM(C2:C25)</f>
        <v>262453</v>
      </c>
      <c r="D26" s="49">
        <f>SUM(D2:D25)</f>
        <v>267289</v>
      </c>
      <c r="E26" s="49">
        <f>SUM(E2:E25)</f>
        <v>267709</v>
      </c>
      <c r="F26" s="146">
        <f t="shared" si="0"/>
        <v>1</v>
      </c>
      <c r="G26" s="147">
        <f t="shared" si="1"/>
        <v>0.020026442829763805</v>
      </c>
      <c r="H26" s="150">
        <f t="shared" si="2"/>
        <v>5256</v>
      </c>
      <c r="I26" s="148">
        <f t="shared" si="3"/>
        <v>1</v>
      </c>
      <c r="J26" s="94">
        <v>265667.7</v>
      </c>
      <c r="K26" s="95">
        <v>265855.6</v>
      </c>
      <c r="L26" s="148">
        <f t="shared" si="4"/>
        <v>0.0007072745388316497</v>
      </c>
      <c r="M26" s="94">
        <f>K26-J26</f>
        <v>187.89999999996508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E18" sqref="E1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41061</v>
      </c>
      <c r="D1" s="68">
        <v>41395</v>
      </c>
      <c r="E1" s="68">
        <v>41426</v>
      </c>
      <c r="F1" s="38" t="s">
        <v>301</v>
      </c>
      <c r="G1" s="47" t="s">
        <v>302</v>
      </c>
      <c r="H1" s="38" t="s">
        <v>303</v>
      </c>
      <c r="I1" s="38" t="s">
        <v>304</v>
      </c>
      <c r="J1" s="96" t="s">
        <v>284</v>
      </c>
      <c r="K1" s="66" t="s">
        <v>294</v>
      </c>
      <c r="L1" s="38" t="s">
        <v>305</v>
      </c>
      <c r="M1" s="47" t="s">
        <v>306</v>
      </c>
    </row>
    <row r="2" spans="1:13" ht="15">
      <c r="A2" s="21">
        <v>1</v>
      </c>
      <c r="B2" s="81" t="s">
        <v>93</v>
      </c>
      <c r="C2" s="90">
        <v>253397</v>
      </c>
      <c r="D2" s="99">
        <v>264269</v>
      </c>
      <c r="E2" s="9">
        <v>268368</v>
      </c>
      <c r="F2" s="36">
        <f>E2/$E$83</f>
        <v>0.021364747609175613</v>
      </c>
      <c r="G2" s="16">
        <f>(E2-C2)/C2</f>
        <v>0.059081204592003854</v>
      </c>
      <c r="H2" s="9">
        <f>E2-C2</f>
        <v>14971</v>
      </c>
      <c r="I2" s="40">
        <f>H2/$H$83</f>
        <v>0.03157313109882763</v>
      </c>
      <c r="J2" s="9">
        <v>264970.6</v>
      </c>
      <c r="K2" s="90">
        <v>266554.4</v>
      </c>
      <c r="L2" s="40">
        <f>(K2-J2)/J2</f>
        <v>0.005977266911876437</v>
      </c>
      <c r="M2" s="142">
        <f>K2-J2</f>
        <v>1583.8000000000466</v>
      </c>
    </row>
    <row r="3" spans="1:13" ht="15">
      <c r="A3" s="1">
        <v>2</v>
      </c>
      <c r="B3" s="82" t="s">
        <v>94</v>
      </c>
      <c r="C3" s="10">
        <v>42547</v>
      </c>
      <c r="D3" s="100">
        <v>39725</v>
      </c>
      <c r="E3" s="11">
        <v>40298</v>
      </c>
      <c r="F3" s="37">
        <f aca="true" t="shared" si="0" ref="F3:F66">E3/$E$83</f>
        <v>0.0032081194447719508</v>
      </c>
      <c r="G3" s="17">
        <f aca="true" t="shared" si="1" ref="G3:G66">(E3-C3)/C3</f>
        <v>-0.052859191012292285</v>
      </c>
      <c r="H3" s="11">
        <f aca="true" t="shared" si="2" ref="H3:H66">E3-C3</f>
        <v>-2249</v>
      </c>
      <c r="I3" s="34">
        <f aca="true" t="shared" si="3" ref="I3:I66">H3/$H$83</f>
        <v>-0.004743034656419968</v>
      </c>
      <c r="J3" s="11">
        <v>39711.36</v>
      </c>
      <c r="K3" s="10">
        <v>40112.78</v>
      </c>
      <c r="L3" s="34">
        <f aca="true" t="shared" si="4" ref="L3:L66">(K3-J3)/J3</f>
        <v>0.010108442521233175</v>
      </c>
      <c r="M3" s="112">
        <f aca="true" t="shared" si="5" ref="M3:M66">K3-J3</f>
        <v>401.41999999999825</v>
      </c>
    </row>
    <row r="4" spans="1:13" ht="15">
      <c r="A4" s="1">
        <v>3</v>
      </c>
      <c r="B4" s="82" t="s">
        <v>95</v>
      </c>
      <c r="C4" s="10">
        <v>78010</v>
      </c>
      <c r="D4" s="100">
        <v>75598</v>
      </c>
      <c r="E4" s="11">
        <v>77056</v>
      </c>
      <c r="F4" s="37">
        <f t="shared" si="0"/>
        <v>0.006134419870374396</v>
      </c>
      <c r="G4" s="17">
        <f t="shared" si="1"/>
        <v>-0.012229201384437893</v>
      </c>
      <c r="H4" s="11">
        <f t="shared" si="2"/>
        <v>-954</v>
      </c>
      <c r="I4" s="34">
        <f t="shared" si="3"/>
        <v>-0.0020119408902732993</v>
      </c>
      <c r="J4" s="11">
        <v>75083.66</v>
      </c>
      <c r="K4" s="10">
        <v>74719.33</v>
      </c>
      <c r="L4" s="34">
        <f t="shared" si="4"/>
        <v>-0.004852320731301614</v>
      </c>
      <c r="M4" s="112">
        <f t="shared" si="5"/>
        <v>-364.33000000000175</v>
      </c>
    </row>
    <row r="5" spans="1:13" ht="15">
      <c r="A5" s="1">
        <v>4</v>
      </c>
      <c r="B5" s="82" t="s">
        <v>96</v>
      </c>
      <c r="C5" s="10">
        <v>19908</v>
      </c>
      <c r="D5" s="100">
        <v>21896</v>
      </c>
      <c r="E5" s="11">
        <v>22384</v>
      </c>
      <c r="F5" s="37">
        <f t="shared" si="0"/>
        <v>0.0017819878319463832</v>
      </c>
      <c r="G5" s="17">
        <f t="shared" si="1"/>
        <v>0.12437211171388386</v>
      </c>
      <c r="H5" s="11">
        <f t="shared" si="2"/>
        <v>2476</v>
      </c>
      <c r="I5" s="34">
        <f t="shared" si="3"/>
        <v>0.005221766922763825</v>
      </c>
      <c r="J5" s="11">
        <v>21379.42</v>
      </c>
      <c r="K5" s="10">
        <v>22391.91</v>
      </c>
      <c r="L5" s="34">
        <f t="shared" si="4"/>
        <v>0.04735816032427455</v>
      </c>
      <c r="M5" s="112">
        <f t="shared" si="5"/>
        <v>1012.4900000000016</v>
      </c>
    </row>
    <row r="6" spans="1:13" ht="15">
      <c r="A6" s="1">
        <v>5</v>
      </c>
      <c r="B6" s="82" t="s">
        <v>97</v>
      </c>
      <c r="C6" s="10">
        <v>35834</v>
      </c>
      <c r="D6" s="100">
        <v>33942</v>
      </c>
      <c r="E6" s="11">
        <v>36518</v>
      </c>
      <c r="F6" s="37">
        <f t="shared" si="0"/>
        <v>0.0029071940514214627</v>
      </c>
      <c r="G6" s="17">
        <f t="shared" si="1"/>
        <v>0.019088016967126194</v>
      </c>
      <c r="H6" s="11">
        <f t="shared" si="2"/>
        <v>684</v>
      </c>
      <c r="I6" s="34">
        <f t="shared" si="3"/>
        <v>0.0014425236571770825</v>
      </c>
      <c r="J6" s="11">
        <v>33925.72</v>
      </c>
      <c r="K6" s="10">
        <v>34690.91</v>
      </c>
      <c r="L6" s="34">
        <f t="shared" si="4"/>
        <v>0.022554863979305444</v>
      </c>
      <c r="M6" s="112">
        <f t="shared" si="5"/>
        <v>765.1900000000023</v>
      </c>
    </row>
    <row r="7" spans="1:13" ht="15">
      <c r="A7" s="1">
        <v>6</v>
      </c>
      <c r="B7" s="82" t="s">
        <v>98</v>
      </c>
      <c r="C7" s="10">
        <v>1004982</v>
      </c>
      <c r="D7" s="100">
        <v>1020052</v>
      </c>
      <c r="E7" s="11">
        <v>1030895</v>
      </c>
      <c r="F7" s="37">
        <f t="shared" si="0"/>
        <v>0.08206944004710358</v>
      </c>
      <c r="G7" s="17">
        <f t="shared" si="1"/>
        <v>0.025784541414672103</v>
      </c>
      <c r="H7" s="11">
        <f t="shared" si="2"/>
        <v>25913</v>
      </c>
      <c r="I7" s="34">
        <f t="shared" si="3"/>
        <v>0.05464929170823061</v>
      </c>
      <c r="J7" s="11">
        <v>989591.2</v>
      </c>
      <c r="K7" s="10">
        <v>998287.9</v>
      </c>
      <c r="L7" s="34">
        <f t="shared" si="4"/>
        <v>0.008788174349165666</v>
      </c>
      <c r="M7" s="112">
        <f t="shared" si="5"/>
        <v>8696.70000000007</v>
      </c>
    </row>
    <row r="8" spans="1:13" ht="15">
      <c r="A8" s="1">
        <v>7</v>
      </c>
      <c r="B8" s="82" t="s">
        <v>99</v>
      </c>
      <c r="C8" s="10">
        <v>500098</v>
      </c>
      <c r="D8" s="100">
        <v>530865</v>
      </c>
      <c r="E8" s="11">
        <v>537394</v>
      </c>
      <c r="F8" s="37">
        <f t="shared" si="0"/>
        <v>0.04278187852756409</v>
      </c>
      <c r="G8" s="17">
        <f t="shared" si="1"/>
        <v>0.07457738283296474</v>
      </c>
      <c r="H8" s="11">
        <f t="shared" si="2"/>
        <v>37296</v>
      </c>
      <c r="I8" s="34">
        <f t="shared" si="3"/>
        <v>0.07865550046502408</v>
      </c>
      <c r="J8" s="11">
        <v>476790.6</v>
      </c>
      <c r="K8" s="10">
        <v>477887.7</v>
      </c>
      <c r="L8" s="34">
        <f t="shared" si="4"/>
        <v>0.0023010101289749315</v>
      </c>
      <c r="M8" s="112">
        <f t="shared" si="5"/>
        <v>1097.100000000035</v>
      </c>
    </row>
    <row r="9" spans="1:13" ht="15">
      <c r="A9" s="1">
        <v>8</v>
      </c>
      <c r="B9" s="82" t="s">
        <v>100</v>
      </c>
      <c r="C9" s="10">
        <v>25228</v>
      </c>
      <c r="D9" s="100">
        <v>23622</v>
      </c>
      <c r="E9" s="11">
        <v>24380</v>
      </c>
      <c r="F9" s="37">
        <f t="shared" si="0"/>
        <v>0.001940889177218228</v>
      </c>
      <c r="G9" s="17">
        <f t="shared" si="1"/>
        <v>-0.03361344537815126</v>
      </c>
      <c r="H9" s="11">
        <f t="shared" si="2"/>
        <v>-848</v>
      </c>
      <c r="I9" s="34">
        <f t="shared" si="3"/>
        <v>-0.0017883919024651548</v>
      </c>
      <c r="J9" s="11">
        <v>22871.99</v>
      </c>
      <c r="K9" s="10">
        <v>22907.72</v>
      </c>
      <c r="L9" s="34">
        <f t="shared" si="4"/>
        <v>0.0015621727711493212</v>
      </c>
      <c r="M9" s="112">
        <f t="shared" si="5"/>
        <v>35.72999999999956</v>
      </c>
    </row>
    <row r="10" spans="1:13" ht="15">
      <c r="A10" s="1">
        <v>9</v>
      </c>
      <c r="B10" s="82" t="s">
        <v>101</v>
      </c>
      <c r="C10" s="10">
        <v>130024</v>
      </c>
      <c r="D10" s="100">
        <v>130708</v>
      </c>
      <c r="E10" s="11">
        <v>133833</v>
      </c>
      <c r="F10" s="37">
        <f t="shared" si="0"/>
        <v>0.010654430732348119</v>
      </c>
      <c r="G10" s="17">
        <f t="shared" si="1"/>
        <v>0.02929459176767366</v>
      </c>
      <c r="H10" s="11">
        <f t="shared" si="2"/>
        <v>3809</v>
      </c>
      <c r="I10" s="34">
        <f t="shared" si="3"/>
        <v>0.008033000892086998</v>
      </c>
      <c r="J10" s="11">
        <v>127912.8</v>
      </c>
      <c r="K10" s="10">
        <v>127910</v>
      </c>
      <c r="L10" s="34">
        <f t="shared" si="4"/>
        <v>-2.1889912502915348E-05</v>
      </c>
      <c r="M10" s="112">
        <f t="shared" si="5"/>
        <v>-2.8000000000029104</v>
      </c>
    </row>
    <row r="11" spans="1:13" ht="15">
      <c r="A11" s="1">
        <v>10</v>
      </c>
      <c r="B11" s="82" t="s">
        <v>102</v>
      </c>
      <c r="C11" s="10">
        <v>146897</v>
      </c>
      <c r="D11" s="100">
        <v>141902</v>
      </c>
      <c r="E11" s="11">
        <v>146556</v>
      </c>
      <c r="F11" s="37">
        <f t="shared" si="0"/>
        <v>0.0116673073936175</v>
      </c>
      <c r="G11" s="17">
        <f t="shared" si="1"/>
        <v>-0.0023213544184020095</v>
      </c>
      <c r="H11" s="11">
        <f t="shared" si="2"/>
        <v>-341</v>
      </c>
      <c r="I11" s="34">
        <f t="shared" si="3"/>
        <v>-0.0007191528758733701</v>
      </c>
      <c r="J11" s="11">
        <v>141138.4</v>
      </c>
      <c r="K11" s="10">
        <v>140654.7</v>
      </c>
      <c r="L11" s="34">
        <f t="shared" si="4"/>
        <v>-0.0034271325167352226</v>
      </c>
      <c r="M11" s="112">
        <f t="shared" si="5"/>
        <v>-483.69999999998254</v>
      </c>
    </row>
    <row r="12" spans="1:13" ht="15">
      <c r="A12" s="1">
        <v>11</v>
      </c>
      <c r="B12" s="82" t="s">
        <v>103</v>
      </c>
      <c r="C12" s="10">
        <v>40715</v>
      </c>
      <c r="D12" s="100">
        <v>40421</v>
      </c>
      <c r="E12" s="11">
        <v>42376</v>
      </c>
      <c r="F12" s="37">
        <f t="shared" si="0"/>
        <v>0.0033735488012222982</v>
      </c>
      <c r="G12" s="17">
        <f t="shared" si="1"/>
        <v>0.040795775512710304</v>
      </c>
      <c r="H12" s="11">
        <f t="shared" si="2"/>
        <v>1661</v>
      </c>
      <c r="I12" s="34">
        <f t="shared" si="3"/>
        <v>0.0035029704598993185</v>
      </c>
      <c r="J12" s="11">
        <v>40023.93</v>
      </c>
      <c r="K12" s="10">
        <v>40202.17</v>
      </c>
      <c r="L12" s="34">
        <f t="shared" si="4"/>
        <v>0.004453335791862467</v>
      </c>
      <c r="M12" s="112">
        <f t="shared" si="5"/>
        <v>178.23999999999796</v>
      </c>
    </row>
    <row r="13" spans="1:13" ht="15">
      <c r="A13" s="1">
        <v>12</v>
      </c>
      <c r="B13" s="82" t="s">
        <v>104</v>
      </c>
      <c r="C13" s="10">
        <v>18386</v>
      </c>
      <c r="D13" s="100">
        <v>17837</v>
      </c>
      <c r="E13" s="11">
        <v>18843</v>
      </c>
      <c r="F13" s="37">
        <f t="shared" si="0"/>
        <v>0.0015000892028844575</v>
      </c>
      <c r="G13" s="17">
        <f t="shared" si="1"/>
        <v>0.02485586859567062</v>
      </c>
      <c r="H13" s="11">
        <f t="shared" si="2"/>
        <v>457</v>
      </c>
      <c r="I13" s="34">
        <f t="shared" si="3"/>
        <v>0.0009637913908332261</v>
      </c>
      <c r="J13" s="11">
        <v>17492.87</v>
      </c>
      <c r="K13" s="10">
        <v>17959.81</v>
      </c>
      <c r="L13" s="34">
        <f t="shared" si="4"/>
        <v>0.026693161270849343</v>
      </c>
      <c r="M13" s="112">
        <f t="shared" si="5"/>
        <v>466.9400000000023</v>
      </c>
    </row>
    <row r="14" spans="1:13" ht="15">
      <c r="A14" s="1">
        <v>13</v>
      </c>
      <c r="B14" s="82" t="s">
        <v>105</v>
      </c>
      <c r="C14" s="10">
        <v>19004</v>
      </c>
      <c r="D14" s="100">
        <v>19656</v>
      </c>
      <c r="E14" s="11">
        <v>20089</v>
      </c>
      <c r="F14" s="37">
        <f t="shared" si="0"/>
        <v>0.0015992831288407295</v>
      </c>
      <c r="G14" s="17">
        <f t="shared" si="1"/>
        <v>0.05709324352767838</v>
      </c>
      <c r="H14" s="11">
        <f t="shared" si="2"/>
        <v>1085</v>
      </c>
      <c r="I14" s="34">
        <f t="shared" si="3"/>
        <v>0.002288213695960723</v>
      </c>
      <c r="J14" s="11">
        <v>18590.63</v>
      </c>
      <c r="K14" s="10">
        <v>18911.85</v>
      </c>
      <c r="L14" s="34">
        <f t="shared" si="4"/>
        <v>0.01727859679849459</v>
      </c>
      <c r="M14" s="112">
        <f t="shared" si="5"/>
        <v>321.2199999999975</v>
      </c>
    </row>
    <row r="15" spans="1:13" ht="15">
      <c r="A15" s="1">
        <v>14</v>
      </c>
      <c r="B15" s="82" t="s">
        <v>106</v>
      </c>
      <c r="C15" s="10">
        <v>50378</v>
      </c>
      <c r="D15" s="100">
        <v>51255</v>
      </c>
      <c r="E15" s="11">
        <v>52874</v>
      </c>
      <c r="F15" s="37">
        <f t="shared" si="0"/>
        <v>0.0042092934518554795</v>
      </c>
      <c r="G15" s="17">
        <f t="shared" si="1"/>
        <v>0.04954543650005955</v>
      </c>
      <c r="H15" s="11">
        <f t="shared" si="2"/>
        <v>2496</v>
      </c>
      <c r="I15" s="34">
        <f t="shared" si="3"/>
        <v>0.005263945977067248</v>
      </c>
      <c r="J15" s="11">
        <v>51190.03</v>
      </c>
      <c r="K15" s="10">
        <v>51360.75</v>
      </c>
      <c r="L15" s="34">
        <f t="shared" si="4"/>
        <v>0.0033350244178407627</v>
      </c>
      <c r="M15" s="112">
        <f t="shared" si="5"/>
        <v>170.72000000000116</v>
      </c>
    </row>
    <row r="16" spans="1:13" ht="15">
      <c r="A16" s="1">
        <v>15</v>
      </c>
      <c r="B16" s="82" t="s">
        <v>107</v>
      </c>
      <c r="C16" s="10">
        <v>33217</v>
      </c>
      <c r="D16" s="100">
        <v>32982</v>
      </c>
      <c r="E16" s="11">
        <v>33229</v>
      </c>
      <c r="F16" s="37">
        <f t="shared" si="0"/>
        <v>0.0026453571152495695</v>
      </c>
      <c r="G16" s="17">
        <f t="shared" si="1"/>
        <v>0.00036126080019267245</v>
      </c>
      <c r="H16" s="11">
        <f t="shared" si="2"/>
        <v>12</v>
      </c>
      <c r="I16" s="34">
        <f t="shared" si="3"/>
        <v>2.5307432582054077E-05</v>
      </c>
      <c r="J16" s="11">
        <v>32159.58</v>
      </c>
      <c r="K16" s="10">
        <v>31924.57</v>
      </c>
      <c r="L16" s="34">
        <f t="shared" si="4"/>
        <v>-0.007307620310961835</v>
      </c>
      <c r="M16" s="112">
        <f t="shared" si="5"/>
        <v>-235.01000000000204</v>
      </c>
    </row>
    <row r="17" spans="1:13" ht="15">
      <c r="A17" s="1">
        <v>16</v>
      </c>
      <c r="B17" s="82" t="s">
        <v>108</v>
      </c>
      <c r="C17" s="10">
        <v>564718</v>
      </c>
      <c r="D17" s="100">
        <v>579988</v>
      </c>
      <c r="E17" s="11">
        <v>586599</v>
      </c>
      <c r="F17" s="37">
        <f t="shared" si="0"/>
        <v>0.046699083284127786</v>
      </c>
      <c r="G17" s="17">
        <f t="shared" si="1"/>
        <v>0.038746772725501935</v>
      </c>
      <c r="H17" s="11">
        <f t="shared" si="2"/>
        <v>21881</v>
      </c>
      <c r="I17" s="34">
        <f t="shared" si="3"/>
        <v>0.04614599436066044</v>
      </c>
      <c r="J17" s="11">
        <v>575993.9</v>
      </c>
      <c r="K17" s="10">
        <v>577321.8</v>
      </c>
      <c r="L17" s="34">
        <f t="shared" si="4"/>
        <v>0.002305406359338221</v>
      </c>
      <c r="M17" s="112">
        <f t="shared" si="5"/>
        <v>1327.9000000000233</v>
      </c>
    </row>
    <row r="18" spans="1:13" ht="15">
      <c r="A18" s="1">
        <v>17</v>
      </c>
      <c r="B18" s="82" t="s">
        <v>109</v>
      </c>
      <c r="C18" s="10">
        <v>67712</v>
      </c>
      <c r="D18" s="100">
        <v>66494</v>
      </c>
      <c r="E18" s="11">
        <v>70548</v>
      </c>
      <c r="F18" s="37">
        <f t="shared" si="0"/>
        <v>0.005616318690500064</v>
      </c>
      <c r="G18" s="17">
        <f t="shared" si="1"/>
        <v>0.041883270321361056</v>
      </c>
      <c r="H18" s="11">
        <f t="shared" si="2"/>
        <v>2836</v>
      </c>
      <c r="I18" s="34">
        <f t="shared" si="3"/>
        <v>0.005980989900225447</v>
      </c>
      <c r="J18" s="11">
        <v>66741.58</v>
      </c>
      <c r="K18" s="10">
        <v>67742.42</v>
      </c>
      <c r="L18" s="34">
        <f t="shared" si="4"/>
        <v>0.014995749276537901</v>
      </c>
      <c r="M18" s="112">
        <f t="shared" si="5"/>
        <v>1000.8399999999965</v>
      </c>
    </row>
    <row r="19" spans="1:13" ht="15">
      <c r="A19" s="1">
        <v>18</v>
      </c>
      <c r="B19" s="82" t="s">
        <v>110</v>
      </c>
      <c r="C19" s="10">
        <v>21985</v>
      </c>
      <c r="D19" s="100">
        <v>22422</v>
      </c>
      <c r="E19" s="11">
        <v>22849</v>
      </c>
      <c r="F19" s="37">
        <f t="shared" si="0"/>
        <v>0.0018190064319220382</v>
      </c>
      <c r="G19" s="17">
        <f t="shared" si="1"/>
        <v>0.03929952240163748</v>
      </c>
      <c r="H19" s="11">
        <f t="shared" si="2"/>
        <v>864</v>
      </c>
      <c r="I19" s="34">
        <f t="shared" si="3"/>
        <v>0.0018221351459078935</v>
      </c>
      <c r="J19" s="11">
        <v>22188.23</v>
      </c>
      <c r="K19" s="10">
        <v>22256.26</v>
      </c>
      <c r="L19" s="34">
        <f t="shared" si="4"/>
        <v>0.0030660399680370555</v>
      </c>
      <c r="M19" s="112">
        <f t="shared" si="5"/>
        <v>68.02999999999884</v>
      </c>
    </row>
    <row r="20" spans="1:13" ht="15">
      <c r="A20" s="1">
        <v>19</v>
      </c>
      <c r="B20" s="82" t="s">
        <v>111</v>
      </c>
      <c r="C20" s="10">
        <v>54007</v>
      </c>
      <c r="D20" s="100">
        <v>52594</v>
      </c>
      <c r="E20" s="11">
        <v>53286</v>
      </c>
      <c r="F20" s="37">
        <f t="shared" si="0"/>
        <v>0.004242092727532835</v>
      </c>
      <c r="G20" s="17">
        <f t="shared" si="1"/>
        <v>-0.01335012128057474</v>
      </c>
      <c r="H20" s="11">
        <f t="shared" si="2"/>
        <v>-721</v>
      </c>
      <c r="I20" s="34">
        <f t="shared" si="3"/>
        <v>-0.0015205549076384157</v>
      </c>
      <c r="J20" s="11">
        <v>51634.78</v>
      </c>
      <c r="K20" s="10">
        <v>51453</v>
      </c>
      <c r="L20" s="34">
        <f t="shared" si="4"/>
        <v>-0.0035204952940633976</v>
      </c>
      <c r="M20" s="112">
        <f t="shared" si="5"/>
        <v>-181.77999999999884</v>
      </c>
    </row>
    <row r="21" spans="1:13" ht="15">
      <c r="A21" s="1">
        <v>20</v>
      </c>
      <c r="B21" s="82" t="s">
        <v>112</v>
      </c>
      <c r="C21" s="10">
        <v>163927</v>
      </c>
      <c r="D21" s="100">
        <v>171433</v>
      </c>
      <c r="E21" s="11">
        <v>175653</v>
      </c>
      <c r="F21" s="37">
        <f t="shared" si="0"/>
        <v>0.013983716433384473</v>
      </c>
      <c r="G21" s="17">
        <f t="shared" si="1"/>
        <v>0.07153184039236977</v>
      </c>
      <c r="H21" s="11">
        <f t="shared" si="2"/>
        <v>11726</v>
      </c>
      <c r="I21" s="34">
        <f t="shared" si="3"/>
        <v>0.024729579538097176</v>
      </c>
      <c r="J21" s="11">
        <v>172023.8</v>
      </c>
      <c r="K21" s="10">
        <v>173390.3</v>
      </c>
      <c r="L21" s="34">
        <f t="shared" si="4"/>
        <v>0.007943668259857067</v>
      </c>
      <c r="M21" s="112">
        <f t="shared" si="5"/>
        <v>1366.5</v>
      </c>
    </row>
    <row r="22" spans="1:13" ht="15">
      <c r="A22" s="1">
        <v>21</v>
      </c>
      <c r="B22" s="82" t="s">
        <v>113</v>
      </c>
      <c r="C22" s="10">
        <v>110474</v>
      </c>
      <c r="D22" s="100">
        <v>108223</v>
      </c>
      <c r="E22" s="11">
        <v>109428</v>
      </c>
      <c r="F22" s="37">
        <f t="shared" si="0"/>
        <v>0.00871155130781937</v>
      </c>
      <c r="G22" s="17">
        <f t="shared" si="1"/>
        <v>-0.009468291181635499</v>
      </c>
      <c r="H22" s="11">
        <f t="shared" si="2"/>
        <v>-1046</v>
      </c>
      <c r="I22" s="34">
        <f t="shared" si="3"/>
        <v>-0.002205964540069047</v>
      </c>
      <c r="J22" s="11">
        <v>109219</v>
      </c>
      <c r="K22" s="10">
        <v>109020.5</v>
      </c>
      <c r="L22" s="34">
        <f t="shared" si="4"/>
        <v>-0.0018174493448942033</v>
      </c>
      <c r="M22" s="112">
        <f t="shared" si="5"/>
        <v>-198.5</v>
      </c>
    </row>
    <row r="23" spans="1:13" ht="15">
      <c r="A23" s="1">
        <v>22</v>
      </c>
      <c r="B23" s="82" t="s">
        <v>114</v>
      </c>
      <c r="C23" s="10">
        <v>53615</v>
      </c>
      <c r="D23" s="100">
        <v>51430</v>
      </c>
      <c r="E23" s="11">
        <v>55186</v>
      </c>
      <c r="F23" s="37">
        <f t="shared" si="0"/>
        <v>0.004393351523132286</v>
      </c>
      <c r="G23" s="17">
        <f t="shared" si="1"/>
        <v>0.029301501445491002</v>
      </c>
      <c r="H23" s="11">
        <f t="shared" si="2"/>
        <v>1571</v>
      </c>
      <c r="I23" s="34">
        <f t="shared" si="3"/>
        <v>0.003313164715533913</v>
      </c>
      <c r="J23" s="11">
        <v>52449.15</v>
      </c>
      <c r="K23" s="10">
        <v>52647.91</v>
      </c>
      <c r="L23" s="34">
        <f t="shared" si="4"/>
        <v>0.0037895752362050107</v>
      </c>
      <c r="M23" s="112">
        <f t="shared" si="5"/>
        <v>198.76000000000204</v>
      </c>
    </row>
    <row r="24" spans="1:13" ht="15">
      <c r="A24" s="1">
        <v>23</v>
      </c>
      <c r="B24" s="82" t="s">
        <v>115</v>
      </c>
      <c r="C24" s="10">
        <v>61759</v>
      </c>
      <c r="D24" s="100">
        <v>57461</v>
      </c>
      <c r="E24" s="11">
        <v>58670</v>
      </c>
      <c r="F24" s="37">
        <f t="shared" si="0"/>
        <v>0.004670712388326228</v>
      </c>
      <c r="G24" s="17">
        <f t="shared" si="1"/>
        <v>-0.050017001570621285</v>
      </c>
      <c r="H24" s="11">
        <f t="shared" si="2"/>
        <v>-3089</v>
      </c>
      <c r="I24" s="34">
        <f t="shared" si="3"/>
        <v>-0.006514554937163754</v>
      </c>
      <c r="J24" s="11">
        <v>56198.98</v>
      </c>
      <c r="K24" s="10">
        <v>55769.76</v>
      </c>
      <c r="L24" s="34">
        <f t="shared" si="4"/>
        <v>-0.007637505164684504</v>
      </c>
      <c r="M24" s="112">
        <f t="shared" si="5"/>
        <v>-429.22000000000116</v>
      </c>
    </row>
    <row r="25" spans="1:13" ht="15">
      <c r="A25" s="1">
        <v>24</v>
      </c>
      <c r="B25" s="82" t="s">
        <v>116</v>
      </c>
      <c r="C25" s="10">
        <v>28064</v>
      </c>
      <c r="D25" s="100">
        <v>28518</v>
      </c>
      <c r="E25" s="11">
        <v>29514</v>
      </c>
      <c r="F25" s="37">
        <f t="shared" si="0"/>
        <v>0.0023496063649064308</v>
      </c>
      <c r="G25" s="17">
        <f t="shared" si="1"/>
        <v>0.051667616875712655</v>
      </c>
      <c r="H25" s="11">
        <f t="shared" si="2"/>
        <v>1450</v>
      </c>
      <c r="I25" s="34">
        <f t="shared" si="3"/>
        <v>0.003057981436998201</v>
      </c>
      <c r="J25" s="11">
        <v>26680.63</v>
      </c>
      <c r="K25" s="10">
        <v>26832.81</v>
      </c>
      <c r="L25" s="34">
        <f t="shared" si="4"/>
        <v>0.005703763366907014</v>
      </c>
      <c r="M25" s="112">
        <f t="shared" si="5"/>
        <v>152.1800000000003</v>
      </c>
    </row>
    <row r="26" spans="1:13" ht="15">
      <c r="A26" s="1">
        <v>25</v>
      </c>
      <c r="B26" s="82" t="s">
        <v>117</v>
      </c>
      <c r="C26" s="10">
        <v>71282</v>
      </c>
      <c r="D26" s="100">
        <v>70537</v>
      </c>
      <c r="E26" s="11">
        <v>72431</v>
      </c>
      <c r="F26" s="37">
        <f t="shared" si="0"/>
        <v>0.005766224117928363</v>
      </c>
      <c r="G26" s="17">
        <f t="shared" si="1"/>
        <v>0.01611907634465924</v>
      </c>
      <c r="H26" s="11">
        <f t="shared" si="2"/>
        <v>1149</v>
      </c>
      <c r="I26" s="34">
        <f t="shared" si="3"/>
        <v>0.002423186669731678</v>
      </c>
      <c r="J26" s="11">
        <v>70004.72</v>
      </c>
      <c r="K26" s="10">
        <v>69377.11</v>
      </c>
      <c r="L26" s="34">
        <f t="shared" si="4"/>
        <v>-0.008965252628679903</v>
      </c>
      <c r="M26" s="112">
        <f t="shared" si="5"/>
        <v>-627.6100000000006</v>
      </c>
    </row>
    <row r="27" spans="1:13" ht="15">
      <c r="A27" s="1">
        <v>26</v>
      </c>
      <c r="B27" s="82" t="s">
        <v>118</v>
      </c>
      <c r="C27" s="10">
        <v>150782</v>
      </c>
      <c r="D27" s="100">
        <v>151302</v>
      </c>
      <c r="E27" s="11">
        <v>151141</v>
      </c>
      <c r="F27" s="37">
        <f t="shared" si="0"/>
        <v>0.012032318750366703</v>
      </c>
      <c r="G27" s="17">
        <f t="shared" si="1"/>
        <v>0.002380920799564935</v>
      </c>
      <c r="H27" s="11">
        <f t="shared" si="2"/>
        <v>359</v>
      </c>
      <c r="I27" s="34">
        <f t="shared" si="3"/>
        <v>0.0007571140247464511</v>
      </c>
      <c r="J27" s="11">
        <v>150816.1</v>
      </c>
      <c r="K27" s="10">
        <v>150206.6</v>
      </c>
      <c r="L27" s="34">
        <f t="shared" si="4"/>
        <v>-0.004041345718394786</v>
      </c>
      <c r="M27" s="112">
        <f t="shared" si="5"/>
        <v>-609.5</v>
      </c>
    </row>
    <row r="28" spans="1:13" ht="15">
      <c r="A28" s="1">
        <v>27</v>
      </c>
      <c r="B28" s="82" t="s">
        <v>119</v>
      </c>
      <c r="C28" s="10">
        <v>220012</v>
      </c>
      <c r="D28" s="100">
        <v>247996</v>
      </c>
      <c r="E28" s="11">
        <v>251633</v>
      </c>
      <c r="F28" s="37">
        <f t="shared" si="0"/>
        <v>0.020032476059514127</v>
      </c>
      <c r="G28" s="17">
        <f t="shared" si="1"/>
        <v>0.14372397869207135</v>
      </c>
      <c r="H28" s="11">
        <f t="shared" si="2"/>
        <v>31621</v>
      </c>
      <c r="I28" s="34">
        <f t="shared" si="3"/>
        <v>0.06668719380642767</v>
      </c>
      <c r="J28" s="11">
        <v>247176.7</v>
      </c>
      <c r="K28" s="10">
        <v>249790.2</v>
      </c>
      <c r="L28" s="34">
        <f t="shared" si="4"/>
        <v>0.010573407606784943</v>
      </c>
      <c r="M28" s="112">
        <f t="shared" si="5"/>
        <v>2613.5</v>
      </c>
    </row>
    <row r="29" spans="1:13" ht="15">
      <c r="A29" s="1">
        <v>28</v>
      </c>
      <c r="B29" s="82" t="s">
        <v>120</v>
      </c>
      <c r="C29" s="10">
        <v>44629</v>
      </c>
      <c r="D29" s="100">
        <v>44168</v>
      </c>
      <c r="E29" s="11">
        <v>44147</v>
      </c>
      <c r="F29" s="37">
        <f t="shared" si="0"/>
        <v>0.003514537920699472</v>
      </c>
      <c r="G29" s="17">
        <f t="shared" si="1"/>
        <v>-0.010800152367294808</v>
      </c>
      <c r="H29" s="11">
        <f t="shared" si="2"/>
        <v>-482</v>
      </c>
      <c r="I29" s="34">
        <f t="shared" si="3"/>
        <v>-0.0010165152087125056</v>
      </c>
      <c r="J29" s="11">
        <v>44056.32</v>
      </c>
      <c r="K29" s="10">
        <v>43905.29</v>
      </c>
      <c r="L29" s="34">
        <f t="shared" si="4"/>
        <v>-0.0034281120166187017</v>
      </c>
      <c r="M29" s="112">
        <f t="shared" si="5"/>
        <v>-151.02999999999884</v>
      </c>
    </row>
    <row r="30" spans="1:13" ht="15">
      <c r="A30" s="1">
        <v>29</v>
      </c>
      <c r="B30" s="82" t="s">
        <v>121</v>
      </c>
      <c r="C30" s="10">
        <v>14144</v>
      </c>
      <c r="D30" s="100">
        <v>14057</v>
      </c>
      <c r="E30" s="11">
        <v>14244</v>
      </c>
      <c r="F30" s="37">
        <f t="shared" si="0"/>
        <v>0.0011339633076413635</v>
      </c>
      <c r="G30" s="17">
        <f t="shared" si="1"/>
        <v>0.007070135746606335</v>
      </c>
      <c r="H30" s="11">
        <f t="shared" si="2"/>
        <v>100</v>
      </c>
      <c r="I30" s="34">
        <f t="shared" si="3"/>
        <v>0.0002108952715171173</v>
      </c>
      <c r="J30" s="11">
        <v>13996.32</v>
      </c>
      <c r="K30" s="10">
        <v>13704.72</v>
      </c>
      <c r="L30" s="34">
        <f t="shared" si="4"/>
        <v>-0.020834047806852114</v>
      </c>
      <c r="M30" s="112">
        <f t="shared" si="5"/>
        <v>-291.60000000000036</v>
      </c>
    </row>
    <row r="31" spans="1:13" ht="15">
      <c r="A31" s="1">
        <v>30</v>
      </c>
      <c r="B31" s="82" t="s">
        <v>122</v>
      </c>
      <c r="C31" s="10">
        <v>12353</v>
      </c>
      <c r="D31" s="100">
        <v>11090</v>
      </c>
      <c r="E31" s="11">
        <v>11984</v>
      </c>
      <c r="F31" s="37">
        <f t="shared" si="0"/>
        <v>0.0009540449507704367</v>
      </c>
      <c r="G31" s="17">
        <f t="shared" si="1"/>
        <v>-0.029871286327207966</v>
      </c>
      <c r="H31" s="11">
        <f t="shared" si="2"/>
        <v>-369</v>
      </c>
      <c r="I31" s="34">
        <f t="shared" si="3"/>
        <v>-0.0007782035518981629</v>
      </c>
      <c r="J31" s="11">
        <v>10482.07</v>
      </c>
      <c r="K31" s="10">
        <v>10479.59</v>
      </c>
      <c r="L31" s="34">
        <f t="shared" si="4"/>
        <v>-0.00023659448944717633</v>
      </c>
      <c r="M31" s="112">
        <f t="shared" si="5"/>
        <v>-2.4799999999995634</v>
      </c>
    </row>
    <row r="32" spans="1:13" ht="15">
      <c r="A32" s="1">
        <v>31</v>
      </c>
      <c r="B32" s="82" t="s">
        <v>123</v>
      </c>
      <c r="C32" s="10">
        <v>131623</v>
      </c>
      <c r="D32" s="100">
        <v>133597</v>
      </c>
      <c r="E32" s="11">
        <v>135889</v>
      </c>
      <c r="F32" s="37">
        <f t="shared" si="0"/>
        <v>0.01081810867116521</v>
      </c>
      <c r="G32" s="17">
        <f t="shared" si="1"/>
        <v>0.03241074888127455</v>
      </c>
      <c r="H32" s="11">
        <f t="shared" si="2"/>
        <v>4266</v>
      </c>
      <c r="I32" s="34">
        <f t="shared" si="3"/>
        <v>0.008996792282920225</v>
      </c>
      <c r="J32" s="11">
        <v>132484.2</v>
      </c>
      <c r="K32" s="10">
        <v>132782.2</v>
      </c>
      <c r="L32" s="34">
        <f t="shared" si="4"/>
        <v>0.002249324825148961</v>
      </c>
      <c r="M32" s="112">
        <f t="shared" si="5"/>
        <v>298</v>
      </c>
    </row>
    <row r="33" spans="1:13" ht="15">
      <c r="A33" s="1">
        <v>32</v>
      </c>
      <c r="B33" s="82" t="s">
        <v>124</v>
      </c>
      <c r="C33" s="10">
        <v>50697</v>
      </c>
      <c r="D33" s="100">
        <v>49020</v>
      </c>
      <c r="E33" s="11">
        <v>52137</v>
      </c>
      <c r="F33" s="37">
        <f t="shared" si="0"/>
        <v>0.004150620961141376</v>
      </c>
      <c r="G33" s="17">
        <f t="shared" si="1"/>
        <v>0.02840404757677969</v>
      </c>
      <c r="H33" s="11">
        <f t="shared" si="2"/>
        <v>1440</v>
      </c>
      <c r="I33" s="34">
        <f t="shared" si="3"/>
        <v>0.0030368919098464893</v>
      </c>
      <c r="J33" s="11">
        <v>49357.08</v>
      </c>
      <c r="K33" s="10">
        <v>49159.29</v>
      </c>
      <c r="L33" s="34">
        <f t="shared" si="4"/>
        <v>-0.004007327824093339</v>
      </c>
      <c r="M33" s="112">
        <f t="shared" si="5"/>
        <v>-197.79000000000087</v>
      </c>
    </row>
    <row r="34" spans="1:13" ht="15">
      <c r="A34" s="1">
        <v>33</v>
      </c>
      <c r="B34" s="82" t="s">
        <v>125</v>
      </c>
      <c r="C34" s="10">
        <v>194949</v>
      </c>
      <c r="D34" s="100">
        <v>202777</v>
      </c>
      <c r="E34" s="11">
        <v>206914</v>
      </c>
      <c r="F34" s="37">
        <f t="shared" si="0"/>
        <v>0.016472401280349977</v>
      </c>
      <c r="G34" s="17">
        <f t="shared" si="1"/>
        <v>0.06137502628892685</v>
      </c>
      <c r="H34" s="11">
        <f t="shared" si="2"/>
        <v>11965</v>
      </c>
      <c r="I34" s="34">
        <f t="shared" si="3"/>
        <v>0.025233619237023087</v>
      </c>
      <c r="J34" s="11">
        <v>205668.7</v>
      </c>
      <c r="K34" s="10">
        <v>207198.2</v>
      </c>
      <c r="L34" s="34">
        <f t="shared" si="4"/>
        <v>0.0074367174003628165</v>
      </c>
      <c r="M34" s="112">
        <f t="shared" si="5"/>
        <v>1529.5</v>
      </c>
    </row>
    <row r="35" spans="1:13" ht="15">
      <c r="A35" s="1">
        <v>34</v>
      </c>
      <c r="B35" s="82" t="s">
        <v>126</v>
      </c>
      <c r="C35" s="10">
        <v>3481420</v>
      </c>
      <c r="D35" s="100">
        <v>3642863</v>
      </c>
      <c r="E35" s="11">
        <v>3671113</v>
      </c>
      <c r="F35" s="37">
        <f t="shared" si="0"/>
        <v>0.2922569109944685</v>
      </c>
      <c r="G35" s="17">
        <f t="shared" si="1"/>
        <v>0.054487249455681876</v>
      </c>
      <c r="H35" s="11">
        <f t="shared" si="2"/>
        <v>189693</v>
      </c>
      <c r="I35" s="34">
        <f t="shared" si="3"/>
        <v>0.40005356739896536</v>
      </c>
      <c r="J35" s="11">
        <v>3618110</v>
      </c>
      <c r="K35" s="10">
        <v>3631952</v>
      </c>
      <c r="L35" s="34">
        <f t="shared" si="4"/>
        <v>0.003825754330299521</v>
      </c>
      <c r="M35" s="112">
        <f t="shared" si="5"/>
        <v>13842</v>
      </c>
    </row>
    <row r="36" spans="1:13" ht="15">
      <c r="A36" s="1">
        <v>35</v>
      </c>
      <c r="B36" s="82" t="s">
        <v>127</v>
      </c>
      <c r="C36" s="10">
        <v>772123</v>
      </c>
      <c r="D36" s="100">
        <v>781946</v>
      </c>
      <c r="E36" s="11">
        <v>789626</v>
      </c>
      <c r="F36" s="37">
        <f t="shared" si="0"/>
        <v>0.06286204091263825</v>
      </c>
      <c r="G36" s="17">
        <f t="shared" si="1"/>
        <v>0.022668668074905165</v>
      </c>
      <c r="H36" s="11">
        <f t="shared" si="2"/>
        <v>17503</v>
      </c>
      <c r="I36" s="34">
        <f t="shared" si="3"/>
        <v>0.036912999373641044</v>
      </c>
      <c r="J36" s="11">
        <v>774977.3</v>
      </c>
      <c r="K36" s="10">
        <v>774894.7</v>
      </c>
      <c r="L36" s="34">
        <f t="shared" si="4"/>
        <v>-0.00010658376703432879</v>
      </c>
      <c r="M36" s="112">
        <f t="shared" si="5"/>
        <v>-82.60000000009313</v>
      </c>
    </row>
    <row r="37" spans="1:13" ht="15">
      <c r="A37" s="1">
        <v>36</v>
      </c>
      <c r="B37" s="82" t="s">
        <v>128</v>
      </c>
      <c r="C37" s="10">
        <v>18008</v>
      </c>
      <c r="D37" s="100">
        <v>20600</v>
      </c>
      <c r="E37" s="11">
        <v>19644</v>
      </c>
      <c r="F37" s="37">
        <f t="shared" si="0"/>
        <v>0.0015638567267134895</v>
      </c>
      <c r="G37" s="17">
        <f t="shared" si="1"/>
        <v>0.09084851177254553</v>
      </c>
      <c r="H37" s="11">
        <f t="shared" si="2"/>
        <v>1636</v>
      </c>
      <c r="I37" s="34">
        <f t="shared" si="3"/>
        <v>0.0034502466420200393</v>
      </c>
      <c r="J37" s="11">
        <v>19521.13</v>
      </c>
      <c r="K37" s="10">
        <v>19089.98</v>
      </c>
      <c r="L37" s="34">
        <f t="shared" si="4"/>
        <v>-0.022086323896208952</v>
      </c>
      <c r="M37" s="112">
        <f t="shared" si="5"/>
        <v>-431.15000000000146</v>
      </c>
    </row>
    <row r="38" spans="1:13" ht="15">
      <c r="A38" s="1">
        <v>37</v>
      </c>
      <c r="B38" s="82" t="s">
        <v>129</v>
      </c>
      <c r="C38" s="10">
        <v>41402</v>
      </c>
      <c r="D38" s="100">
        <v>39779</v>
      </c>
      <c r="E38" s="11">
        <v>41760</v>
      </c>
      <c r="F38" s="37">
        <f t="shared" si="0"/>
        <v>0.003324509107491108</v>
      </c>
      <c r="G38" s="17">
        <f t="shared" si="1"/>
        <v>0.008646925269310662</v>
      </c>
      <c r="H38" s="11">
        <f t="shared" si="2"/>
        <v>358</v>
      </c>
      <c r="I38" s="34">
        <f t="shared" si="3"/>
        <v>0.00075500507203128</v>
      </c>
      <c r="J38" s="11">
        <v>39210.84</v>
      </c>
      <c r="K38" s="10">
        <v>39251.65</v>
      </c>
      <c r="L38" s="34">
        <f t="shared" si="4"/>
        <v>0.0010407836200398907</v>
      </c>
      <c r="M38" s="112">
        <f t="shared" si="5"/>
        <v>40.81000000000495</v>
      </c>
    </row>
    <row r="39" spans="1:13" ht="15">
      <c r="A39" s="1">
        <v>38</v>
      </c>
      <c r="B39" s="82" t="s">
        <v>130</v>
      </c>
      <c r="C39" s="10">
        <v>197235</v>
      </c>
      <c r="D39" s="100">
        <v>200296</v>
      </c>
      <c r="E39" s="11">
        <v>207542</v>
      </c>
      <c r="F39" s="37">
        <f t="shared" si="0"/>
        <v>0.016522396292790217</v>
      </c>
      <c r="G39" s="17">
        <f t="shared" si="1"/>
        <v>0.05225745937587142</v>
      </c>
      <c r="H39" s="11">
        <f t="shared" si="2"/>
        <v>10307</v>
      </c>
      <c r="I39" s="34">
        <f t="shared" si="3"/>
        <v>0.02173697563526928</v>
      </c>
      <c r="J39" s="11">
        <v>196454.6</v>
      </c>
      <c r="K39" s="10">
        <v>197591.9</v>
      </c>
      <c r="L39" s="34">
        <f t="shared" si="4"/>
        <v>0.005789123797559275</v>
      </c>
      <c r="M39" s="112">
        <f t="shared" si="5"/>
        <v>1137.2999999999884</v>
      </c>
    </row>
    <row r="40" spans="1:13" ht="15">
      <c r="A40" s="1">
        <v>39</v>
      </c>
      <c r="B40" s="82" t="s">
        <v>131</v>
      </c>
      <c r="C40" s="10">
        <v>53157</v>
      </c>
      <c r="D40" s="100">
        <v>54609</v>
      </c>
      <c r="E40" s="11">
        <v>55506</v>
      </c>
      <c r="F40" s="37">
        <f t="shared" si="0"/>
        <v>0.004418826688706931</v>
      </c>
      <c r="G40" s="17">
        <f t="shared" si="1"/>
        <v>0.044189852700491</v>
      </c>
      <c r="H40" s="11">
        <f t="shared" si="2"/>
        <v>2349</v>
      </c>
      <c r="I40" s="34">
        <f t="shared" si="3"/>
        <v>0.004953929927937086</v>
      </c>
      <c r="J40" s="11">
        <v>54590.76</v>
      </c>
      <c r="K40" s="10">
        <v>54885.5</v>
      </c>
      <c r="L40" s="34">
        <f t="shared" si="4"/>
        <v>0.005399082189000445</v>
      </c>
      <c r="M40" s="112">
        <f t="shared" si="5"/>
        <v>294.73999999999796</v>
      </c>
    </row>
    <row r="41" spans="1:13" ht="15">
      <c r="A41" s="1">
        <v>40</v>
      </c>
      <c r="B41" s="82" t="s">
        <v>132</v>
      </c>
      <c r="C41" s="10">
        <v>23122</v>
      </c>
      <c r="D41" s="100">
        <v>23488</v>
      </c>
      <c r="E41" s="11">
        <v>24196</v>
      </c>
      <c r="F41" s="37">
        <f t="shared" si="0"/>
        <v>0.0019262409570128076</v>
      </c>
      <c r="G41" s="17">
        <f t="shared" si="1"/>
        <v>0.046449269094369</v>
      </c>
      <c r="H41" s="11">
        <f t="shared" si="2"/>
        <v>1074</v>
      </c>
      <c r="I41" s="34">
        <f t="shared" si="3"/>
        <v>0.00226501521609384</v>
      </c>
      <c r="J41" s="11">
        <v>23062.21</v>
      </c>
      <c r="K41" s="10">
        <v>22950.92</v>
      </c>
      <c r="L41" s="34">
        <f t="shared" si="4"/>
        <v>-0.0048256433360029626</v>
      </c>
      <c r="M41" s="112">
        <f t="shared" si="5"/>
        <v>-111.29000000000087</v>
      </c>
    </row>
    <row r="42" spans="1:13" ht="15">
      <c r="A42" s="1">
        <v>41</v>
      </c>
      <c r="B42" s="82" t="s">
        <v>133</v>
      </c>
      <c r="C42" s="10">
        <v>390225</v>
      </c>
      <c r="D42" s="100">
        <v>410275</v>
      </c>
      <c r="E42" s="11">
        <v>416688</v>
      </c>
      <c r="F42" s="37">
        <f t="shared" si="0"/>
        <v>0.03317248685302334</v>
      </c>
      <c r="G42" s="17">
        <f t="shared" si="1"/>
        <v>0.06781472227561022</v>
      </c>
      <c r="H42" s="11">
        <f t="shared" si="2"/>
        <v>26463</v>
      </c>
      <c r="I42" s="34">
        <f t="shared" si="3"/>
        <v>0.05580921570157475</v>
      </c>
      <c r="J42" s="11">
        <v>411623.2</v>
      </c>
      <c r="K42" s="10">
        <v>414318.4</v>
      </c>
      <c r="L42" s="34">
        <f t="shared" si="4"/>
        <v>0.0065477358904940525</v>
      </c>
      <c r="M42" s="112">
        <f t="shared" si="5"/>
        <v>2695.2000000000116</v>
      </c>
    </row>
    <row r="43" spans="1:13" ht="15">
      <c r="A43" s="1">
        <v>42</v>
      </c>
      <c r="B43" s="82" t="s">
        <v>134</v>
      </c>
      <c r="C43" s="10">
        <v>259260</v>
      </c>
      <c r="D43" s="100">
        <v>261960</v>
      </c>
      <c r="E43" s="11">
        <v>277891</v>
      </c>
      <c r="F43" s="37">
        <f t="shared" si="0"/>
        <v>0.02212287261469855</v>
      </c>
      <c r="G43" s="17">
        <f t="shared" si="1"/>
        <v>0.07186222325079071</v>
      </c>
      <c r="H43" s="11">
        <f t="shared" si="2"/>
        <v>18631</v>
      </c>
      <c r="I43" s="34">
        <f t="shared" si="3"/>
        <v>0.03929189803635413</v>
      </c>
      <c r="J43" s="11">
        <v>258429.9</v>
      </c>
      <c r="K43" s="10">
        <v>259751.2</v>
      </c>
      <c r="L43" s="34">
        <f t="shared" si="4"/>
        <v>0.005112798480361667</v>
      </c>
      <c r="M43" s="112">
        <f t="shared" si="5"/>
        <v>1321.3000000000175</v>
      </c>
    </row>
    <row r="44" spans="1:13" ht="15">
      <c r="A44" s="1">
        <v>43</v>
      </c>
      <c r="B44" s="82" t="s">
        <v>135</v>
      </c>
      <c r="C44" s="10">
        <v>78377</v>
      </c>
      <c r="D44" s="100">
        <v>75854</v>
      </c>
      <c r="E44" s="11">
        <v>78277</v>
      </c>
      <c r="F44" s="37">
        <f t="shared" si="0"/>
        <v>0.006231623549020149</v>
      </c>
      <c r="G44" s="17">
        <f t="shared" si="1"/>
        <v>-0.0012758845069344323</v>
      </c>
      <c r="H44" s="11">
        <f t="shared" si="2"/>
        <v>-100</v>
      </c>
      <c r="I44" s="34">
        <f t="shared" si="3"/>
        <v>-0.0002108952715171173</v>
      </c>
      <c r="J44" s="11">
        <v>75666.47</v>
      </c>
      <c r="K44" s="10">
        <v>77925.99</v>
      </c>
      <c r="L44" s="34">
        <f t="shared" si="4"/>
        <v>0.029861575411143194</v>
      </c>
      <c r="M44" s="112">
        <f t="shared" si="5"/>
        <v>2259.520000000004</v>
      </c>
    </row>
    <row r="45" spans="1:13" ht="15">
      <c r="A45" s="1">
        <v>44</v>
      </c>
      <c r="B45" s="82" t="s">
        <v>136</v>
      </c>
      <c r="C45" s="10">
        <v>86299</v>
      </c>
      <c r="D45" s="100">
        <v>83607</v>
      </c>
      <c r="E45" s="11">
        <v>86354</v>
      </c>
      <c r="F45" s="37">
        <f t="shared" si="0"/>
        <v>0.006874632650102661</v>
      </c>
      <c r="G45" s="17">
        <f t="shared" si="1"/>
        <v>0.0006373190882860752</v>
      </c>
      <c r="H45" s="11">
        <f t="shared" si="2"/>
        <v>55</v>
      </c>
      <c r="I45" s="34">
        <f t="shared" si="3"/>
        <v>0.00011599239933441452</v>
      </c>
      <c r="J45" s="11">
        <v>82785.73</v>
      </c>
      <c r="K45" s="10">
        <v>82734.47</v>
      </c>
      <c r="L45" s="34">
        <f t="shared" si="4"/>
        <v>-0.0006191888384627975</v>
      </c>
      <c r="M45" s="112">
        <f t="shared" si="5"/>
        <v>-51.25999999999476</v>
      </c>
    </row>
    <row r="46" spans="1:13" ht="15">
      <c r="A46" s="1">
        <v>45</v>
      </c>
      <c r="B46" s="82" t="s">
        <v>137</v>
      </c>
      <c r="C46" s="10">
        <v>190237</v>
      </c>
      <c r="D46" s="100">
        <v>204582</v>
      </c>
      <c r="E46" s="11">
        <v>202283</v>
      </c>
      <c r="F46" s="37">
        <f t="shared" si="0"/>
        <v>0.016103727868549418</v>
      </c>
      <c r="G46" s="17">
        <f t="shared" si="1"/>
        <v>0.06332101536504466</v>
      </c>
      <c r="H46" s="11">
        <f t="shared" si="2"/>
        <v>12046</v>
      </c>
      <c r="I46" s="34">
        <f t="shared" si="3"/>
        <v>0.025404444406951953</v>
      </c>
      <c r="J46" s="11">
        <v>201810.7</v>
      </c>
      <c r="K46" s="10">
        <v>203089.4</v>
      </c>
      <c r="L46" s="34">
        <f t="shared" si="4"/>
        <v>0.006336135794583649</v>
      </c>
      <c r="M46" s="112">
        <f t="shared" si="5"/>
        <v>1278.6999999999825</v>
      </c>
    </row>
    <row r="47" spans="1:13" ht="15">
      <c r="A47" s="1">
        <v>46</v>
      </c>
      <c r="B47" s="82" t="s">
        <v>138</v>
      </c>
      <c r="C47" s="10">
        <v>117304</v>
      </c>
      <c r="D47" s="100">
        <v>118396</v>
      </c>
      <c r="E47" s="11">
        <v>118531</v>
      </c>
      <c r="F47" s="37">
        <f t="shared" si="0"/>
        <v>0.009436240158525587</v>
      </c>
      <c r="G47" s="17">
        <f t="shared" si="1"/>
        <v>0.010460001363977359</v>
      </c>
      <c r="H47" s="11">
        <f t="shared" si="2"/>
        <v>1227</v>
      </c>
      <c r="I47" s="34">
        <f t="shared" si="3"/>
        <v>0.0025876849815150297</v>
      </c>
      <c r="J47" s="11">
        <v>116983.5</v>
      </c>
      <c r="K47" s="10">
        <v>116475</v>
      </c>
      <c r="L47" s="34">
        <f t="shared" si="4"/>
        <v>-0.004346766851735501</v>
      </c>
      <c r="M47" s="112">
        <f t="shared" si="5"/>
        <v>-508.5</v>
      </c>
    </row>
    <row r="48" spans="1:13" ht="15">
      <c r="A48" s="1">
        <v>47</v>
      </c>
      <c r="B48" s="82" t="s">
        <v>139</v>
      </c>
      <c r="C48" s="10">
        <v>46805</v>
      </c>
      <c r="D48" s="100">
        <v>47291</v>
      </c>
      <c r="E48" s="11">
        <v>47074</v>
      </c>
      <c r="F48" s="37">
        <f t="shared" si="0"/>
        <v>0.0037475560758150482</v>
      </c>
      <c r="G48" s="17">
        <f t="shared" si="1"/>
        <v>0.005747249225510095</v>
      </c>
      <c r="H48" s="11">
        <f t="shared" si="2"/>
        <v>269</v>
      </c>
      <c r="I48" s="34">
        <f t="shared" si="3"/>
        <v>0.0005673082803810456</v>
      </c>
      <c r="J48" s="11">
        <v>47514.45</v>
      </c>
      <c r="K48" s="10">
        <v>47568.94</v>
      </c>
      <c r="L48" s="34">
        <f t="shared" si="4"/>
        <v>0.0011468090233603724</v>
      </c>
      <c r="M48" s="112">
        <f t="shared" si="5"/>
        <v>54.49000000000524</v>
      </c>
    </row>
    <row r="49" spans="1:13" ht="15">
      <c r="A49" s="1">
        <v>48</v>
      </c>
      <c r="B49" s="82" t="s">
        <v>140</v>
      </c>
      <c r="C49" s="10">
        <v>196943</v>
      </c>
      <c r="D49" s="100">
        <v>190399</v>
      </c>
      <c r="E49" s="11">
        <v>203675</v>
      </c>
      <c r="F49" s="37">
        <f t="shared" si="0"/>
        <v>0.01621454483879912</v>
      </c>
      <c r="G49" s="17">
        <f t="shared" si="1"/>
        <v>0.03418247919448775</v>
      </c>
      <c r="H49" s="11">
        <f t="shared" si="2"/>
        <v>6732</v>
      </c>
      <c r="I49" s="34">
        <f t="shared" si="3"/>
        <v>0.014197469678532337</v>
      </c>
      <c r="J49" s="11">
        <v>170788.2</v>
      </c>
      <c r="K49" s="10">
        <v>170722.8</v>
      </c>
      <c r="L49" s="34">
        <f t="shared" si="4"/>
        <v>-0.00038293043664622777</v>
      </c>
      <c r="M49" s="112">
        <f t="shared" si="5"/>
        <v>-65.40000000002328</v>
      </c>
    </row>
    <row r="50" spans="1:13" ht="15">
      <c r="A50" s="1">
        <v>49</v>
      </c>
      <c r="B50" s="82" t="s">
        <v>141</v>
      </c>
      <c r="C50" s="10">
        <v>18056</v>
      </c>
      <c r="D50" s="100">
        <v>19081</v>
      </c>
      <c r="E50" s="11">
        <v>19213</v>
      </c>
      <c r="F50" s="37">
        <f t="shared" si="0"/>
        <v>0.0015295448630801402</v>
      </c>
      <c r="G50" s="17">
        <f t="shared" si="1"/>
        <v>0.06407842268498007</v>
      </c>
      <c r="H50" s="11">
        <f t="shared" si="2"/>
        <v>1157</v>
      </c>
      <c r="I50" s="34">
        <f t="shared" si="3"/>
        <v>0.002440058291453047</v>
      </c>
      <c r="J50" s="11">
        <v>18577.02</v>
      </c>
      <c r="K50" s="10">
        <v>18979.92</v>
      </c>
      <c r="L50" s="34">
        <f t="shared" si="4"/>
        <v>0.021688085602534626</v>
      </c>
      <c r="M50" s="112">
        <f t="shared" si="5"/>
        <v>402.8999999999978</v>
      </c>
    </row>
    <row r="51" spans="1:13" ht="15">
      <c r="A51" s="1">
        <v>50</v>
      </c>
      <c r="B51" s="82" t="s">
        <v>142</v>
      </c>
      <c r="C51" s="10">
        <v>36302</v>
      </c>
      <c r="D51" s="100">
        <v>36736</v>
      </c>
      <c r="E51" s="11">
        <v>37008</v>
      </c>
      <c r="F51" s="37">
        <f t="shared" si="0"/>
        <v>0.0029462028987076367</v>
      </c>
      <c r="G51" s="17">
        <f t="shared" si="1"/>
        <v>0.01944796429948763</v>
      </c>
      <c r="H51" s="11">
        <f t="shared" si="2"/>
        <v>706</v>
      </c>
      <c r="I51" s="34">
        <f t="shared" si="3"/>
        <v>0.0014889206169108483</v>
      </c>
      <c r="J51" s="11">
        <v>35446.51</v>
      </c>
      <c r="K51" s="10">
        <v>35449.92</v>
      </c>
      <c r="L51" s="34">
        <f t="shared" si="4"/>
        <v>9.620129033849077E-05</v>
      </c>
      <c r="M51" s="112">
        <f t="shared" si="5"/>
        <v>3.4099999999962165</v>
      </c>
    </row>
    <row r="52" spans="1:13" ht="15">
      <c r="A52" s="1">
        <v>51</v>
      </c>
      <c r="B52" s="82" t="s">
        <v>143</v>
      </c>
      <c r="C52" s="10">
        <v>33604</v>
      </c>
      <c r="D52" s="100">
        <v>32663</v>
      </c>
      <c r="E52" s="11">
        <v>34780</v>
      </c>
      <c r="F52" s="37">
        <f t="shared" si="0"/>
        <v>0.0027688320583941746</v>
      </c>
      <c r="G52" s="17">
        <f t="shared" si="1"/>
        <v>0.03499583382930604</v>
      </c>
      <c r="H52" s="11">
        <f t="shared" si="2"/>
        <v>1176</v>
      </c>
      <c r="I52" s="34">
        <f t="shared" si="3"/>
        <v>0.0024801283930412994</v>
      </c>
      <c r="J52" s="11">
        <v>32364.03</v>
      </c>
      <c r="K52" s="10">
        <v>32379.94</v>
      </c>
      <c r="L52" s="34">
        <f t="shared" si="4"/>
        <v>0.0004915951443624251</v>
      </c>
      <c r="M52" s="112">
        <f t="shared" si="5"/>
        <v>15.909999999999854</v>
      </c>
    </row>
    <row r="53" spans="1:13" ht="15">
      <c r="A53" s="1">
        <v>52</v>
      </c>
      <c r="B53" s="82" t="s">
        <v>144</v>
      </c>
      <c r="C53" s="10">
        <v>67132</v>
      </c>
      <c r="D53" s="100">
        <v>66070</v>
      </c>
      <c r="E53" s="11">
        <v>67955</v>
      </c>
      <c r="F53" s="37">
        <f t="shared" si="0"/>
        <v>0.005409890239453023</v>
      </c>
      <c r="G53" s="17">
        <f t="shared" si="1"/>
        <v>0.012259429184293631</v>
      </c>
      <c r="H53" s="11">
        <f t="shared" si="2"/>
        <v>823</v>
      </c>
      <c r="I53" s="34">
        <f t="shared" si="3"/>
        <v>0.0017356680845858755</v>
      </c>
      <c r="J53" s="11">
        <v>66751.53</v>
      </c>
      <c r="K53" s="10">
        <v>66649.12</v>
      </c>
      <c r="L53" s="34">
        <f t="shared" si="4"/>
        <v>-0.0015341970438730542</v>
      </c>
      <c r="M53" s="112">
        <f t="shared" si="5"/>
        <v>-102.41000000000349</v>
      </c>
    </row>
    <row r="54" spans="1:13" ht="15">
      <c r="A54" s="1">
        <v>53</v>
      </c>
      <c r="B54" s="82" t="s">
        <v>145</v>
      </c>
      <c r="C54" s="10">
        <v>48264</v>
      </c>
      <c r="D54" s="100">
        <v>44948</v>
      </c>
      <c r="E54" s="11">
        <v>43970</v>
      </c>
      <c r="F54" s="37">
        <f t="shared" si="0"/>
        <v>0.003500446969740996</v>
      </c>
      <c r="G54" s="17">
        <f t="shared" si="1"/>
        <v>-0.08896900381236532</v>
      </c>
      <c r="H54" s="11">
        <f t="shared" si="2"/>
        <v>-4294</v>
      </c>
      <c r="I54" s="34">
        <f t="shared" si="3"/>
        <v>-0.009055842958945017</v>
      </c>
      <c r="J54" s="11">
        <v>43811.05</v>
      </c>
      <c r="K54" s="10">
        <v>43606.98</v>
      </c>
      <c r="L54" s="34">
        <f t="shared" si="4"/>
        <v>-0.004657957296161578</v>
      </c>
      <c r="M54" s="112">
        <f t="shared" si="5"/>
        <v>-204.0699999999997</v>
      </c>
    </row>
    <row r="55" spans="1:13" ht="15">
      <c r="A55" s="1">
        <v>54</v>
      </c>
      <c r="B55" s="82" t="s">
        <v>146</v>
      </c>
      <c r="C55" s="10">
        <v>138157</v>
      </c>
      <c r="D55" s="100">
        <v>146050</v>
      </c>
      <c r="E55" s="11">
        <v>150289</v>
      </c>
      <c r="F55" s="37">
        <f t="shared" si="0"/>
        <v>0.011964491122024213</v>
      </c>
      <c r="G55" s="17">
        <f t="shared" si="1"/>
        <v>0.08781314012319318</v>
      </c>
      <c r="H55" s="11">
        <f t="shared" si="2"/>
        <v>12132</v>
      </c>
      <c r="I55" s="34">
        <f t="shared" si="3"/>
        <v>0.02558581434045667</v>
      </c>
      <c r="J55" s="11">
        <v>145129.3</v>
      </c>
      <c r="K55" s="10">
        <v>146383.7</v>
      </c>
      <c r="L55" s="34">
        <f t="shared" si="4"/>
        <v>0.00864332701942353</v>
      </c>
      <c r="M55" s="112">
        <f t="shared" si="5"/>
        <v>1254.4000000000233</v>
      </c>
    </row>
    <row r="56" spans="1:13" ht="15">
      <c r="A56" s="1">
        <v>55</v>
      </c>
      <c r="B56" s="82" t="s">
        <v>147</v>
      </c>
      <c r="C56" s="10">
        <v>137845</v>
      </c>
      <c r="D56" s="100">
        <v>138588</v>
      </c>
      <c r="E56" s="11">
        <v>144241</v>
      </c>
      <c r="F56" s="37">
        <f t="shared" si="0"/>
        <v>0.011483010492663431</v>
      </c>
      <c r="G56" s="17">
        <f t="shared" si="1"/>
        <v>0.04639994196379992</v>
      </c>
      <c r="H56" s="11">
        <f t="shared" si="2"/>
        <v>6396</v>
      </c>
      <c r="I56" s="34">
        <f t="shared" si="3"/>
        <v>0.013488861566234824</v>
      </c>
      <c r="J56" s="11">
        <v>138531.4</v>
      </c>
      <c r="K56" s="10">
        <v>139337.7</v>
      </c>
      <c r="L56" s="34">
        <f t="shared" si="4"/>
        <v>0.005820341092344534</v>
      </c>
      <c r="M56" s="112">
        <f t="shared" si="5"/>
        <v>806.3000000000175</v>
      </c>
    </row>
    <row r="57" spans="1:13" ht="15">
      <c r="A57" s="1">
        <v>56</v>
      </c>
      <c r="B57" s="82" t="s">
        <v>148</v>
      </c>
      <c r="C57" s="10">
        <v>17391</v>
      </c>
      <c r="D57" s="100">
        <v>18879</v>
      </c>
      <c r="E57" s="11">
        <v>19024</v>
      </c>
      <c r="F57" s="37">
        <f t="shared" si="0"/>
        <v>0.0015144985934126157</v>
      </c>
      <c r="G57" s="17">
        <f t="shared" si="1"/>
        <v>0.09389914323500662</v>
      </c>
      <c r="H57" s="11">
        <f t="shared" si="2"/>
        <v>1633</v>
      </c>
      <c r="I57" s="34">
        <f t="shared" si="3"/>
        <v>0.0034439197838745258</v>
      </c>
      <c r="J57" s="11">
        <v>18746.9</v>
      </c>
      <c r="K57" s="10">
        <v>19014.07</v>
      </c>
      <c r="L57" s="34">
        <f t="shared" si="4"/>
        <v>0.01425142290191969</v>
      </c>
      <c r="M57" s="112">
        <f t="shared" si="5"/>
        <v>267.16999999999825</v>
      </c>
    </row>
    <row r="58" spans="1:13" ht="15">
      <c r="A58" s="1">
        <v>57</v>
      </c>
      <c r="B58" s="82" t="s">
        <v>149</v>
      </c>
      <c r="C58" s="10">
        <v>22226</v>
      </c>
      <c r="D58" s="100">
        <v>22892</v>
      </c>
      <c r="E58" s="11">
        <v>23833</v>
      </c>
      <c r="F58" s="37">
        <f t="shared" si="0"/>
        <v>0.0018973425660640702</v>
      </c>
      <c r="G58" s="17">
        <f t="shared" si="1"/>
        <v>0.07230270853954827</v>
      </c>
      <c r="H58" s="11">
        <f t="shared" si="2"/>
        <v>1607</v>
      </c>
      <c r="I58" s="34">
        <f t="shared" si="3"/>
        <v>0.0033890870132800752</v>
      </c>
      <c r="J58" s="11">
        <v>23043.6</v>
      </c>
      <c r="K58" s="10">
        <v>23308.97</v>
      </c>
      <c r="L58" s="34">
        <f t="shared" si="4"/>
        <v>0.011515995764550792</v>
      </c>
      <c r="M58" s="112">
        <f t="shared" si="5"/>
        <v>265.3700000000026</v>
      </c>
    </row>
    <row r="59" spans="1:13" ht="15">
      <c r="A59" s="1">
        <v>58</v>
      </c>
      <c r="B59" s="82" t="s">
        <v>150</v>
      </c>
      <c r="C59" s="10">
        <v>68348</v>
      </c>
      <c r="D59" s="100">
        <v>62688</v>
      </c>
      <c r="E59" s="11">
        <v>67012</v>
      </c>
      <c r="F59" s="37">
        <f t="shared" si="0"/>
        <v>0.005334818110900242</v>
      </c>
      <c r="G59" s="17">
        <f t="shared" si="1"/>
        <v>-0.01954702405337391</v>
      </c>
      <c r="H59" s="11">
        <f t="shared" si="2"/>
        <v>-1336</v>
      </c>
      <c r="I59" s="34">
        <f t="shared" si="3"/>
        <v>-0.0028175608274686875</v>
      </c>
      <c r="J59" s="11">
        <v>62590.01</v>
      </c>
      <c r="K59" s="10">
        <v>62475.13</v>
      </c>
      <c r="L59" s="34">
        <f t="shared" si="4"/>
        <v>-0.001835436677514585</v>
      </c>
      <c r="M59" s="112">
        <f t="shared" si="5"/>
        <v>-114.88000000000466</v>
      </c>
    </row>
    <row r="60" spans="1:13" ht="15">
      <c r="A60" s="1">
        <v>59</v>
      </c>
      <c r="B60" s="82" t="s">
        <v>151</v>
      </c>
      <c r="C60" s="10">
        <v>210614</v>
      </c>
      <c r="D60" s="100">
        <v>214708</v>
      </c>
      <c r="E60" s="11">
        <v>217856</v>
      </c>
      <c r="F60" s="37">
        <f t="shared" si="0"/>
        <v>0.017343492723217977</v>
      </c>
      <c r="G60" s="17">
        <f t="shared" si="1"/>
        <v>0.03438517857312429</v>
      </c>
      <c r="H60" s="11">
        <f t="shared" si="2"/>
        <v>7242</v>
      </c>
      <c r="I60" s="34">
        <f t="shared" si="3"/>
        <v>0.015273035563269637</v>
      </c>
      <c r="J60" s="11">
        <v>215127.8</v>
      </c>
      <c r="K60" s="10">
        <v>215331.3</v>
      </c>
      <c r="L60" s="34">
        <f t="shared" si="4"/>
        <v>0.0009459493380213995</v>
      </c>
      <c r="M60" s="112">
        <f t="shared" si="5"/>
        <v>203.5</v>
      </c>
    </row>
    <row r="61" spans="1:13" ht="15">
      <c r="A61" s="1">
        <v>60</v>
      </c>
      <c r="B61" s="82" t="s">
        <v>152</v>
      </c>
      <c r="C61" s="10">
        <v>49138</v>
      </c>
      <c r="D61" s="100">
        <v>47004</v>
      </c>
      <c r="E61" s="11">
        <v>47289</v>
      </c>
      <c r="F61" s="37">
        <f t="shared" si="0"/>
        <v>0.003764672202685512</v>
      </c>
      <c r="G61" s="17">
        <f t="shared" si="1"/>
        <v>-0.0376287191175872</v>
      </c>
      <c r="H61" s="11">
        <f t="shared" si="2"/>
        <v>-1849</v>
      </c>
      <c r="I61" s="34">
        <f t="shared" si="3"/>
        <v>-0.0038994535703514993</v>
      </c>
      <c r="J61" s="11">
        <v>46533.32</v>
      </c>
      <c r="K61" s="10">
        <v>45385.07</v>
      </c>
      <c r="L61" s="34">
        <f t="shared" si="4"/>
        <v>-0.02467586666930277</v>
      </c>
      <c r="M61" s="112">
        <f t="shared" si="5"/>
        <v>-1148.25</v>
      </c>
    </row>
    <row r="62" spans="1:13" ht="15">
      <c r="A62" s="1">
        <v>61</v>
      </c>
      <c r="B62" s="82" t="s">
        <v>153</v>
      </c>
      <c r="C62" s="10">
        <v>109251</v>
      </c>
      <c r="D62" s="100">
        <v>102377</v>
      </c>
      <c r="E62" s="11">
        <v>110352</v>
      </c>
      <c r="F62" s="37">
        <f t="shared" si="0"/>
        <v>0.008785110848416157</v>
      </c>
      <c r="G62" s="17">
        <f t="shared" si="1"/>
        <v>0.010077710959167421</v>
      </c>
      <c r="H62" s="11">
        <f t="shared" si="2"/>
        <v>1101</v>
      </c>
      <c r="I62" s="34">
        <f t="shared" si="3"/>
        <v>0.0023219569394034617</v>
      </c>
      <c r="J62" s="11">
        <v>104147.8</v>
      </c>
      <c r="K62" s="10">
        <v>105040</v>
      </c>
      <c r="L62" s="34">
        <f t="shared" si="4"/>
        <v>0.00856667159555936</v>
      </c>
      <c r="M62" s="112">
        <f t="shared" si="5"/>
        <v>892.1999999999971</v>
      </c>
    </row>
    <row r="63" spans="1:13" ht="15">
      <c r="A63" s="1">
        <v>62</v>
      </c>
      <c r="B63" s="82" t="s">
        <v>154</v>
      </c>
      <c r="C63" s="10">
        <v>8739</v>
      </c>
      <c r="D63" s="100">
        <v>8186</v>
      </c>
      <c r="E63" s="11">
        <v>8098</v>
      </c>
      <c r="F63" s="37">
        <f t="shared" si="0"/>
        <v>0.0006446809088233474</v>
      </c>
      <c r="G63" s="17">
        <f t="shared" si="1"/>
        <v>-0.0733493534729374</v>
      </c>
      <c r="H63" s="11">
        <f t="shared" si="2"/>
        <v>-641</v>
      </c>
      <c r="I63" s="34">
        <f t="shared" si="3"/>
        <v>-0.001351838690424722</v>
      </c>
      <c r="J63" s="11">
        <v>7839.643</v>
      </c>
      <c r="K63" s="10">
        <v>7399.11</v>
      </c>
      <c r="L63" s="34">
        <f t="shared" si="4"/>
        <v>-0.05619299246151902</v>
      </c>
      <c r="M63" s="112">
        <f t="shared" si="5"/>
        <v>-440.53300000000036</v>
      </c>
    </row>
    <row r="64" spans="1:13" ht="15">
      <c r="A64" s="1">
        <v>63</v>
      </c>
      <c r="B64" s="82" t="s">
        <v>155</v>
      </c>
      <c r="C64" s="10">
        <v>92655</v>
      </c>
      <c r="D64" s="100">
        <v>103296</v>
      </c>
      <c r="E64" s="11">
        <v>104693</v>
      </c>
      <c r="F64" s="37">
        <f t="shared" si="0"/>
        <v>0.008334598467207053</v>
      </c>
      <c r="G64" s="17">
        <f t="shared" si="1"/>
        <v>0.12992283201122443</v>
      </c>
      <c r="H64" s="11">
        <f t="shared" si="2"/>
        <v>12038</v>
      </c>
      <c r="I64" s="34">
        <f t="shared" si="3"/>
        <v>0.025387572785230583</v>
      </c>
      <c r="J64" s="11">
        <v>104032</v>
      </c>
      <c r="K64" s="10">
        <v>107343</v>
      </c>
      <c r="L64" s="34">
        <f t="shared" si="4"/>
        <v>0.031826745616733314</v>
      </c>
      <c r="M64" s="112">
        <f t="shared" si="5"/>
        <v>3311</v>
      </c>
    </row>
    <row r="65" spans="1:13" ht="15">
      <c r="A65" s="1">
        <v>64</v>
      </c>
      <c r="B65" s="82" t="s">
        <v>156</v>
      </c>
      <c r="C65" s="10">
        <v>50109</v>
      </c>
      <c r="D65" s="100">
        <v>51978</v>
      </c>
      <c r="E65" s="11">
        <v>51596</v>
      </c>
      <c r="F65" s="37">
        <f t="shared" si="0"/>
        <v>0.004107552009341743</v>
      </c>
      <c r="G65" s="17">
        <f t="shared" si="1"/>
        <v>0.029675307828932927</v>
      </c>
      <c r="H65" s="11">
        <f t="shared" si="2"/>
        <v>1487</v>
      </c>
      <c r="I65" s="34">
        <f t="shared" si="3"/>
        <v>0.0031360126874595343</v>
      </c>
      <c r="J65" s="11">
        <v>51666</v>
      </c>
      <c r="K65" s="10">
        <v>51365.18</v>
      </c>
      <c r="L65" s="34">
        <f t="shared" si="4"/>
        <v>-0.005822397708357522</v>
      </c>
      <c r="M65" s="112">
        <f t="shared" si="5"/>
        <v>-300.8199999999997</v>
      </c>
    </row>
    <row r="66" spans="1:13" ht="15">
      <c r="A66" s="1">
        <v>65</v>
      </c>
      <c r="B66" s="82" t="s">
        <v>157</v>
      </c>
      <c r="C66" s="10">
        <v>84275</v>
      </c>
      <c r="D66" s="100">
        <v>63419</v>
      </c>
      <c r="E66" s="11">
        <v>63448</v>
      </c>
      <c r="F66" s="37">
        <f t="shared" si="0"/>
        <v>0.005051088454312639</v>
      </c>
      <c r="G66" s="17">
        <f t="shared" si="1"/>
        <v>-0.2471314150103827</v>
      </c>
      <c r="H66" s="11">
        <f t="shared" si="2"/>
        <v>-20827</v>
      </c>
      <c r="I66" s="34">
        <f t="shared" si="3"/>
        <v>-0.04392315819887002</v>
      </c>
      <c r="J66" s="11">
        <v>58971.65</v>
      </c>
      <c r="K66" s="10">
        <v>57481.31</v>
      </c>
      <c r="L66" s="34">
        <f t="shared" si="4"/>
        <v>-0.025272143479112486</v>
      </c>
      <c r="M66" s="112">
        <f t="shared" si="5"/>
        <v>-1490.3400000000038</v>
      </c>
    </row>
    <row r="67" spans="1:13" ht="15">
      <c r="A67" s="1">
        <v>66</v>
      </c>
      <c r="B67" s="82" t="s">
        <v>158</v>
      </c>
      <c r="C67" s="10">
        <v>37962</v>
      </c>
      <c r="D67" s="100">
        <v>32334</v>
      </c>
      <c r="E67" s="11">
        <v>34659</v>
      </c>
      <c r="F67" s="37">
        <f aca="true" t="shared" si="6" ref="F67:F83">E67/$E$83</f>
        <v>0.002759199261411262</v>
      </c>
      <c r="G67" s="17">
        <f aca="true" t="shared" si="7" ref="G67:G83">(E67-C67)/C67</f>
        <v>-0.08700806069227122</v>
      </c>
      <c r="H67" s="11">
        <f aca="true" t="shared" si="8" ref="H67:H83">E67-C67</f>
        <v>-3303</v>
      </c>
      <c r="I67" s="34">
        <f aca="true" t="shared" si="9" ref="I67:I83">H67/$H$83</f>
        <v>-0.006965870818210385</v>
      </c>
      <c r="J67" s="11">
        <v>32465.59</v>
      </c>
      <c r="K67" s="10">
        <v>32351.4</v>
      </c>
      <c r="L67" s="34">
        <f aca="true" t="shared" si="10" ref="L67:L83">(K67-J67)/J67</f>
        <v>-0.003517262430776668</v>
      </c>
      <c r="M67" s="112">
        <f aca="true" t="shared" si="11" ref="M67:M83">K67-J67</f>
        <v>-114.18999999999869</v>
      </c>
    </row>
    <row r="68" spans="1:13" ht="15">
      <c r="A68" s="1">
        <v>67</v>
      </c>
      <c r="B68" s="82" t="s">
        <v>159</v>
      </c>
      <c r="C68" s="10">
        <v>84218</v>
      </c>
      <c r="D68" s="100">
        <v>71228</v>
      </c>
      <c r="E68" s="11">
        <v>74763</v>
      </c>
      <c r="F68" s="37">
        <f t="shared" si="6"/>
        <v>0.005951874387053585</v>
      </c>
      <c r="G68" s="17">
        <f t="shared" si="7"/>
        <v>-0.11226816120069344</v>
      </c>
      <c r="H68" s="11">
        <f t="shared" si="8"/>
        <v>-9455</v>
      </c>
      <c r="I68" s="34">
        <f t="shared" si="9"/>
        <v>-0.019940147921943444</v>
      </c>
      <c r="J68" s="11">
        <v>71943.76</v>
      </c>
      <c r="K68" s="10">
        <v>75620.1</v>
      </c>
      <c r="L68" s="34">
        <f t="shared" si="10"/>
        <v>0.05110019270608057</v>
      </c>
      <c r="M68" s="112">
        <f t="shared" si="11"/>
        <v>3676.340000000011</v>
      </c>
    </row>
    <row r="69" spans="1:13" ht="15">
      <c r="A69" s="1">
        <v>68</v>
      </c>
      <c r="B69" s="82" t="s">
        <v>160</v>
      </c>
      <c r="C69" s="10">
        <v>37357</v>
      </c>
      <c r="D69" s="100">
        <v>37762</v>
      </c>
      <c r="E69" s="11">
        <v>38174</v>
      </c>
      <c r="F69" s="37">
        <f t="shared" si="6"/>
        <v>0.0030390280332702477</v>
      </c>
      <c r="G69" s="17">
        <f t="shared" si="7"/>
        <v>0.021870064512675</v>
      </c>
      <c r="H69" s="11">
        <f t="shared" si="8"/>
        <v>817</v>
      </c>
      <c r="I69" s="34">
        <f t="shared" si="9"/>
        <v>0.0017230143682948485</v>
      </c>
      <c r="J69" s="11">
        <v>37642.55</v>
      </c>
      <c r="K69" s="10">
        <v>37602.58</v>
      </c>
      <c r="L69" s="34">
        <f t="shared" si="10"/>
        <v>-0.0010618302957690476</v>
      </c>
      <c r="M69" s="112">
        <f t="shared" si="11"/>
        <v>-39.970000000001164</v>
      </c>
    </row>
    <row r="70" spans="1:13" ht="15">
      <c r="A70" s="1">
        <v>69</v>
      </c>
      <c r="B70" s="82" t="s">
        <v>161</v>
      </c>
      <c r="C70" s="10">
        <v>6602</v>
      </c>
      <c r="D70" s="100">
        <v>7320</v>
      </c>
      <c r="E70" s="11">
        <v>7537</v>
      </c>
      <c r="F70" s="37">
        <f t="shared" si="6"/>
        <v>0.0006000197591752988</v>
      </c>
      <c r="G70" s="17">
        <f t="shared" si="7"/>
        <v>0.14162375037867314</v>
      </c>
      <c r="H70" s="11">
        <f t="shared" si="8"/>
        <v>935</v>
      </c>
      <c r="I70" s="34">
        <f t="shared" si="9"/>
        <v>0.001971870788685047</v>
      </c>
      <c r="J70" s="11">
        <v>7236.343</v>
      </c>
      <c r="K70" s="10">
        <v>6947.238</v>
      </c>
      <c r="L70" s="34">
        <f t="shared" si="10"/>
        <v>-0.03995180991282469</v>
      </c>
      <c r="M70" s="112">
        <f t="shared" si="11"/>
        <v>-289.10499999999956</v>
      </c>
    </row>
    <row r="71" spans="1:13" ht="15">
      <c r="A71" s="1">
        <v>70</v>
      </c>
      <c r="B71" s="82" t="s">
        <v>162</v>
      </c>
      <c r="C71" s="10">
        <v>36028</v>
      </c>
      <c r="D71" s="100">
        <v>36036</v>
      </c>
      <c r="E71" s="11">
        <v>36168</v>
      </c>
      <c r="F71" s="37">
        <f t="shared" si="6"/>
        <v>0.002879330589074195</v>
      </c>
      <c r="G71" s="17">
        <f t="shared" si="7"/>
        <v>0.0038858665482402574</v>
      </c>
      <c r="H71" s="11">
        <f t="shared" si="8"/>
        <v>140</v>
      </c>
      <c r="I71" s="34">
        <f t="shared" si="9"/>
        <v>0.00029525338012396425</v>
      </c>
      <c r="J71" s="11">
        <v>35590.41</v>
      </c>
      <c r="K71" s="10">
        <v>35414.2</v>
      </c>
      <c r="L71" s="34">
        <f t="shared" si="10"/>
        <v>-0.00495105282574734</v>
      </c>
      <c r="M71" s="112">
        <f t="shared" si="11"/>
        <v>-176.2100000000064</v>
      </c>
    </row>
    <row r="72" spans="1:13" ht="15">
      <c r="A72" s="1">
        <v>71</v>
      </c>
      <c r="B72" s="82" t="s">
        <v>163</v>
      </c>
      <c r="C72" s="10">
        <v>26932</v>
      </c>
      <c r="D72" s="100">
        <v>28015</v>
      </c>
      <c r="E72" s="11">
        <v>27784</v>
      </c>
      <c r="F72" s="37">
        <f t="shared" si="6"/>
        <v>0.002211881251018509</v>
      </c>
      <c r="G72" s="17">
        <f t="shared" si="7"/>
        <v>0.03163522946680529</v>
      </c>
      <c r="H72" s="11">
        <f t="shared" si="8"/>
        <v>852</v>
      </c>
      <c r="I72" s="34">
        <f t="shared" si="9"/>
        <v>0.0017968277133258396</v>
      </c>
      <c r="J72" s="11">
        <v>27514.96</v>
      </c>
      <c r="K72" s="10">
        <v>27470.04</v>
      </c>
      <c r="L72" s="34">
        <f t="shared" si="10"/>
        <v>-0.0016325664293169336</v>
      </c>
      <c r="M72" s="112">
        <f t="shared" si="11"/>
        <v>-44.919999999998254</v>
      </c>
    </row>
    <row r="73" spans="1:13" ht="15">
      <c r="A73" s="1">
        <v>72</v>
      </c>
      <c r="B73" s="82" t="s">
        <v>164</v>
      </c>
      <c r="C73" s="10">
        <v>41064</v>
      </c>
      <c r="D73" s="100">
        <v>34498</v>
      </c>
      <c r="E73" s="11">
        <v>36152</v>
      </c>
      <c r="F73" s="37">
        <f t="shared" si="6"/>
        <v>0.0028780568307954627</v>
      </c>
      <c r="G73" s="17">
        <f t="shared" si="7"/>
        <v>-0.11961815702318332</v>
      </c>
      <c r="H73" s="11">
        <f t="shared" si="8"/>
        <v>-4912</v>
      </c>
      <c r="I73" s="34">
        <f t="shared" si="9"/>
        <v>-0.010359175736920802</v>
      </c>
      <c r="J73" s="11">
        <v>35434.54</v>
      </c>
      <c r="K73" s="10">
        <v>35575.93</v>
      </c>
      <c r="L73" s="34">
        <f t="shared" si="10"/>
        <v>0.003990174558495734</v>
      </c>
      <c r="M73" s="112">
        <f t="shared" si="11"/>
        <v>141.38999999999942</v>
      </c>
    </row>
    <row r="74" spans="1:13" ht="15">
      <c r="A74" s="1">
        <v>73</v>
      </c>
      <c r="B74" s="82" t="s">
        <v>165</v>
      </c>
      <c r="C74" s="10">
        <v>23669</v>
      </c>
      <c r="D74" s="100">
        <v>24877</v>
      </c>
      <c r="E74" s="11">
        <v>25094</v>
      </c>
      <c r="F74" s="37">
        <f t="shared" si="6"/>
        <v>0.0019977306404066536</v>
      </c>
      <c r="G74" s="17">
        <f t="shared" si="7"/>
        <v>0.060205331868689003</v>
      </c>
      <c r="H74" s="11">
        <f t="shared" si="8"/>
        <v>1425</v>
      </c>
      <c r="I74" s="34">
        <f t="shared" si="9"/>
        <v>0.003005257619118922</v>
      </c>
      <c r="J74" s="11">
        <v>24345.63</v>
      </c>
      <c r="K74" s="10">
        <v>24829.84</v>
      </c>
      <c r="L74" s="34">
        <f t="shared" si="10"/>
        <v>0.019888990344468355</v>
      </c>
      <c r="M74" s="112">
        <f t="shared" si="11"/>
        <v>484.2099999999991</v>
      </c>
    </row>
    <row r="75" spans="1:13" ht="15">
      <c r="A75" s="1">
        <v>74</v>
      </c>
      <c r="B75" s="82" t="s">
        <v>166</v>
      </c>
      <c r="C75" s="10">
        <v>24188</v>
      </c>
      <c r="D75" s="100">
        <v>25381</v>
      </c>
      <c r="E75" s="11">
        <v>25215</v>
      </c>
      <c r="F75" s="37">
        <f t="shared" si="6"/>
        <v>0.0020073634373895663</v>
      </c>
      <c r="G75" s="17">
        <f t="shared" si="7"/>
        <v>0.04245907061352737</v>
      </c>
      <c r="H75" s="11">
        <f t="shared" si="8"/>
        <v>1027</v>
      </c>
      <c r="I75" s="34">
        <f t="shared" si="9"/>
        <v>0.002165894438480795</v>
      </c>
      <c r="J75" s="11">
        <v>25186.77</v>
      </c>
      <c r="K75" s="10">
        <v>25042.88</v>
      </c>
      <c r="L75" s="34">
        <f t="shared" si="10"/>
        <v>-0.005712919917877497</v>
      </c>
      <c r="M75" s="112">
        <f t="shared" si="11"/>
        <v>-143.88999999999942</v>
      </c>
    </row>
    <row r="76" spans="1:13" ht="15">
      <c r="A76" s="1">
        <v>75</v>
      </c>
      <c r="B76" s="82" t="s">
        <v>167</v>
      </c>
      <c r="C76" s="10">
        <v>7094</v>
      </c>
      <c r="D76" s="100">
        <v>8046</v>
      </c>
      <c r="E76" s="11">
        <v>7296</v>
      </c>
      <c r="F76" s="37">
        <f t="shared" si="6"/>
        <v>0.0005808337751018947</v>
      </c>
      <c r="G76" s="17">
        <f t="shared" si="7"/>
        <v>0.028474767409078096</v>
      </c>
      <c r="H76" s="11">
        <f t="shared" si="8"/>
        <v>202</v>
      </c>
      <c r="I76" s="34">
        <f t="shared" si="9"/>
        <v>0.00042600844846457696</v>
      </c>
      <c r="J76" s="11">
        <v>7472.235</v>
      </c>
      <c r="K76" s="10">
        <v>6849.397</v>
      </c>
      <c r="L76" s="34">
        <f t="shared" si="10"/>
        <v>-0.08335364184879086</v>
      </c>
      <c r="M76" s="112">
        <f t="shared" si="11"/>
        <v>-622.8379999999997</v>
      </c>
    </row>
    <row r="77" spans="1:13" ht="15">
      <c r="A77" s="1">
        <v>76</v>
      </c>
      <c r="B77" s="82" t="s">
        <v>168</v>
      </c>
      <c r="C77" s="10">
        <v>12870</v>
      </c>
      <c r="D77" s="100">
        <v>11957</v>
      </c>
      <c r="E77" s="11">
        <v>12407</v>
      </c>
      <c r="F77" s="37">
        <f t="shared" si="6"/>
        <v>0.00098771993526442</v>
      </c>
      <c r="G77" s="17">
        <f t="shared" si="7"/>
        <v>-0.03597513597513598</v>
      </c>
      <c r="H77" s="11">
        <f t="shared" si="8"/>
        <v>-463</v>
      </c>
      <c r="I77" s="34">
        <f t="shared" si="9"/>
        <v>-0.0009764451071242532</v>
      </c>
      <c r="J77" s="11">
        <v>11783.7</v>
      </c>
      <c r="K77" s="10">
        <v>12142.47</v>
      </c>
      <c r="L77" s="34">
        <f t="shared" si="10"/>
        <v>0.03044629445759809</v>
      </c>
      <c r="M77" s="112">
        <f t="shared" si="11"/>
        <v>358.7699999999986</v>
      </c>
    </row>
    <row r="78" spans="1:13" ht="15">
      <c r="A78" s="1">
        <v>77</v>
      </c>
      <c r="B78" s="82" t="s">
        <v>169</v>
      </c>
      <c r="C78" s="10">
        <v>37123</v>
      </c>
      <c r="D78" s="100">
        <v>39131</v>
      </c>
      <c r="E78" s="11">
        <v>39628</v>
      </c>
      <c r="F78" s="37">
        <f t="shared" si="6"/>
        <v>0.003154780816850039</v>
      </c>
      <c r="G78" s="17">
        <f t="shared" si="7"/>
        <v>0.06747838267381408</v>
      </c>
      <c r="H78" s="11">
        <f t="shared" si="8"/>
        <v>2505</v>
      </c>
      <c r="I78" s="34">
        <f t="shared" si="9"/>
        <v>0.005282926551503789</v>
      </c>
      <c r="J78" s="11">
        <v>38696.9</v>
      </c>
      <c r="K78" s="10">
        <v>38791.98</v>
      </c>
      <c r="L78" s="34">
        <f t="shared" si="10"/>
        <v>0.002457044362726775</v>
      </c>
      <c r="M78" s="112">
        <f t="shared" si="11"/>
        <v>95.08000000000175</v>
      </c>
    </row>
    <row r="79" spans="1:13" ht="15">
      <c r="A79" s="1">
        <v>78</v>
      </c>
      <c r="B79" s="82" t="s">
        <v>170</v>
      </c>
      <c r="C79" s="10">
        <v>32449</v>
      </c>
      <c r="D79" s="100">
        <v>33531</v>
      </c>
      <c r="E79" s="11">
        <v>35567</v>
      </c>
      <c r="F79" s="37">
        <f t="shared" si="6"/>
        <v>0.0028314850437293156</v>
      </c>
      <c r="G79" s="17">
        <f t="shared" si="7"/>
        <v>0.09608924774261149</v>
      </c>
      <c r="H79" s="11">
        <f t="shared" si="8"/>
        <v>3118</v>
      </c>
      <c r="I79" s="34">
        <f t="shared" si="9"/>
        <v>0.006575714565903718</v>
      </c>
      <c r="J79" s="11">
        <v>34160.34</v>
      </c>
      <c r="K79" s="10">
        <v>35034.31</v>
      </c>
      <c r="L79" s="34">
        <f t="shared" si="10"/>
        <v>0.025584347228394134</v>
      </c>
      <c r="M79" s="112">
        <f t="shared" si="11"/>
        <v>873.9700000000012</v>
      </c>
    </row>
    <row r="80" spans="1:13" ht="15">
      <c r="A80" s="1">
        <v>79</v>
      </c>
      <c r="B80" s="82" t="s">
        <v>171</v>
      </c>
      <c r="C80" s="10">
        <v>9574</v>
      </c>
      <c r="D80" s="100">
        <v>10685</v>
      </c>
      <c r="E80" s="11">
        <v>11277</v>
      </c>
      <c r="F80" s="37">
        <f t="shared" si="6"/>
        <v>0.0008977607568289564</v>
      </c>
      <c r="G80" s="17">
        <f t="shared" si="7"/>
        <v>0.17787758512638396</v>
      </c>
      <c r="H80" s="11">
        <f t="shared" si="8"/>
        <v>1703</v>
      </c>
      <c r="I80" s="34">
        <f t="shared" si="9"/>
        <v>0.003591546473936508</v>
      </c>
      <c r="J80" s="11">
        <v>10537.29</v>
      </c>
      <c r="K80" s="10">
        <v>11098.47</v>
      </c>
      <c r="L80" s="34">
        <f t="shared" si="10"/>
        <v>0.053256577355278105</v>
      </c>
      <c r="M80" s="112">
        <f t="shared" si="11"/>
        <v>561.1799999999985</v>
      </c>
    </row>
    <row r="81" spans="1:13" ht="15">
      <c r="A81" s="1">
        <v>80</v>
      </c>
      <c r="B81" s="82" t="s">
        <v>172</v>
      </c>
      <c r="C81" s="10">
        <v>47217</v>
      </c>
      <c r="D81" s="100">
        <v>46068</v>
      </c>
      <c r="E81" s="11">
        <v>45429</v>
      </c>
      <c r="F81" s="37">
        <f t="shared" si="6"/>
        <v>0.003616597802782891</v>
      </c>
      <c r="G81" s="17">
        <f t="shared" si="7"/>
        <v>-0.03786771713577737</v>
      </c>
      <c r="H81" s="11">
        <f t="shared" si="8"/>
        <v>-1788</v>
      </c>
      <c r="I81" s="34">
        <f t="shared" si="9"/>
        <v>-0.0037708074547260577</v>
      </c>
      <c r="J81" s="11">
        <v>46627.18</v>
      </c>
      <c r="K81" s="10">
        <v>46521.44</v>
      </c>
      <c r="L81" s="34">
        <f t="shared" si="10"/>
        <v>-0.0022677760053256054</v>
      </c>
      <c r="M81" s="112">
        <f t="shared" si="11"/>
        <v>-105.73999999999796</v>
      </c>
    </row>
    <row r="82" spans="1:13" ht="15.75" thickBot="1">
      <c r="A82" s="43">
        <v>81</v>
      </c>
      <c r="B82" s="83" t="s">
        <v>173</v>
      </c>
      <c r="C82" s="10">
        <v>63357</v>
      </c>
      <c r="D82" s="100">
        <v>63857</v>
      </c>
      <c r="E82" s="11">
        <v>65940</v>
      </c>
      <c r="F82" s="37">
        <f t="shared" si="6"/>
        <v>0.005249476306225183</v>
      </c>
      <c r="G82" s="17">
        <f t="shared" si="7"/>
        <v>0.04076897580377859</v>
      </c>
      <c r="H82" s="11">
        <f t="shared" si="8"/>
        <v>2583</v>
      </c>
      <c r="I82" s="34">
        <f t="shared" si="9"/>
        <v>0.00544742486328714</v>
      </c>
      <c r="J82" s="11">
        <v>64408.86</v>
      </c>
      <c r="K82" s="61">
        <v>64704.39</v>
      </c>
      <c r="L82" s="34">
        <f t="shared" si="10"/>
        <v>0.004588343901755113</v>
      </c>
      <c r="M82" s="112">
        <f t="shared" si="11"/>
        <v>295.52999999999884</v>
      </c>
    </row>
    <row r="83" spans="1:13" s="59" customFormat="1" ht="15.75" thickBot="1">
      <c r="A83" s="165" t="s">
        <v>174</v>
      </c>
      <c r="B83" s="166"/>
      <c r="C83" s="50">
        <v>12087084</v>
      </c>
      <c r="D83" s="49">
        <v>12354071</v>
      </c>
      <c r="E83" s="98">
        <v>12561253</v>
      </c>
      <c r="F83" s="146">
        <f t="shared" si="6"/>
        <v>1</v>
      </c>
      <c r="G83" s="147">
        <f t="shared" si="7"/>
        <v>0.039229395609395944</v>
      </c>
      <c r="H83" s="95">
        <f t="shared" si="8"/>
        <v>474169</v>
      </c>
      <c r="I83" s="148">
        <f t="shared" si="9"/>
        <v>1</v>
      </c>
      <c r="J83" s="95">
        <v>12207376</v>
      </c>
      <c r="K83" s="49">
        <v>12239778</v>
      </c>
      <c r="L83" s="148">
        <f t="shared" si="10"/>
        <v>0.0026542968775599275</v>
      </c>
      <c r="M83" s="114">
        <f t="shared" si="11"/>
        <v>32402</v>
      </c>
    </row>
    <row r="84" spans="3:13" ht="15">
      <c r="C84" s="3"/>
      <c r="D84" s="3"/>
      <c r="E84" s="3"/>
      <c r="I84" s="57"/>
      <c r="K84" s="58"/>
      <c r="L84" s="57"/>
      <c r="M84" s="5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J83" sqref="J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41061</v>
      </c>
      <c r="D1" s="68">
        <v>41395</v>
      </c>
      <c r="E1" s="68">
        <v>41426</v>
      </c>
      <c r="F1" s="38" t="s">
        <v>301</v>
      </c>
      <c r="G1" s="47" t="s">
        <v>307</v>
      </c>
      <c r="H1" s="38" t="s">
        <v>308</v>
      </c>
      <c r="I1" s="38" t="s">
        <v>304</v>
      </c>
      <c r="J1" s="96" t="s">
        <v>284</v>
      </c>
      <c r="K1" s="66" t="s">
        <v>294</v>
      </c>
      <c r="L1" s="47" t="s">
        <v>309</v>
      </c>
      <c r="M1" s="38" t="s">
        <v>310</v>
      </c>
    </row>
    <row r="2" spans="1:13" ht="15">
      <c r="A2" s="21">
        <v>1</v>
      </c>
      <c r="B2" s="81" t="s">
        <v>93</v>
      </c>
      <c r="C2" s="90">
        <v>42590</v>
      </c>
      <c r="D2" s="13">
        <v>44419</v>
      </c>
      <c r="E2" s="9">
        <v>44577</v>
      </c>
      <c r="F2" s="36">
        <f>E2/$E$83</f>
        <v>0.022721028866007756</v>
      </c>
      <c r="G2" s="16">
        <f>(E2-C2)/C2</f>
        <v>0.04665414416529702</v>
      </c>
      <c r="H2" s="9">
        <f>E2-C2</f>
        <v>1987</v>
      </c>
      <c r="I2" s="40">
        <f>H2/$H$83</f>
        <v>0.07593243656374198</v>
      </c>
      <c r="J2" s="9">
        <v>44234.76</v>
      </c>
      <c r="K2" s="90">
        <v>44313.78</v>
      </c>
      <c r="L2" s="40">
        <f>(K2-J2)/J2</f>
        <v>0.0017863779525422268</v>
      </c>
      <c r="M2" s="91">
        <f>K2-J2</f>
        <v>79.0199999999968</v>
      </c>
    </row>
    <row r="3" spans="1:13" ht="15">
      <c r="A3" s="1">
        <v>2</v>
      </c>
      <c r="B3" s="82" t="s">
        <v>94</v>
      </c>
      <c r="C3" s="10">
        <v>10317</v>
      </c>
      <c r="D3" s="14">
        <v>10584</v>
      </c>
      <c r="E3" s="11">
        <v>10520</v>
      </c>
      <c r="F3" s="37">
        <f aca="true" t="shared" si="0" ref="F3:F66">E3/$E$83</f>
        <v>0.005362075143468641</v>
      </c>
      <c r="G3" s="17">
        <f aca="true" t="shared" si="1" ref="G3:G66">(E3-C3)/C3</f>
        <v>0.019676262479402927</v>
      </c>
      <c r="H3" s="11">
        <f aca="true" t="shared" si="2" ref="H3:H66">E3-C3</f>
        <v>203</v>
      </c>
      <c r="I3" s="34">
        <f aca="true" t="shared" si="3" ref="I3:I66">H3/$H$83</f>
        <v>0.007757566493427086</v>
      </c>
      <c r="J3" s="11">
        <v>10459.98</v>
      </c>
      <c r="K3" s="10">
        <v>10324.48</v>
      </c>
      <c r="L3" s="34">
        <f aca="true" t="shared" si="4" ref="L3:L66">(K3-J3)/J3</f>
        <v>-0.012954135667563418</v>
      </c>
      <c r="M3" s="92">
        <f aca="true" t="shared" si="5" ref="M3:M66">K3-J3</f>
        <v>-135.5</v>
      </c>
    </row>
    <row r="4" spans="1:13" ht="15">
      <c r="A4" s="1">
        <v>3</v>
      </c>
      <c r="B4" s="82" t="s">
        <v>95</v>
      </c>
      <c r="C4" s="10">
        <v>15699</v>
      </c>
      <c r="D4" s="14">
        <v>15872</v>
      </c>
      <c r="E4" s="11">
        <v>15921</v>
      </c>
      <c r="F4" s="37">
        <f t="shared" si="0"/>
        <v>0.008114980832620173</v>
      </c>
      <c r="G4" s="17">
        <f t="shared" si="1"/>
        <v>0.014141028090961207</v>
      </c>
      <c r="H4" s="11">
        <f t="shared" si="2"/>
        <v>222</v>
      </c>
      <c r="I4" s="34">
        <f t="shared" si="3"/>
        <v>0.008483644145521248</v>
      </c>
      <c r="J4" s="11">
        <v>15800.13</v>
      </c>
      <c r="K4" s="10">
        <v>15770.91</v>
      </c>
      <c r="L4" s="34">
        <f t="shared" si="4"/>
        <v>-0.0018493518724212615</v>
      </c>
      <c r="M4" s="92">
        <f t="shared" si="5"/>
        <v>-29.219999999999345</v>
      </c>
    </row>
    <row r="5" spans="1:13" ht="15">
      <c r="A5" s="1">
        <v>4</v>
      </c>
      <c r="B5" s="82" t="s">
        <v>96</v>
      </c>
      <c r="C5" s="10">
        <v>5804</v>
      </c>
      <c r="D5" s="14">
        <v>5524</v>
      </c>
      <c r="E5" s="11">
        <v>5510</v>
      </c>
      <c r="F5" s="37">
        <f t="shared" si="0"/>
        <v>0.0028084633118357614</v>
      </c>
      <c r="G5" s="17">
        <f t="shared" si="1"/>
        <v>-0.05065472088215024</v>
      </c>
      <c r="H5" s="11">
        <f t="shared" si="2"/>
        <v>-294</v>
      </c>
      <c r="I5" s="34">
        <f t="shared" si="3"/>
        <v>-0.011235096300825436</v>
      </c>
      <c r="J5" s="11">
        <v>5431.313</v>
      </c>
      <c r="K5" s="10">
        <v>5404.905</v>
      </c>
      <c r="L5" s="34">
        <f t="shared" si="4"/>
        <v>-0.0048621760520891275</v>
      </c>
      <c r="M5" s="92">
        <f t="shared" si="5"/>
        <v>-26.408000000000357</v>
      </c>
    </row>
    <row r="6" spans="1:13" ht="15">
      <c r="A6" s="1">
        <v>5</v>
      </c>
      <c r="B6" s="82" t="s">
        <v>97</v>
      </c>
      <c r="C6" s="10">
        <v>7998</v>
      </c>
      <c r="D6" s="14">
        <v>7856</v>
      </c>
      <c r="E6" s="11">
        <v>7838</v>
      </c>
      <c r="F6" s="37">
        <f t="shared" si="0"/>
        <v>0.003995051803660381</v>
      </c>
      <c r="G6" s="17">
        <f t="shared" si="1"/>
        <v>-0.020005001250312578</v>
      </c>
      <c r="H6" s="11">
        <f t="shared" si="2"/>
        <v>-160</v>
      </c>
      <c r="I6" s="34">
        <f t="shared" si="3"/>
        <v>-0.006114338122898196</v>
      </c>
      <c r="J6" s="11">
        <v>7880.624</v>
      </c>
      <c r="K6" s="10">
        <v>7840.109</v>
      </c>
      <c r="L6" s="34">
        <f t="shared" si="4"/>
        <v>-0.005141090350205697</v>
      </c>
      <c r="M6" s="92">
        <f t="shared" si="5"/>
        <v>-40.51499999999942</v>
      </c>
    </row>
    <row r="7" spans="1:13" ht="15">
      <c r="A7" s="1">
        <v>6</v>
      </c>
      <c r="B7" s="82" t="s">
        <v>98</v>
      </c>
      <c r="C7" s="10">
        <v>129186</v>
      </c>
      <c r="D7" s="14">
        <v>127983</v>
      </c>
      <c r="E7" s="11">
        <v>128042</v>
      </c>
      <c r="F7" s="37">
        <f t="shared" si="0"/>
        <v>0.06526338645627487</v>
      </c>
      <c r="G7" s="17">
        <f t="shared" si="1"/>
        <v>-0.008855448732834828</v>
      </c>
      <c r="H7" s="11">
        <f t="shared" si="2"/>
        <v>-1144</v>
      </c>
      <c r="I7" s="34">
        <f t="shared" si="3"/>
        <v>-0.0437175175787221</v>
      </c>
      <c r="J7" s="11">
        <v>127306.4</v>
      </c>
      <c r="K7" s="10">
        <v>127042.3</v>
      </c>
      <c r="L7" s="34">
        <f t="shared" si="4"/>
        <v>-0.0020745225691716305</v>
      </c>
      <c r="M7" s="92">
        <f t="shared" si="5"/>
        <v>-264.09999999999127</v>
      </c>
    </row>
    <row r="8" spans="1:13" ht="15">
      <c r="A8" s="1">
        <v>7</v>
      </c>
      <c r="B8" s="82" t="s">
        <v>99</v>
      </c>
      <c r="C8" s="10">
        <v>82585</v>
      </c>
      <c r="D8" s="14">
        <v>83727</v>
      </c>
      <c r="E8" s="11">
        <v>85252</v>
      </c>
      <c r="F8" s="37">
        <f t="shared" si="0"/>
        <v>0.043453196780512224</v>
      </c>
      <c r="G8" s="17">
        <f t="shared" si="1"/>
        <v>0.032294000121087366</v>
      </c>
      <c r="H8" s="11">
        <f t="shared" si="2"/>
        <v>2667</v>
      </c>
      <c r="I8" s="34">
        <f t="shared" si="3"/>
        <v>0.1019183735860593</v>
      </c>
      <c r="J8" s="11">
        <v>83597.76</v>
      </c>
      <c r="K8" s="10">
        <v>84000.82</v>
      </c>
      <c r="L8" s="34">
        <f t="shared" si="4"/>
        <v>0.004821421052430259</v>
      </c>
      <c r="M8" s="92">
        <f t="shared" si="5"/>
        <v>403.0600000000122</v>
      </c>
    </row>
    <row r="9" spans="1:13" ht="15">
      <c r="A9" s="1">
        <v>8</v>
      </c>
      <c r="B9" s="82" t="s">
        <v>100</v>
      </c>
      <c r="C9" s="10">
        <v>4838</v>
      </c>
      <c r="D9" s="14">
        <v>4707</v>
      </c>
      <c r="E9" s="11">
        <v>4703</v>
      </c>
      <c r="F9" s="37">
        <f t="shared" si="0"/>
        <v>0.0023971330227883095</v>
      </c>
      <c r="G9" s="17">
        <f t="shared" si="1"/>
        <v>-0.027904092600248037</v>
      </c>
      <c r="H9" s="11">
        <f t="shared" si="2"/>
        <v>-135</v>
      </c>
      <c r="I9" s="34">
        <f t="shared" si="3"/>
        <v>-0.005158972791195353</v>
      </c>
      <c r="J9" s="11">
        <v>4698.228</v>
      </c>
      <c r="K9" s="10">
        <v>4704.262</v>
      </c>
      <c r="L9" s="34">
        <f t="shared" si="4"/>
        <v>0.0012843140009381516</v>
      </c>
      <c r="M9" s="92">
        <f t="shared" si="5"/>
        <v>6.033999999999651</v>
      </c>
    </row>
    <row r="10" spans="1:13" ht="15">
      <c r="A10" s="1">
        <v>9</v>
      </c>
      <c r="B10" s="82" t="s">
        <v>101</v>
      </c>
      <c r="C10" s="10">
        <v>34899</v>
      </c>
      <c r="D10" s="14">
        <v>34300</v>
      </c>
      <c r="E10" s="11">
        <v>34502</v>
      </c>
      <c r="F10" s="37">
        <f t="shared" si="0"/>
        <v>0.017585771539919682</v>
      </c>
      <c r="G10" s="17">
        <f t="shared" si="1"/>
        <v>-0.01137568411702341</v>
      </c>
      <c r="H10" s="11">
        <f t="shared" si="2"/>
        <v>-397</v>
      </c>
      <c r="I10" s="34">
        <f t="shared" si="3"/>
        <v>-0.015171201467441149</v>
      </c>
      <c r="J10" s="11">
        <v>34124.7</v>
      </c>
      <c r="K10" s="10">
        <v>34155.7</v>
      </c>
      <c r="L10" s="34">
        <f t="shared" si="4"/>
        <v>0.0009084328946481581</v>
      </c>
      <c r="M10" s="92">
        <f t="shared" si="5"/>
        <v>31</v>
      </c>
    </row>
    <row r="11" spans="1:13" ht="15">
      <c r="A11" s="1">
        <v>10</v>
      </c>
      <c r="B11" s="82" t="s">
        <v>102</v>
      </c>
      <c r="C11" s="10">
        <v>35998</v>
      </c>
      <c r="D11" s="14">
        <v>36474</v>
      </c>
      <c r="E11" s="11">
        <v>36643</v>
      </c>
      <c r="F11" s="37">
        <f t="shared" si="0"/>
        <v>0.01867704557814842</v>
      </c>
      <c r="G11" s="17">
        <f t="shared" si="1"/>
        <v>0.017917662092338464</v>
      </c>
      <c r="H11" s="11">
        <f t="shared" si="2"/>
        <v>645</v>
      </c>
      <c r="I11" s="34">
        <f t="shared" si="3"/>
        <v>0.024648425557933354</v>
      </c>
      <c r="J11" s="11">
        <v>36125.14</v>
      </c>
      <c r="K11" s="10">
        <v>36098.01</v>
      </c>
      <c r="L11" s="34">
        <f t="shared" si="4"/>
        <v>-0.0007510005497555825</v>
      </c>
      <c r="M11" s="92">
        <f t="shared" si="5"/>
        <v>-27.12999999999738</v>
      </c>
    </row>
    <row r="12" spans="1:13" ht="15">
      <c r="A12" s="1">
        <v>11</v>
      </c>
      <c r="B12" s="82" t="s">
        <v>103</v>
      </c>
      <c r="C12" s="10">
        <v>4328</v>
      </c>
      <c r="D12" s="14">
        <v>4254</v>
      </c>
      <c r="E12" s="11">
        <v>4276</v>
      </c>
      <c r="F12" s="37">
        <f t="shared" si="0"/>
        <v>0.0021794898586950484</v>
      </c>
      <c r="G12" s="17">
        <f t="shared" si="1"/>
        <v>-0.012014787430683918</v>
      </c>
      <c r="H12" s="11">
        <f t="shared" si="2"/>
        <v>-52</v>
      </c>
      <c r="I12" s="34">
        <f t="shared" si="3"/>
        <v>-0.0019871598899419136</v>
      </c>
      <c r="J12" s="11">
        <v>4230.478</v>
      </c>
      <c r="K12" s="10">
        <v>4234.871</v>
      </c>
      <c r="L12" s="34">
        <f t="shared" si="4"/>
        <v>0.0010384169353912323</v>
      </c>
      <c r="M12" s="92">
        <f t="shared" si="5"/>
        <v>4.393000000000029</v>
      </c>
    </row>
    <row r="13" spans="1:13" ht="15">
      <c r="A13" s="1">
        <v>12</v>
      </c>
      <c r="B13" s="82" t="s">
        <v>104</v>
      </c>
      <c r="C13" s="10">
        <v>2797</v>
      </c>
      <c r="D13" s="14">
        <v>3001</v>
      </c>
      <c r="E13" s="11">
        <v>2968</v>
      </c>
      <c r="F13" s="37">
        <f t="shared" si="0"/>
        <v>0.0015127983864843086</v>
      </c>
      <c r="G13" s="17">
        <f t="shared" si="1"/>
        <v>0.061136932427601</v>
      </c>
      <c r="H13" s="11">
        <f t="shared" si="2"/>
        <v>171</v>
      </c>
      <c r="I13" s="34">
        <f t="shared" si="3"/>
        <v>0.006534698868847447</v>
      </c>
      <c r="J13" s="11">
        <v>2950.964</v>
      </c>
      <c r="K13" s="10">
        <v>2948.379</v>
      </c>
      <c r="L13" s="34">
        <f t="shared" si="4"/>
        <v>-0.0008759849323814308</v>
      </c>
      <c r="M13" s="92">
        <f t="shared" si="5"/>
        <v>-2.5850000000000364</v>
      </c>
    </row>
    <row r="14" spans="1:13" ht="15">
      <c r="A14" s="1">
        <v>13</v>
      </c>
      <c r="B14" s="82" t="s">
        <v>105</v>
      </c>
      <c r="C14" s="10">
        <v>4678</v>
      </c>
      <c r="D14" s="14">
        <v>4859</v>
      </c>
      <c r="E14" s="11">
        <v>4805</v>
      </c>
      <c r="F14" s="37">
        <f t="shared" si="0"/>
        <v>0.0024491227247496975</v>
      </c>
      <c r="G14" s="17">
        <f t="shared" si="1"/>
        <v>0.0271483539974348</v>
      </c>
      <c r="H14" s="11">
        <f t="shared" si="2"/>
        <v>127</v>
      </c>
      <c r="I14" s="34">
        <f t="shared" si="3"/>
        <v>0.004853255885050443</v>
      </c>
      <c r="J14" s="11">
        <v>4845.019</v>
      </c>
      <c r="K14" s="10">
        <v>4836.054</v>
      </c>
      <c r="L14" s="34">
        <f t="shared" si="4"/>
        <v>-0.0018503539408204891</v>
      </c>
      <c r="M14" s="92">
        <f t="shared" si="5"/>
        <v>-8.965000000000146</v>
      </c>
    </row>
    <row r="15" spans="1:13" ht="15">
      <c r="A15" s="1">
        <v>14</v>
      </c>
      <c r="B15" s="82" t="s">
        <v>106</v>
      </c>
      <c r="C15" s="10">
        <v>6960</v>
      </c>
      <c r="D15" s="14">
        <v>6806</v>
      </c>
      <c r="E15" s="11">
        <v>6796</v>
      </c>
      <c r="F15" s="37">
        <f t="shared" si="0"/>
        <v>0.0034639413189175745</v>
      </c>
      <c r="G15" s="17">
        <f t="shared" si="1"/>
        <v>-0.023563218390804597</v>
      </c>
      <c r="H15" s="11">
        <f t="shared" si="2"/>
        <v>-164</v>
      </c>
      <c r="I15" s="34">
        <f t="shared" si="3"/>
        <v>-0.006267196575970651</v>
      </c>
      <c r="J15" s="11">
        <v>6732.001</v>
      </c>
      <c r="K15" s="10">
        <v>6696.924</v>
      </c>
      <c r="L15" s="34">
        <f t="shared" si="4"/>
        <v>-0.005210486451205255</v>
      </c>
      <c r="M15" s="92">
        <f t="shared" si="5"/>
        <v>-35.077000000000226</v>
      </c>
    </row>
    <row r="16" spans="1:13" ht="15">
      <c r="A16" s="1">
        <v>15</v>
      </c>
      <c r="B16" s="82" t="s">
        <v>107</v>
      </c>
      <c r="C16" s="10">
        <v>8552</v>
      </c>
      <c r="D16" s="14">
        <v>8781</v>
      </c>
      <c r="E16" s="11">
        <v>8761</v>
      </c>
      <c r="F16" s="37">
        <f t="shared" si="0"/>
        <v>0.004465507636114902</v>
      </c>
      <c r="G16" s="17">
        <f t="shared" si="1"/>
        <v>0.024438727782974744</v>
      </c>
      <c r="H16" s="11">
        <f t="shared" si="2"/>
        <v>209</v>
      </c>
      <c r="I16" s="34">
        <f t="shared" si="3"/>
        <v>0.00798685417303577</v>
      </c>
      <c r="J16" s="11">
        <v>8797.443</v>
      </c>
      <c r="K16" s="10">
        <v>8766.692</v>
      </c>
      <c r="L16" s="34">
        <f t="shared" si="4"/>
        <v>-0.003495447484001909</v>
      </c>
      <c r="M16" s="92">
        <f t="shared" si="5"/>
        <v>-30.751000000000204</v>
      </c>
    </row>
    <row r="17" spans="1:13" ht="15">
      <c r="A17" s="1">
        <v>16</v>
      </c>
      <c r="B17" s="82" t="s">
        <v>108</v>
      </c>
      <c r="C17" s="10">
        <v>74908</v>
      </c>
      <c r="D17" s="14">
        <v>78733</v>
      </c>
      <c r="E17" s="11">
        <v>79130</v>
      </c>
      <c r="F17" s="37">
        <f t="shared" si="0"/>
        <v>0.04033279525690813</v>
      </c>
      <c r="G17" s="17">
        <f t="shared" si="1"/>
        <v>0.0563624712981257</v>
      </c>
      <c r="H17" s="11">
        <f t="shared" si="2"/>
        <v>4222</v>
      </c>
      <c r="I17" s="34">
        <f t="shared" si="3"/>
        <v>0.16134209721797615</v>
      </c>
      <c r="J17" s="11">
        <v>78387.05</v>
      </c>
      <c r="K17" s="10">
        <v>78456.57</v>
      </c>
      <c r="L17" s="34">
        <f t="shared" si="4"/>
        <v>0.0008868811876452051</v>
      </c>
      <c r="M17" s="92">
        <f t="shared" si="5"/>
        <v>69.52000000000407</v>
      </c>
    </row>
    <row r="18" spans="1:13" ht="15">
      <c r="A18" s="1">
        <v>17</v>
      </c>
      <c r="B18" s="82" t="s">
        <v>109</v>
      </c>
      <c r="C18" s="10">
        <v>16244</v>
      </c>
      <c r="D18" s="14">
        <v>16437</v>
      </c>
      <c r="E18" s="11">
        <v>16387</v>
      </c>
      <c r="F18" s="37">
        <f t="shared" si="0"/>
        <v>0.00835250241216926</v>
      </c>
      <c r="G18" s="17">
        <f t="shared" si="1"/>
        <v>0.008803250430928342</v>
      </c>
      <c r="H18" s="11">
        <f t="shared" si="2"/>
        <v>143</v>
      </c>
      <c r="I18" s="34">
        <f t="shared" si="3"/>
        <v>0.005464689697340263</v>
      </c>
      <c r="J18" s="11">
        <v>16453.98</v>
      </c>
      <c r="K18" s="10">
        <v>16429.38</v>
      </c>
      <c r="L18" s="34">
        <f t="shared" si="4"/>
        <v>-0.0014950790021623064</v>
      </c>
      <c r="M18" s="92">
        <f t="shared" si="5"/>
        <v>-24.599999999998545</v>
      </c>
    </row>
    <row r="19" spans="1:13" ht="15">
      <c r="A19" s="1">
        <v>18</v>
      </c>
      <c r="B19" s="82" t="s">
        <v>110</v>
      </c>
      <c r="C19" s="10">
        <v>2867</v>
      </c>
      <c r="D19" s="14">
        <v>2943</v>
      </c>
      <c r="E19" s="11">
        <v>2923</v>
      </c>
      <c r="F19" s="37">
        <f t="shared" si="0"/>
        <v>0.0014898617532660492</v>
      </c>
      <c r="G19" s="17">
        <f t="shared" si="1"/>
        <v>0.019532612486920127</v>
      </c>
      <c r="H19" s="11">
        <f t="shared" si="2"/>
        <v>56</v>
      </c>
      <c r="I19" s="34">
        <f t="shared" si="3"/>
        <v>0.0021400183430143687</v>
      </c>
      <c r="J19" s="11">
        <v>2940.637</v>
      </c>
      <c r="K19" s="10">
        <v>2914.141</v>
      </c>
      <c r="L19" s="34">
        <f t="shared" si="4"/>
        <v>-0.009010292667881174</v>
      </c>
      <c r="M19" s="92">
        <f t="shared" si="5"/>
        <v>-26.496000000000095</v>
      </c>
    </row>
    <row r="20" spans="1:13" ht="15">
      <c r="A20" s="1">
        <v>19</v>
      </c>
      <c r="B20" s="82" t="s">
        <v>111</v>
      </c>
      <c r="C20" s="10">
        <v>12229</v>
      </c>
      <c r="D20" s="14">
        <v>12244</v>
      </c>
      <c r="E20" s="11">
        <v>12369</v>
      </c>
      <c r="F20" s="37">
        <f t="shared" si="0"/>
        <v>0.006304515917258899</v>
      </c>
      <c r="G20" s="17">
        <f t="shared" si="1"/>
        <v>0.011448196908986834</v>
      </c>
      <c r="H20" s="11">
        <f t="shared" si="2"/>
        <v>140</v>
      </c>
      <c r="I20" s="34">
        <f t="shared" si="3"/>
        <v>0.005350045857535922</v>
      </c>
      <c r="J20" s="11">
        <v>12294.41</v>
      </c>
      <c r="K20" s="10">
        <v>12352.08</v>
      </c>
      <c r="L20" s="34">
        <f t="shared" si="4"/>
        <v>0.004690749698440191</v>
      </c>
      <c r="M20" s="92">
        <f t="shared" si="5"/>
        <v>57.67000000000007</v>
      </c>
    </row>
    <row r="21" spans="1:13" ht="15">
      <c r="A21" s="1">
        <v>20</v>
      </c>
      <c r="B21" s="82" t="s">
        <v>112</v>
      </c>
      <c r="C21" s="10">
        <v>35169</v>
      </c>
      <c r="D21" s="14">
        <v>35442</v>
      </c>
      <c r="E21" s="11">
        <v>35501</v>
      </c>
      <c r="F21" s="37">
        <f t="shared" si="0"/>
        <v>0.01809496479736504</v>
      </c>
      <c r="G21" s="17">
        <f t="shared" si="1"/>
        <v>0.009440131934374022</v>
      </c>
      <c r="H21" s="11">
        <f t="shared" si="2"/>
        <v>332</v>
      </c>
      <c r="I21" s="34">
        <f t="shared" si="3"/>
        <v>0.012687251605013758</v>
      </c>
      <c r="J21" s="11">
        <v>35211.01</v>
      </c>
      <c r="K21" s="10">
        <v>35118.74</v>
      </c>
      <c r="L21" s="34">
        <f t="shared" si="4"/>
        <v>-0.002620487171484262</v>
      </c>
      <c r="M21" s="92">
        <f t="shared" si="5"/>
        <v>-92.27000000000407</v>
      </c>
    </row>
    <row r="22" spans="1:13" ht="15">
      <c r="A22" s="1">
        <v>21</v>
      </c>
      <c r="B22" s="82" t="s">
        <v>113</v>
      </c>
      <c r="C22" s="10">
        <v>11141</v>
      </c>
      <c r="D22" s="14">
        <v>9875</v>
      </c>
      <c r="E22" s="11">
        <v>9806</v>
      </c>
      <c r="F22" s="37">
        <f t="shared" si="0"/>
        <v>0.0049981472297389255</v>
      </c>
      <c r="G22" s="17">
        <f t="shared" si="1"/>
        <v>-0.11982766358495647</v>
      </c>
      <c r="H22" s="11">
        <f t="shared" si="2"/>
        <v>-1335</v>
      </c>
      <c r="I22" s="34">
        <f t="shared" si="3"/>
        <v>-0.05101650871293183</v>
      </c>
      <c r="J22" s="11">
        <v>9726.572</v>
      </c>
      <c r="K22" s="10">
        <v>9821.372</v>
      </c>
      <c r="L22" s="34">
        <f t="shared" si="4"/>
        <v>0.009746496504626632</v>
      </c>
      <c r="M22" s="92">
        <f t="shared" si="5"/>
        <v>94.79999999999927</v>
      </c>
    </row>
    <row r="23" spans="1:13" ht="15">
      <c r="A23" s="1">
        <v>22</v>
      </c>
      <c r="B23" s="82" t="s">
        <v>114</v>
      </c>
      <c r="C23" s="10">
        <v>11221</v>
      </c>
      <c r="D23" s="14">
        <v>11355</v>
      </c>
      <c r="E23" s="11">
        <v>11341</v>
      </c>
      <c r="F23" s="37">
        <f t="shared" si="0"/>
        <v>0.0057805412739617736</v>
      </c>
      <c r="G23" s="17">
        <f t="shared" si="1"/>
        <v>0.010694234025487925</v>
      </c>
      <c r="H23" s="11">
        <f t="shared" si="2"/>
        <v>120</v>
      </c>
      <c r="I23" s="34">
        <f t="shared" si="3"/>
        <v>0.0045857535921736475</v>
      </c>
      <c r="J23" s="11">
        <v>11320.99</v>
      </c>
      <c r="K23" s="10">
        <v>11305.23</v>
      </c>
      <c r="L23" s="34">
        <f t="shared" si="4"/>
        <v>-0.0013921044007635568</v>
      </c>
      <c r="M23" s="92">
        <f t="shared" si="5"/>
        <v>-15.760000000000218</v>
      </c>
    </row>
    <row r="24" spans="1:13" ht="15">
      <c r="A24" s="1">
        <v>23</v>
      </c>
      <c r="B24" s="82" t="s">
        <v>115</v>
      </c>
      <c r="C24" s="10">
        <v>9633</v>
      </c>
      <c r="D24" s="14">
        <v>9887</v>
      </c>
      <c r="E24" s="11">
        <v>9871</v>
      </c>
      <c r="F24" s="37">
        <f t="shared" si="0"/>
        <v>0.0050312779221653</v>
      </c>
      <c r="G24" s="17">
        <f t="shared" si="1"/>
        <v>0.024706737257344544</v>
      </c>
      <c r="H24" s="11">
        <f t="shared" si="2"/>
        <v>238</v>
      </c>
      <c r="I24" s="34">
        <f t="shared" si="3"/>
        <v>0.009095077957811067</v>
      </c>
      <c r="J24" s="11">
        <v>9826.74</v>
      </c>
      <c r="K24" s="10">
        <v>9811.278</v>
      </c>
      <c r="L24" s="34">
        <f t="shared" si="4"/>
        <v>-0.0015734617991317095</v>
      </c>
      <c r="M24" s="92">
        <f t="shared" si="5"/>
        <v>-15.461999999999534</v>
      </c>
    </row>
    <row r="25" spans="1:13" ht="15">
      <c r="A25" s="1">
        <v>24</v>
      </c>
      <c r="B25" s="82" t="s">
        <v>116</v>
      </c>
      <c r="C25" s="10">
        <v>4409</v>
      </c>
      <c r="D25" s="14">
        <v>4243</v>
      </c>
      <c r="E25" s="11">
        <v>4247</v>
      </c>
      <c r="F25" s="37">
        <f t="shared" si="0"/>
        <v>0.002164708472843281</v>
      </c>
      <c r="G25" s="17">
        <f t="shared" si="1"/>
        <v>-0.03674302562939442</v>
      </c>
      <c r="H25" s="11">
        <f t="shared" si="2"/>
        <v>-162</v>
      </c>
      <c r="I25" s="34">
        <f t="shared" si="3"/>
        <v>-0.006190767349434424</v>
      </c>
      <c r="J25" s="11">
        <v>4233.715</v>
      </c>
      <c r="K25" s="10">
        <v>4213.403</v>
      </c>
      <c r="L25" s="34">
        <f t="shared" si="4"/>
        <v>-0.0047976776896885825</v>
      </c>
      <c r="M25" s="92">
        <f t="shared" si="5"/>
        <v>-20.311999999999898</v>
      </c>
    </row>
    <row r="26" spans="1:13" ht="15">
      <c r="A26" s="1">
        <v>25</v>
      </c>
      <c r="B26" s="82" t="s">
        <v>117</v>
      </c>
      <c r="C26" s="10">
        <v>12615</v>
      </c>
      <c r="D26" s="14">
        <v>12391</v>
      </c>
      <c r="E26" s="11">
        <v>12417</v>
      </c>
      <c r="F26" s="37">
        <f t="shared" si="0"/>
        <v>0.006328981659358376</v>
      </c>
      <c r="G26" s="17">
        <f t="shared" si="1"/>
        <v>-0.015695600475624256</v>
      </c>
      <c r="H26" s="11">
        <f t="shared" si="2"/>
        <v>-198</v>
      </c>
      <c r="I26" s="34">
        <f t="shared" si="3"/>
        <v>-0.007566493427086518</v>
      </c>
      <c r="J26" s="11">
        <v>12269.13</v>
      </c>
      <c r="K26" s="10">
        <v>12229.45</v>
      </c>
      <c r="L26" s="34">
        <f t="shared" si="4"/>
        <v>-0.003234133145544833</v>
      </c>
      <c r="M26" s="92">
        <f t="shared" si="5"/>
        <v>-39.67999999999847</v>
      </c>
    </row>
    <row r="27" spans="1:13" ht="15">
      <c r="A27" s="1">
        <v>26</v>
      </c>
      <c r="B27" s="82" t="s">
        <v>118</v>
      </c>
      <c r="C27" s="10">
        <v>18007</v>
      </c>
      <c r="D27" s="14">
        <v>15870</v>
      </c>
      <c r="E27" s="11">
        <v>15789</v>
      </c>
      <c r="F27" s="37">
        <f t="shared" si="0"/>
        <v>0.008047700041846613</v>
      </c>
      <c r="G27" s="17">
        <f t="shared" si="1"/>
        <v>-0.12317432109735103</v>
      </c>
      <c r="H27" s="11">
        <f t="shared" si="2"/>
        <v>-2218</v>
      </c>
      <c r="I27" s="34">
        <f t="shared" si="3"/>
        <v>-0.08476001222867624</v>
      </c>
      <c r="J27" s="11">
        <v>15799.32</v>
      </c>
      <c r="K27" s="10">
        <v>15670.82</v>
      </c>
      <c r="L27" s="34">
        <f t="shared" si="4"/>
        <v>-0.008133261431504647</v>
      </c>
      <c r="M27" s="92">
        <f t="shared" si="5"/>
        <v>-128.5</v>
      </c>
    </row>
    <row r="28" spans="1:13" ht="15">
      <c r="A28" s="1">
        <v>27</v>
      </c>
      <c r="B28" s="82" t="s">
        <v>119</v>
      </c>
      <c r="C28" s="10">
        <v>39347</v>
      </c>
      <c r="D28" s="14">
        <v>40264</v>
      </c>
      <c r="E28" s="11">
        <v>40508</v>
      </c>
      <c r="F28" s="37">
        <f t="shared" si="0"/>
        <v>0.0206470475201167</v>
      </c>
      <c r="G28" s="17">
        <f t="shared" si="1"/>
        <v>0.02950669682567921</v>
      </c>
      <c r="H28" s="11">
        <f t="shared" si="2"/>
        <v>1161</v>
      </c>
      <c r="I28" s="34">
        <f t="shared" si="3"/>
        <v>0.044367166004280034</v>
      </c>
      <c r="J28" s="11">
        <v>39899.85</v>
      </c>
      <c r="K28" s="10">
        <v>39930.45</v>
      </c>
      <c r="L28" s="34">
        <f t="shared" si="4"/>
        <v>0.0007669201763916042</v>
      </c>
      <c r="M28" s="92">
        <f t="shared" si="5"/>
        <v>30.599999999998545</v>
      </c>
    </row>
    <row r="29" spans="1:13" ht="15">
      <c r="A29" s="1">
        <v>28</v>
      </c>
      <c r="B29" s="82" t="s">
        <v>120</v>
      </c>
      <c r="C29" s="10">
        <v>9192</v>
      </c>
      <c r="D29" s="14">
        <v>9113</v>
      </c>
      <c r="E29" s="11">
        <v>9097</v>
      </c>
      <c r="F29" s="37">
        <f t="shared" si="0"/>
        <v>0.004636767830811238</v>
      </c>
      <c r="G29" s="17">
        <f t="shared" si="1"/>
        <v>-0.010335073977371628</v>
      </c>
      <c r="H29" s="11">
        <f t="shared" si="2"/>
        <v>-95</v>
      </c>
      <c r="I29" s="34">
        <f t="shared" si="3"/>
        <v>-0.0036303882604708042</v>
      </c>
      <c r="J29" s="11">
        <v>9088.134</v>
      </c>
      <c r="K29" s="10">
        <v>9065.426</v>
      </c>
      <c r="L29" s="34">
        <f t="shared" si="4"/>
        <v>-0.0024986427356815536</v>
      </c>
      <c r="M29" s="92">
        <f t="shared" si="5"/>
        <v>-22.70800000000054</v>
      </c>
    </row>
    <row r="30" spans="1:13" ht="15">
      <c r="A30" s="1">
        <v>29</v>
      </c>
      <c r="B30" s="82" t="s">
        <v>121</v>
      </c>
      <c r="C30" s="10">
        <v>2530</v>
      </c>
      <c r="D30" s="14">
        <v>2532</v>
      </c>
      <c r="E30" s="11">
        <v>2537</v>
      </c>
      <c r="F30" s="37">
        <f t="shared" si="0"/>
        <v>0.001293116410549424</v>
      </c>
      <c r="G30" s="17">
        <f t="shared" si="1"/>
        <v>0.002766798418972332</v>
      </c>
      <c r="H30" s="11">
        <f t="shared" si="2"/>
        <v>7</v>
      </c>
      <c r="I30" s="34">
        <f t="shared" si="3"/>
        <v>0.0002675022928767961</v>
      </c>
      <c r="J30" s="11">
        <v>2507.139</v>
      </c>
      <c r="K30" s="10">
        <v>2517.709</v>
      </c>
      <c r="L30" s="34">
        <f t="shared" si="4"/>
        <v>0.004215960902047995</v>
      </c>
      <c r="M30" s="92">
        <f t="shared" si="5"/>
        <v>10.569999999999709</v>
      </c>
    </row>
    <row r="31" spans="1:13" ht="15">
      <c r="A31" s="1">
        <v>30</v>
      </c>
      <c r="B31" s="82" t="s">
        <v>122</v>
      </c>
      <c r="C31" s="10">
        <v>3213</v>
      </c>
      <c r="D31" s="14">
        <v>3136</v>
      </c>
      <c r="E31" s="11">
        <v>3113</v>
      </c>
      <c r="F31" s="37">
        <f t="shared" si="0"/>
        <v>0.0015867053157431444</v>
      </c>
      <c r="G31" s="17">
        <f t="shared" si="1"/>
        <v>-0.03112356053532524</v>
      </c>
      <c r="H31" s="11">
        <f t="shared" si="2"/>
        <v>-100</v>
      </c>
      <c r="I31" s="34">
        <f t="shared" si="3"/>
        <v>-0.0038214613268113726</v>
      </c>
      <c r="J31" s="11">
        <v>3114.573</v>
      </c>
      <c r="K31" s="10">
        <v>3119.298</v>
      </c>
      <c r="L31" s="34">
        <f t="shared" si="4"/>
        <v>0.0015170618893825603</v>
      </c>
      <c r="M31" s="92">
        <f t="shared" si="5"/>
        <v>4.724999999999909</v>
      </c>
    </row>
    <row r="32" spans="1:13" ht="15">
      <c r="A32" s="1">
        <v>31</v>
      </c>
      <c r="B32" s="82" t="s">
        <v>123</v>
      </c>
      <c r="C32" s="10">
        <v>37563</v>
      </c>
      <c r="D32" s="14">
        <v>37767</v>
      </c>
      <c r="E32" s="11">
        <v>37763</v>
      </c>
      <c r="F32" s="37">
        <f t="shared" si="0"/>
        <v>0.019247912893802878</v>
      </c>
      <c r="G32" s="17">
        <f t="shared" si="1"/>
        <v>0.005324388360887043</v>
      </c>
      <c r="H32" s="11">
        <f t="shared" si="2"/>
        <v>200</v>
      </c>
      <c r="I32" s="34">
        <f t="shared" si="3"/>
        <v>0.007642922653622745</v>
      </c>
      <c r="J32" s="11">
        <v>37894.92</v>
      </c>
      <c r="K32" s="10">
        <v>37775.97</v>
      </c>
      <c r="L32" s="34">
        <f t="shared" si="4"/>
        <v>-0.0031389431617746414</v>
      </c>
      <c r="M32" s="92">
        <f t="shared" si="5"/>
        <v>-118.94999999999709</v>
      </c>
    </row>
    <row r="33" spans="1:13" ht="15">
      <c r="A33" s="1">
        <v>32</v>
      </c>
      <c r="B33" s="82" t="s">
        <v>124</v>
      </c>
      <c r="C33" s="10">
        <v>11122</v>
      </c>
      <c r="D33" s="14">
        <v>10847</v>
      </c>
      <c r="E33" s="11">
        <v>10846</v>
      </c>
      <c r="F33" s="37">
        <f t="shared" si="0"/>
        <v>0.00552823830856092</v>
      </c>
      <c r="G33" s="17">
        <f t="shared" si="1"/>
        <v>-0.02481568063297968</v>
      </c>
      <c r="H33" s="11">
        <f t="shared" si="2"/>
        <v>-276</v>
      </c>
      <c r="I33" s="34">
        <f t="shared" si="3"/>
        <v>-0.010547233261999389</v>
      </c>
      <c r="J33" s="11">
        <v>10786.08</v>
      </c>
      <c r="K33" s="10">
        <v>10746.63</v>
      </c>
      <c r="L33" s="34">
        <f t="shared" si="4"/>
        <v>-0.0036574918784211437</v>
      </c>
      <c r="M33" s="92">
        <f t="shared" si="5"/>
        <v>-39.45000000000073</v>
      </c>
    </row>
    <row r="34" spans="1:13" ht="15">
      <c r="A34" s="1">
        <v>33</v>
      </c>
      <c r="B34" s="82" t="s">
        <v>125</v>
      </c>
      <c r="C34" s="10">
        <v>44204</v>
      </c>
      <c r="D34" s="14">
        <v>42836</v>
      </c>
      <c r="E34" s="11">
        <v>42483</v>
      </c>
      <c r="F34" s="37">
        <f t="shared" si="0"/>
        <v>0.021653710866918086</v>
      </c>
      <c r="G34" s="17">
        <f t="shared" si="1"/>
        <v>-0.03893312822369016</v>
      </c>
      <c r="H34" s="11">
        <f t="shared" si="2"/>
        <v>-1721</v>
      </c>
      <c r="I34" s="34">
        <f t="shared" si="3"/>
        <v>-0.06576734943442372</v>
      </c>
      <c r="J34" s="11">
        <v>42847.26</v>
      </c>
      <c r="K34" s="10">
        <v>42412.72</v>
      </c>
      <c r="L34" s="34">
        <f t="shared" si="4"/>
        <v>-0.010141605320853675</v>
      </c>
      <c r="M34" s="92">
        <f t="shared" si="5"/>
        <v>-434.5400000000009</v>
      </c>
    </row>
    <row r="35" spans="1:13" ht="15">
      <c r="A35" s="1">
        <v>34</v>
      </c>
      <c r="B35" s="82" t="s">
        <v>126</v>
      </c>
      <c r="C35" s="10">
        <v>464629</v>
      </c>
      <c r="D35" s="14">
        <v>482943</v>
      </c>
      <c r="E35" s="11">
        <v>482591</v>
      </c>
      <c r="F35" s="37">
        <f t="shared" si="0"/>
        <v>0.24597806136517822</v>
      </c>
      <c r="G35" s="17">
        <f t="shared" si="1"/>
        <v>0.03865880089275529</v>
      </c>
      <c r="H35" s="11">
        <f t="shared" si="2"/>
        <v>17962</v>
      </c>
      <c r="I35" s="34">
        <f t="shared" si="3"/>
        <v>0.6864108835218588</v>
      </c>
      <c r="J35" s="11">
        <v>474205.3</v>
      </c>
      <c r="K35" s="10">
        <v>477443</v>
      </c>
      <c r="L35" s="34">
        <f t="shared" si="4"/>
        <v>0.006827633516538115</v>
      </c>
      <c r="M35" s="92">
        <f t="shared" si="5"/>
        <v>3237.7000000000116</v>
      </c>
    </row>
    <row r="36" spans="1:13" ht="15">
      <c r="A36" s="1">
        <v>35</v>
      </c>
      <c r="B36" s="82" t="s">
        <v>127</v>
      </c>
      <c r="C36" s="10">
        <v>121801</v>
      </c>
      <c r="D36" s="14">
        <v>117548</v>
      </c>
      <c r="E36" s="11">
        <v>117451</v>
      </c>
      <c r="F36" s="37">
        <f t="shared" si="0"/>
        <v>0.059865122402617425</v>
      </c>
      <c r="G36" s="17">
        <f t="shared" si="1"/>
        <v>-0.03571399249595652</v>
      </c>
      <c r="H36" s="11">
        <f t="shared" si="2"/>
        <v>-4350</v>
      </c>
      <c r="I36" s="34">
        <f t="shared" si="3"/>
        <v>-0.16623356771629472</v>
      </c>
      <c r="J36" s="11">
        <v>116555.3</v>
      </c>
      <c r="K36" s="10">
        <v>116406.2</v>
      </c>
      <c r="L36" s="34">
        <f t="shared" si="4"/>
        <v>-0.0012792211079204962</v>
      </c>
      <c r="M36" s="92">
        <f t="shared" si="5"/>
        <v>-149.10000000000582</v>
      </c>
    </row>
    <row r="37" spans="1:13" ht="15">
      <c r="A37" s="1">
        <v>36</v>
      </c>
      <c r="B37" s="82" t="s">
        <v>128</v>
      </c>
      <c r="C37" s="10">
        <v>4604</v>
      </c>
      <c r="D37" s="14">
        <v>4618</v>
      </c>
      <c r="E37" s="11">
        <v>4591</v>
      </c>
      <c r="F37" s="37">
        <f t="shared" si="0"/>
        <v>0.002340046291222864</v>
      </c>
      <c r="G37" s="17">
        <f t="shared" si="1"/>
        <v>-0.0028236316246741965</v>
      </c>
      <c r="H37" s="11">
        <f t="shared" si="2"/>
        <v>-13</v>
      </c>
      <c r="I37" s="34">
        <f t="shared" si="3"/>
        <v>-0.0004967899724854784</v>
      </c>
      <c r="J37" s="11">
        <v>4613.894</v>
      </c>
      <c r="K37" s="10">
        <v>4570.778</v>
      </c>
      <c r="L37" s="34">
        <f t="shared" si="4"/>
        <v>-0.009344818064740973</v>
      </c>
      <c r="M37" s="92">
        <f t="shared" si="5"/>
        <v>-43.115999999999985</v>
      </c>
    </row>
    <row r="38" spans="1:13" ht="15">
      <c r="A38" s="1">
        <v>37</v>
      </c>
      <c r="B38" s="82" t="s">
        <v>129</v>
      </c>
      <c r="C38" s="10">
        <v>9386</v>
      </c>
      <c r="D38" s="14">
        <v>9553</v>
      </c>
      <c r="E38" s="11">
        <v>9667</v>
      </c>
      <c r="F38" s="37">
        <f t="shared" si="0"/>
        <v>0.004927298518242524</v>
      </c>
      <c r="G38" s="17">
        <f t="shared" si="1"/>
        <v>0.029938205838482848</v>
      </c>
      <c r="H38" s="11">
        <f t="shared" si="2"/>
        <v>281</v>
      </c>
      <c r="I38" s="34">
        <f t="shared" si="3"/>
        <v>0.010738306328339957</v>
      </c>
      <c r="J38" s="11">
        <v>9535.213</v>
      </c>
      <c r="K38" s="10">
        <v>9578.009</v>
      </c>
      <c r="L38" s="34">
        <f t="shared" si="4"/>
        <v>0.004488205979247688</v>
      </c>
      <c r="M38" s="92">
        <f t="shared" si="5"/>
        <v>42.79600000000028</v>
      </c>
    </row>
    <row r="39" spans="1:13" ht="15">
      <c r="A39" s="1">
        <v>38</v>
      </c>
      <c r="B39" s="82" t="s">
        <v>130</v>
      </c>
      <c r="C39" s="10">
        <v>30330</v>
      </c>
      <c r="D39" s="14">
        <v>30476</v>
      </c>
      <c r="E39" s="11">
        <v>30951</v>
      </c>
      <c r="F39" s="37">
        <f t="shared" si="0"/>
        <v>0.015775816327518812</v>
      </c>
      <c r="G39" s="17">
        <f t="shared" si="1"/>
        <v>0.020474777448071215</v>
      </c>
      <c r="H39" s="11">
        <f t="shared" si="2"/>
        <v>621</v>
      </c>
      <c r="I39" s="34">
        <f t="shared" si="3"/>
        <v>0.023731274839498624</v>
      </c>
      <c r="J39" s="11">
        <v>30603.78</v>
      </c>
      <c r="K39" s="10">
        <v>30688.4</v>
      </c>
      <c r="L39" s="34">
        <f t="shared" si="4"/>
        <v>0.0027650179160875754</v>
      </c>
      <c r="M39" s="92">
        <f t="shared" si="5"/>
        <v>84.62000000000262</v>
      </c>
    </row>
    <row r="40" spans="1:13" ht="15">
      <c r="A40" s="1">
        <v>39</v>
      </c>
      <c r="B40" s="82" t="s">
        <v>131</v>
      </c>
      <c r="C40" s="10">
        <v>9765</v>
      </c>
      <c r="D40" s="14">
        <v>9758</v>
      </c>
      <c r="E40" s="11">
        <v>9814</v>
      </c>
      <c r="F40" s="37">
        <f t="shared" si="0"/>
        <v>0.005002224853422171</v>
      </c>
      <c r="G40" s="17">
        <f t="shared" si="1"/>
        <v>0.005017921146953405</v>
      </c>
      <c r="H40" s="11">
        <f t="shared" si="2"/>
        <v>49</v>
      </c>
      <c r="I40" s="34">
        <f t="shared" si="3"/>
        <v>0.0018725160501375725</v>
      </c>
      <c r="J40" s="11">
        <v>9788.601</v>
      </c>
      <c r="K40" s="10">
        <v>9787.066</v>
      </c>
      <c r="L40" s="34">
        <f t="shared" si="4"/>
        <v>-0.0001568150545721349</v>
      </c>
      <c r="M40" s="92">
        <f t="shared" si="5"/>
        <v>-1.5349999999998545</v>
      </c>
    </row>
    <row r="41" spans="1:13" ht="15">
      <c r="A41" s="1">
        <v>40</v>
      </c>
      <c r="B41" s="82" t="s">
        <v>132</v>
      </c>
      <c r="C41" s="10">
        <v>5446</v>
      </c>
      <c r="D41" s="14">
        <v>5368</v>
      </c>
      <c r="E41" s="11">
        <v>5353</v>
      </c>
      <c r="F41" s="37">
        <f t="shared" si="0"/>
        <v>0.0027284399470520566</v>
      </c>
      <c r="G41" s="17">
        <f t="shared" si="1"/>
        <v>-0.017076753580609623</v>
      </c>
      <c r="H41" s="11">
        <f t="shared" si="2"/>
        <v>-93</v>
      </c>
      <c r="I41" s="34">
        <f t="shared" si="3"/>
        <v>-0.0035539590339345767</v>
      </c>
      <c r="J41" s="11">
        <v>5375.719</v>
      </c>
      <c r="K41" s="10">
        <v>5342.378</v>
      </c>
      <c r="L41" s="34">
        <f t="shared" si="4"/>
        <v>-0.006202147098834658</v>
      </c>
      <c r="M41" s="92">
        <f t="shared" si="5"/>
        <v>-33.34100000000035</v>
      </c>
    </row>
    <row r="42" spans="1:13" ht="15">
      <c r="A42" s="1">
        <v>41</v>
      </c>
      <c r="B42" s="82" t="s">
        <v>133</v>
      </c>
      <c r="C42" s="10">
        <v>34262</v>
      </c>
      <c r="D42" s="14">
        <v>32364</v>
      </c>
      <c r="E42" s="11">
        <v>32095</v>
      </c>
      <c r="F42" s="37">
        <f t="shared" si="0"/>
        <v>0.016358916514223006</v>
      </c>
      <c r="G42" s="17">
        <f t="shared" si="1"/>
        <v>-0.06324791313992179</v>
      </c>
      <c r="H42" s="11">
        <f t="shared" si="2"/>
        <v>-2167</v>
      </c>
      <c r="I42" s="34">
        <f t="shared" si="3"/>
        <v>-0.08281106695200245</v>
      </c>
      <c r="J42" s="11">
        <v>32107.05</v>
      </c>
      <c r="K42" s="10">
        <v>31816.18</v>
      </c>
      <c r="L42" s="34">
        <f t="shared" si="4"/>
        <v>-0.009059381039366711</v>
      </c>
      <c r="M42" s="92">
        <f t="shared" si="5"/>
        <v>-290.869999999999</v>
      </c>
    </row>
    <row r="43" spans="1:13" ht="15">
      <c r="A43" s="1">
        <v>42</v>
      </c>
      <c r="B43" s="82" t="s">
        <v>134</v>
      </c>
      <c r="C43" s="10">
        <v>56066</v>
      </c>
      <c r="D43" s="14">
        <v>56926</v>
      </c>
      <c r="E43" s="11">
        <v>56959</v>
      </c>
      <c r="F43" s="37">
        <f t="shared" si="0"/>
        <v>0.02903217092175193</v>
      </c>
      <c r="G43" s="17">
        <f t="shared" si="1"/>
        <v>0.015927656690329254</v>
      </c>
      <c r="H43" s="11">
        <f t="shared" si="2"/>
        <v>893</v>
      </c>
      <c r="I43" s="34">
        <f t="shared" si="3"/>
        <v>0.03412564964842556</v>
      </c>
      <c r="J43" s="11">
        <v>56736.68</v>
      </c>
      <c r="K43" s="10">
        <v>56513.43</v>
      </c>
      <c r="L43" s="34">
        <f t="shared" si="4"/>
        <v>-0.003934844266530928</v>
      </c>
      <c r="M43" s="92">
        <f t="shared" si="5"/>
        <v>-223.25</v>
      </c>
    </row>
    <row r="44" spans="1:13" ht="15">
      <c r="A44" s="1">
        <v>43</v>
      </c>
      <c r="B44" s="82" t="s">
        <v>135</v>
      </c>
      <c r="C44" s="10">
        <v>12114</v>
      </c>
      <c r="D44" s="14">
        <v>12699</v>
      </c>
      <c r="E44" s="11">
        <v>12654</v>
      </c>
      <c r="F44" s="37">
        <f t="shared" si="0"/>
        <v>0.006449781260974542</v>
      </c>
      <c r="G44" s="17">
        <f t="shared" si="1"/>
        <v>0.04457652303120357</v>
      </c>
      <c r="H44" s="11">
        <f t="shared" si="2"/>
        <v>540</v>
      </c>
      <c r="I44" s="34">
        <f t="shared" si="3"/>
        <v>0.02063589116478141</v>
      </c>
      <c r="J44" s="11">
        <v>12703.56</v>
      </c>
      <c r="K44" s="10">
        <v>12604.32</v>
      </c>
      <c r="L44" s="34">
        <f t="shared" si="4"/>
        <v>-0.007811983412523716</v>
      </c>
      <c r="M44" s="92">
        <f t="shared" si="5"/>
        <v>-99.23999999999978</v>
      </c>
    </row>
    <row r="45" spans="1:13" ht="15">
      <c r="A45" s="1">
        <v>44</v>
      </c>
      <c r="B45" s="82" t="s">
        <v>136</v>
      </c>
      <c r="C45" s="10">
        <v>14719</v>
      </c>
      <c r="D45" s="14">
        <v>15335</v>
      </c>
      <c r="E45" s="11">
        <v>15414</v>
      </c>
      <c r="F45" s="37">
        <f t="shared" si="0"/>
        <v>0.00785656143169445</v>
      </c>
      <c r="G45" s="17">
        <f t="shared" si="1"/>
        <v>0.04721788164956858</v>
      </c>
      <c r="H45" s="11">
        <f t="shared" si="2"/>
        <v>695</v>
      </c>
      <c r="I45" s="34">
        <f t="shared" si="3"/>
        <v>0.02655915622133904</v>
      </c>
      <c r="J45" s="11">
        <v>15247.22</v>
      </c>
      <c r="K45" s="10">
        <v>15242.4</v>
      </c>
      <c r="L45" s="34">
        <f t="shared" si="4"/>
        <v>-0.0003161232014753974</v>
      </c>
      <c r="M45" s="92">
        <f t="shared" si="5"/>
        <v>-4.819999999999709</v>
      </c>
    </row>
    <row r="46" spans="1:13" ht="15">
      <c r="A46" s="1">
        <v>45</v>
      </c>
      <c r="B46" s="82" t="s">
        <v>137</v>
      </c>
      <c r="C46" s="10">
        <v>33763</v>
      </c>
      <c r="D46" s="14">
        <v>35724</v>
      </c>
      <c r="E46" s="11">
        <v>35721</v>
      </c>
      <c r="F46" s="37">
        <f t="shared" si="0"/>
        <v>0.01820709944865431</v>
      </c>
      <c r="G46" s="17">
        <f t="shared" si="1"/>
        <v>0.057992476971833073</v>
      </c>
      <c r="H46" s="11">
        <f t="shared" si="2"/>
        <v>1958</v>
      </c>
      <c r="I46" s="34">
        <f t="shared" si="3"/>
        <v>0.07482421277896667</v>
      </c>
      <c r="J46" s="11">
        <v>35532.74</v>
      </c>
      <c r="K46" s="10">
        <v>35469.17</v>
      </c>
      <c r="L46" s="34">
        <f t="shared" si="4"/>
        <v>-0.001789054263757867</v>
      </c>
      <c r="M46" s="92">
        <f t="shared" si="5"/>
        <v>-63.56999999999971</v>
      </c>
    </row>
    <row r="47" spans="1:13" ht="15">
      <c r="A47" s="1">
        <v>46</v>
      </c>
      <c r="B47" s="82" t="s">
        <v>138</v>
      </c>
      <c r="C47" s="10">
        <v>22621</v>
      </c>
      <c r="D47" s="14">
        <v>22641</v>
      </c>
      <c r="E47" s="11">
        <v>22540</v>
      </c>
      <c r="F47" s="37">
        <f t="shared" si="0"/>
        <v>0.011488704727545929</v>
      </c>
      <c r="G47" s="17">
        <f t="shared" si="1"/>
        <v>-0.003580743556871933</v>
      </c>
      <c r="H47" s="11">
        <f t="shared" si="2"/>
        <v>-81</v>
      </c>
      <c r="I47" s="34">
        <f t="shared" si="3"/>
        <v>-0.003095383674717212</v>
      </c>
      <c r="J47" s="11">
        <v>22594.4</v>
      </c>
      <c r="K47" s="10">
        <v>22458.53</v>
      </c>
      <c r="L47" s="34">
        <f t="shared" si="4"/>
        <v>-0.0060134369578303745</v>
      </c>
      <c r="M47" s="92">
        <f t="shared" si="5"/>
        <v>-135.87000000000262</v>
      </c>
    </row>
    <row r="48" spans="1:13" ht="15">
      <c r="A48" s="1">
        <v>47</v>
      </c>
      <c r="B48" s="82" t="s">
        <v>139</v>
      </c>
      <c r="C48" s="10">
        <v>8638</v>
      </c>
      <c r="D48" s="14">
        <v>8981</v>
      </c>
      <c r="E48" s="11">
        <v>9283</v>
      </c>
      <c r="F48" s="37">
        <f t="shared" si="0"/>
        <v>0.00473157258144671</v>
      </c>
      <c r="G48" s="17">
        <f t="shared" si="1"/>
        <v>0.07467006251447095</v>
      </c>
      <c r="H48" s="11">
        <f t="shared" si="2"/>
        <v>645</v>
      </c>
      <c r="I48" s="34">
        <f t="shared" si="3"/>
        <v>0.024648425557933354</v>
      </c>
      <c r="J48" s="11">
        <v>9097.933</v>
      </c>
      <c r="K48" s="10">
        <v>9178.471</v>
      </c>
      <c r="L48" s="34">
        <f t="shared" si="4"/>
        <v>0.008852340416224062</v>
      </c>
      <c r="M48" s="92">
        <f t="shared" si="5"/>
        <v>80.53799999999865</v>
      </c>
    </row>
    <row r="49" spans="1:13" ht="15">
      <c r="A49" s="1">
        <v>48</v>
      </c>
      <c r="B49" s="82" t="s">
        <v>140</v>
      </c>
      <c r="C49" s="10">
        <v>37075</v>
      </c>
      <c r="D49" s="14">
        <v>37407</v>
      </c>
      <c r="E49" s="11">
        <v>37447</v>
      </c>
      <c r="F49" s="37">
        <f t="shared" si="0"/>
        <v>0.01908684675831466</v>
      </c>
      <c r="G49" s="17">
        <f t="shared" si="1"/>
        <v>0.010033715441672286</v>
      </c>
      <c r="H49" s="11">
        <f t="shared" si="2"/>
        <v>372</v>
      </c>
      <c r="I49" s="34">
        <f t="shared" si="3"/>
        <v>0.014215836135738307</v>
      </c>
      <c r="J49" s="11">
        <v>37307.54</v>
      </c>
      <c r="K49" s="10">
        <v>37206.38</v>
      </c>
      <c r="L49" s="34">
        <f t="shared" si="4"/>
        <v>-0.0027115162243343703</v>
      </c>
      <c r="M49" s="92">
        <f t="shared" si="5"/>
        <v>-101.16000000000349</v>
      </c>
    </row>
    <row r="50" spans="1:13" ht="15">
      <c r="A50" s="1">
        <v>49</v>
      </c>
      <c r="B50" s="82" t="s">
        <v>141</v>
      </c>
      <c r="C50" s="10">
        <v>4073</v>
      </c>
      <c r="D50" s="14">
        <v>4035</v>
      </c>
      <c r="E50" s="11">
        <v>4026</v>
      </c>
      <c r="F50" s="37">
        <f t="shared" si="0"/>
        <v>0.0020520641185936073</v>
      </c>
      <c r="G50" s="17">
        <f t="shared" si="1"/>
        <v>-0.011539405843358703</v>
      </c>
      <c r="H50" s="11">
        <f t="shared" si="2"/>
        <v>-47</v>
      </c>
      <c r="I50" s="34">
        <f t="shared" si="3"/>
        <v>-0.0017960868236013452</v>
      </c>
      <c r="J50" s="11">
        <v>3990.963</v>
      </c>
      <c r="K50" s="10">
        <v>3981.095</v>
      </c>
      <c r="L50" s="34">
        <f t="shared" si="4"/>
        <v>-0.0024725861903506477</v>
      </c>
      <c r="M50" s="92">
        <f t="shared" si="5"/>
        <v>-9.868000000000393</v>
      </c>
    </row>
    <row r="51" spans="1:13" ht="15">
      <c r="A51" s="1">
        <v>50</v>
      </c>
      <c r="B51" s="82" t="s">
        <v>142</v>
      </c>
      <c r="C51" s="10">
        <v>9386</v>
      </c>
      <c r="D51" s="14">
        <v>9436</v>
      </c>
      <c r="E51" s="11">
        <v>9428</v>
      </c>
      <c r="F51" s="37">
        <f t="shared" si="0"/>
        <v>0.004805479510705546</v>
      </c>
      <c r="G51" s="17">
        <f t="shared" si="1"/>
        <v>0.004474749627104198</v>
      </c>
      <c r="H51" s="11">
        <f t="shared" si="2"/>
        <v>42</v>
      </c>
      <c r="I51" s="34">
        <f t="shared" si="3"/>
        <v>0.0016050137572607766</v>
      </c>
      <c r="J51" s="11">
        <v>9453.324</v>
      </c>
      <c r="K51" s="10">
        <v>9404.036</v>
      </c>
      <c r="L51" s="34">
        <f t="shared" si="4"/>
        <v>-0.005213827432551816</v>
      </c>
      <c r="M51" s="92">
        <f t="shared" si="5"/>
        <v>-49.288000000000466</v>
      </c>
    </row>
    <row r="52" spans="1:13" ht="15">
      <c r="A52" s="1">
        <v>51</v>
      </c>
      <c r="B52" s="82" t="s">
        <v>143</v>
      </c>
      <c r="C52" s="10">
        <v>8741</v>
      </c>
      <c r="D52" s="14">
        <v>8634</v>
      </c>
      <c r="E52" s="11">
        <v>8613</v>
      </c>
      <c r="F52" s="37">
        <f t="shared" si="0"/>
        <v>0.004390071597974848</v>
      </c>
      <c r="G52" s="17">
        <f t="shared" si="1"/>
        <v>-0.014643633451550167</v>
      </c>
      <c r="H52" s="11">
        <f t="shared" si="2"/>
        <v>-128</v>
      </c>
      <c r="I52" s="34">
        <f t="shared" si="3"/>
        <v>-0.004891470498318557</v>
      </c>
      <c r="J52" s="11">
        <v>8565.272</v>
      </c>
      <c r="K52" s="10">
        <v>8536.033</v>
      </c>
      <c r="L52" s="34">
        <f t="shared" si="4"/>
        <v>-0.0034136685910268107</v>
      </c>
      <c r="M52" s="92">
        <f t="shared" si="5"/>
        <v>-29.239000000001397</v>
      </c>
    </row>
    <row r="53" spans="1:13" ht="15">
      <c r="A53" s="1">
        <v>52</v>
      </c>
      <c r="B53" s="82" t="s">
        <v>144</v>
      </c>
      <c r="C53" s="10">
        <v>16092</v>
      </c>
      <c r="D53" s="14">
        <v>15534</v>
      </c>
      <c r="E53" s="11">
        <v>15568</v>
      </c>
      <c r="F53" s="37">
        <f t="shared" si="0"/>
        <v>0.00793505568759694</v>
      </c>
      <c r="G53" s="17">
        <f t="shared" si="1"/>
        <v>-0.03256276410638827</v>
      </c>
      <c r="H53" s="11">
        <f t="shared" si="2"/>
        <v>-524</v>
      </c>
      <c r="I53" s="34">
        <f t="shared" si="3"/>
        <v>-0.020024457352491594</v>
      </c>
      <c r="J53" s="11">
        <v>15442.04</v>
      </c>
      <c r="K53" s="10">
        <v>15377.62</v>
      </c>
      <c r="L53" s="34">
        <f t="shared" si="4"/>
        <v>-0.0041717286058059735</v>
      </c>
      <c r="M53" s="92">
        <f t="shared" si="5"/>
        <v>-64.42000000000007</v>
      </c>
    </row>
    <row r="54" spans="1:13" ht="15">
      <c r="A54" s="1">
        <v>53</v>
      </c>
      <c r="B54" s="82" t="s">
        <v>145</v>
      </c>
      <c r="C54" s="10">
        <v>7647</v>
      </c>
      <c r="D54" s="14">
        <v>7930</v>
      </c>
      <c r="E54" s="11">
        <v>7907</v>
      </c>
      <c r="F54" s="37">
        <f t="shared" si="0"/>
        <v>0.004030221307928379</v>
      </c>
      <c r="G54" s="17">
        <f t="shared" si="1"/>
        <v>0.034000261540473385</v>
      </c>
      <c r="H54" s="11">
        <f t="shared" si="2"/>
        <v>260</v>
      </c>
      <c r="I54" s="34">
        <f t="shared" si="3"/>
        <v>0.009935799449709569</v>
      </c>
      <c r="J54" s="11">
        <v>7915.4</v>
      </c>
      <c r="K54" s="10">
        <v>7900.976</v>
      </c>
      <c r="L54" s="34">
        <f t="shared" si="4"/>
        <v>-0.0018222705106501224</v>
      </c>
      <c r="M54" s="92">
        <f t="shared" si="5"/>
        <v>-14.423999999999978</v>
      </c>
    </row>
    <row r="55" spans="1:13" ht="15">
      <c r="A55" s="1">
        <v>54</v>
      </c>
      <c r="B55" s="82" t="s">
        <v>146</v>
      </c>
      <c r="C55" s="10">
        <v>23427</v>
      </c>
      <c r="D55" s="14">
        <v>24335</v>
      </c>
      <c r="E55" s="11">
        <v>24375</v>
      </c>
      <c r="F55" s="37">
        <f t="shared" si="0"/>
        <v>0.012424009659890505</v>
      </c>
      <c r="G55" s="17">
        <f t="shared" si="1"/>
        <v>0.04046612882571392</v>
      </c>
      <c r="H55" s="11">
        <f t="shared" si="2"/>
        <v>948</v>
      </c>
      <c r="I55" s="34">
        <f t="shared" si="3"/>
        <v>0.03622745337817181</v>
      </c>
      <c r="J55" s="11">
        <v>23926.07</v>
      </c>
      <c r="K55" s="10">
        <v>23986.11</v>
      </c>
      <c r="L55" s="34">
        <f t="shared" si="4"/>
        <v>0.002509396653942786</v>
      </c>
      <c r="M55" s="92">
        <f t="shared" si="5"/>
        <v>60.04000000000087</v>
      </c>
    </row>
    <row r="56" spans="1:13" ht="15">
      <c r="A56" s="1">
        <v>55</v>
      </c>
      <c r="B56" s="82" t="s">
        <v>147</v>
      </c>
      <c r="C56" s="10">
        <v>27933</v>
      </c>
      <c r="D56" s="14">
        <v>26846</v>
      </c>
      <c r="E56" s="11">
        <v>26817</v>
      </c>
      <c r="F56" s="37">
        <f t="shared" si="0"/>
        <v>0.013668704289201382</v>
      </c>
      <c r="G56" s="17">
        <f t="shared" si="1"/>
        <v>-0.039952744066158306</v>
      </c>
      <c r="H56" s="11">
        <f t="shared" si="2"/>
        <v>-1116</v>
      </c>
      <c r="I56" s="34">
        <f t="shared" si="3"/>
        <v>-0.04264750840721492</v>
      </c>
      <c r="J56" s="11">
        <v>26796.44</v>
      </c>
      <c r="K56" s="10">
        <v>26625.25</v>
      </c>
      <c r="L56" s="34">
        <f t="shared" si="4"/>
        <v>-0.006388535193480876</v>
      </c>
      <c r="M56" s="92">
        <f t="shared" si="5"/>
        <v>-171.1899999999987</v>
      </c>
    </row>
    <row r="57" spans="1:13" ht="15">
      <c r="A57" s="1">
        <v>56</v>
      </c>
      <c r="B57" s="82" t="s">
        <v>148</v>
      </c>
      <c r="C57" s="10">
        <v>3034</v>
      </c>
      <c r="D57" s="14">
        <v>3152</v>
      </c>
      <c r="E57" s="11">
        <v>3172</v>
      </c>
      <c r="F57" s="37">
        <f t="shared" si="0"/>
        <v>0.0016167777904070844</v>
      </c>
      <c r="G57" s="17">
        <f t="shared" si="1"/>
        <v>0.045484508899143045</v>
      </c>
      <c r="H57" s="11">
        <f t="shared" si="2"/>
        <v>138</v>
      </c>
      <c r="I57" s="34">
        <f t="shared" si="3"/>
        <v>0.005273616630999694</v>
      </c>
      <c r="J57" s="11">
        <v>3136.766</v>
      </c>
      <c r="K57" s="10">
        <v>3152.126</v>
      </c>
      <c r="L57" s="34">
        <f t="shared" si="4"/>
        <v>0.004896763099319531</v>
      </c>
      <c r="M57" s="92">
        <f t="shared" si="5"/>
        <v>15.360000000000127</v>
      </c>
    </row>
    <row r="58" spans="1:13" ht="15">
      <c r="A58" s="1">
        <v>57</v>
      </c>
      <c r="B58" s="82" t="s">
        <v>149</v>
      </c>
      <c r="C58" s="10">
        <v>4614</v>
      </c>
      <c r="D58" s="14">
        <v>4675</v>
      </c>
      <c r="E58" s="11">
        <v>4702</v>
      </c>
      <c r="F58" s="37">
        <f t="shared" si="0"/>
        <v>0.002396623319827904</v>
      </c>
      <c r="G58" s="17">
        <f t="shared" si="1"/>
        <v>0.01907238838318162</v>
      </c>
      <c r="H58" s="11">
        <f t="shared" si="2"/>
        <v>88</v>
      </c>
      <c r="I58" s="34">
        <f t="shared" si="3"/>
        <v>0.003362885967594008</v>
      </c>
      <c r="J58" s="11">
        <v>4658.099</v>
      </c>
      <c r="K58" s="10">
        <v>4661.15</v>
      </c>
      <c r="L58" s="34">
        <f t="shared" si="4"/>
        <v>0.0006549882258834507</v>
      </c>
      <c r="M58" s="92">
        <f t="shared" si="5"/>
        <v>3.050999999999476</v>
      </c>
    </row>
    <row r="59" spans="1:13" ht="15">
      <c r="A59" s="1">
        <v>58</v>
      </c>
      <c r="B59" s="82" t="s">
        <v>150</v>
      </c>
      <c r="C59" s="10">
        <v>12131</v>
      </c>
      <c r="D59" s="14">
        <v>11764</v>
      </c>
      <c r="E59" s="11">
        <v>11778</v>
      </c>
      <c r="F59" s="37">
        <f t="shared" si="0"/>
        <v>0.006003281467659092</v>
      </c>
      <c r="G59" s="17">
        <f t="shared" si="1"/>
        <v>-0.029099002555436484</v>
      </c>
      <c r="H59" s="11">
        <f t="shared" si="2"/>
        <v>-353</v>
      </c>
      <c r="I59" s="34">
        <f t="shared" si="3"/>
        <v>-0.013489758483644145</v>
      </c>
      <c r="J59" s="11">
        <v>11638.11</v>
      </c>
      <c r="K59" s="10">
        <v>11355.13</v>
      </c>
      <c r="L59" s="34">
        <f t="shared" si="4"/>
        <v>-0.024314944608703766</v>
      </c>
      <c r="M59" s="92">
        <f t="shared" si="5"/>
        <v>-282.9800000000014</v>
      </c>
    </row>
    <row r="60" spans="1:13" ht="15">
      <c r="A60" s="1">
        <v>59</v>
      </c>
      <c r="B60" s="82" t="s">
        <v>151</v>
      </c>
      <c r="C60" s="10">
        <v>23221</v>
      </c>
      <c r="D60" s="14">
        <v>23638</v>
      </c>
      <c r="E60" s="11">
        <v>23814</v>
      </c>
      <c r="F60" s="37">
        <f t="shared" si="0"/>
        <v>0.012138066299102872</v>
      </c>
      <c r="G60" s="17">
        <f t="shared" si="1"/>
        <v>0.025537229232160546</v>
      </c>
      <c r="H60" s="11">
        <f t="shared" si="2"/>
        <v>593</v>
      </c>
      <c r="I60" s="34">
        <f t="shared" si="3"/>
        <v>0.02266126566799144</v>
      </c>
      <c r="J60" s="11">
        <v>23550.32</v>
      </c>
      <c r="K60" s="10">
        <v>23598.88</v>
      </c>
      <c r="L60" s="34">
        <f t="shared" si="4"/>
        <v>0.0020619677354703166</v>
      </c>
      <c r="M60" s="92">
        <f t="shared" si="5"/>
        <v>48.56000000000131</v>
      </c>
    </row>
    <row r="61" spans="1:13" ht="15">
      <c r="A61" s="1">
        <v>60</v>
      </c>
      <c r="B61" s="82" t="s">
        <v>152</v>
      </c>
      <c r="C61" s="10">
        <v>12473</v>
      </c>
      <c r="D61" s="14">
        <v>12714</v>
      </c>
      <c r="E61" s="11">
        <v>12739</v>
      </c>
      <c r="F61" s="37">
        <f t="shared" si="0"/>
        <v>0.006493106012609032</v>
      </c>
      <c r="G61" s="17">
        <f t="shared" si="1"/>
        <v>0.021326064298885592</v>
      </c>
      <c r="H61" s="11">
        <f t="shared" si="2"/>
        <v>266</v>
      </c>
      <c r="I61" s="34">
        <f t="shared" si="3"/>
        <v>0.010165087129318252</v>
      </c>
      <c r="J61" s="11">
        <v>12752.2</v>
      </c>
      <c r="K61" s="10">
        <v>12737.99</v>
      </c>
      <c r="L61" s="34">
        <f t="shared" si="4"/>
        <v>-0.0011143175295243914</v>
      </c>
      <c r="M61" s="92">
        <f t="shared" si="5"/>
        <v>-14.210000000000946</v>
      </c>
    </row>
    <row r="62" spans="1:13" ht="15">
      <c r="A62" s="1">
        <v>61</v>
      </c>
      <c r="B62" s="82" t="s">
        <v>153</v>
      </c>
      <c r="C62" s="10">
        <v>18742</v>
      </c>
      <c r="D62" s="14">
        <v>18267</v>
      </c>
      <c r="E62" s="11">
        <v>18276</v>
      </c>
      <c r="F62" s="37">
        <f t="shared" si="0"/>
        <v>0.009315331304375748</v>
      </c>
      <c r="G62" s="17">
        <f t="shared" si="1"/>
        <v>-0.02486394194856472</v>
      </c>
      <c r="H62" s="11">
        <f t="shared" si="2"/>
        <v>-466</v>
      </c>
      <c r="I62" s="34">
        <f t="shared" si="3"/>
        <v>-0.017808009782940996</v>
      </c>
      <c r="J62" s="11">
        <v>18234.73</v>
      </c>
      <c r="K62" s="10">
        <v>18196.54</v>
      </c>
      <c r="L62" s="34">
        <f t="shared" si="4"/>
        <v>-0.0020943551124693754</v>
      </c>
      <c r="M62" s="92">
        <f t="shared" si="5"/>
        <v>-38.18999999999869</v>
      </c>
    </row>
    <row r="63" spans="1:13" ht="15">
      <c r="A63" s="1">
        <v>62</v>
      </c>
      <c r="B63" s="82" t="s">
        <v>154</v>
      </c>
      <c r="C63" s="10">
        <v>1673</v>
      </c>
      <c r="D63" s="14">
        <v>1767</v>
      </c>
      <c r="E63" s="11">
        <v>1784</v>
      </c>
      <c r="F63" s="37">
        <f t="shared" si="0"/>
        <v>0.0009093100813638836</v>
      </c>
      <c r="G63" s="17">
        <f t="shared" si="1"/>
        <v>0.06634787806335923</v>
      </c>
      <c r="H63" s="11">
        <f t="shared" si="2"/>
        <v>111</v>
      </c>
      <c r="I63" s="34">
        <f t="shared" si="3"/>
        <v>0.004241822072760624</v>
      </c>
      <c r="J63" s="11">
        <v>1792.401</v>
      </c>
      <c r="K63" s="10">
        <v>1806.102</v>
      </c>
      <c r="L63" s="34">
        <f t="shared" si="4"/>
        <v>0.007643936819941532</v>
      </c>
      <c r="M63" s="92">
        <f t="shared" si="5"/>
        <v>13.701000000000022</v>
      </c>
    </row>
    <row r="64" spans="1:13" ht="15">
      <c r="A64" s="1">
        <v>63</v>
      </c>
      <c r="B64" s="82" t="s">
        <v>155</v>
      </c>
      <c r="C64" s="10">
        <v>24075</v>
      </c>
      <c r="D64" s="14">
        <v>26295</v>
      </c>
      <c r="E64" s="11">
        <v>26669</v>
      </c>
      <c r="F64" s="37">
        <f t="shared" si="0"/>
        <v>0.013593268251061328</v>
      </c>
      <c r="G64" s="17">
        <f t="shared" si="1"/>
        <v>0.1077466251298027</v>
      </c>
      <c r="H64" s="11">
        <f t="shared" si="2"/>
        <v>2594</v>
      </c>
      <c r="I64" s="34">
        <f t="shared" si="3"/>
        <v>0.099128706817487</v>
      </c>
      <c r="J64" s="11">
        <v>25900.45</v>
      </c>
      <c r="K64" s="10">
        <v>26216.64</v>
      </c>
      <c r="L64" s="34">
        <f t="shared" si="4"/>
        <v>0.012207896001806868</v>
      </c>
      <c r="M64" s="92">
        <f t="shared" si="5"/>
        <v>316.1899999999987</v>
      </c>
    </row>
    <row r="65" spans="1:13" ht="15">
      <c r="A65" s="1">
        <v>64</v>
      </c>
      <c r="B65" s="82" t="s">
        <v>156</v>
      </c>
      <c r="C65" s="10">
        <v>11807</v>
      </c>
      <c r="D65" s="14">
        <v>11722</v>
      </c>
      <c r="E65" s="11">
        <v>11658</v>
      </c>
      <c r="F65" s="37">
        <f t="shared" si="0"/>
        <v>0.005942117112410401</v>
      </c>
      <c r="G65" s="17">
        <f t="shared" si="1"/>
        <v>-0.012619632421444905</v>
      </c>
      <c r="H65" s="11">
        <f t="shared" si="2"/>
        <v>-149</v>
      </c>
      <c r="I65" s="34">
        <f t="shared" si="3"/>
        <v>-0.005693977376948945</v>
      </c>
      <c r="J65" s="11">
        <v>11721.51</v>
      </c>
      <c r="K65" s="10">
        <v>11596.98</v>
      </c>
      <c r="L65" s="34">
        <f t="shared" si="4"/>
        <v>-0.010624057821901841</v>
      </c>
      <c r="M65" s="92">
        <f t="shared" si="5"/>
        <v>-124.53000000000065</v>
      </c>
    </row>
    <row r="66" spans="1:13" ht="15">
      <c r="A66" s="1">
        <v>65</v>
      </c>
      <c r="B66" s="82" t="s">
        <v>157</v>
      </c>
      <c r="C66" s="10">
        <v>10670</v>
      </c>
      <c r="D66" s="14">
        <v>10992</v>
      </c>
      <c r="E66" s="11">
        <v>11103</v>
      </c>
      <c r="F66" s="37">
        <f t="shared" si="0"/>
        <v>0.005659231969385201</v>
      </c>
      <c r="G66" s="17">
        <f t="shared" si="1"/>
        <v>0.04058106841611996</v>
      </c>
      <c r="H66" s="11">
        <f t="shared" si="2"/>
        <v>433</v>
      </c>
      <c r="I66" s="34">
        <f t="shared" si="3"/>
        <v>0.016546927545093244</v>
      </c>
      <c r="J66" s="11">
        <v>10917.4</v>
      </c>
      <c r="K66" s="10">
        <v>11041.64</v>
      </c>
      <c r="L66" s="34">
        <f t="shared" si="4"/>
        <v>0.011379998900837176</v>
      </c>
      <c r="M66" s="92">
        <f t="shared" si="5"/>
        <v>124.23999999999978</v>
      </c>
    </row>
    <row r="67" spans="1:13" ht="15">
      <c r="A67" s="1">
        <v>66</v>
      </c>
      <c r="B67" s="82" t="s">
        <v>158</v>
      </c>
      <c r="C67" s="10">
        <v>9547</v>
      </c>
      <c r="D67" s="14">
        <v>10218</v>
      </c>
      <c r="E67" s="11">
        <v>10177</v>
      </c>
      <c r="F67" s="37">
        <f aca="true" t="shared" si="6" ref="F67:F83">E67/$E$83</f>
        <v>0.005187247028049464</v>
      </c>
      <c r="G67" s="17">
        <f aca="true" t="shared" si="7" ref="G67:G83">(E67-C67)/C67</f>
        <v>0.06598931601550226</v>
      </c>
      <c r="H67" s="11">
        <f aca="true" t="shared" si="8" ref="H67:H83">E67-C67</f>
        <v>630</v>
      </c>
      <c r="I67" s="34">
        <f aca="true" t="shared" si="9" ref="I67:I83">H67/$H$83</f>
        <v>0.02407520635891165</v>
      </c>
      <c r="J67" s="11">
        <v>10186.41</v>
      </c>
      <c r="K67" s="10">
        <v>10173.83</v>
      </c>
      <c r="L67" s="34">
        <f aca="true" t="shared" si="10" ref="L67:L83">(K67-J67)/J67</f>
        <v>-0.0012349787609177254</v>
      </c>
      <c r="M67" s="92">
        <f aca="true" t="shared" si="11" ref="M67:M83">K67-J67</f>
        <v>-12.579999999999927</v>
      </c>
    </row>
    <row r="68" spans="1:13" ht="15">
      <c r="A68" s="1">
        <v>67</v>
      </c>
      <c r="B68" s="82" t="s">
        <v>159</v>
      </c>
      <c r="C68" s="10">
        <v>12666</v>
      </c>
      <c r="D68" s="14">
        <v>12576</v>
      </c>
      <c r="E68" s="11">
        <v>12540</v>
      </c>
      <c r="F68" s="37">
        <f t="shared" si="6"/>
        <v>0.006391675123488285</v>
      </c>
      <c r="G68" s="17">
        <f t="shared" si="7"/>
        <v>-0.00994789199431549</v>
      </c>
      <c r="H68" s="11">
        <f t="shared" si="8"/>
        <v>-126</v>
      </c>
      <c r="I68" s="34">
        <f t="shared" si="9"/>
        <v>-0.004815041271782329</v>
      </c>
      <c r="J68" s="11">
        <v>12582.88</v>
      </c>
      <c r="K68" s="10">
        <v>12510.91</v>
      </c>
      <c r="L68" s="34">
        <f t="shared" si="10"/>
        <v>-0.005719676258535355</v>
      </c>
      <c r="M68" s="92">
        <f t="shared" si="11"/>
        <v>-71.96999999999935</v>
      </c>
    </row>
    <row r="69" spans="1:13" ht="15">
      <c r="A69" s="1">
        <v>68</v>
      </c>
      <c r="B69" s="82" t="s">
        <v>160</v>
      </c>
      <c r="C69" s="10">
        <v>9510</v>
      </c>
      <c r="D69" s="14">
        <v>9757</v>
      </c>
      <c r="E69" s="11">
        <v>9765</v>
      </c>
      <c r="F69" s="37">
        <f t="shared" si="6"/>
        <v>0.004977249408362289</v>
      </c>
      <c r="G69" s="17">
        <f t="shared" si="7"/>
        <v>0.026813880126182965</v>
      </c>
      <c r="H69" s="11">
        <f t="shared" si="8"/>
        <v>255</v>
      </c>
      <c r="I69" s="34">
        <f t="shared" si="9"/>
        <v>0.009744726383369</v>
      </c>
      <c r="J69" s="11">
        <v>9727.311</v>
      </c>
      <c r="K69" s="10">
        <v>9771.672</v>
      </c>
      <c r="L69" s="34">
        <f t="shared" si="10"/>
        <v>0.004560458692027096</v>
      </c>
      <c r="M69" s="92">
        <f t="shared" si="11"/>
        <v>44.361000000000786</v>
      </c>
    </row>
    <row r="70" spans="1:13" ht="15">
      <c r="A70" s="1">
        <v>69</v>
      </c>
      <c r="B70" s="82" t="s">
        <v>161</v>
      </c>
      <c r="C70" s="10">
        <v>1598</v>
      </c>
      <c r="D70" s="14">
        <v>1574</v>
      </c>
      <c r="E70" s="11">
        <v>1608</v>
      </c>
      <c r="F70" s="37">
        <f t="shared" si="6"/>
        <v>0.000819602360332469</v>
      </c>
      <c r="G70" s="17">
        <f t="shared" si="7"/>
        <v>0.006257822277847309</v>
      </c>
      <c r="H70" s="11">
        <f t="shared" si="8"/>
        <v>10</v>
      </c>
      <c r="I70" s="34">
        <f t="shared" si="9"/>
        <v>0.0003821461326811373</v>
      </c>
      <c r="J70" s="11">
        <v>1567.819</v>
      </c>
      <c r="K70" s="10">
        <v>1586.785</v>
      </c>
      <c r="L70" s="34">
        <f t="shared" si="10"/>
        <v>0.012097059673342472</v>
      </c>
      <c r="M70" s="92">
        <f t="shared" si="11"/>
        <v>18.966000000000122</v>
      </c>
    </row>
    <row r="71" spans="1:13" ht="15">
      <c r="A71" s="1">
        <v>70</v>
      </c>
      <c r="B71" s="82" t="s">
        <v>162</v>
      </c>
      <c r="C71" s="10">
        <v>6481</v>
      </c>
      <c r="D71" s="14">
        <v>6613</v>
      </c>
      <c r="E71" s="11">
        <v>6614</v>
      </c>
      <c r="F71" s="37">
        <f t="shared" si="6"/>
        <v>0.003371175380123725</v>
      </c>
      <c r="G71" s="17">
        <f t="shared" si="7"/>
        <v>0.020521524456102454</v>
      </c>
      <c r="H71" s="11">
        <f t="shared" si="8"/>
        <v>133</v>
      </c>
      <c r="I71" s="34">
        <f t="shared" si="9"/>
        <v>0.005082543564659126</v>
      </c>
      <c r="J71" s="11">
        <v>6611.663</v>
      </c>
      <c r="K71" s="10">
        <v>6588.86</v>
      </c>
      <c r="L71" s="34">
        <f t="shared" si="10"/>
        <v>-0.003448905366168827</v>
      </c>
      <c r="M71" s="92">
        <f t="shared" si="11"/>
        <v>-22.802999999999884</v>
      </c>
    </row>
    <row r="72" spans="1:13" ht="15">
      <c r="A72" s="1">
        <v>71</v>
      </c>
      <c r="B72" s="82" t="s">
        <v>163</v>
      </c>
      <c r="C72" s="10">
        <v>6043</v>
      </c>
      <c r="D72" s="14">
        <v>5969</v>
      </c>
      <c r="E72" s="11">
        <v>5957</v>
      </c>
      <c r="F72" s="37">
        <f t="shared" si="6"/>
        <v>0.003036300535137138</v>
      </c>
      <c r="G72" s="17">
        <f t="shared" si="7"/>
        <v>-0.014231342048651332</v>
      </c>
      <c r="H72" s="11">
        <f t="shared" si="8"/>
        <v>-86</v>
      </c>
      <c r="I72" s="34">
        <f t="shared" si="9"/>
        <v>-0.0032864567410577803</v>
      </c>
      <c r="J72" s="11">
        <v>5973.968</v>
      </c>
      <c r="K72" s="10">
        <v>5942.342</v>
      </c>
      <c r="L72" s="34">
        <f t="shared" si="10"/>
        <v>-0.005293968765818666</v>
      </c>
      <c r="M72" s="92">
        <f t="shared" si="11"/>
        <v>-31.626000000000204</v>
      </c>
    </row>
    <row r="73" spans="1:13" ht="15">
      <c r="A73" s="1">
        <v>72</v>
      </c>
      <c r="B73" s="82" t="s">
        <v>164</v>
      </c>
      <c r="C73" s="10">
        <v>4769</v>
      </c>
      <c r="D73" s="14">
        <v>5163</v>
      </c>
      <c r="E73" s="11">
        <v>5353</v>
      </c>
      <c r="F73" s="37">
        <f t="shared" si="6"/>
        <v>0.0027284399470520566</v>
      </c>
      <c r="G73" s="17">
        <f t="shared" si="7"/>
        <v>0.12245753826798071</v>
      </c>
      <c r="H73" s="11">
        <f t="shared" si="8"/>
        <v>584</v>
      </c>
      <c r="I73" s="34">
        <f t="shared" si="9"/>
        <v>0.022317334148578418</v>
      </c>
      <c r="J73" s="11">
        <v>5145.829</v>
      </c>
      <c r="K73" s="10">
        <v>5303.397</v>
      </c>
      <c r="L73" s="34">
        <f t="shared" si="10"/>
        <v>0.03062052780999917</v>
      </c>
      <c r="M73" s="92">
        <f t="shared" si="11"/>
        <v>157.5680000000002</v>
      </c>
    </row>
    <row r="74" spans="1:13" ht="15">
      <c r="A74" s="1">
        <v>73</v>
      </c>
      <c r="B74" s="82" t="s">
        <v>165</v>
      </c>
      <c r="C74" s="10">
        <v>5360</v>
      </c>
      <c r="D74" s="14">
        <v>5042</v>
      </c>
      <c r="E74" s="11">
        <v>5013</v>
      </c>
      <c r="F74" s="37">
        <f t="shared" si="6"/>
        <v>0.0025551409405140967</v>
      </c>
      <c r="G74" s="17">
        <f t="shared" si="7"/>
        <v>-0.06473880597014925</v>
      </c>
      <c r="H74" s="11">
        <f t="shared" si="8"/>
        <v>-347</v>
      </c>
      <c r="I74" s="34">
        <f t="shared" si="9"/>
        <v>-0.013260470804035463</v>
      </c>
      <c r="J74" s="11">
        <v>5069.568</v>
      </c>
      <c r="K74" s="10">
        <v>4994.486</v>
      </c>
      <c r="L74" s="34">
        <f t="shared" si="10"/>
        <v>-0.01481033492400148</v>
      </c>
      <c r="M74" s="92">
        <f t="shared" si="11"/>
        <v>-75.08200000000033</v>
      </c>
    </row>
    <row r="75" spans="1:13" ht="15">
      <c r="A75" s="1">
        <v>74</v>
      </c>
      <c r="B75" s="82" t="s">
        <v>166</v>
      </c>
      <c r="C75" s="10">
        <v>4107</v>
      </c>
      <c r="D75" s="14">
        <v>4140</v>
      </c>
      <c r="E75" s="11">
        <v>4142</v>
      </c>
      <c r="F75" s="37">
        <f t="shared" si="6"/>
        <v>0.002111189662000676</v>
      </c>
      <c r="G75" s="17">
        <f t="shared" si="7"/>
        <v>0.008522035549062576</v>
      </c>
      <c r="H75" s="11">
        <f t="shared" si="8"/>
        <v>35</v>
      </c>
      <c r="I75" s="34">
        <f t="shared" si="9"/>
        <v>0.0013375114643839805</v>
      </c>
      <c r="J75" s="11">
        <v>4131.836</v>
      </c>
      <c r="K75" s="10">
        <v>4099.818</v>
      </c>
      <c r="L75" s="34">
        <f t="shared" si="10"/>
        <v>-0.0077490974956411695</v>
      </c>
      <c r="M75" s="92">
        <f t="shared" si="11"/>
        <v>-32.01800000000003</v>
      </c>
    </row>
    <row r="76" spans="1:13" ht="15">
      <c r="A76" s="1">
        <v>75</v>
      </c>
      <c r="B76" s="82" t="s">
        <v>167</v>
      </c>
      <c r="C76" s="10">
        <v>2230</v>
      </c>
      <c r="D76" s="14">
        <v>2104</v>
      </c>
      <c r="E76" s="11">
        <v>2087</v>
      </c>
      <c r="F76" s="37">
        <f t="shared" si="6"/>
        <v>0.0010637500783668302</v>
      </c>
      <c r="G76" s="17">
        <f t="shared" si="7"/>
        <v>-0.06412556053811659</v>
      </c>
      <c r="H76" s="11">
        <f t="shared" si="8"/>
        <v>-143</v>
      </c>
      <c r="I76" s="34">
        <f t="shared" si="9"/>
        <v>-0.005464689697340263</v>
      </c>
      <c r="J76" s="11">
        <v>2090.46</v>
      </c>
      <c r="K76" s="10">
        <v>2076.794</v>
      </c>
      <c r="L76" s="34">
        <f t="shared" si="10"/>
        <v>-0.006537317145508724</v>
      </c>
      <c r="M76" s="92">
        <f t="shared" si="11"/>
        <v>-13.666000000000167</v>
      </c>
    </row>
    <row r="77" spans="1:13" ht="15">
      <c r="A77" s="1">
        <v>76</v>
      </c>
      <c r="B77" s="82" t="s">
        <v>168</v>
      </c>
      <c r="C77" s="10">
        <v>3099</v>
      </c>
      <c r="D77" s="14">
        <v>3230</v>
      </c>
      <c r="E77" s="11">
        <v>3240</v>
      </c>
      <c r="F77" s="37">
        <f t="shared" si="6"/>
        <v>0.0016514375917146763</v>
      </c>
      <c r="G77" s="17">
        <f t="shared" si="7"/>
        <v>0.04549854791868345</v>
      </c>
      <c r="H77" s="11">
        <f t="shared" si="8"/>
        <v>141</v>
      </c>
      <c r="I77" s="34">
        <f t="shared" si="9"/>
        <v>0.005388260470804035</v>
      </c>
      <c r="J77" s="11">
        <v>3230.904</v>
      </c>
      <c r="K77" s="10">
        <v>3239.875</v>
      </c>
      <c r="L77" s="34">
        <f t="shared" si="10"/>
        <v>0.002776622270423387</v>
      </c>
      <c r="M77" s="92">
        <f t="shared" si="11"/>
        <v>8.971000000000004</v>
      </c>
    </row>
    <row r="78" spans="1:13" ht="15">
      <c r="A78" s="1">
        <v>77</v>
      </c>
      <c r="B78" s="82" t="s">
        <v>169</v>
      </c>
      <c r="C78" s="10">
        <v>6868</v>
      </c>
      <c r="D78" s="14">
        <v>6809</v>
      </c>
      <c r="E78" s="11">
        <v>6828</v>
      </c>
      <c r="F78" s="37">
        <f t="shared" si="6"/>
        <v>0.003480251813650559</v>
      </c>
      <c r="G78" s="17">
        <f t="shared" si="7"/>
        <v>-0.005824111822947</v>
      </c>
      <c r="H78" s="11">
        <f t="shared" si="8"/>
        <v>-40</v>
      </c>
      <c r="I78" s="34">
        <f t="shared" si="9"/>
        <v>-0.001528584530724549</v>
      </c>
      <c r="J78" s="11">
        <v>6775.227</v>
      </c>
      <c r="K78" s="10">
        <v>6750.578</v>
      </c>
      <c r="L78" s="34">
        <f t="shared" si="10"/>
        <v>-0.0036381068855699497</v>
      </c>
      <c r="M78" s="92">
        <f t="shared" si="11"/>
        <v>-24.648999999999432</v>
      </c>
    </row>
    <row r="79" spans="1:13" ht="15">
      <c r="A79" s="1">
        <v>78</v>
      </c>
      <c r="B79" s="82" t="s">
        <v>170</v>
      </c>
      <c r="C79" s="10">
        <v>4739</v>
      </c>
      <c r="D79" s="14">
        <v>4746</v>
      </c>
      <c r="E79" s="11">
        <v>4728</v>
      </c>
      <c r="F79" s="37">
        <f t="shared" si="6"/>
        <v>0.0024098755967984537</v>
      </c>
      <c r="G79" s="17">
        <f t="shared" si="7"/>
        <v>-0.0023211648027009917</v>
      </c>
      <c r="H79" s="11">
        <f t="shared" si="8"/>
        <v>-11</v>
      </c>
      <c r="I79" s="34">
        <f t="shared" si="9"/>
        <v>-0.000420360745949251</v>
      </c>
      <c r="J79" s="11">
        <v>4730.489</v>
      </c>
      <c r="K79" s="10">
        <v>4722.745</v>
      </c>
      <c r="L79" s="34">
        <f t="shared" si="10"/>
        <v>-0.0016370400607632082</v>
      </c>
      <c r="M79" s="92">
        <f t="shared" si="11"/>
        <v>-7.743999999999687</v>
      </c>
    </row>
    <row r="80" spans="1:13" ht="15">
      <c r="A80" s="1">
        <v>79</v>
      </c>
      <c r="B80" s="82" t="s">
        <v>171</v>
      </c>
      <c r="C80" s="10">
        <v>3168</v>
      </c>
      <c r="D80" s="14">
        <v>3241</v>
      </c>
      <c r="E80" s="11">
        <v>3243</v>
      </c>
      <c r="F80" s="37">
        <f t="shared" si="6"/>
        <v>0.0016529667005958937</v>
      </c>
      <c r="G80" s="17">
        <f t="shared" si="7"/>
        <v>0.023674242424242424</v>
      </c>
      <c r="H80" s="11">
        <f t="shared" si="8"/>
        <v>75</v>
      </c>
      <c r="I80" s="34">
        <f t="shared" si="9"/>
        <v>0.0028660959951085294</v>
      </c>
      <c r="J80" s="11">
        <v>3239.476</v>
      </c>
      <c r="K80" s="10">
        <v>3236.532</v>
      </c>
      <c r="L80" s="34">
        <f t="shared" si="10"/>
        <v>-0.0009087889522873329</v>
      </c>
      <c r="M80" s="92">
        <f t="shared" si="11"/>
        <v>-2.94399999999996</v>
      </c>
    </row>
    <row r="81" spans="1:13" ht="15">
      <c r="A81" s="1">
        <v>80</v>
      </c>
      <c r="B81" s="82" t="s">
        <v>172</v>
      </c>
      <c r="C81" s="10">
        <v>9846</v>
      </c>
      <c r="D81" s="14">
        <v>10190</v>
      </c>
      <c r="E81" s="11">
        <v>10381</v>
      </c>
      <c r="F81" s="37">
        <f t="shared" si="6"/>
        <v>0.00529122643197224</v>
      </c>
      <c r="G81" s="17">
        <f t="shared" si="7"/>
        <v>0.05433678651228926</v>
      </c>
      <c r="H81" s="11">
        <f t="shared" si="8"/>
        <v>535</v>
      </c>
      <c r="I81" s="34">
        <f t="shared" si="9"/>
        <v>0.020444818098440842</v>
      </c>
      <c r="J81" s="11">
        <v>10142.33</v>
      </c>
      <c r="K81" s="10">
        <v>10214.52</v>
      </c>
      <c r="L81" s="34">
        <f t="shared" si="10"/>
        <v>0.007117693863244492</v>
      </c>
      <c r="M81" s="92">
        <f t="shared" si="11"/>
        <v>72.19000000000051</v>
      </c>
    </row>
    <row r="82" spans="1:13" ht="15.75" thickBot="1">
      <c r="A82" s="43">
        <v>81</v>
      </c>
      <c r="B82" s="83" t="s">
        <v>173</v>
      </c>
      <c r="C82" s="10">
        <v>7927</v>
      </c>
      <c r="D82" s="14">
        <v>8075</v>
      </c>
      <c r="E82" s="11">
        <v>8049</v>
      </c>
      <c r="F82" s="37">
        <f t="shared" si="6"/>
        <v>0.004102599128305997</v>
      </c>
      <c r="G82" s="17">
        <f t="shared" si="7"/>
        <v>0.015390437744417812</v>
      </c>
      <c r="H82" s="11">
        <f t="shared" si="8"/>
        <v>122</v>
      </c>
      <c r="I82" s="34">
        <f t="shared" si="9"/>
        <v>0.004662182818709875</v>
      </c>
      <c r="J82" s="11">
        <v>8035.126</v>
      </c>
      <c r="K82" s="61">
        <v>8020.976</v>
      </c>
      <c r="L82" s="34">
        <f t="shared" si="10"/>
        <v>-0.001761017811046217</v>
      </c>
      <c r="M82" s="92">
        <f t="shared" si="11"/>
        <v>-14.150000000000546</v>
      </c>
    </row>
    <row r="83" spans="1:13" s="59" customFormat="1" ht="15.75" thickBot="1">
      <c r="A83" s="165" t="s">
        <v>174</v>
      </c>
      <c r="B83" s="166"/>
      <c r="C83" s="50">
        <f>SUM(C2:C82)</f>
        <v>1935759</v>
      </c>
      <c r="D83" s="49">
        <f>SUM(D2:D82)</f>
        <v>1958586</v>
      </c>
      <c r="E83" s="95">
        <f>SUM(E2:E82)</f>
        <v>1961927</v>
      </c>
      <c r="F83" s="146">
        <f t="shared" si="6"/>
        <v>1</v>
      </c>
      <c r="G83" s="147">
        <f t="shared" si="7"/>
        <v>0.0135182117195374</v>
      </c>
      <c r="H83" s="95">
        <f t="shared" si="8"/>
        <v>26168</v>
      </c>
      <c r="I83" s="148">
        <f t="shared" si="9"/>
        <v>1</v>
      </c>
      <c r="J83" s="95">
        <v>1947762</v>
      </c>
      <c r="K83" s="50">
        <v>1950144</v>
      </c>
      <c r="L83" s="148">
        <f t="shared" si="10"/>
        <v>0.0012229420226906574</v>
      </c>
      <c r="M83" s="94">
        <f t="shared" si="11"/>
        <v>2382</v>
      </c>
    </row>
    <row r="84" spans="3:13" ht="15">
      <c r="C84" s="3"/>
      <c r="D84" s="3"/>
      <c r="E84" s="3"/>
      <c r="I84" s="57"/>
      <c r="J84" s="58"/>
      <c r="K84" s="58"/>
      <c r="L84" s="57"/>
      <c r="M84" s="58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22" sqref="F2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41061</v>
      </c>
      <c r="D1" s="68">
        <v>41395</v>
      </c>
      <c r="E1" s="68">
        <v>41426</v>
      </c>
      <c r="F1" s="38" t="s">
        <v>301</v>
      </c>
      <c r="G1" s="47" t="s">
        <v>311</v>
      </c>
      <c r="H1" s="38" t="s">
        <v>312</v>
      </c>
      <c r="I1" s="38" t="s">
        <v>304</v>
      </c>
      <c r="J1" s="67" t="s">
        <v>284</v>
      </c>
      <c r="K1" s="65" t="s">
        <v>294</v>
      </c>
      <c r="L1" s="47" t="s">
        <v>318</v>
      </c>
      <c r="M1" s="38" t="s">
        <v>319</v>
      </c>
    </row>
    <row r="2" spans="1:13" ht="15">
      <c r="A2" s="21">
        <v>1</v>
      </c>
      <c r="B2" s="81" t="s">
        <v>93</v>
      </c>
      <c r="C2" s="90">
        <v>23987</v>
      </c>
      <c r="D2" s="13">
        <v>22116</v>
      </c>
      <c r="E2" s="9">
        <v>21932</v>
      </c>
      <c r="F2" s="36">
        <f>E2/$E$83</f>
        <v>0.021662775031903503</v>
      </c>
      <c r="G2" s="16">
        <f>(E2-C2)/C2</f>
        <v>-0.08567140534456164</v>
      </c>
      <c r="H2" s="9">
        <f>E2-C2</f>
        <v>-2055</v>
      </c>
      <c r="I2" s="40">
        <f>H2/$H$83</f>
        <v>0.022343027996738245</v>
      </c>
      <c r="J2" s="9">
        <v>21986.04</v>
      </c>
      <c r="K2" s="90">
        <v>21790.22</v>
      </c>
      <c r="L2" s="40">
        <f>(K2-J2)/J2</f>
        <v>-0.008906560708522302</v>
      </c>
      <c r="M2" s="91">
        <f>K2-J2</f>
        <v>-195.8199999999997</v>
      </c>
    </row>
    <row r="3" spans="1:13" ht="15">
      <c r="A3" s="1">
        <v>2</v>
      </c>
      <c r="B3" s="82" t="s">
        <v>94</v>
      </c>
      <c r="C3" s="10">
        <v>8762</v>
      </c>
      <c r="D3" s="14">
        <v>7637</v>
      </c>
      <c r="E3" s="11">
        <v>7535</v>
      </c>
      <c r="F3" s="37">
        <f aca="true" t="shared" si="0" ref="F3:F66">E3/$E$83</f>
        <v>0.007442504553410218</v>
      </c>
      <c r="G3" s="17">
        <f aca="true" t="shared" si="1" ref="G3:G66">(E3-C3)/C3</f>
        <v>-0.14003652134215933</v>
      </c>
      <c r="H3" s="11">
        <f aca="true" t="shared" si="2" ref="H3:H66">E3-C3</f>
        <v>-1227</v>
      </c>
      <c r="I3" s="34">
        <f aca="true" t="shared" si="3" ref="I3:I66">H3/$H$83</f>
        <v>0.013340581679804295</v>
      </c>
      <c r="J3" s="11">
        <v>7505.89</v>
      </c>
      <c r="K3" s="10">
        <v>7620.144</v>
      </c>
      <c r="L3" s="34">
        <f aca="true" t="shared" si="4" ref="L3:L66">(K3-J3)/J3</f>
        <v>0.015221912391468553</v>
      </c>
      <c r="M3" s="92">
        <f aca="true" t="shared" si="5" ref="M3:M66">K3-J3</f>
        <v>114.2539999999999</v>
      </c>
    </row>
    <row r="4" spans="1:13" ht="15">
      <c r="A4" s="1">
        <v>3</v>
      </c>
      <c r="B4" s="82" t="s">
        <v>95</v>
      </c>
      <c r="C4" s="10">
        <v>23787</v>
      </c>
      <c r="D4" s="14">
        <v>22117</v>
      </c>
      <c r="E4" s="11">
        <v>21895</v>
      </c>
      <c r="F4" s="37">
        <f t="shared" si="0"/>
        <v>0.0216262292232139</v>
      </c>
      <c r="G4" s="17">
        <f t="shared" si="1"/>
        <v>-0.07953924412494219</v>
      </c>
      <c r="H4" s="11">
        <f t="shared" si="2"/>
        <v>-1892</v>
      </c>
      <c r="I4" s="34">
        <f t="shared" si="3"/>
        <v>0.020570807284588204</v>
      </c>
      <c r="J4" s="11">
        <v>22121.73</v>
      </c>
      <c r="K4" s="10">
        <v>21907.36</v>
      </c>
      <c r="L4" s="34">
        <f t="shared" si="4"/>
        <v>-0.009690471766900645</v>
      </c>
      <c r="M4" s="92">
        <f t="shared" si="5"/>
        <v>-214.36999999999898</v>
      </c>
    </row>
    <row r="5" spans="1:13" ht="15">
      <c r="A5" s="1">
        <v>4</v>
      </c>
      <c r="B5" s="82" t="s">
        <v>96</v>
      </c>
      <c r="C5" s="10">
        <v>4938</v>
      </c>
      <c r="D5" s="14">
        <v>4368</v>
      </c>
      <c r="E5" s="11">
        <v>4331</v>
      </c>
      <c r="F5" s="37">
        <f t="shared" si="0"/>
        <v>0.00427783506580221</v>
      </c>
      <c r="G5" s="17">
        <f t="shared" si="1"/>
        <v>-0.12292426083434589</v>
      </c>
      <c r="H5" s="11">
        <f t="shared" si="2"/>
        <v>-607</v>
      </c>
      <c r="I5" s="34">
        <f t="shared" si="3"/>
        <v>0.006599619461810274</v>
      </c>
      <c r="J5" s="11">
        <v>4349.336</v>
      </c>
      <c r="K5" s="10">
        <v>4271.651</v>
      </c>
      <c r="L5" s="34">
        <f t="shared" si="4"/>
        <v>-0.017861347111375252</v>
      </c>
      <c r="M5" s="92">
        <f t="shared" si="5"/>
        <v>-77.6850000000004</v>
      </c>
    </row>
    <row r="6" spans="1:13" ht="15">
      <c r="A6" s="1">
        <v>5</v>
      </c>
      <c r="B6" s="82" t="s">
        <v>97</v>
      </c>
      <c r="C6" s="10">
        <v>7693</v>
      </c>
      <c r="D6" s="14">
        <v>7137</v>
      </c>
      <c r="E6" s="11">
        <v>7065</v>
      </c>
      <c r="F6" s="37">
        <f t="shared" si="0"/>
        <v>0.006978274010596309</v>
      </c>
      <c r="G6" s="17">
        <f t="shared" si="1"/>
        <v>-0.08163265306122448</v>
      </c>
      <c r="H6" s="11">
        <f t="shared" si="2"/>
        <v>-628</v>
      </c>
      <c r="I6" s="34">
        <f t="shared" si="3"/>
        <v>0.0068279423756455555</v>
      </c>
      <c r="J6" s="11">
        <v>7006.593</v>
      </c>
      <c r="K6" s="10">
        <v>7036.999</v>
      </c>
      <c r="L6" s="34">
        <f t="shared" si="4"/>
        <v>0.00433962697704861</v>
      </c>
      <c r="M6" s="92">
        <f t="shared" si="5"/>
        <v>30.40599999999995</v>
      </c>
    </row>
    <row r="7" spans="1:13" ht="15">
      <c r="A7" s="1">
        <v>6</v>
      </c>
      <c r="B7" s="82" t="s">
        <v>98</v>
      </c>
      <c r="C7" s="10">
        <v>21427</v>
      </c>
      <c r="D7" s="14">
        <v>20011</v>
      </c>
      <c r="E7" s="11">
        <v>19903</v>
      </c>
      <c r="F7" s="37">
        <f t="shared" si="0"/>
        <v>0.019658681901330268</v>
      </c>
      <c r="G7" s="17">
        <f t="shared" si="1"/>
        <v>-0.07112521584916227</v>
      </c>
      <c r="H7" s="11">
        <f t="shared" si="2"/>
        <v>-1524</v>
      </c>
      <c r="I7" s="34">
        <f t="shared" si="3"/>
        <v>0.016569720032617558</v>
      </c>
      <c r="J7" s="11">
        <v>19893.65</v>
      </c>
      <c r="K7" s="10">
        <v>19889.36</v>
      </c>
      <c r="L7" s="34">
        <f t="shared" si="4"/>
        <v>-0.00021564670133438925</v>
      </c>
      <c r="M7" s="92">
        <f t="shared" si="5"/>
        <v>-4.290000000000873</v>
      </c>
    </row>
    <row r="8" spans="1:13" ht="15">
      <c r="A8" s="1">
        <v>7</v>
      </c>
      <c r="B8" s="82" t="s">
        <v>99</v>
      </c>
      <c r="C8" s="10">
        <v>51918</v>
      </c>
      <c r="D8" s="14">
        <v>49459</v>
      </c>
      <c r="E8" s="11">
        <v>49055</v>
      </c>
      <c r="F8" s="37">
        <f t="shared" si="0"/>
        <v>0.048452828250502754</v>
      </c>
      <c r="G8" s="17">
        <f t="shared" si="1"/>
        <v>-0.05514465118070804</v>
      </c>
      <c r="H8" s="11">
        <f t="shared" si="2"/>
        <v>-2863</v>
      </c>
      <c r="I8" s="34">
        <f t="shared" si="3"/>
        <v>0.031128023919543356</v>
      </c>
      <c r="J8" s="11">
        <v>49202.22</v>
      </c>
      <c r="K8" s="10">
        <v>48753.27</v>
      </c>
      <c r="L8" s="34">
        <f t="shared" si="4"/>
        <v>-0.009124588280772785</v>
      </c>
      <c r="M8" s="92">
        <f t="shared" si="5"/>
        <v>-448.95000000000437</v>
      </c>
    </row>
    <row r="9" spans="1:13" ht="15">
      <c r="A9" s="1">
        <v>8</v>
      </c>
      <c r="B9" s="82" t="s">
        <v>100</v>
      </c>
      <c r="C9" s="10">
        <v>2370</v>
      </c>
      <c r="D9" s="14">
        <v>2163</v>
      </c>
      <c r="E9" s="11">
        <v>2129</v>
      </c>
      <c r="F9" s="37">
        <f t="shared" si="0"/>
        <v>0.0021028655864910885</v>
      </c>
      <c r="G9" s="17">
        <f t="shared" si="1"/>
        <v>-0.10168776371308016</v>
      </c>
      <c r="H9" s="11">
        <f t="shared" si="2"/>
        <v>-241</v>
      </c>
      <c r="I9" s="34">
        <f t="shared" si="3"/>
        <v>0.0026202772492525143</v>
      </c>
      <c r="J9" s="11">
        <v>2166.451</v>
      </c>
      <c r="K9" s="10">
        <v>2135.784</v>
      </c>
      <c r="L9" s="34">
        <f t="shared" si="4"/>
        <v>-0.014155409007635029</v>
      </c>
      <c r="M9" s="92">
        <f t="shared" si="5"/>
        <v>-30.666999999999916</v>
      </c>
    </row>
    <row r="10" spans="1:13" ht="15">
      <c r="A10" s="1">
        <v>9</v>
      </c>
      <c r="B10" s="82" t="s">
        <v>101</v>
      </c>
      <c r="C10" s="10">
        <v>30172</v>
      </c>
      <c r="D10" s="14">
        <v>28557</v>
      </c>
      <c r="E10" s="11">
        <v>28269</v>
      </c>
      <c r="F10" s="37">
        <f t="shared" si="0"/>
        <v>0.027921985563417843</v>
      </c>
      <c r="G10" s="17">
        <f t="shared" si="1"/>
        <v>-0.06307172212647488</v>
      </c>
      <c r="H10" s="11">
        <f t="shared" si="2"/>
        <v>-1903</v>
      </c>
      <c r="I10" s="34">
        <f t="shared" si="3"/>
        <v>0.020690405001359064</v>
      </c>
      <c r="J10" s="11">
        <v>28231.92</v>
      </c>
      <c r="K10" s="10">
        <v>28086.85</v>
      </c>
      <c r="L10" s="34">
        <f t="shared" si="4"/>
        <v>-0.005138509885264613</v>
      </c>
      <c r="M10" s="92">
        <f t="shared" si="5"/>
        <v>-145.0699999999997</v>
      </c>
    </row>
    <row r="11" spans="1:13" ht="15">
      <c r="A11" s="1">
        <v>10</v>
      </c>
      <c r="B11" s="82" t="s">
        <v>102</v>
      </c>
      <c r="C11" s="10">
        <v>37619</v>
      </c>
      <c r="D11" s="14">
        <v>33448</v>
      </c>
      <c r="E11" s="11">
        <v>33087</v>
      </c>
      <c r="F11" s="37">
        <f t="shared" si="0"/>
        <v>0.032680842489539993</v>
      </c>
      <c r="G11" s="17">
        <f t="shared" si="1"/>
        <v>-0.1204710385709349</v>
      </c>
      <c r="H11" s="11">
        <f t="shared" si="2"/>
        <v>-4532</v>
      </c>
      <c r="I11" s="34">
        <f t="shared" si="3"/>
        <v>0.049274259309594996</v>
      </c>
      <c r="J11" s="11">
        <v>33066.53</v>
      </c>
      <c r="K11" s="10">
        <v>32704.09</v>
      </c>
      <c r="L11" s="34">
        <f t="shared" si="4"/>
        <v>-0.010960932399014916</v>
      </c>
      <c r="M11" s="92">
        <f t="shared" si="5"/>
        <v>-362.4399999999987</v>
      </c>
    </row>
    <row r="12" spans="1:13" ht="15">
      <c r="A12" s="1">
        <v>11</v>
      </c>
      <c r="B12" s="82" t="s">
        <v>103</v>
      </c>
      <c r="C12" s="10">
        <v>2952</v>
      </c>
      <c r="D12" s="14">
        <v>2711</v>
      </c>
      <c r="E12" s="11">
        <v>2689</v>
      </c>
      <c r="F12" s="37">
        <f t="shared" si="0"/>
        <v>0.002655991339631065</v>
      </c>
      <c r="G12" s="17">
        <f t="shared" si="1"/>
        <v>-0.08909214092140921</v>
      </c>
      <c r="H12" s="11">
        <f t="shared" si="2"/>
        <v>-263</v>
      </c>
      <c r="I12" s="34">
        <f t="shared" si="3"/>
        <v>0.0028594726827942374</v>
      </c>
      <c r="J12" s="11">
        <v>2609.531</v>
      </c>
      <c r="K12" s="10">
        <v>2592.944</v>
      </c>
      <c r="L12" s="34">
        <f t="shared" si="4"/>
        <v>-0.006356314602125819</v>
      </c>
      <c r="M12" s="92">
        <f t="shared" si="5"/>
        <v>-16.58699999999999</v>
      </c>
    </row>
    <row r="13" spans="1:13" ht="15">
      <c r="A13" s="1">
        <v>12</v>
      </c>
      <c r="B13" s="82" t="s">
        <v>104</v>
      </c>
      <c r="C13" s="10">
        <v>1409</v>
      </c>
      <c r="D13" s="14">
        <v>1382</v>
      </c>
      <c r="E13" s="11">
        <v>1365</v>
      </c>
      <c r="F13" s="37">
        <f t="shared" si="0"/>
        <v>0.0013482440232786923</v>
      </c>
      <c r="G13" s="17">
        <f t="shared" si="1"/>
        <v>-0.031227821149751596</v>
      </c>
      <c r="H13" s="11">
        <f t="shared" si="2"/>
        <v>-44</v>
      </c>
      <c r="I13" s="34">
        <f t="shared" si="3"/>
        <v>0.0004783908670834466</v>
      </c>
      <c r="J13" s="11">
        <v>1398.864</v>
      </c>
      <c r="K13" s="10">
        <v>1398.768</v>
      </c>
      <c r="L13" s="34">
        <f t="shared" si="4"/>
        <v>-6.862711457297038E-05</v>
      </c>
      <c r="M13" s="92">
        <f t="shared" si="5"/>
        <v>-0.09600000000000364</v>
      </c>
    </row>
    <row r="14" spans="1:13" ht="15">
      <c r="A14" s="1">
        <v>13</v>
      </c>
      <c r="B14" s="82" t="s">
        <v>105</v>
      </c>
      <c r="C14" s="10">
        <v>5019</v>
      </c>
      <c r="D14" s="14">
        <v>4561</v>
      </c>
      <c r="E14" s="11">
        <v>4404</v>
      </c>
      <c r="F14" s="37">
        <f t="shared" si="0"/>
        <v>0.004349938958622243</v>
      </c>
      <c r="G14" s="17">
        <f t="shared" si="1"/>
        <v>-0.12253436939629408</v>
      </c>
      <c r="H14" s="11">
        <f t="shared" si="2"/>
        <v>-615</v>
      </c>
      <c r="I14" s="34">
        <f t="shared" si="3"/>
        <v>0.0066865996194618105</v>
      </c>
      <c r="J14" s="11">
        <v>4588.515</v>
      </c>
      <c r="K14" s="10">
        <v>4453.126</v>
      </c>
      <c r="L14" s="34">
        <f t="shared" si="4"/>
        <v>-0.02950606023953286</v>
      </c>
      <c r="M14" s="92">
        <f t="shared" si="5"/>
        <v>-135.38900000000012</v>
      </c>
    </row>
    <row r="15" spans="1:13" ht="15">
      <c r="A15" s="1">
        <v>14</v>
      </c>
      <c r="B15" s="82" t="s">
        <v>106</v>
      </c>
      <c r="C15" s="10">
        <v>5826</v>
      </c>
      <c r="D15" s="14">
        <v>5405</v>
      </c>
      <c r="E15" s="11">
        <v>5358</v>
      </c>
      <c r="F15" s="37">
        <f t="shared" si="0"/>
        <v>0.00529222818807856</v>
      </c>
      <c r="G15" s="17">
        <f t="shared" si="1"/>
        <v>-0.08032955715756952</v>
      </c>
      <c r="H15" s="11">
        <f t="shared" si="2"/>
        <v>-468</v>
      </c>
      <c r="I15" s="34">
        <f t="shared" si="3"/>
        <v>0.005088339222614841</v>
      </c>
      <c r="J15" s="11">
        <v>5369.381</v>
      </c>
      <c r="K15" s="10">
        <v>5336.598</v>
      </c>
      <c r="L15" s="34">
        <f t="shared" si="4"/>
        <v>-0.0061055454995651</v>
      </c>
      <c r="M15" s="92">
        <f t="shared" si="5"/>
        <v>-32.78300000000036</v>
      </c>
    </row>
    <row r="16" spans="1:13" ht="15">
      <c r="A16" s="1">
        <v>15</v>
      </c>
      <c r="B16" s="82" t="s">
        <v>107</v>
      </c>
      <c r="C16" s="10">
        <v>10572</v>
      </c>
      <c r="D16" s="14">
        <v>9725</v>
      </c>
      <c r="E16" s="11">
        <v>9636</v>
      </c>
      <c r="F16" s="37">
        <f t="shared" si="0"/>
        <v>0.009517713852244307</v>
      </c>
      <c r="G16" s="17">
        <f t="shared" si="1"/>
        <v>-0.08853575482406356</v>
      </c>
      <c r="H16" s="11">
        <f t="shared" si="2"/>
        <v>-936</v>
      </c>
      <c r="I16" s="34">
        <f t="shared" si="3"/>
        <v>0.010176678445229683</v>
      </c>
      <c r="J16" s="11">
        <v>9569.974</v>
      </c>
      <c r="K16" s="10">
        <v>9505.503</v>
      </c>
      <c r="L16" s="34">
        <f t="shared" si="4"/>
        <v>-0.00673679991189104</v>
      </c>
      <c r="M16" s="92">
        <f t="shared" si="5"/>
        <v>-64.47099999999955</v>
      </c>
    </row>
    <row r="17" spans="1:13" ht="15">
      <c r="A17" s="1">
        <v>16</v>
      </c>
      <c r="B17" s="82" t="s">
        <v>108</v>
      </c>
      <c r="C17" s="10">
        <v>29431</v>
      </c>
      <c r="D17" s="14">
        <v>26701</v>
      </c>
      <c r="E17" s="11">
        <v>26376</v>
      </c>
      <c r="F17" s="37">
        <f t="shared" si="0"/>
        <v>0.026052222972892888</v>
      </c>
      <c r="G17" s="17">
        <f t="shared" si="1"/>
        <v>-0.10380211341782475</v>
      </c>
      <c r="H17" s="11">
        <f t="shared" si="2"/>
        <v>-3055</v>
      </c>
      <c r="I17" s="34">
        <f t="shared" si="3"/>
        <v>0.033215547703180213</v>
      </c>
      <c r="J17" s="11">
        <v>26550.62</v>
      </c>
      <c r="K17" s="10">
        <v>26259.09</v>
      </c>
      <c r="L17" s="34">
        <f t="shared" si="4"/>
        <v>-0.010980157902150641</v>
      </c>
      <c r="M17" s="92">
        <f t="shared" si="5"/>
        <v>-291.52999999999884</v>
      </c>
    </row>
    <row r="18" spans="1:13" ht="15">
      <c r="A18" s="1">
        <v>17</v>
      </c>
      <c r="B18" s="82" t="s">
        <v>109</v>
      </c>
      <c r="C18" s="10">
        <v>17967</v>
      </c>
      <c r="D18" s="14">
        <v>16463</v>
      </c>
      <c r="E18" s="11">
        <v>16219</v>
      </c>
      <c r="F18" s="37">
        <f t="shared" si="0"/>
        <v>0.016019904625316567</v>
      </c>
      <c r="G18" s="17">
        <f t="shared" si="1"/>
        <v>-0.09728947514888407</v>
      </c>
      <c r="H18" s="11">
        <f t="shared" si="2"/>
        <v>-1748</v>
      </c>
      <c r="I18" s="34">
        <f t="shared" si="3"/>
        <v>0.01900516444686056</v>
      </c>
      <c r="J18" s="11">
        <v>16246.37</v>
      </c>
      <c r="K18" s="10">
        <v>16155.65</v>
      </c>
      <c r="L18" s="34">
        <f t="shared" si="4"/>
        <v>-0.0055840166141729606</v>
      </c>
      <c r="M18" s="92">
        <f t="shared" si="5"/>
        <v>-90.72000000000116</v>
      </c>
    </row>
    <row r="19" spans="1:13" ht="15">
      <c r="A19" s="1">
        <v>18</v>
      </c>
      <c r="B19" s="82" t="s">
        <v>110</v>
      </c>
      <c r="C19" s="10">
        <v>5825</v>
      </c>
      <c r="D19" s="14">
        <v>5527</v>
      </c>
      <c r="E19" s="11">
        <v>5471</v>
      </c>
      <c r="F19" s="37">
        <f t="shared" si="0"/>
        <v>0.005403841063265733</v>
      </c>
      <c r="G19" s="17">
        <f t="shared" si="1"/>
        <v>-0.060772532188841204</v>
      </c>
      <c r="H19" s="11">
        <f t="shared" si="2"/>
        <v>-354</v>
      </c>
      <c r="I19" s="34">
        <f t="shared" si="3"/>
        <v>0.0038488719760804567</v>
      </c>
      <c r="J19" s="11">
        <v>5568.451</v>
      </c>
      <c r="K19" s="10">
        <v>5506.192</v>
      </c>
      <c r="L19" s="34">
        <f t="shared" si="4"/>
        <v>-0.011180667657845964</v>
      </c>
      <c r="M19" s="92">
        <f t="shared" si="5"/>
        <v>-62.259000000000015</v>
      </c>
    </row>
    <row r="20" spans="1:13" ht="15">
      <c r="A20" s="1">
        <v>19</v>
      </c>
      <c r="B20" s="82" t="s">
        <v>111</v>
      </c>
      <c r="C20" s="10">
        <v>14968</v>
      </c>
      <c r="D20" s="14">
        <v>13027</v>
      </c>
      <c r="E20" s="11">
        <v>12824</v>
      </c>
      <c r="F20" s="37">
        <f t="shared" si="0"/>
        <v>0.012666579746905458</v>
      </c>
      <c r="G20" s="17">
        <f t="shared" si="1"/>
        <v>-0.14323890967397113</v>
      </c>
      <c r="H20" s="11">
        <f t="shared" si="2"/>
        <v>-2144</v>
      </c>
      <c r="I20" s="34">
        <f t="shared" si="3"/>
        <v>0.02331068225061158</v>
      </c>
      <c r="J20" s="11">
        <v>12995.17</v>
      </c>
      <c r="K20" s="10">
        <v>12833.67</v>
      </c>
      <c r="L20" s="34">
        <f t="shared" si="4"/>
        <v>-0.012427694289493712</v>
      </c>
      <c r="M20" s="92">
        <f t="shared" si="5"/>
        <v>-161.5</v>
      </c>
    </row>
    <row r="21" spans="1:13" ht="15">
      <c r="A21" s="1">
        <v>20</v>
      </c>
      <c r="B21" s="82" t="s">
        <v>112</v>
      </c>
      <c r="C21" s="10">
        <v>24955</v>
      </c>
      <c r="D21" s="14">
        <v>22980</v>
      </c>
      <c r="E21" s="11">
        <v>22829</v>
      </c>
      <c r="F21" s="37">
        <f t="shared" si="0"/>
        <v>0.022548763961486643</v>
      </c>
      <c r="G21" s="17">
        <f t="shared" si="1"/>
        <v>-0.08519334802644761</v>
      </c>
      <c r="H21" s="11">
        <f t="shared" si="2"/>
        <v>-2126</v>
      </c>
      <c r="I21" s="34">
        <f t="shared" si="3"/>
        <v>0.023114976895895624</v>
      </c>
      <c r="J21" s="11">
        <v>22778.61</v>
      </c>
      <c r="K21" s="10">
        <v>22805.24</v>
      </c>
      <c r="L21" s="34">
        <f t="shared" si="4"/>
        <v>0.0011690792370562127</v>
      </c>
      <c r="M21" s="92">
        <f t="shared" si="5"/>
        <v>26.63000000000102</v>
      </c>
    </row>
    <row r="22" spans="1:13" ht="15">
      <c r="A22" s="1">
        <v>21</v>
      </c>
      <c r="B22" s="82" t="s">
        <v>113</v>
      </c>
      <c r="C22" s="10">
        <v>8632</v>
      </c>
      <c r="D22" s="14">
        <v>7864</v>
      </c>
      <c r="E22" s="11">
        <v>7821</v>
      </c>
      <c r="F22" s="37">
        <f t="shared" si="0"/>
        <v>0.007724993777335277</v>
      </c>
      <c r="G22" s="17">
        <f t="shared" si="1"/>
        <v>-0.09395273401297498</v>
      </c>
      <c r="H22" s="11">
        <f t="shared" si="2"/>
        <v>-811</v>
      </c>
      <c r="I22" s="34">
        <f t="shared" si="3"/>
        <v>0.008817613481924436</v>
      </c>
      <c r="J22" s="11">
        <v>7763.454</v>
      </c>
      <c r="K22" s="10">
        <v>7654.683</v>
      </c>
      <c r="L22" s="34">
        <f t="shared" si="4"/>
        <v>-0.014010645261761032</v>
      </c>
      <c r="M22" s="92">
        <f t="shared" si="5"/>
        <v>-108.77099999999973</v>
      </c>
    </row>
    <row r="23" spans="1:13" ht="15">
      <c r="A23" s="1">
        <v>22</v>
      </c>
      <c r="B23" s="82" t="s">
        <v>114</v>
      </c>
      <c r="C23" s="10">
        <v>13859</v>
      </c>
      <c r="D23" s="14">
        <v>12876</v>
      </c>
      <c r="E23" s="11">
        <v>12603</v>
      </c>
      <c r="F23" s="37">
        <f t="shared" si="0"/>
        <v>0.012448292619327004</v>
      </c>
      <c r="G23" s="17">
        <f t="shared" si="1"/>
        <v>-0.09062702936719821</v>
      </c>
      <c r="H23" s="11">
        <f t="shared" si="2"/>
        <v>-1256</v>
      </c>
      <c r="I23" s="34">
        <f t="shared" si="3"/>
        <v>0.013655884751291111</v>
      </c>
      <c r="J23" s="11">
        <v>12706.65</v>
      </c>
      <c r="K23" s="10">
        <v>12485.66</v>
      </c>
      <c r="L23" s="34">
        <f t="shared" si="4"/>
        <v>-0.01739168073410378</v>
      </c>
      <c r="M23" s="92">
        <f t="shared" si="5"/>
        <v>-220.98999999999978</v>
      </c>
    </row>
    <row r="24" spans="1:13" ht="15">
      <c r="A24" s="1">
        <v>23</v>
      </c>
      <c r="B24" s="82" t="s">
        <v>115</v>
      </c>
      <c r="C24" s="10">
        <v>9065</v>
      </c>
      <c r="D24" s="14">
        <v>8211</v>
      </c>
      <c r="E24" s="11">
        <v>8147</v>
      </c>
      <c r="F24" s="37">
        <f t="shared" si="0"/>
        <v>0.008046991983627478</v>
      </c>
      <c r="G24" s="17">
        <f t="shared" si="1"/>
        <v>-0.10126861555432984</v>
      </c>
      <c r="H24" s="11">
        <f t="shared" si="2"/>
        <v>-918</v>
      </c>
      <c r="I24" s="34">
        <f t="shared" si="3"/>
        <v>0.009980973090513727</v>
      </c>
      <c r="J24" s="11">
        <v>8156.993</v>
      </c>
      <c r="K24" s="10">
        <v>8145.8</v>
      </c>
      <c r="L24" s="34">
        <f t="shared" si="4"/>
        <v>-0.0013721968377317733</v>
      </c>
      <c r="M24" s="92">
        <f t="shared" si="5"/>
        <v>-11.193000000000211</v>
      </c>
    </row>
    <row r="25" spans="1:13" ht="15">
      <c r="A25" s="1">
        <v>24</v>
      </c>
      <c r="B25" s="82" t="s">
        <v>116</v>
      </c>
      <c r="C25" s="10">
        <v>6490</v>
      </c>
      <c r="D25" s="14">
        <v>6039</v>
      </c>
      <c r="E25" s="11">
        <v>5962</v>
      </c>
      <c r="F25" s="37">
        <f t="shared" si="0"/>
        <v>0.005888813821822391</v>
      </c>
      <c r="G25" s="17">
        <f t="shared" si="1"/>
        <v>-0.08135593220338982</v>
      </c>
      <c r="H25" s="11">
        <f t="shared" si="2"/>
        <v>-528</v>
      </c>
      <c r="I25" s="34">
        <f t="shared" si="3"/>
        <v>0.005740690405001359</v>
      </c>
      <c r="J25" s="11">
        <v>6047.107</v>
      </c>
      <c r="K25" s="10">
        <v>5983.626</v>
      </c>
      <c r="L25" s="34">
        <f t="shared" si="4"/>
        <v>-0.010497747104524488</v>
      </c>
      <c r="M25" s="92">
        <f t="shared" si="5"/>
        <v>-63.48099999999977</v>
      </c>
    </row>
    <row r="26" spans="1:13" ht="15">
      <c r="A26" s="1">
        <v>25</v>
      </c>
      <c r="B26" s="82" t="s">
        <v>117</v>
      </c>
      <c r="C26" s="10">
        <v>11477</v>
      </c>
      <c r="D26" s="14">
        <v>10330</v>
      </c>
      <c r="E26" s="11">
        <v>10174</v>
      </c>
      <c r="F26" s="37">
        <f t="shared" si="0"/>
        <v>0.010049109665082356</v>
      </c>
      <c r="G26" s="17">
        <f t="shared" si="1"/>
        <v>-0.11353141064738172</v>
      </c>
      <c r="H26" s="11">
        <f t="shared" si="2"/>
        <v>-1303</v>
      </c>
      <c r="I26" s="34">
        <f t="shared" si="3"/>
        <v>0.014166893177493884</v>
      </c>
      <c r="J26" s="11">
        <v>10418.49</v>
      </c>
      <c r="K26" s="10">
        <v>10276.72</v>
      </c>
      <c r="L26" s="34">
        <f t="shared" si="4"/>
        <v>-0.013607538136524626</v>
      </c>
      <c r="M26" s="92">
        <f t="shared" si="5"/>
        <v>-141.77000000000044</v>
      </c>
    </row>
    <row r="27" spans="1:13" ht="15">
      <c r="A27" s="1">
        <v>26</v>
      </c>
      <c r="B27" s="82" t="s">
        <v>118</v>
      </c>
      <c r="C27" s="10">
        <v>8331</v>
      </c>
      <c r="D27" s="14">
        <v>7990</v>
      </c>
      <c r="E27" s="11">
        <v>7954</v>
      </c>
      <c r="F27" s="37">
        <f t="shared" si="0"/>
        <v>0.007856361143706022</v>
      </c>
      <c r="G27" s="17">
        <f t="shared" si="1"/>
        <v>-0.045252670747809386</v>
      </c>
      <c r="H27" s="11">
        <f t="shared" si="2"/>
        <v>-377</v>
      </c>
      <c r="I27" s="34">
        <f t="shared" si="3"/>
        <v>0.004098939929328622</v>
      </c>
      <c r="J27" s="11">
        <v>7982.563</v>
      </c>
      <c r="K27" s="10">
        <v>7976.02</v>
      </c>
      <c r="L27" s="34">
        <f t="shared" si="4"/>
        <v>-0.0008196615548163748</v>
      </c>
      <c r="M27" s="92">
        <f t="shared" si="5"/>
        <v>-6.542999999999665</v>
      </c>
    </row>
    <row r="28" spans="1:13" ht="15">
      <c r="A28" s="1">
        <v>27</v>
      </c>
      <c r="B28" s="82" t="s">
        <v>119</v>
      </c>
      <c r="C28" s="10">
        <v>19850</v>
      </c>
      <c r="D28" s="14">
        <v>19770</v>
      </c>
      <c r="E28" s="11">
        <v>19639</v>
      </c>
      <c r="F28" s="37">
        <f t="shared" si="0"/>
        <v>0.019397922617707137</v>
      </c>
      <c r="G28" s="17">
        <f t="shared" si="1"/>
        <v>-0.010629722921914359</v>
      </c>
      <c r="H28" s="11">
        <f t="shared" si="2"/>
        <v>-211</v>
      </c>
      <c r="I28" s="34">
        <f t="shared" si="3"/>
        <v>0.0022941016580592553</v>
      </c>
      <c r="J28" s="11">
        <v>19879.16</v>
      </c>
      <c r="K28" s="10">
        <v>19844.72</v>
      </c>
      <c r="L28" s="34">
        <f t="shared" si="4"/>
        <v>-0.0017324675690521475</v>
      </c>
      <c r="M28" s="92">
        <f t="shared" si="5"/>
        <v>-34.43999999999869</v>
      </c>
    </row>
    <row r="29" spans="1:13" ht="15">
      <c r="A29" s="1">
        <v>28</v>
      </c>
      <c r="B29" s="82" t="s">
        <v>120</v>
      </c>
      <c r="C29" s="10">
        <v>12407</v>
      </c>
      <c r="D29" s="14">
        <v>11832</v>
      </c>
      <c r="E29" s="11">
        <v>11797</v>
      </c>
      <c r="F29" s="37">
        <f t="shared" si="0"/>
        <v>0.011652186624629109</v>
      </c>
      <c r="G29" s="17">
        <f t="shared" si="1"/>
        <v>-0.04916579350366729</v>
      </c>
      <c r="H29" s="11">
        <f t="shared" si="2"/>
        <v>-610</v>
      </c>
      <c r="I29" s="34">
        <f t="shared" si="3"/>
        <v>0.0066322370209296</v>
      </c>
      <c r="J29" s="11">
        <v>11682.82</v>
      </c>
      <c r="K29" s="10">
        <v>11696.15</v>
      </c>
      <c r="L29" s="34">
        <f t="shared" si="4"/>
        <v>0.0011409916441407063</v>
      </c>
      <c r="M29" s="92">
        <f t="shared" si="5"/>
        <v>13.329999999999927</v>
      </c>
    </row>
    <row r="30" spans="1:13" ht="15">
      <c r="A30" s="1">
        <v>29</v>
      </c>
      <c r="B30" s="82" t="s">
        <v>121</v>
      </c>
      <c r="C30" s="10">
        <v>4387</v>
      </c>
      <c r="D30" s="14">
        <v>3884</v>
      </c>
      <c r="E30" s="11">
        <v>3827</v>
      </c>
      <c r="F30" s="37">
        <f t="shared" si="0"/>
        <v>0.0037800218879762313</v>
      </c>
      <c r="G30" s="17">
        <f t="shared" si="1"/>
        <v>-0.1276498746295874</v>
      </c>
      <c r="H30" s="11">
        <f t="shared" si="2"/>
        <v>-560</v>
      </c>
      <c r="I30" s="34">
        <f t="shared" si="3"/>
        <v>0.006088611035607502</v>
      </c>
      <c r="J30" s="11">
        <v>3889.15</v>
      </c>
      <c r="K30" s="10">
        <v>3842.652</v>
      </c>
      <c r="L30" s="34">
        <f t="shared" si="4"/>
        <v>-0.011955825823123316</v>
      </c>
      <c r="M30" s="92">
        <f t="shared" si="5"/>
        <v>-46.49800000000005</v>
      </c>
    </row>
    <row r="31" spans="1:13" ht="15">
      <c r="A31" s="1">
        <v>30</v>
      </c>
      <c r="B31" s="82" t="s">
        <v>122</v>
      </c>
      <c r="C31" s="10">
        <v>955</v>
      </c>
      <c r="D31" s="14">
        <v>938</v>
      </c>
      <c r="E31" s="11">
        <v>937</v>
      </c>
      <c r="F31" s="37">
        <f t="shared" si="0"/>
        <v>0.0009254979119502818</v>
      </c>
      <c r="G31" s="17">
        <f t="shared" si="1"/>
        <v>-0.018848167539267015</v>
      </c>
      <c r="H31" s="11">
        <f t="shared" si="2"/>
        <v>-18</v>
      </c>
      <c r="I31" s="34">
        <f t="shared" si="3"/>
        <v>0.00019570535471595543</v>
      </c>
      <c r="J31" s="11">
        <v>928.5947</v>
      </c>
      <c r="K31" s="10">
        <v>940.343</v>
      </c>
      <c r="L31" s="34">
        <f t="shared" si="4"/>
        <v>0.012651698313591465</v>
      </c>
      <c r="M31" s="92">
        <f t="shared" si="5"/>
        <v>11.748299999999972</v>
      </c>
    </row>
    <row r="32" spans="1:13" ht="15">
      <c r="A32" s="1">
        <v>31</v>
      </c>
      <c r="B32" s="82" t="s">
        <v>123</v>
      </c>
      <c r="C32" s="10">
        <v>34909</v>
      </c>
      <c r="D32" s="14">
        <v>31947</v>
      </c>
      <c r="E32" s="11">
        <v>31529</v>
      </c>
      <c r="F32" s="37">
        <f t="shared" si="0"/>
        <v>0.031141967626339848</v>
      </c>
      <c r="G32" s="17">
        <f t="shared" si="1"/>
        <v>-0.09682316881033544</v>
      </c>
      <c r="H32" s="11">
        <f t="shared" si="2"/>
        <v>-3380</v>
      </c>
      <c r="I32" s="34">
        <f t="shared" si="3"/>
        <v>0.03674911660777385</v>
      </c>
      <c r="J32" s="11">
        <v>31832.89</v>
      </c>
      <c r="K32" s="10">
        <v>31455.7</v>
      </c>
      <c r="L32" s="34">
        <f t="shared" si="4"/>
        <v>-0.011849065541959863</v>
      </c>
      <c r="M32" s="92">
        <f t="shared" si="5"/>
        <v>-377.1899999999987</v>
      </c>
    </row>
    <row r="33" spans="1:13" ht="15">
      <c r="A33" s="1">
        <v>32</v>
      </c>
      <c r="B33" s="82" t="s">
        <v>124</v>
      </c>
      <c r="C33" s="10">
        <v>9283</v>
      </c>
      <c r="D33" s="14">
        <v>8390</v>
      </c>
      <c r="E33" s="11">
        <v>8237</v>
      </c>
      <c r="F33" s="37">
        <f t="shared" si="0"/>
        <v>0.008135887193953546</v>
      </c>
      <c r="G33" s="17">
        <f t="shared" si="1"/>
        <v>-0.11267909081116019</v>
      </c>
      <c r="H33" s="11">
        <f t="shared" si="2"/>
        <v>-1046</v>
      </c>
      <c r="I33" s="34">
        <f t="shared" si="3"/>
        <v>0.011372655612938298</v>
      </c>
      <c r="J33" s="11">
        <v>8267.102</v>
      </c>
      <c r="K33" s="10">
        <v>8195.25</v>
      </c>
      <c r="L33" s="34">
        <f t="shared" si="4"/>
        <v>-0.008691316497607115</v>
      </c>
      <c r="M33" s="92">
        <f t="shared" si="5"/>
        <v>-71.85200000000077</v>
      </c>
    </row>
    <row r="34" spans="1:13" ht="15">
      <c r="A34" s="1">
        <v>33</v>
      </c>
      <c r="B34" s="82" t="s">
        <v>125</v>
      </c>
      <c r="C34" s="10">
        <v>43624</v>
      </c>
      <c r="D34" s="14">
        <v>40770</v>
      </c>
      <c r="E34" s="11">
        <v>40393</v>
      </c>
      <c r="F34" s="37">
        <f t="shared" si="0"/>
        <v>0.03989715811889833</v>
      </c>
      <c r="G34" s="17">
        <f t="shared" si="1"/>
        <v>-0.07406473500825234</v>
      </c>
      <c r="H34" s="11">
        <f t="shared" si="2"/>
        <v>-3231</v>
      </c>
      <c r="I34" s="34">
        <f t="shared" si="3"/>
        <v>0.035129111171513995</v>
      </c>
      <c r="J34" s="11">
        <v>40634.71</v>
      </c>
      <c r="K34" s="10">
        <v>40283.02</v>
      </c>
      <c r="L34" s="34">
        <f t="shared" si="4"/>
        <v>-0.008654915957318321</v>
      </c>
      <c r="M34" s="92">
        <f t="shared" si="5"/>
        <v>-351.6900000000023</v>
      </c>
    </row>
    <row r="35" spans="1:13" ht="15">
      <c r="A35" s="1">
        <v>34</v>
      </c>
      <c r="B35" s="82" t="s">
        <v>126</v>
      </c>
      <c r="C35" s="10">
        <v>7905</v>
      </c>
      <c r="D35" s="14">
        <v>7471</v>
      </c>
      <c r="E35" s="11">
        <v>7432</v>
      </c>
      <c r="F35" s="37">
        <f t="shared" si="0"/>
        <v>0.0073407689238148294</v>
      </c>
      <c r="G35" s="17">
        <f t="shared" si="1"/>
        <v>-0.05983554712207464</v>
      </c>
      <c r="H35" s="11">
        <f t="shared" si="2"/>
        <v>-473</v>
      </c>
      <c r="I35" s="34">
        <f t="shared" si="3"/>
        <v>0.005142701821147051</v>
      </c>
      <c r="J35" s="11">
        <v>7504.91</v>
      </c>
      <c r="K35" s="10">
        <v>7436.539</v>
      </c>
      <c r="L35" s="34">
        <f t="shared" si="4"/>
        <v>-0.009110169209224373</v>
      </c>
      <c r="M35" s="92">
        <f t="shared" si="5"/>
        <v>-68.3710000000001</v>
      </c>
    </row>
    <row r="36" spans="1:13" ht="15">
      <c r="A36" s="1">
        <v>35</v>
      </c>
      <c r="B36" s="82" t="s">
        <v>127</v>
      </c>
      <c r="C36" s="10">
        <v>34596</v>
      </c>
      <c r="D36" s="14">
        <v>32923</v>
      </c>
      <c r="E36" s="11">
        <v>32676</v>
      </c>
      <c r="F36" s="37">
        <f t="shared" si="0"/>
        <v>0.032274887695717625</v>
      </c>
      <c r="G36" s="17">
        <f t="shared" si="1"/>
        <v>-0.05549774540409296</v>
      </c>
      <c r="H36" s="11">
        <f t="shared" si="2"/>
        <v>-1920</v>
      </c>
      <c r="I36" s="34">
        <f t="shared" si="3"/>
        <v>0.02087523783636858</v>
      </c>
      <c r="J36" s="11">
        <v>32291.32</v>
      </c>
      <c r="K36" s="10">
        <v>32235.12</v>
      </c>
      <c r="L36" s="34">
        <f t="shared" si="4"/>
        <v>-0.0017404057808724056</v>
      </c>
      <c r="M36" s="92">
        <f t="shared" si="5"/>
        <v>-56.20000000000073</v>
      </c>
    </row>
    <row r="37" spans="1:13" ht="15">
      <c r="A37" s="1">
        <v>36</v>
      </c>
      <c r="B37" s="82" t="s">
        <v>128</v>
      </c>
      <c r="C37" s="10">
        <v>5997</v>
      </c>
      <c r="D37" s="14">
        <v>5569</v>
      </c>
      <c r="E37" s="11">
        <v>5541</v>
      </c>
      <c r="F37" s="37">
        <f t="shared" si="0"/>
        <v>0.00547298178240823</v>
      </c>
      <c r="G37" s="17">
        <f t="shared" si="1"/>
        <v>-0.07603801900950476</v>
      </c>
      <c r="H37" s="11">
        <f t="shared" si="2"/>
        <v>-456</v>
      </c>
      <c r="I37" s="34">
        <f t="shared" si="3"/>
        <v>0.004957868986137538</v>
      </c>
      <c r="J37" s="11">
        <v>5528.954</v>
      </c>
      <c r="K37" s="10">
        <v>5485.678</v>
      </c>
      <c r="L37" s="34">
        <f t="shared" si="4"/>
        <v>-0.007827158627110994</v>
      </c>
      <c r="M37" s="92">
        <f t="shared" si="5"/>
        <v>-43.27599999999984</v>
      </c>
    </row>
    <row r="38" spans="1:13" ht="15">
      <c r="A38" s="1">
        <v>37</v>
      </c>
      <c r="B38" s="82" t="s">
        <v>129</v>
      </c>
      <c r="C38" s="10">
        <v>13656</v>
      </c>
      <c r="D38" s="14">
        <v>12599</v>
      </c>
      <c r="E38" s="11">
        <v>12376</v>
      </c>
      <c r="F38" s="37">
        <f t="shared" si="0"/>
        <v>0.012224079144393479</v>
      </c>
      <c r="G38" s="17">
        <f t="shared" si="1"/>
        <v>-0.09373169302870533</v>
      </c>
      <c r="H38" s="11">
        <f t="shared" si="2"/>
        <v>-1280</v>
      </c>
      <c r="I38" s="34">
        <f t="shared" si="3"/>
        <v>0.013916825224245718</v>
      </c>
      <c r="J38" s="11">
        <v>12608.82</v>
      </c>
      <c r="K38" s="10">
        <v>12396.59</v>
      </c>
      <c r="L38" s="34">
        <f t="shared" si="4"/>
        <v>-0.016831868485710763</v>
      </c>
      <c r="M38" s="92">
        <f t="shared" si="5"/>
        <v>-212.22999999999956</v>
      </c>
    </row>
    <row r="39" spans="1:13" ht="15">
      <c r="A39" s="1">
        <v>38</v>
      </c>
      <c r="B39" s="82" t="s">
        <v>130</v>
      </c>
      <c r="C39" s="10">
        <v>16355</v>
      </c>
      <c r="D39" s="14">
        <v>14891</v>
      </c>
      <c r="E39" s="11">
        <v>14745</v>
      </c>
      <c r="F39" s="37">
        <f t="shared" si="0"/>
        <v>0.014563998625087414</v>
      </c>
      <c r="G39" s="17">
        <f t="shared" si="1"/>
        <v>-0.09844084377866096</v>
      </c>
      <c r="H39" s="11">
        <f t="shared" si="2"/>
        <v>-1610</v>
      </c>
      <c r="I39" s="34">
        <f t="shared" si="3"/>
        <v>0.01750475672737157</v>
      </c>
      <c r="J39" s="11">
        <v>14812.54</v>
      </c>
      <c r="K39" s="10">
        <v>14765.58</v>
      </c>
      <c r="L39" s="34">
        <f t="shared" si="4"/>
        <v>-0.0031702867975378257</v>
      </c>
      <c r="M39" s="92">
        <f t="shared" si="5"/>
        <v>-46.960000000000946</v>
      </c>
    </row>
    <row r="40" spans="1:13" ht="15">
      <c r="A40" s="1">
        <v>39</v>
      </c>
      <c r="B40" s="82" t="s">
        <v>131</v>
      </c>
      <c r="C40" s="10">
        <v>6662</v>
      </c>
      <c r="D40" s="14">
        <v>6278</v>
      </c>
      <c r="E40" s="11">
        <v>6225</v>
      </c>
      <c r="F40" s="37">
        <f t="shared" si="0"/>
        <v>0.006148585380886345</v>
      </c>
      <c r="G40" s="17">
        <f t="shared" si="1"/>
        <v>-0.0655959171419994</v>
      </c>
      <c r="H40" s="11">
        <f t="shared" si="2"/>
        <v>-437</v>
      </c>
      <c r="I40" s="34">
        <f t="shared" si="3"/>
        <v>0.00475129111171514</v>
      </c>
      <c r="J40" s="11">
        <v>6213.197</v>
      </c>
      <c r="K40" s="10">
        <v>6183.069</v>
      </c>
      <c r="L40" s="34">
        <f t="shared" si="4"/>
        <v>-0.004849033436409581</v>
      </c>
      <c r="M40" s="92">
        <f t="shared" si="5"/>
        <v>-30.1279999999997</v>
      </c>
    </row>
    <row r="41" spans="1:13" ht="15">
      <c r="A41" s="1">
        <v>40</v>
      </c>
      <c r="B41" s="82" t="s">
        <v>132</v>
      </c>
      <c r="C41" s="10">
        <v>5528</v>
      </c>
      <c r="D41" s="14">
        <v>5047</v>
      </c>
      <c r="E41" s="11">
        <v>5006</v>
      </c>
      <c r="F41" s="37">
        <f t="shared" si="0"/>
        <v>0.004944549143247717</v>
      </c>
      <c r="G41" s="17">
        <f t="shared" si="1"/>
        <v>-0.09442836468885674</v>
      </c>
      <c r="H41" s="11">
        <f t="shared" si="2"/>
        <v>-522</v>
      </c>
      <c r="I41" s="34">
        <f t="shared" si="3"/>
        <v>0.005675455286762708</v>
      </c>
      <c r="J41" s="11">
        <v>4987.814</v>
      </c>
      <c r="K41" s="10">
        <v>4946.051</v>
      </c>
      <c r="L41" s="34">
        <f t="shared" si="4"/>
        <v>-0.008373006691909506</v>
      </c>
      <c r="M41" s="92">
        <f t="shared" si="5"/>
        <v>-41.76299999999992</v>
      </c>
    </row>
    <row r="42" spans="1:13" ht="15">
      <c r="A42" s="1">
        <v>41</v>
      </c>
      <c r="B42" s="82" t="s">
        <v>133</v>
      </c>
      <c r="C42" s="10">
        <v>4405</v>
      </c>
      <c r="D42" s="14">
        <v>3826</v>
      </c>
      <c r="E42" s="11">
        <v>3774</v>
      </c>
      <c r="F42" s="37">
        <f t="shared" si="0"/>
        <v>0.0037276724863397693</v>
      </c>
      <c r="G42" s="17">
        <f t="shared" si="1"/>
        <v>-0.14324631101021568</v>
      </c>
      <c r="H42" s="11">
        <f t="shared" si="2"/>
        <v>-631</v>
      </c>
      <c r="I42" s="34">
        <f t="shared" si="3"/>
        <v>0.006860559934764881</v>
      </c>
      <c r="J42" s="11">
        <v>3866.316</v>
      </c>
      <c r="K42" s="10">
        <v>3834.431</v>
      </c>
      <c r="L42" s="34">
        <f t="shared" si="4"/>
        <v>-0.008246868595324273</v>
      </c>
      <c r="M42" s="92">
        <f t="shared" si="5"/>
        <v>-31.884999999999764</v>
      </c>
    </row>
    <row r="43" spans="1:13" ht="15">
      <c r="A43" s="1">
        <v>42</v>
      </c>
      <c r="B43" s="82" t="s">
        <v>134</v>
      </c>
      <c r="C43" s="10">
        <v>59628</v>
      </c>
      <c r="D43" s="14">
        <v>55634</v>
      </c>
      <c r="E43" s="11">
        <v>54491</v>
      </c>
      <c r="F43" s="37">
        <f t="shared" si="0"/>
        <v>0.053822098954197234</v>
      </c>
      <c r="G43" s="17">
        <f t="shared" si="1"/>
        <v>-0.08615080163681492</v>
      </c>
      <c r="H43" s="11">
        <f t="shared" si="2"/>
        <v>-5137</v>
      </c>
      <c r="I43" s="34">
        <f t="shared" si="3"/>
        <v>0.05585213373199239</v>
      </c>
      <c r="J43" s="11">
        <v>55096.92</v>
      </c>
      <c r="K43" s="10">
        <v>54142.51</v>
      </c>
      <c r="L43" s="34">
        <f t="shared" si="4"/>
        <v>-0.017322383900951203</v>
      </c>
      <c r="M43" s="92">
        <f t="shared" si="5"/>
        <v>-954.4099999999962</v>
      </c>
    </row>
    <row r="44" spans="1:13" ht="15">
      <c r="A44" s="1">
        <v>43</v>
      </c>
      <c r="B44" s="82" t="s">
        <v>135</v>
      </c>
      <c r="C44" s="10">
        <v>12172</v>
      </c>
      <c r="D44" s="14">
        <v>11010</v>
      </c>
      <c r="E44" s="11">
        <v>10888</v>
      </c>
      <c r="F44" s="37">
        <f t="shared" si="0"/>
        <v>0.010754345000335827</v>
      </c>
      <c r="G44" s="17">
        <f t="shared" si="1"/>
        <v>-0.10548800525796911</v>
      </c>
      <c r="H44" s="11">
        <f t="shared" si="2"/>
        <v>-1284</v>
      </c>
      <c r="I44" s="34">
        <f t="shared" si="3"/>
        <v>0.013960315303071487</v>
      </c>
      <c r="J44" s="11">
        <v>10954.19</v>
      </c>
      <c r="K44" s="10">
        <v>10910.08</v>
      </c>
      <c r="L44" s="34">
        <f t="shared" si="4"/>
        <v>-0.0040267696653062054</v>
      </c>
      <c r="M44" s="92">
        <f t="shared" si="5"/>
        <v>-44.11000000000058</v>
      </c>
    </row>
    <row r="45" spans="1:13" ht="15">
      <c r="A45" s="1">
        <v>44</v>
      </c>
      <c r="B45" s="82" t="s">
        <v>136</v>
      </c>
      <c r="C45" s="10">
        <v>19426</v>
      </c>
      <c r="D45" s="14">
        <v>17531</v>
      </c>
      <c r="E45" s="11">
        <v>17484</v>
      </c>
      <c r="F45" s="37">
        <f t="shared" si="0"/>
        <v>0.017269376192677405</v>
      </c>
      <c r="G45" s="17">
        <f t="shared" si="1"/>
        <v>-0.09996911355914753</v>
      </c>
      <c r="H45" s="11">
        <f t="shared" si="2"/>
        <v>-1942</v>
      </c>
      <c r="I45" s="34">
        <f t="shared" si="3"/>
        <v>0.0211144332699103</v>
      </c>
      <c r="J45" s="11">
        <v>17379.97</v>
      </c>
      <c r="K45" s="10">
        <v>17271.04</v>
      </c>
      <c r="L45" s="34">
        <f t="shared" si="4"/>
        <v>-0.006267559725362028</v>
      </c>
      <c r="M45" s="92">
        <f t="shared" si="5"/>
        <v>-108.93000000000029</v>
      </c>
    </row>
    <row r="46" spans="1:13" ht="15">
      <c r="A46" s="1">
        <v>45</v>
      </c>
      <c r="B46" s="82" t="s">
        <v>137</v>
      </c>
      <c r="C46" s="10">
        <v>50069</v>
      </c>
      <c r="D46" s="14">
        <v>47224</v>
      </c>
      <c r="E46" s="11">
        <v>46436</v>
      </c>
      <c r="F46" s="37">
        <f t="shared" si="0"/>
        <v>0.04586597763001418</v>
      </c>
      <c r="G46" s="17">
        <f t="shared" si="1"/>
        <v>-0.07255986738301144</v>
      </c>
      <c r="H46" s="11">
        <f t="shared" si="2"/>
        <v>-3633</v>
      </c>
      <c r="I46" s="34">
        <f t="shared" si="3"/>
        <v>0.03949986409350367</v>
      </c>
      <c r="J46" s="11">
        <v>46263.24</v>
      </c>
      <c r="K46" s="10">
        <v>45633.21</v>
      </c>
      <c r="L46" s="34">
        <f t="shared" si="4"/>
        <v>-0.013618371735312936</v>
      </c>
      <c r="M46" s="92">
        <f t="shared" si="5"/>
        <v>-630.0299999999988</v>
      </c>
    </row>
    <row r="47" spans="1:13" ht="15">
      <c r="A47" s="1">
        <v>46</v>
      </c>
      <c r="B47" s="82" t="s">
        <v>138</v>
      </c>
      <c r="C47" s="10">
        <v>14891</v>
      </c>
      <c r="D47" s="14">
        <v>14365</v>
      </c>
      <c r="E47" s="11">
        <v>14953</v>
      </c>
      <c r="F47" s="37">
        <f t="shared" si="0"/>
        <v>0.014769445333396547</v>
      </c>
      <c r="G47" s="17">
        <f t="shared" si="1"/>
        <v>0.004163588744879458</v>
      </c>
      <c r="H47" s="11">
        <f t="shared" si="2"/>
        <v>62</v>
      </c>
      <c r="I47" s="34">
        <f t="shared" si="3"/>
        <v>-0.000674096221799402</v>
      </c>
      <c r="J47" s="11">
        <v>14254.92</v>
      </c>
      <c r="K47" s="10">
        <v>14733.15</v>
      </c>
      <c r="L47" s="34">
        <f t="shared" si="4"/>
        <v>0.03354841696761536</v>
      </c>
      <c r="M47" s="92">
        <f t="shared" si="5"/>
        <v>478.22999999999956</v>
      </c>
    </row>
    <row r="48" spans="1:13" ht="15">
      <c r="A48" s="1">
        <v>47</v>
      </c>
      <c r="B48" s="82" t="s">
        <v>139</v>
      </c>
      <c r="C48" s="10">
        <v>10964</v>
      </c>
      <c r="D48" s="14">
        <v>10709</v>
      </c>
      <c r="E48" s="11">
        <v>10735</v>
      </c>
      <c r="F48" s="37">
        <f t="shared" si="0"/>
        <v>0.01060322314278151</v>
      </c>
      <c r="G48" s="17">
        <f t="shared" si="1"/>
        <v>-0.020886537759941627</v>
      </c>
      <c r="H48" s="11">
        <f t="shared" si="2"/>
        <v>-229</v>
      </c>
      <c r="I48" s="34">
        <f t="shared" si="3"/>
        <v>0.0024898070127752107</v>
      </c>
      <c r="J48" s="11">
        <v>10626.6</v>
      </c>
      <c r="K48" s="10">
        <v>10696.94</v>
      </c>
      <c r="L48" s="34">
        <f t="shared" si="4"/>
        <v>0.006619238514670746</v>
      </c>
      <c r="M48" s="92">
        <f t="shared" si="5"/>
        <v>70.34000000000015</v>
      </c>
    </row>
    <row r="49" spans="1:13" ht="15">
      <c r="A49" s="1">
        <v>48</v>
      </c>
      <c r="B49" s="82" t="s">
        <v>140</v>
      </c>
      <c r="C49" s="10">
        <v>17586</v>
      </c>
      <c r="D49" s="14">
        <v>16643</v>
      </c>
      <c r="E49" s="11">
        <v>16420</v>
      </c>
      <c r="F49" s="37">
        <f t="shared" si="0"/>
        <v>0.01621843726171145</v>
      </c>
      <c r="G49" s="17">
        <f t="shared" si="1"/>
        <v>-0.06630274081655863</v>
      </c>
      <c r="H49" s="11">
        <f t="shared" si="2"/>
        <v>-1166</v>
      </c>
      <c r="I49" s="34">
        <f t="shared" si="3"/>
        <v>0.012677357977711334</v>
      </c>
      <c r="J49" s="11">
        <v>16645.11</v>
      </c>
      <c r="K49" s="10">
        <v>16494.67</v>
      </c>
      <c r="L49" s="34">
        <f t="shared" si="4"/>
        <v>-0.00903808986543209</v>
      </c>
      <c r="M49" s="92">
        <f t="shared" si="5"/>
        <v>-150.44000000000233</v>
      </c>
    </row>
    <row r="50" spans="1:13" ht="15">
      <c r="A50" s="1">
        <v>49</v>
      </c>
      <c r="B50" s="82" t="s">
        <v>141</v>
      </c>
      <c r="C50" s="10">
        <v>3991</v>
      </c>
      <c r="D50" s="14">
        <v>3636</v>
      </c>
      <c r="E50" s="11">
        <v>3596</v>
      </c>
      <c r="F50" s="37">
        <f t="shared" si="0"/>
        <v>0.003551857514805991</v>
      </c>
      <c r="G50" s="17">
        <f t="shared" si="1"/>
        <v>-0.09897268854923578</v>
      </c>
      <c r="H50" s="11">
        <f t="shared" si="2"/>
        <v>-395</v>
      </c>
      <c r="I50" s="34">
        <f t="shared" si="3"/>
        <v>0.0042946452840445775</v>
      </c>
      <c r="J50" s="11">
        <v>3540.168</v>
      </c>
      <c r="K50" s="10">
        <v>3518.261</v>
      </c>
      <c r="L50" s="34">
        <f t="shared" si="4"/>
        <v>-0.006188124405395493</v>
      </c>
      <c r="M50" s="92">
        <f t="shared" si="5"/>
        <v>-21.907000000000153</v>
      </c>
    </row>
    <row r="51" spans="1:13" ht="15">
      <c r="A51" s="1">
        <v>50</v>
      </c>
      <c r="B51" s="82" t="s">
        <v>142</v>
      </c>
      <c r="C51" s="10">
        <v>10836</v>
      </c>
      <c r="D51" s="14">
        <v>10371</v>
      </c>
      <c r="E51" s="11">
        <v>10252</v>
      </c>
      <c r="F51" s="37">
        <f t="shared" si="0"/>
        <v>0.010126152180698282</v>
      </c>
      <c r="G51" s="17">
        <f t="shared" si="1"/>
        <v>-0.05389442598744924</v>
      </c>
      <c r="H51" s="11">
        <f t="shared" si="2"/>
        <v>-584</v>
      </c>
      <c r="I51" s="34">
        <f t="shared" si="3"/>
        <v>0.006349551508562109</v>
      </c>
      <c r="J51" s="11">
        <v>10426.09</v>
      </c>
      <c r="K51" s="10">
        <v>10313.88</v>
      </c>
      <c r="L51" s="34">
        <f t="shared" si="4"/>
        <v>-0.01076242388086051</v>
      </c>
      <c r="M51" s="92">
        <f t="shared" si="5"/>
        <v>-112.21000000000095</v>
      </c>
    </row>
    <row r="52" spans="1:13" ht="15">
      <c r="A52" s="1">
        <v>51</v>
      </c>
      <c r="B52" s="82" t="s">
        <v>143</v>
      </c>
      <c r="C52" s="10">
        <v>14706</v>
      </c>
      <c r="D52" s="14">
        <v>14550</v>
      </c>
      <c r="E52" s="11">
        <v>14420</v>
      </c>
      <c r="F52" s="37">
        <f t="shared" si="0"/>
        <v>0.014242988143354392</v>
      </c>
      <c r="G52" s="17">
        <f t="shared" si="1"/>
        <v>-0.01944784441724466</v>
      </c>
      <c r="H52" s="11">
        <f t="shared" si="2"/>
        <v>-286</v>
      </c>
      <c r="I52" s="34">
        <f t="shared" si="3"/>
        <v>0.003109540636042403</v>
      </c>
      <c r="J52" s="11">
        <v>14541.9</v>
      </c>
      <c r="K52" s="10">
        <v>14480.07</v>
      </c>
      <c r="L52" s="34">
        <f t="shared" si="4"/>
        <v>-0.004251851546221603</v>
      </c>
      <c r="M52" s="92">
        <f t="shared" si="5"/>
        <v>-61.82999999999993</v>
      </c>
    </row>
    <row r="53" spans="1:13" ht="15">
      <c r="A53" s="1">
        <v>52</v>
      </c>
      <c r="B53" s="82" t="s">
        <v>144</v>
      </c>
      <c r="C53" s="10">
        <v>20560</v>
      </c>
      <c r="D53" s="14">
        <v>18084</v>
      </c>
      <c r="E53" s="11">
        <v>17826</v>
      </c>
      <c r="F53" s="37">
        <f t="shared" si="0"/>
        <v>0.017607177991916464</v>
      </c>
      <c r="G53" s="17">
        <f t="shared" si="1"/>
        <v>-0.13297665369649805</v>
      </c>
      <c r="H53" s="11">
        <f t="shared" si="2"/>
        <v>-2734</v>
      </c>
      <c r="I53" s="34">
        <f t="shared" si="3"/>
        <v>0.02972546887741234</v>
      </c>
      <c r="J53" s="11">
        <v>17577.09</v>
      </c>
      <c r="K53" s="10">
        <v>17356.15</v>
      </c>
      <c r="L53" s="34">
        <f t="shared" si="4"/>
        <v>-0.012569771219240425</v>
      </c>
      <c r="M53" s="92">
        <f t="shared" si="5"/>
        <v>-220.9399999999987</v>
      </c>
    </row>
    <row r="54" spans="1:13" ht="15">
      <c r="A54" s="1">
        <v>53</v>
      </c>
      <c r="B54" s="82" t="s">
        <v>145</v>
      </c>
      <c r="C54" s="10">
        <v>13332</v>
      </c>
      <c r="D54" s="14">
        <v>12890</v>
      </c>
      <c r="E54" s="11">
        <v>13077</v>
      </c>
      <c r="F54" s="37">
        <f t="shared" si="0"/>
        <v>0.012916474060377627</v>
      </c>
      <c r="G54" s="17">
        <f t="shared" si="1"/>
        <v>-0.019126912691269128</v>
      </c>
      <c r="H54" s="11">
        <f t="shared" si="2"/>
        <v>-255</v>
      </c>
      <c r="I54" s="34">
        <f t="shared" si="3"/>
        <v>0.002772492525142702</v>
      </c>
      <c r="J54" s="11">
        <v>12805.66</v>
      </c>
      <c r="K54" s="10">
        <v>12833.67</v>
      </c>
      <c r="L54" s="34">
        <f t="shared" si="4"/>
        <v>0.0021873140470698286</v>
      </c>
      <c r="M54" s="92">
        <f t="shared" si="5"/>
        <v>28.01000000000022</v>
      </c>
    </row>
    <row r="55" spans="1:13" ht="15">
      <c r="A55" s="1">
        <v>54</v>
      </c>
      <c r="B55" s="82" t="s">
        <v>146</v>
      </c>
      <c r="C55" s="10">
        <v>17866</v>
      </c>
      <c r="D55" s="14">
        <v>15530</v>
      </c>
      <c r="E55" s="11">
        <v>15276</v>
      </c>
      <c r="F55" s="37">
        <f t="shared" si="0"/>
        <v>0.015088480366011212</v>
      </c>
      <c r="G55" s="17">
        <f t="shared" si="1"/>
        <v>-0.14496809582447107</v>
      </c>
      <c r="H55" s="11">
        <f t="shared" si="2"/>
        <v>-2590</v>
      </c>
      <c r="I55" s="34">
        <f t="shared" si="3"/>
        <v>0.028159826039684695</v>
      </c>
      <c r="J55" s="11">
        <v>15618.5</v>
      </c>
      <c r="K55" s="10">
        <v>15371.85</v>
      </c>
      <c r="L55" s="34">
        <f t="shared" si="4"/>
        <v>-0.01579216954252967</v>
      </c>
      <c r="M55" s="92">
        <f t="shared" si="5"/>
        <v>-246.64999999999964</v>
      </c>
    </row>
    <row r="56" spans="1:13" ht="15">
      <c r="A56" s="1">
        <v>55</v>
      </c>
      <c r="B56" s="82" t="s">
        <v>147</v>
      </c>
      <c r="C56" s="10">
        <v>37703</v>
      </c>
      <c r="D56" s="14">
        <v>33302</v>
      </c>
      <c r="E56" s="11">
        <v>32388</v>
      </c>
      <c r="F56" s="37">
        <f t="shared" si="0"/>
        <v>0.03199042302267421</v>
      </c>
      <c r="G56" s="17">
        <f t="shared" si="1"/>
        <v>-0.14097021457178474</v>
      </c>
      <c r="H56" s="11">
        <f t="shared" si="2"/>
        <v>-5315</v>
      </c>
      <c r="I56" s="34">
        <f t="shared" si="3"/>
        <v>0.057787442239739056</v>
      </c>
      <c r="J56" s="11">
        <v>33183.2</v>
      </c>
      <c r="K56" s="10">
        <v>32427.98</v>
      </c>
      <c r="L56" s="34">
        <f t="shared" si="4"/>
        <v>-0.02275910701800904</v>
      </c>
      <c r="M56" s="92">
        <f t="shared" si="5"/>
        <v>-755.2199999999975</v>
      </c>
    </row>
    <row r="57" spans="1:13" ht="15">
      <c r="A57" s="1">
        <v>56</v>
      </c>
      <c r="B57" s="82" t="s">
        <v>148</v>
      </c>
      <c r="C57" s="10">
        <v>3013</v>
      </c>
      <c r="D57" s="14">
        <v>2819</v>
      </c>
      <c r="E57" s="11">
        <v>2779</v>
      </c>
      <c r="F57" s="37">
        <f t="shared" si="0"/>
        <v>0.0027448865499571326</v>
      </c>
      <c r="G57" s="17">
        <f t="shared" si="1"/>
        <v>-0.0776634583471623</v>
      </c>
      <c r="H57" s="11">
        <f t="shared" si="2"/>
        <v>-234</v>
      </c>
      <c r="I57" s="34">
        <f t="shared" si="3"/>
        <v>0.0025441696113074207</v>
      </c>
      <c r="J57" s="11">
        <v>2849.014</v>
      </c>
      <c r="K57" s="10">
        <v>2797.573</v>
      </c>
      <c r="L57" s="34">
        <f t="shared" si="4"/>
        <v>-0.018055720329910718</v>
      </c>
      <c r="M57" s="92">
        <f t="shared" si="5"/>
        <v>-51.44100000000026</v>
      </c>
    </row>
    <row r="58" spans="1:13" ht="15">
      <c r="A58" s="1">
        <v>57</v>
      </c>
      <c r="B58" s="82" t="s">
        <v>149</v>
      </c>
      <c r="C58" s="10">
        <v>5245</v>
      </c>
      <c r="D58" s="14">
        <v>4772</v>
      </c>
      <c r="E58" s="11">
        <v>4852</v>
      </c>
      <c r="F58" s="37">
        <f t="shared" si="0"/>
        <v>0.004792439561134224</v>
      </c>
      <c r="G58" s="17">
        <f t="shared" si="1"/>
        <v>-0.07492850333651097</v>
      </c>
      <c r="H58" s="11">
        <f t="shared" si="2"/>
        <v>-393</v>
      </c>
      <c r="I58" s="34">
        <f t="shared" si="3"/>
        <v>0.004272900244631693</v>
      </c>
      <c r="J58" s="11">
        <v>4789.458</v>
      </c>
      <c r="K58" s="10">
        <v>4842.973</v>
      </c>
      <c r="L58" s="34">
        <f t="shared" si="4"/>
        <v>0.011173498128598337</v>
      </c>
      <c r="M58" s="92">
        <f t="shared" si="5"/>
        <v>53.51500000000033</v>
      </c>
    </row>
    <row r="59" spans="1:13" ht="15">
      <c r="A59" s="1">
        <v>58</v>
      </c>
      <c r="B59" s="82" t="s">
        <v>150</v>
      </c>
      <c r="C59" s="10">
        <v>18780</v>
      </c>
      <c r="D59" s="14">
        <v>17448</v>
      </c>
      <c r="E59" s="11">
        <v>17310</v>
      </c>
      <c r="F59" s="37">
        <f t="shared" si="0"/>
        <v>0.01709751211938034</v>
      </c>
      <c r="G59" s="17">
        <f t="shared" si="1"/>
        <v>-0.07827476038338659</v>
      </c>
      <c r="H59" s="11">
        <f t="shared" si="2"/>
        <v>-1470</v>
      </c>
      <c r="I59" s="34">
        <f t="shared" si="3"/>
        <v>0.01598260396846969</v>
      </c>
      <c r="J59" s="11">
        <v>17296.96</v>
      </c>
      <c r="K59" s="10">
        <v>17296.44</v>
      </c>
      <c r="L59" s="34">
        <f t="shared" si="4"/>
        <v>-3.0063086230206728E-05</v>
      </c>
      <c r="M59" s="92">
        <f t="shared" si="5"/>
        <v>-0.5200000000004366</v>
      </c>
    </row>
    <row r="60" spans="1:13" ht="15">
      <c r="A60" s="1">
        <v>59</v>
      </c>
      <c r="B60" s="82" t="s">
        <v>151</v>
      </c>
      <c r="C60" s="10">
        <v>10707</v>
      </c>
      <c r="D60" s="14">
        <v>9705</v>
      </c>
      <c r="E60" s="11">
        <v>9614</v>
      </c>
      <c r="F60" s="37">
        <f t="shared" si="0"/>
        <v>0.00949598391194238</v>
      </c>
      <c r="G60" s="17">
        <f t="shared" si="1"/>
        <v>-0.10208274960306342</v>
      </c>
      <c r="H60" s="11">
        <f t="shared" si="2"/>
        <v>-1093</v>
      </c>
      <c r="I60" s="34">
        <f t="shared" si="3"/>
        <v>0.011883664039141071</v>
      </c>
      <c r="J60" s="11">
        <v>9549.747</v>
      </c>
      <c r="K60" s="10">
        <v>9462.307</v>
      </c>
      <c r="L60" s="34">
        <f t="shared" si="4"/>
        <v>-0.009156263511483466</v>
      </c>
      <c r="M60" s="92">
        <f t="shared" si="5"/>
        <v>-87.43999999999869</v>
      </c>
    </row>
    <row r="61" spans="1:13" ht="15">
      <c r="A61" s="1">
        <v>60</v>
      </c>
      <c r="B61" s="82" t="s">
        <v>152</v>
      </c>
      <c r="C61" s="10">
        <v>15884</v>
      </c>
      <c r="D61" s="14">
        <v>14502</v>
      </c>
      <c r="E61" s="11">
        <v>14320</v>
      </c>
      <c r="F61" s="37">
        <f t="shared" si="0"/>
        <v>0.014144215687436538</v>
      </c>
      <c r="G61" s="17">
        <f t="shared" si="1"/>
        <v>-0.0984638630067993</v>
      </c>
      <c r="H61" s="11">
        <f t="shared" si="2"/>
        <v>-1564</v>
      </c>
      <c r="I61" s="34">
        <f t="shared" si="3"/>
        <v>0.017004620820875237</v>
      </c>
      <c r="J61" s="11">
        <v>14381.17</v>
      </c>
      <c r="K61" s="10">
        <v>14331.36</v>
      </c>
      <c r="L61" s="34">
        <f t="shared" si="4"/>
        <v>-0.0034635568594209992</v>
      </c>
      <c r="M61" s="92">
        <f t="shared" si="5"/>
        <v>-49.80999999999949</v>
      </c>
    </row>
    <row r="62" spans="1:13" ht="15">
      <c r="A62" s="1">
        <v>61</v>
      </c>
      <c r="B62" s="82" t="s">
        <v>153</v>
      </c>
      <c r="C62" s="10">
        <v>10605</v>
      </c>
      <c r="D62" s="14">
        <v>9503</v>
      </c>
      <c r="E62" s="11">
        <v>9374</v>
      </c>
      <c r="F62" s="37">
        <f t="shared" si="0"/>
        <v>0.009258930017739532</v>
      </c>
      <c r="G62" s="17">
        <f t="shared" si="1"/>
        <v>-0.11607732201791608</v>
      </c>
      <c r="H62" s="11">
        <f t="shared" si="2"/>
        <v>-1231</v>
      </c>
      <c r="I62" s="34">
        <f t="shared" si="3"/>
        <v>0.013384071758630062</v>
      </c>
      <c r="J62" s="11">
        <v>9416.959</v>
      </c>
      <c r="K62" s="10">
        <v>9302.247</v>
      </c>
      <c r="L62" s="34">
        <f t="shared" si="4"/>
        <v>-0.012181427146491914</v>
      </c>
      <c r="M62" s="92">
        <f t="shared" si="5"/>
        <v>-114.71200000000135</v>
      </c>
    </row>
    <row r="63" spans="1:13" ht="15">
      <c r="A63" s="1">
        <v>62</v>
      </c>
      <c r="B63" s="82" t="s">
        <v>154</v>
      </c>
      <c r="C63" s="10">
        <v>1527</v>
      </c>
      <c r="D63" s="14">
        <v>1454</v>
      </c>
      <c r="E63" s="11">
        <v>1462</v>
      </c>
      <c r="F63" s="37">
        <f t="shared" si="0"/>
        <v>0.0014440533055190097</v>
      </c>
      <c r="G63" s="17">
        <f t="shared" si="1"/>
        <v>-0.042567125081859856</v>
      </c>
      <c r="H63" s="11">
        <f t="shared" si="2"/>
        <v>-65</v>
      </c>
      <c r="I63" s="34">
        <f t="shared" si="3"/>
        <v>0.0007067137809187279</v>
      </c>
      <c r="J63" s="11">
        <v>1448.628</v>
      </c>
      <c r="K63" s="10">
        <v>1453.777</v>
      </c>
      <c r="L63" s="34">
        <f t="shared" si="4"/>
        <v>0.003554397678355047</v>
      </c>
      <c r="M63" s="92">
        <f t="shared" si="5"/>
        <v>5.149000000000115</v>
      </c>
    </row>
    <row r="64" spans="1:13" ht="15">
      <c r="A64" s="1">
        <v>63</v>
      </c>
      <c r="B64" s="82" t="s">
        <v>155</v>
      </c>
      <c r="C64" s="10">
        <v>26295</v>
      </c>
      <c r="D64" s="14">
        <v>25091</v>
      </c>
      <c r="E64" s="11">
        <v>25001</v>
      </c>
      <c r="F64" s="37">
        <f t="shared" si="0"/>
        <v>0.02469410170402241</v>
      </c>
      <c r="G64" s="17">
        <f t="shared" si="1"/>
        <v>-0.04921087659250808</v>
      </c>
      <c r="H64" s="11">
        <f t="shared" si="2"/>
        <v>-1294</v>
      </c>
      <c r="I64" s="34">
        <f t="shared" si="3"/>
        <v>0.014069040500135906</v>
      </c>
      <c r="J64" s="11">
        <v>25247.6</v>
      </c>
      <c r="K64" s="10">
        <v>25200.24</v>
      </c>
      <c r="L64" s="34">
        <f t="shared" si="4"/>
        <v>-0.0018758218602955112</v>
      </c>
      <c r="M64" s="92">
        <f t="shared" si="5"/>
        <v>-47.359999999996944</v>
      </c>
    </row>
    <row r="65" spans="1:13" ht="15">
      <c r="A65" s="1">
        <v>64</v>
      </c>
      <c r="B65" s="82" t="s">
        <v>156</v>
      </c>
      <c r="C65" s="10">
        <v>10389</v>
      </c>
      <c r="D65" s="14">
        <v>9774</v>
      </c>
      <c r="E65" s="11">
        <v>9696</v>
      </c>
      <c r="F65" s="37">
        <f t="shared" si="0"/>
        <v>0.00957697732579502</v>
      </c>
      <c r="G65" s="17">
        <f t="shared" si="1"/>
        <v>-0.06670516892867456</v>
      </c>
      <c r="H65" s="11">
        <f t="shared" si="2"/>
        <v>-693</v>
      </c>
      <c r="I65" s="34">
        <f t="shared" si="3"/>
        <v>0.007534656156564284</v>
      </c>
      <c r="J65" s="11">
        <v>9745.486</v>
      </c>
      <c r="K65" s="10">
        <v>9729.167</v>
      </c>
      <c r="L65" s="34">
        <f t="shared" si="4"/>
        <v>-0.0016745188490344476</v>
      </c>
      <c r="M65" s="92">
        <f t="shared" si="5"/>
        <v>-16.319000000001324</v>
      </c>
    </row>
    <row r="66" spans="1:13" ht="15">
      <c r="A66" s="1">
        <v>65</v>
      </c>
      <c r="B66" s="82" t="s">
        <v>157</v>
      </c>
      <c r="C66" s="10">
        <v>4045</v>
      </c>
      <c r="D66" s="14">
        <v>3988</v>
      </c>
      <c r="E66" s="11">
        <v>3959</v>
      </c>
      <c r="F66" s="37">
        <f t="shared" si="0"/>
        <v>0.003910401529787797</v>
      </c>
      <c r="G66" s="17">
        <f t="shared" si="1"/>
        <v>-0.021260815822002472</v>
      </c>
      <c r="H66" s="11">
        <f t="shared" si="2"/>
        <v>-86</v>
      </c>
      <c r="I66" s="34">
        <f t="shared" si="3"/>
        <v>0.0009350366947540092</v>
      </c>
      <c r="J66" s="11">
        <v>3870.378</v>
      </c>
      <c r="K66" s="10">
        <v>3875.071</v>
      </c>
      <c r="L66" s="34">
        <f t="shared" si="4"/>
        <v>0.0012125430642691117</v>
      </c>
      <c r="M66" s="92">
        <f t="shared" si="5"/>
        <v>4.692999999999756</v>
      </c>
    </row>
    <row r="67" spans="1:13" ht="15">
      <c r="A67" s="1">
        <v>66</v>
      </c>
      <c r="B67" s="82" t="s">
        <v>158</v>
      </c>
      <c r="C67" s="10">
        <v>18678</v>
      </c>
      <c r="D67" s="14">
        <v>16882</v>
      </c>
      <c r="E67" s="11">
        <v>16716</v>
      </c>
      <c r="F67" s="37">
        <f aca="true" t="shared" si="6" ref="F67:F83">E67/$E$83</f>
        <v>0.016510803731228294</v>
      </c>
      <c r="G67" s="17">
        <f aca="true" t="shared" si="7" ref="G67:G83">(E67-C67)/C67</f>
        <v>-0.10504336652746547</v>
      </c>
      <c r="H67" s="11">
        <f aca="true" t="shared" si="8" ref="H67:H83">E67-C67</f>
        <v>-1962</v>
      </c>
      <c r="I67" s="34">
        <f aca="true" t="shared" si="9" ref="I67:I83">H67/$H$83</f>
        <v>0.021331883664039143</v>
      </c>
      <c r="J67" s="11">
        <v>16727.47</v>
      </c>
      <c r="K67" s="10">
        <v>16657.81</v>
      </c>
      <c r="L67" s="34">
        <f aca="true" t="shared" si="10" ref="L67:L83">(K67-J67)/J67</f>
        <v>-0.004164407408890875</v>
      </c>
      <c r="M67" s="92">
        <f aca="true" t="shared" si="11" ref="M67:M83">K67-J67</f>
        <v>-69.65999999999985</v>
      </c>
    </row>
    <row r="68" spans="1:13" ht="15">
      <c r="A68" s="1">
        <v>67</v>
      </c>
      <c r="B68" s="82" t="s">
        <v>159</v>
      </c>
      <c r="C68" s="10">
        <v>2887</v>
      </c>
      <c r="D68" s="14">
        <v>2473</v>
      </c>
      <c r="E68" s="11">
        <v>2443</v>
      </c>
      <c r="F68" s="37">
        <f t="shared" si="6"/>
        <v>0.002413011098073147</v>
      </c>
      <c r="G68" s="17">
        <f t="shared" si="7"/>
        <v>-0.1537928645652927</v>
      </c>
      <c r="H68" s="11">
        <f t="shared" si="8"/>
        <v>-444</v>
      </c>
      <c r="I68" s="34">
        <f t="shared" si="9"/>
        <v>0.004827398749660234</v>
      </c>
      <c r="J68" s="11">
        <v>2473.386</v>
      </c>
      <c r="K68" s="10">
        <v>2457.788</v>
      </c>
      <c r="L68" s="34">
        <f t="shared" si="10"/>
        <v>-0.006306334716861806</v>
      </c>
      <c r="M68" s="92">
        <f t="shared" si="11"/>
        <v>-15.597999999999956</v>
      </c>
    </row>
    <row r="69" spans="1:13" ht="15">
      <c r="A69" s="1">
        <v>68</v>
      </c>
      <c r="B69" s="82" t="s">
        <v>160</v>
      </c>
      <c r="C69" s="10">
        <v>12884</v>
      </c>
      <c r="D69" s="14">
        <v>12432</v>
      </c>
      <c r="E69" s="11">
        <v>12322</v>
      </c>
      <c r="F69" s="37">
        <f t="shared" si="6"/>
        <v>0.012170742018197837</v>
      </c>
      <c r="G69" s="17">
        <f t="shared" si="7"/>
        <v>-0.04361999379074821</v>
      </c>
      <c r="H69" s="11">
        <f t="shared" si="8"/>
        <v>-562</v>
      </c>
      <c r="I69" s="34">
        <f t="shared" si="9"/>
        <v>0.006110356075020386</v>
      </c>
      <c r="J69" s="11">
        <v>12448.14</v>
      </c>
      <c r="K69" s="10">
        <v>12361.72</v>
      </c>
      <c r="L69" s="34">
        <f t="shared" si="10"/>
        <v>-0.0069424026400731415</v>
      </c>
      <c r="M69" s="92">
        <f t="shared" si="11"/>
        <v>-86.42000000000007</v>
      </c>
    </row>
    <row r="70" spans="1:13" ht="15">
      <c r="A70" s="1">
        <v>69</v>
      </c>
      <c r="B70" s="82" t="s">
        <v>161</v>
      </c>
      <c r="C70" s="10">
        <v>2851</v>
      </c>
      <c r="D70" s="14">
        <v>2400</v>
      </c>
      <c r="E70" s="11">
        <v>2358</v>
      </c>
      <c r="F70" s="37">
        <f t="shared" si="6"/>
        <v>0.002329054510542972</v>
      </c>
      <c r="G70" s="17">
        <f t="shared" si="7"/>
        <v>-0.1729217818309365</v>
      </c>
      <c r="H70" s="11">
        <f t="shared" si="8"/>
        <v>-493</v>
      </c>
      <c r="I70" s="34">
        <f t="shared" si="9"/>
        <v>0.00536015221527589</v>
      </c>
      <c r="J70" s="11">
        <v>2424.423</v>
      </c>
      <c r="K70" s="10">
        <v>2362.874</v>
      </c>
      <c r="L70" s="34">
        <f t="shared" si="10"/>
        <v>-0.02538707148051309</v>
      </c>
      <c r="M70" s="92">
        <f t="shared" si="11"/>
        <v>-61.54899999999998</v>
      </c>
    </row>
    <row r="71" spans="1:13" ht="15">
      <c r="A71" s="1">
        <v>70</v>
      </c>
      <c r="B71" s="82" t="s">
        <v>162</v>
      </c>
      <c r="C71" s="10">
        <v>7479</v>
      </c>
      <c r="D71" s="14">
        <v>7236</v>
      </c>
      <c r="E71" s="11">
        <v>7188</v>
      </c>
      <c r="F71" s="37">
        <f t="shared" si="6"/>
        <v>0.007099764131375268</v>
      </c>
      <c r="G71" s="17">
        <f t="shared" si="7"/>
        <v>-0.03890894504612916</v>
      </c>
      <c r="H71" s="11">
        <f t="shared" si="8"/>
        <v>-291</v>
      </c>
      <c r="I71" s="34">
        <f t="shared" si="9"/>
        <v>0.003163903234574613</v>
      </c>
      <c r="J71" s="11">
        <v>7247.644</v>
      </c>
      <c r="K71" s="10">
        <v>7223.251</v>
      </c>
      <c r="L71" s="34">
        <f t="shared" si="10"/>
        <v>-0.003365645442850122</v>
      </c>
      <c r="M71" s="92">
        <f t="shared" si="11"/>
        <v>-24.39300000000003</v>
      </c>
    </row>
    <row r="72" spans="1:13" ht="15">
      <c r="A72" s="1">
        <v>71</v>
      </c>
      <c r="B72" s="82" t="s">
        <v>163</v>
      </c>
      <c r="C72" s="10">
        <v>4829</v>
      </c>
      <c r="D72" s="14">
        <v>4440</v>
      </c>
      <c r="E72" s="11">
        <v>4397</v>
      </c>
      <c r="F72" s="37">
        <f t="shared" si="6"/>
        <v>0.004343024886707993</v>
      </c>
      <c r="G72" s="17">
        <f t="shared" si="7"/>
        <v>-0.08945951542762477</v>
      </c>
      <c r="H72" s="11">
        <f t="shared" si="8"/>
        <v>-432</v>
      </c>
      <c r="I72" s="34">
        <f t="shared" si="9"/>
        <v>0.0046969285131829306</v>
      </c>
      <c r="J72" s="11">
        <v>4456.112</v>
      </c>
      <c r="K72" s="10">
        <v>4425.424</v>
      </c>
      <c r="L72" s="34">
        <f t="shared" si="10"/>
        <v>-0.006886720980083108</v>
      </c>
      <c r="M72" s="92">
        <f t="shared" si="11"/>
        <v>-30.688000000000102</v>
      </c>
    </row>
    <row r="73" spans="1:13" ht="15">
      <c r="A73" s="1">
        <v>72</v>
      </c>
      <c r="B73" s="82" t="s">
        <v>164</v>
      </c>
      <c r="C73" s="10">
        <v>1828</v>
      </c>
      <c r="D73" s="14">
        <v>1650</v>
      </c>
      <c r="E73" s="11">
        <v>1627</v>
      </c>
      <c r="F73" s="37">
        <f t="shared" si="6"/>
        <v>0.001607027857783467</v>
      </c>
      <c r="G73" s="17">
        <f t="shared" si="7"/>
        <v>-0.10995623632385121</v>
      </c>
      <c r="H73" s="11">
        <f t="shared" si="8"/>
        <v>-201</v>
      </c>
      <c r="I73" s="34">
        <f t="shared" si="9"/>
        <v>0.0021853764609948353</v>
      </c>
      <c r="J73" s="11">
        <v>1529.273</v>
      </c>
      <c r="K73" s="10">
        <v>1558.694</v>
      </c>
      <c r="L73" s="34">
        <f t="shared" si="10"/>
        <v>0.019238553221040358</v>
      </c>
      <c r="M73" s="92">
        <f t="shared" si="11"/>
        <v>29.42100000000005</v>
      </c>
    </row>
    <row r="74" spans="1:13" ht="15">
      <c r="A74" s="1">
        <v>73</v>
      </c>
      <c r="B74" s="82" t="s">
        <v>165</v>
      </c>
      <c r="C74" s="10">
        <v>1098</v>
      </c>
      <c r="D74" s="14">
        <v>1050</v>
      </c>
      <c r="E74" s="11">
        <v>1057</v>
      </c>
      <c r="F74" s="37">
        <f t="shared" si="6"/>
        <v>0.0010440248590517054</v>
      </c>
      <c r="G74" s="17">
        <f t="shared" si="7"/>
        <v>-0.037340619307832425</v>
      </c>
      <c r="H74" s="11">
        <f t="shared" si="8"/>
        <v>-41</v>
      </c>
      <c r="I74" s="34">
        <f t="shared" si="9"/>
        <v>0.0004457733079641207</v>
      </c>
      <c r="J74" s="11">
        <v>1062.808</v>
      </c>
      <c r="K74" s="10">
        <v>1062.883</v>
      </c>
      <c r="L74" s="34">
        <f t="shared" si="10"/>
        <v>7.056777894035939E-05</v>
      </c>
      <c r="M74" s="92">
        <f t="shared" si="11"/>
        <v>0.07500000000004547</v>
      </c>
    </row>
    <row r="75" spans="1:13" ht="15">
      <c r="A75" s="1">
        <v>74</v>
      </c>
      <c r="B75" s="82" t="s">
        <v>166</v>
      </c>
      <c r="C75" s="10">
        <v>1072</v>
      </c>
      <c r="D75" s="14">
        <v>972</v>
      </c>
      <c r="E75" s="11">
        <v>950</v>
      </c>
      <c r="F75" s="37">
        <f t="shared" si="6"/>
        <v>0.0009383383312196028</v>
      </c>
      <c r="G75" s="17">
        <f t="shared" si="7"/>
        <v>-0.11380597014925373</v>
      </c>
      <c r="H75" s="11">
        <f t="shared" si="8"/>
        <v>-122</v>
      </c>
      <c r="I75" s="34">
        <f t="shared" si="9"/>
        <v>0.00132644740418592</v>
      </c>
      <c r="J75" s="11">
        <v>974.7736</v>
      </c>
      <c r="K75" s="10">
        <v>968.5946</v>
      </c>
      <c r="L75" s="34">
        <f t="shared" si="10"/>
        <v>-0.006338907824339901</v>
      </c>
      <c r="M75" s="92">
        <f t="shared" si="11"/>
        <v>-6.178999999999974</v>
      </c>
    </row>
    <row r="76" spans="1:13" ht="15">
      <c r="A76" s="1">
        <v>75</v>
      </c>
      <c r="B76" s="82" t="s">
        <v>167</v>
      </c>
      <c r="C76" s="10">
        <v>4504</v>
      </c>
      <c r="D76" s="14">
        <v>4196</v>
      </c>
      <c r="E76" s="11">
        <v>4169</v>
      </c>
      <c r="F76" s="37">
        <f t="shared" si="6"/>
        <v>0.004117823687215289</v>
      </c>
      <c r="G76" s="17">
        <f t="shared" si="7"/>
        <v>-0.07437833037300177</v>
      </c>
      <c r="H76" s="11">
        <f t="shared" si="8"/>
        <v>-335</v>
      </c>
      <c r="I76" s="34">
        <f t="shared" si="9"/>
        <v>0.003642294101658059</v>
      </c>
      <c r="J76" s="11">
        <v>4179.508</v>
      </c>
      <c r="K76" s="10">
        <v>4138.562</v>
      </c>
      <c r="L76" s="34">
        <f t="shared" si="10"/>
        <v>-0.00979684690159701</v>
      </c>
      <c r="M76" s="92">
        <f t="shared" si="11"/>
        <v>-40.94599999999991</v>
      </c>
    </row>
    <row r="77" spans="1:13" ht="15">
      <c r="A77" s="1">
        <v>76</v>
      </c>
      <c r="B77" s="82" t="s">
        <v>168</v>
      </c>
      <c r="C77" s="10">
        <v>2766</v>
      </c>
      <c r="D77" s="14">
        <v>2458</v>
      </c>
      <c r="E77" s="11">
        <v>2475</v>
      </c>
      <c r="F77" s="37">
        <f t="shared" si="6"/>
        <v>0.00244461828396686</v>
      </c>
      <c r="G77" s="17">
        <f t="shared" si="7"/>
        <v>-0.1052060737527115</v>
      </c>
      <c r="H77" s="11">
        <f t="shared" si="8"/>
        <v>-291</v>
      </c>
      <c r="I77" s="34">
        <f t="shared" si="9"/>
        <v>0.003163903234574613</v>
      </c>
      <c r="J77" s="11">
        <v>2424.425</v>
      </c>
      <c r="K77" s="10">
        <v>2438.199</v>
      </c>
      <c r="L77" s="34">
        <f t="shared" si="10"/>
        <v>0.005681347123544711</v>
      </c>
      <c r="M77" s="92">
        <f t="shared" si="11"/>
        <v>13.773999999999887</v>
      </c>
    </row>
    <row r="78" spans="1:13" ht="15">
      <c r="A78" s="1">
        <v>77</v>
      </c>
      <c r="B78" s="82" t="s">
        <v>169</v>
      </c>
      <c r="C78" s="10">
        <v>2119</v>
      </c>
      <c r="D78" s="14">
        <v>1898</v>
      </c>
      <c r="E78" s="11">
        <v>1901</v>
      </c>
      <c r="F78" s="37">
        <f t="shared" si="6"/>
        <v>0.001877664386998384</v>
      </c>
      <c r="G78" s="17">
        <f t="shared" si="7"/>
        <v>-0.1028787163756489</v>
      </c>
      <c r="H78" s="11">
        <f t="shared" si="8"/>
        <v>-218</v>
      </c>
      <c r="I78" s="34">
        <f t="shared" si="9"/>
        <v>0.002370209296004349</v>
      </c>
      <c r="J78" s="11">
        <v>1888.176</v>
      </c>
      <c r="K78" s="10">
        <v>1881.02</v>
      </c>
      <c r="L78" s="34">
        <f t="shared" si="10"/>
        <v>-0.003789900941437636</v>
      </c>
      <c r="M78" s="92">
        <f t="shared" si="11"/>
        <v>-7.155999999999949</v>
      </c>
    </row>
    <row r="79" spans="1:13" ht="15">
      <c r="A79" s="1">
        <v>78</v>
      </c>
      <c r="B79" s="82" t="s">
        <v>170</v>
      </c>
      <c r="C79" s="10">
        <v>1954</v>
      </c>
      <c r="D79" s="14">
        <v>1659</v>
      </c>
      <c r="E79" s="11">
        <v>1639</v>
      </c>
      <c r="F79" s="37">
        <f t="shared" si="6"/>
        <v>0.0016188805524936095</v>
      </c>
      <c r="G79" s="17">
        <f t="shared" si="7"/>
        <v>-0.16120777891504606</v>
      </c>
      <c r="H79" s="11">
        <f t="shared" si="8"/>
        <v>-315</v>
      </c>
      <c r="I79" s="34">
        <f t="shared" si="9"/>
        <v>0.00342484370752922</v>
      </c>
      <c r="J79" s="11">
        <v>1641.749</v>
      </c>
      <c r="K79" s="10">
        <v>1614.887</v>
      </c>
      <c r="L79" s="34">
        <f t="shared" si="10"/>
        <v>-0.016361819011310546</v>
      </c>
      <c r="M79" s="92">
        <f t="shared" si="11"/>
        <v>-26.86200000000008</v>
      </c>
    </row>
    <row r="80" spans="1:13" ht="15">
      <c r="A80" s="1">
        <v>79</v>
      </c>
      <c r="B80" s="82" t="s">
        <v>171</v>
      </c>
      <c r="C80" s="10">
        <v>3127</v>
      </c>
      <c r="D80" s="14">
        <v>2948</v>
      </c>
      <c r="E80" s="11">
        <v>2929</v>
      </c>
      <c r="F80" s="37">
        <f t="shared" si="6"/>
        <v>0.002893045233833912</v>
      </c>
      <c r="G80" s="17">
        <f t="shared" si="7"/>
        <v>-0.06331947553565719</v>
      </c>
      <c r="H80" s="11">
        <f t="shared" si="8"/>
        <v>-198</v>
      </c>
      <c r="I80" s="34">
        <f t="shared" si="9"/>
        <v>0.0021527589018755094</v>
      </c>
      <c r="J80" s="11">
        <v>2957.366</v>
      </c>
      <c r="K80" s="10">
        <v>2940.068</v>
      </c>
      <c r="L80" s="34">
        <f t="shared" si="10"/>
        <v>-0.0058491238487220635</v>
      </c>
      <c r="M80" s="92">
        <f t="shared" si="11"/>
        <v>-17.297999999999774</v>
      </c>
    </row>
    <row r="81" spans="1:13" ht="15">
      <c r="A81" s="1">
        <v>80</v>
      </c>
      <c r="B81" s="82" t="s">
        <v>172</v>
      </c>
      <c r="C81" s="10">
        <v>8747</v>
      </c>
      <c r="D81" s="14">
        <v>7916</v>
      </c>
      <c r="E81" s="11">
        <v>7792</v>
      </c>
      <c r="F81" s="37">
        <f t="shared" si="6"/>
        <v>0.0076963497651191</v>
      </c>
      <c r="G81" s="17">
        <f t="shared" si="7"/>
        <v>-0.10918029038527495</v>
      </c>
      <c r="H81" s="11">
        <f t="shared" si="8"/>
        <v>-955</v>
      </c>
      <c r="I81" s="34">
        <f t="shared" si="9"/>
        <v>0.01038325631965208</v>
      </c>
      <c r="J81" s="11">
        <v>7888.375</v>
      </c>
      <c r="K81" s="10">
        <v>7811.376</v>
      </c>
      <c r="L81" s="34">
        <f t="shared" si="10"/>
        <v>-0.009761072464227397</v>
      </c>
      <c r="M81" s="92">
        <f t="shared" si="11"/>
        <v>-76.9989999999998</v>
      </c>
    </row>
    <row r="82" spans="1:13" ht="15.75" thickBot="1">
      <c r="A82" s="43">
        <v>81</v>
      </c>
      <c r="B82" s="83" t="s">
        <v>173</v>
      </c>
      <c r="C82" s="10">
        <v>7390</v>
      </c>
      <c r="D82" s="14">
        <v>6631</v>
      </c>
      <c r="E82" s="11">
        <v>6689</v>
      </c>
      <c r="F82" s="37">
        <f t="shared" si="6"/>
        <v>0.006606889576345182</v>
      </c>
      <c r="G82" s="17">
        <f t="shared" si="7"/>
        <v>-0.09485791610284168</v>
      </c>
      <c r="H82" s="11">
        <f t="shared" si="8"/>
        <v>-701</v>
      </c>
      <c r="I82" s="34">
        <f t="shared" si="9"/>
        <v>0.007621636314215819</v>
      </c>
      <c r="J82" s="11">
        <v>6594.313</v>
      </c>
      <c r="K82" s="10">
        <v>6654.926</v>
      </c>
      <c r="L82" s="34">
        <f t="shared" si="10"/>
        <v>0.009191708067239193</v>
      </c>
      <c r="M82" s="92">
        <f t="shared" si="11"/>
        <v>60.613000000000284</v>
      </c>
    </row>
    <row r="83" spans="1:13" s="59" customFormat="1" ht="15.75" thickBot="1">
      <c r="A83" s="165" t="s">
        <v>174</v>
      </c>
      <c r="B83" s="166"/>
      <c r="C83" s="50">
        <f>SUM(C2:C82)</f>
        <v>1104403</v>
      </c>
      <c r="D83" s="49">
        <f>SUM(D2:D82)</f>
        <v>1022716</v>
      </c>
      <c r="E83" s="95">
        <f>SUM(E2:E82)</f>
        <v>1012428</v>
      </c>
      <c r="F83" s="146">
        <f t="shared" si="6"/>
        <v>1</v>
      </c>
      <c r="G83" s="147">
        <f t="shared" si="7"/>
        <v>-0.08328028808324497</v>
      </c>
      <c r="H83" s="95">
        <f t="shared" si="8"/>
        <v>-91975</v>
      </c>
      <c r="I83" s="148">
        <f t="shared" si="9"/>
        <v>1</v>
      </c>
      <c r="J83" s="95">
        <v>1015400</v>
      </c>
      <c r="K83" s="50">
        <v>1010169</v>
      </c>
      <c r="L83" s="148">
        <f t="shared" si="10"/>
        <v>-0.005151664368721686</v>
      </c>
      <c r="M83" s="94">
        <f t="shared" si="11"/>
        <v>-5231</v>
      </c>
    </row>
    <row r="84" spans="3:13" ht="15">
      <c r="C84" s="3"/>
      <c r="D84" s="3"/>
      <c r="E84" s="3"/>
      <c r="I84" s="57"/>
      <c r="J84" s="58"/>
      <c r="K84" s="58"/>
      <c r="L84" s="57"/>
      <c r="M84" s="58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75" sqref="F7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41061</v>
      </c>
      <c r="D1" s="68">
        <v>41395</v>
      </c>
      <c r="E1" s="68">
        <v>41426</v>
      </c>
      <c r="F1" s="38" t="s">
        <v>301</v>
      </c>
      <c r="G1" s="47" t="s">
        <v>291</v>
      </c>
      <c r="H1" s="15" t="s">
        <v>292</v>
      </c>
      <c r="I1" s="38" t="s">
        <v>304</v>
      </c>
      <c r="J1" s="67" t="s">
        <v>284</v>
      </c>
      <c r="K1" s="65" t="s">
        <v>294</v>
      </c>
      <c r="L1" s="47" t="s">
        <v>288</v>
      </c>
      <c r="M1" s="38" t="s">
        <v>289</v>
      </c>
    </row>
    <row r="2" spans="1:13" ht="15">
      <c r="A2" s="21">
        <v>1</v>
      </c>
      <c r="B2" s="81" t="s">
        <v>93</v>
      </c>
      <c r="C2" s="115">
        <v>61400</v>
      </c>
      <c r="D2" s="97">
        <v>63608</v>
      </c>
      <c r="E2" s="78">
        <v>63578</v>
      </c>
      <c r="F2" s="36">
        <f>E2/$E$83</f>
        <v>0.023871843442639876</v>
      </c>
      <c r="G2" s="16">
        <f>(E2-C2)/C2</f>
        <v>0.03547231270358306</v>
      </c>
      <c r="H2" s="11">
        <f>E2-C2</f>
        <v>2178</v>
      </c>
      <c r="I2" s="40">
        <f>H2/$H$83</f>
        <v>0.041492036881810565</v>
      </c>
      <c r="J2" s="3">
        <v>64219.89</v>
      </c>
      <c r="K2" s="90">
        <v>63847.24</v>
      </c>
      <c r="L2" s="40">
        <f>(K2-J2)/J2</f>
        <v>-0.005802719375570426</v>
      </c>
      <c r="M2" s="92">
        <f>K2-J2</f>
        <v>-372.65000000000146</v>
      </c>
    </row>
    <row r="3" spans="1:13" ht="15">
      <c r="A3" s="1">
        <v>2</v>
      </c>
      <c r="B3" s="82" t="s">
        <v>94</v>
      </c>
      <c r="C3" s="25">
        <v>18840</v>
      </c>
      <c r="D3" s="48">
        <v>19080</v>
      </c>
      <c r="E3" s="78">
        <v>19180</v>
      </c>
      <c r="F3" s="37">
        <f aca="true" t="shared" si="0" ref="F3:F66">E3/$E$83</f>
        <v>0.00720157848988381</v>
      </c>
      <c r="G3" s="17">
        <f aca="true" t="shared" si="1" ref="G3:G66">(E3-C3)/C3</f>
        <v>0.018046709129511677</v>
      </c>
      <c r="H3" s="11">
        <f aca="true" t="shared" si="2" ref="H3:H66">E3-C3</f>
        <v>340</v>
      </c>
      <c r="I3" s="34">
        <f aca="true" t="shared" si="3" ref="I3:I66">H3/$H$83</f>
        <v>0.006477177474662805</v>
      </c>
      <c r="J3" s="3">
        <v>19114.55</v>
      </c>
      <c r="K3" s="10">
        <v>19136.58</v>
      </c>
      <c r="L3" s="34">
        <f aca="true" t="shared" si="4" ref="L3:L66">(K3-J3)/J3</f>
        <v>0.0011525251706162307</v>
      </c>
      <c r="M3" s="92">
        <f aca="true" t="shared" si="5" ref="M3:M66">K3-J3</f>
        <v>22.030000000002474</v>
      </c>
    </row>
    <row r="4" spans="1:13" ht="15">
      <c r="A4" s="1">
        <v>3</v>
      </c>
      <c r="B4" s="82" t="s">
        <v>95</v>
      </c>
      <c r="C4" s="25">
        <v>25111</v>
      </c>
      <c r="D4" s="48">
        <v>25670</v>
      </c>
      <c r="E4" s="78">
        <v>25672</v>
      </c>
      <c r="F4" s="37">
        <f t="shared" si="0"/>
        <v>0.00963915135517712</v>
      </c>
      <c r="G4" s="17">
        <f t="shared" si="1"/>
        <v>0.02234080681772928</v>
      </c>
      <c r="H4" s="11">
        <f t="shared" si="2"/>
        <v>561</v>
      </c>
      <c r="I4" s="34">
        <f t="shared" si="3"/>
        <v>0.01068734283319363</v>
      </c>
      <c r="J4" s="3">
        <v>25854.33</v>
      </c>
      <c r="K4" s="10">
        <v>25855.29</v>
      </c>
      <c r="L4" s="34">
        <f t="shared" si="4"/>
        <v>3.713111111365589E-05</v>
      </c>
      <c r="M4" s="92">
        <f t="shared" si="5"/>
        <v>0.9599999999991269</v>
      </c>
    </row>
    <row r="5" spans="1:13" ht="15">
      <c r="A5" s="1">
        <v>4</v>
      </c>
      <c r="B5" s="82" t="s">
        <v>96</v>
      </c>
      <c r="C5" s="25">
        <v>15168</v>
      </c>
      <c r="D5" s="48">
        <v>15833</v>
      </c>
      <c r="E5" s="78">
        <v>15154</v>
      </c>
      <c r="F5" s="37">
        <f t="shared" si="0"/>
        <v>0.005689922859004132</v>
      </c>
      <c r="G5" s="17">
        <f t="shared" si="1"/>
        <v>-0.0009229957805907173</v>
      </c>
      <c r="H5" s="11">
        <f t="shared" si="2"/>
        <v>-14</v>
      </c>
      <c r="I5" s="34">
        <f t="shared" si="3"/>
        <v>-0.0002667073077802332</v>
      </c>
      <c r="J5" s="3">
        <v>15947.51</v>
      </c>
      <c r="K5" s="10">
        <v>15604.89</v>
      </c>
      <c r="L5" s="34">
        <f t="shared" si="4"/>
        <v>-0.021484231707645945</v>
      </c>
      <c r="M5" s="92">
        <f t="shared" si="5"/>
        <v>-342.6200000000008</v>
      </c>
    </row>
    <row r="6" spans="1:13" ht="15">
      <c r="A6" s="1">
        <v>5</v>
      </c>
      <c r="B6" s="82" t="s">
        <v>97</v>
      </c>
      <c r="C6" s="25">
        <v>15500</v>
      </c>
      <c r="D6" s="48">
        <v>15891</v>
      </c>
      <c r="E6" s="78">
        <v>15929</v>
      </c>
      <c r="F6" s="37">
        <f t="shared" si="0"/>
        <v>0.005980914690581814</v>
      </c>
      <c r="G6" s="17">
        <f t="shared" si="1"/>
        <v>0.02767741935483871</v>
      </c>
      <c r="H6" s="11">
        <f t="shared" si="2"/>
        <v>429</v>
      </c>
      <c r="I6" s="34">
        <f t="shared" si="3"/>
        <v>0.008172673931265717</v>
      </c>
      <c r="J6" s="3">
        <v>15963.05</v>
      </c>
      <c r="K6" s="10">
        <v>15957.01</v>
      </c>
      <c r="L6" s="34">
        <f t="shared" si="4"/>
        <v>-0.0003783738070105058</v>
      </c>
      <c r="M6" s="92">
        <f t="shared" si="5"/>
        <v>-6.039999999999054</v>
      </c>
    </row>
    <row r="7" spans="1:13" ht="15">
      <c r="A7" s="1">
        <v>6</v>
      </c>
      <c r="B7" s="82" t="s">
        <v>98</v>
      </c>
      <c r="C7" s="25">
        <v>377263</v>
      </c>
      <c r="D7" s="48">
        <v>371999</v>
      </c>
      <c r="E7" s="78">
        <v>373791</v>
      </c>
      <c r="F7" s="37">
        <f t="shared" si="0"/>
        <v>0.1403485518932304</v>
      </c>
      <c r="G7" s="17">
        <f t="shared" si="1"/>
        <v>-0.009203128851755936</v>
      </c>
      <c r="H7" s="11">
        <f t="shared" si="2"/>
        <v>-3472</v>
      </c>
      <c r="I7" s="34">
        <f t="shared" si="3"/>
        <v>-0.06614341232949783</v>
      </c>
      <c r="J7" s="3">
        <v>375593.1</v>
      </c>
      <c r="K7" s="10">
        <v>374510.7</v>
      </c>
      <c r="L7" s="34">
        <f t="shared" si="4"/>
        <v>-0.0028818420785684433</v>
      </c>
      <c r="M7" s="92">
        <f t="shared" si="5"/>
        <v>-1082.399999999965</v>
      </c>
    </row>
    <row r="8" spans="1:13" ht="15">
      <c r="A8" s="1">
        <v>7</v>
      </c>
      <c r="B8" s="82" t="s">
        <v>99</v>
      </c>
      <c r="C8" s="25">
        <v>57001</v>
      </c>
      <c r="D8" s="48">
        <v>58804</v>
      </c>
      <c r="E8" s="78">
        <v>60119</v>
      </c>
      <c r="F8" s="37">
        <f t="shared" si="0"/>
        <v>0.022573081190475745</v>
      </c>
      <c r="G8" s="17">
        <f t="shared" si="1"/>
        <v>0.0547007947228996</v>
      </c>
      <c r="H8" s="11">
        <f t="shared" si="2"/>
        <v>3118</v>
      </c>
      <c r="I8" s="34">
        <f t="shared" si="3"/>
        <v>0.05939952754705479</v>
      </c>
      <c r="J8" s="3">
        <v>60072.71</v>
      </c>
      <c r="K8" s="10">
        <v>60403.9</v>
      </c>
      <c r="L8" s="34">
        <f t="shared" si="4"/>
        <v>0.005513152311590443</v>
      </c>
      <c r="M8" s="92">
        <f t="shared" si="5"/>
        <v>331.1900000000023</v>
      </c>
    </row>
    <row r="9" spans="1:13" ht="15">
      <c r="A9" s="1">
        <v>8</v>
      </c>
      <c r="B9" s="82" t="s">
        <v>100</v>
      </c>
      <c r="C9" s="25">
        <v>8626</v>
      </c>
      <c r="D9" s="48">
        <v>8863</v>
      </c>
      <c r="E9" s="78">
        <v>8880</v>
      </c>
      <c r="F9" s="37">
        <f t="shared" si="0"/>
        <v>0.003334203179883641</v>
      </c>
      <c r="G9" s="17">
        <f t="shared" si="1"/>
        <v>0.029445861349408763</v>
      </c>
      <c r="H9" s="11">
        <f t="shared" si="2"/>
        <v>254</v>
      </c>
      <c r="I9" s="34">
        <f t="shared" si="3"/>
        <v>0.004838832584012802</v>
      </c>
      <c r="J9" s="3">
        <v>9033.105</v>
      </c>
      <c r="K9" s="10">
        <v>9007.621</v>
      </c>
      <c r="L9" s="34">
        <f t="shared" si="4"/>
        <v>-0.0028211783212970932</v>
      </c>
      <c r="M9" s="92">
        <f t="shared" si="5"/>
        <v>-25.48400000000038</v>
      </c>
    </row>
    <row r="10" spans="1:13" ht="15">
      <c r="A10" s="1">
        <v>9</v>
      </c>
      <c r="B10" s="82" t="s">
        <v>101</v>
      </c>
      <c r="C10" s="25">
        <v>32278</v>
      </c>
      <c r="D10" s="48">
        <v>33955</v>
      </c>
      <c r="E10" s="78">
        <v>33646</v>
      </c>
      <c r="F10" s="37">
        <f t="shared" si="0"/>
        <v>0.012633175697113173</v>
      </c>
      <c r="G10" s="17">
        <f t="shared" si="1"/>
        <v>0.04238180804262966</v>
      </c>
      <c r="H10" s="11">
        <f t="shared" si="2"/>
        <v>1368</v>
      </c>
      <c r="I10" s="34">
        <f t="shared" si="3"/>
        <v>0.026061114074525642</v>
      </c>
      <c r="J10" s="3">
        <v>34384.11</v>
      </c>
      <c r="K10" s="10">
        <v>33557.18</v>
      </c>
      <c r="L10" s="34">
        <f t="shared" si="4"/>
        <v>-0.024049771827742532</v>
      </c>
      <c r="M10" s="92">
        <f t="shared" si="5"/>
        <v>-826.9300000000003</v>
      </c>
    </row>
    <row r="11" spans="1:13" ht="15">
      <c r="A11" s="1">
        <v>10</v>
      </c>
      <c r="B11" s="82" t="s">
        <v>102</v>
      </c>
      <c r="C11" s="25">
        <v>46063</v>
      </c>
      <c r="D11" s="48">
        <v>46423</v>
      </c>
      <c r="E11" s="78">
        <v>46292</v>
      </c>
      <c r="F11" s="37">
        <f t="shared" si="0"/>
        <v>0.01738141144179882</v>
      </c>
      <c r="G11" s="17">
        <f t="shared" si="1"/>
        <v>0.004971452141632113</v>
      </c>
      <c r="H11" s="11">
        <f t="shared" si="2"/>
        <v>229</v>
      </c>
      <c r="I11" s="34">
        <f t="shared" si="3"/>
        <v>0.0043625695344052424</v>
      </c>
      <c r="J11" s="3">
        <v>46211.12</v>
      </c>
      <c r="K11" s="10">
        <v>46427.36</v>
      </c>
      <c r="L11" s="34">
        <f t="shared" si="4"/>
        <v>0.0046793931850168955</v>
      </c>
      <c r="M11" s="92">
        <f t="shared" si="5"/>
        <v>216.23999999999796</v>
      </c>
    </row>
    <row r="12" spans="1:13" ht="15">
      <c r="A12" s="1">
        <v>11</v>
      </c>
      <c r="B12" s="82" t="s">
        <v>103</v>
      </c>
      <c r="C12" s="25">
        <v>7995</v>
      </c>
      <c r="D12" s="48">
        <v>8270</v>
      </c>
      <c r="E12" s="78">
        <v>8332</v>
      </c>
      <c r="F12" s="37">
        <f t="shared" si="0"/>
        <v>0.003128443794458389</v>
      </c>
      <c r="G12" s="17">
        <f t="shared" si="1"/>
        <v>0.04215134459036898</v>
      </c>
      <c r="H12" s="11">
        <f t="shared" si="2"/>
        <v>337</v>
      </c>
      <c r="I12" s="34">
        <f t="shared" si="3"/>
        <v>0.006420025908709898</v>
      </c>
      <c r="J12" s="3">
        <v>8349.533</v>
      </c>
      <c r="K12" s="10">
        <v>8375.075</v>
      </c>
      <c r="L12" s="34">
        <f t="shared" si="4"/>
        <v>0.003059093245095418</v>
      </c>
      <c r="M12" s="92">
        <f t="shared" si="5"/>
        <v>25.54200000000128</v>
      </c>
    </row>
    <row r="13" spans="1:13" ht="15">
      <c r="A13" s="1">
        <v>12</v>
      </c>
      <c r="B13" s="82" t="s">
        <v>104</v>
      </c>
      <c r="C13" s="25">
        <v>11550</v>
      </c>
      <c r="D13" s="48">
        <v>11824</v>
      </c>
      <c r="E13" s="78">
        <v>11792</v>
      </c>
      <c r="F13" s="37">
        <f t="shared" si="0"/>
        <v>0.004427581519953591</v>
      </c>
      <c r="G13" s="17">
        <f t="shared" si="1"/>
        <v>0.02095238095238095</v>
      </c>
      <c r="H13" s="11">
        <f t="shared" si="2"/>
        <v>242</v>
      </c>
      <c r="I13" s="34">
        <f t="shared" si="3"/>
        <v>0.004610226320201173</v>
      </c>
      <c r="J13" s="3">
        <v>11923.34</v>
      </c>
      <c r="K13" s="10">
        <v>11782.22</v>
      </c>
      <c r="L13" s="34">
        <f t="shared" si="4"/>
        <v>-0.011835609820738216</v>
      </c>
      <c r="M13" s="92">
        <f t="shared" si="5"/>
        <v>-141.1200000000008</v>
      </c>
    </row>
    <row r="14" spans="1:13" ht="15">
      <c r="A14" s="1">
        <v>13</v>
      </c>
      <c r="B14" s="82" t="s">
        <v>105</v>
      </c>
      <c r="C14" s="25">
        <v>12789</v>
      </c>
      <c r="D14" s="48">
        <v>13135</v>
      </c>
      <c r="E14" s="78">
        <v>12903</v>
      </c>
      <c r="F14" s="37">
        <f t="shared" si="0"/>
        <v>0.004844732390770114</v>
      </c>
      <c r="G14" s="17">
        <f t="shared" si="1"/>
        <v>0.008913910391742904</v>
      </c>
      <c r="H14" s="11">
        <f t="shared" si="2"/>
        <v>114</v>
      </c>
      <c r="I14" s="34">
        <f t="shared" si="3"/>
        <v>0.0021717595062104703</v>
      </c>
      <c r="J14" s="3">
        <v>13198.92</v>
      </c>
      <c r="K14" s="10">
        <v>12975.42</v>
      </c>
      <c r="L14" s="34">
        <f t="shared" si="4"/>
        <v>-0.016933203625751198</v>
      </c>
      <c r="M14" s="92">
        <f t="shared" si="5"/>
        <v>-223.5</v>
      </c>
    </row>
    <row r="15" spans="1:13" ht="15">
      <c r="A15" s="1">
        <v>14</v>
      </c>
      <c r="B15" s="82" t="s">
        <v>106</v>
      </c>
      <c r="C15" s="25">
        <v>13516</v>
      </c>
      <c r="D15" s="48">
        <v>14064</v>
      </c>
      <c r="E15" s="78">
        <v>14248</v>
      </c>
      <c r="F15" s="37">
        <f t="shared" si="0"/>
        <v>0.0053497440210565446</v>
      </c>
      <c r="G15" s="17">
        <f t="shared" si="1"/>
        <v>0.05415803492157443</v>
      </c>
      <c r="H15" s="11">
        <f t="shared" si="2"/>
        <v>732</v>
      </c>
      <c r="I15" s="34">
        <f t="shared" si="3"/>
        <v>0.013944982092509335</v>
      </c>
      <c r="J15" s="3">
        <v>14062.48</v>
      </c>
      <c r="K15" s="10">
        <v>14140.1</v>
      </c>
      <c r="L15" s="34">
        <f t="shared" si="4"/>
        <v>0.005519652294616654</v>
      </c>
      <c r="M15" s="92">
        <f t="shared" si="5"/>
        <v>77.6200000000008</v>
      </c>
    </row>
    <row r="16" spans="1:13" ht="15">
      <c r="A16" s="1">
        <v>15</v>
      </c>
      <c r="B16" s="82" t="s">
        <v>107</v>
      </c>
      <c r="C16" s="25">
        <v>11273</v>
      </c>
      <c r="D16" s="48">
        <v>11552</v>
      </c>
      <c r="E16" s="78">
        <v>11624</v>
      </c>
      <c r="F16" s="37">
        <f t="shared" si="0"/>
        <v>0.004364502000334171</v>
      </c>
      <c r="G16" s="17">
        <f t="shared" si="1"/>
        <v>0.031136343475561074</v>
      </c>
      <c r="H16" s="11">
        <f t="shared" si="2"/>
        <v>351</v>
      </c>
      <c r="I16" s="34">
        <f t="shared" si="3"/>
        <v>0.006686733216490132</v>
      </c>
      <c r="J16" s="3">
        <v>11632.94</v>
      </c>
      <c r="K16" s="10">
        <v>11644.69</v>
      </c>
      <c r="L16" s="34">
        <f t="shared" si="4"/>
        <v>0.0010100628044157367</v>
      </c>
      <c r="M16" s="92">
        <f t="shared" si="5"/>
        <v>11.75</v>
      </c>
    </row>
    <row r="17" spans="1:13" ht="15">
      <c r="A17" s="1">
        <v>16</v>
      </c>
      <c r="B17" s="82" t="s">
        <v>108</v>
      </c>
      <c r="C17" s="25">
        <v>67087</v>
      </c>
      <c r="D17" s="48">
        <v>69563</v>
      </c>
      <c r="E17" s="78">
        <v>69956</v>
      </c>
      <c r="F17" s="37">
        <f t="shared" si="0"/>
        <v>0.02626661234819144</v>
      </c>
      <c r="G17" s="17">
        <f t="shared" si="1"/>
        <v>0.04276536437759924</v>
      </c>
      <c r="H17" s="11">
        <f t="shared" si="2"/>
        <v>2869</v>
      </c>
      <c r="I17" s="34">
        <f t="shared" si="3"/>
        <v>0.0546559475729635</v>
      </c>
      <c r="J17" s="3">
        <v>70027.47</v>
      </c>
      <c r="K17" s="10">
        <v>70134.32</v>
      </c>
      <c r="L17" s="34">
        <f t="shared" si="4"/>
        <v>0.0015258297922230493</v>
      </c>
      <c r="M17" s="92">
        <f t="shared" si="5"/>
        <v>106.85000000000582</v>
      </c>
    </row>
    <row r="18" spans="1:13" ht="15">
      <c r="A18" s="1">
        <v>17</v>
      </c>
      <c r="B18" s="82" t="s">
        <v>109</v>
      </c>
      <c r="C18" s="25">
        <v>21044</v>
      </c>
      <c r="D18" s="48">
        <v>21710</v>
      </c>
      <c r="E18" s="78">
        <v>21789</v>
      </c>
      <c r="F18" s="37">
        <f t="shared" si="0"/>
        <v>0.008181188410640163</v>
      </c>
      <c r="G18" s="17">
        <f t="shared" si="1"/>
        <v>0.035402014826078694</v>
      </c>
      <c r="H18" s="11">
        <f t="shared" si="2"/>
        <v>745</v>
      </c>
      <c r="I18" s="34">
        <f t="shared" si="3"/>
        <v>0.014192638878305266</v>
      </c>
      <c r="J18" s="3">
        <v>21796.19</v>
      </c>
      <c r="K18" s="10">
        <v>21708.9</v>
      </c>
      <c r="L18" s="34">
        <f t="shared" si="4"/>
        <v>-0.004004828366792419</v>
      </c>
      <c r="M18" s="92">
        <f t="shared" si="5"/>
        <v>-87.28999999999724</v>
      </c>
    </row>
    <row r="19" spans="1:13" ht="15">
      <c r="A19" s="1">
        <v>18</v>
      </c>
      <c r="B19" s="82" t="s">
        <v>110</v>
      </c>
      <c r="C19" s="25">
        <v>8867</v>
      </c>
      <c r="D19" s="48">
        <v>8856</v>
      </c>
      <c r="E19" s="78">
        <v>9008</v>
      </c>
      <c r="F19" s="37">
        <f t="shared" si="0"/>
        <v>0.003382263766260342</v>
      </c>
      <c r="G19" s="17">
        <f t="shared" si="1"/>
        <v>0.015901657832412316</v>
      </c>
      <c r="H19" s="11">
        <f t="shared" si="2"/>
        <v>141</v>
      </c>
      <c r="I19" s="34">
        <f t="shared" si="3"/>
        <v>0.0026861235997866343</v>
      </c>
      <c r="J19" s="3">
        <v>9024.778</v>
      </c>
      <c r="K19" s="10">
        <v>9067.099</v>
      </c>
      <c r="L19" s="34">
        <f t="shared" si="4"/>
        <v>0.00468942283123196</v>
      </c>
      <c r="M19" s="92">
        <f t="shared" si="5"/>
        <v>42.32099999999991</v>
      </c>
    </row>
    <row r="20" spans="1:13" ht="15">
      <c r="A20" s="1">
        <v>19</v>
      </c>
      <c r="B20" s="82" t="s">
        <v>111</v>
      </c>
      <c r="C20" s="25">
        <v>18483</v>
      </c>
      <c r="D20" s="48">
        <v>18755</v>
      </c>
      <c r="E20" s="78">
        <v>18889</v>
      </c>
      <c r="F20" s="37">
        <f t="shared" si="0"/>
        <v>0.007092315750543028</v>
      </c>
      <c r="G20" s="17">
        <f t="shared" si="1"/>
        <v>0.021966131039333443</v>
      </c>
      <c r="H20" s="11">
        <f t="shared" si="2"/>
        <v>406</v>
      </c>
      <c r="I20" s="34">
        <f t="shared" si="3"/>
        <v>0.007734511925626762</v>
      </c>
      <c r="J20" s="3">
        <v>18848.03</v>
      </c>
      <c r="K20" s="10">
        <v>18839.96</v>
      </c>
      <c r="L20" s="34">
        <f t="shared" si="4"/>
        <v>-0.0004281614577226219</v>
      </c>
      <c r="M20" s="92">
        <f t="shared" si="5"/>
        <v>-8.069999999999709</v>
      </c>
    </row>
    <row r="21" spans="1:13" ht="15">
      <c r="A21" s="1">
        <v>20</v>
      </c>
      <c r="B21" s="82" t="s">
        <v>112</v>
      </c>
      <c r="C21" s="25">
        <v>30854</v>
      </c>
      <c r="D21" s="48">
        <v>32304</v>
      </c>
      <c r="E21" s="78">
        <v>32475</v>
      </c>
      <c r="F21" s="37">
        <f t="shared" si="0"/>
        <v>0.012193496426432571</v>
      </c>
      <c r="G21" s="17">
        <f t="shared" si="1"/>
        <v>0.05253775847540027</v>
      </c>
      <c r="H21" s="11">
        <f t="shared" si="2"/>
        <v>1621</v>
      </c>
      <c r="I21" s="34">
        <f t="shared" si="3"/>
        <v>0.03088089613655414</v>
      </c>
      <c r="J21" s="3">
        <v>32684.55</v>
      </c>
      <c r="K21" s="10">
        <v>32791.44</v>
      </c>
      <c r="L21" s="34">
        <f t="shared" si="4"/>
        <v>0.0032703525060006353</v>
      </c>
      <c r="M21" s="92">
        <f t="shared" si="5"/>
        <v>106.89000000000306</v>
      </c>
    </row>
    <row r="22" spans="1:13" ht="15">
      <c r="A22" s="1">
        <v>21</v>
      </c>
      <c r="B22" s="82" t="s">
        <v>113</v>
      </c>
      <c r="C22" s="25">
        <v>53218</v>
      </c>
      <c r="D22" s="48">
        <v>53323</v>
      </c>
      <c r="E22" s="78">
        <v>53481</v>
      </c>
      <c r="F22" s="37">
        <f t="shared" si="0"/>
        <v>0.02008068921884651</v>
      </c>
      <c r="G22" s="17">
        <f t="shared" si="1"/>
        <v>0.004941936938629787</v>
      </c>
      <c r="H22" s="11">
        <f t="shared" si="2"/>
        <v>263</v>
      </c>
      <c r="I22" s="34">
        <f t="shared" si="3"/>
        <v>0.005010287281871523</v>
      </c>
      <c r="J22" s="3">
        <v>53522.48</v>
      </c>
      <c r="K22" s="10">
        <v>53355.1</v>
      </c>
      <c r="L22" s="34">
        <f t="shared" si="4"/>
        <v>-0.003127284086985593</v>
      </c>
      <c r="M22" s="92">
        <f t="shared" si="5"/>
        <v>-167.38000000000466</v>
      </c>
    </row>
    <row r="23" spans="1:13" ht="15">
      <c r="A23" s="1">
        <v>22</v>
      </c>
      <c r="B23" s="82" t="s">
        <v>114</v>
      </c>
      <c r="C23" s="25">
        <v>18742</v>
      </c>
      <c r="D23" s="48">
        <v>18695</v>
      </c>
      <c r="E23" s="78">
        <v>19081</v>
      </c>
      <c r="F23" s="37">
        <f t="shared" si="0"/>
        <v>0.00716440663010808</v>
      </c>
      <c r="G23" s="17">
        <f t="shared" si="1"/>
        <v>0.018087717426101803</v>
      </c>
      <c r="H23" s="11">
        <f t="shared" si="2"/>
        <v>339</v>
      </c>
      <c r="I23" s="34">
        <f t="shared" si="3"/>
        <v>0.006458126952678504</v>
      </c>
      <c r="J23" s="3">
        <v>18933.16</v>
      </c>
      <c r="K23" s="10">
        <v>18970.55</v>
      </c>
      <c r="L23" s="34">
        <f t="shared" si="4"/>
        <v>0.00197484202320159</v>
      </c>
      <c r="M23" s="92">
        <f t="shared" si="5"/>
        <v>37.38999999999942</v>
      </c>
    </row>
    <row r="24" spans="1:13" ht="15">
      <c r="A24" s="1">
        <v>23</v>
      </c>
      <c r="B24" s="82" t="s">
        <v>115</v>
      </c>
      <c r="C24" s="25">
        <v>25537</v>
      </c>
      <c r="D24" s="48">
        <v>25006</v>
      </c>
      <c r="E24" s="78">
        <v>25136</v>
      </c>
      <c r="F24" s="37">
        <f t="shared" si="0"/>
        <v>0.009437897649724684</v>
      </c>
      <c r="G24" s="17">
        <f t="shared" si="1"/>
        <v>-0.015702705877746016</v>
      </c>
      <c r="H24" s="11">
        <f t="shared" si="2"/>
        <v>-401</v>
      </c>
      <c r="I24" s="34">
        <f t="shared" si="3"/>
        <v>-0.00763925931570525</v>
      </c>
      <c r="J24" s="3">
        <v>25118.88</v>
      </c>
      <c r="K24" s="10">
        <v>25019.36</v>
      </c>
      <c r="L24" s="34">
        <f t="shared" si="4"/>
        <v>-0.003961960087392449</v>
      </c>
      <c r="M24" s="92">
        <f t="shared" si="5"/>
        <v>-99.52000000000044</v>
      </c>
    </row>
    <row r="25" spans="1:13" ht="15">
      <c r="A25" s="1">
        <v>24</v>
      </c>
      <c r="B25" s="82" t="s">
        <v>116</v>
      </c>
      <c r="C25" s="25">
        <v>12314</v>
      </c>
      <c r="D25" s="48">
        <v>12512</v>
      </c>
      <c r="E25" s="78">
        <v>12419</v>
      </c>
      <c r="F25" s="37">
        <f t="shared" si="0"/>
        <v>0.0046630032985332135</v>
      </c>
      <c r="G25" s="17">
        <f t="shared" si="1"/>
        <v>0.008526879974013319</v>
      </c>
      <c r="H25" s="11">
        <f t="shared" si="2"/>
        <v>105</v>
      </c>
      <c r="I25" s="34">
        <f t="shared" si="3"/>
        <v>0.002000304808351749</v>
      </c>
      <c r="J25" s="3">
        <v>12604.21</v>
      </c>
      <c r="K25" s="10">
        <v>12601.24</v>
      </c>
      <c r="L25" s="34">
        <f t="shared" si="4"/>
        <v>-0.0002356355535173839</v>
      </c>
      <c r="M25" s="92">
        <f t="shared" si="5"/>
        <v>-2.969999999999345</v>
      </c>
    </row>
    <row r="26" spans="1:13" ht="15">
      <c r="A26" s="1">
        <v>25</v>
      </c>
      <c r="B26" s="82" t="s">
        <v>117</v>
      </c>
      <c r="C26" s="25">
        <v>36711</v>
      </c>
      <c r="D26" s="48">
        <v>36620</v>
      </c>
      <c r="E26" s="78">
        <v>36542</v>
      </c>
      <c r="F26" s="37">
        <f t="shared" si="0"/>
        <v>0.013720546463886036</v>
      </c>
      <c r="G26" s="17">
        <f t="shared" si="1"/>
        <v>-0.004603524829070306</v>
      </c>
      <c r="H26" s="11">
        <f t="shared" si="2"/>
        <v>-169</v>
      </c>
      <c r="I26" s="34">
        <f t="shared" si="3"/>
        <v>-0.0032195382153471005</v>
      </c>
      <c r="J26" s="3">
        <v>36622.17</v>
      </c>
      <c r="K26" s="10">
        <v>36273.53</v>
      </c>
      <c r="L26" s="34">
        <f t="shared" si="4"/>
        <v>-0.009519916487744976</v>
      </c>
      <c r="M26" s="92">
        <f t="shared" si="5"/>
        <v>-348.6399999999994</v>
      </c>
    </row>
    <row r="27" spans="1:13" ht="15">
      <c r="A27" s="1">
        <v>26</v>
      </c>
      <c r="B27" s="82" t="s">
        <v>118</v>
      </c>
      <c r="C27" s="25">
        <v>35699</v>
      </c>
      <c r="D27" s="48">
        <v>36443</v>
      </c>
      <c r="E27" s="78">
        <v>36453</v>
      </c>
      <c r="F27" s="37">
        <f t="shared" si="0"/>
        <v>0.013687129337420986</v>
      </c>
      <c r="G27" s="17">
        <f t="shared" si="1"/>
        <v>0.021121039805036556</v>
      </c>
      <c r="H27" s="11">
        <f t="shared" si="2"/>
        <v>754</v>
      </c>
      <c r="I27" s="34">
        <f t="shared" si="3"/>
        <v>0.014364093576163988</v>
      </c>
      <c r="J27" s="3">
        <v>36653.83</v>
      </c>
      <c r="K27" s="10">
        <v>36521.24</v>
      </c>
      <c r="L27" s="34">
        <f t="shared" si="4"/>
        <v>-0.0036173573130012272</v>
      </c>
      <c r="M27" s="92">
        <f t="shared" si="5"/>
        <v>-132.59000000000378</v>
      </c>
    </row>
    <row r="28" spans="1:13" ht="15">
      <c r="A28" s="1">
        <v>27</v>
      </c>
      <c r="B28" s="82" t="s">
        <v>119</v>
      </c>
      <c r="C28" s="25">
        <v>41549</v>
      </c>
      <c r="D28" s="48">
        <v>43097</v>
      </c>
      <c r="E28" s="78">
        <v>43300</v>
      </c>
      <c r="F28" s="37">
        <f t="shared" si="0"/>
        <v>0.01625799523524343</v>
      </c>
      <c r="G28" s="17">
        <f t="shared" si="1"/>
        <v>0.042143011865508194</v>
      </c>
      <c r="H28" s="11">
        <f t="shared" si="2"/>
        <v>1751</v>
      </c>
      <c r="I28" s="34">
        <f t="shared" si="3"/>
        <v>0.03335746399451345</v>
      </c>
      <c r="J28" s="3">
        <v>43021.62</v>
      </c>
      <c r="K28" s="10">
        <v>43161.02</v>
      </c>
      <c r="L28" s="34">
        <f t="shared" si="4"/>
        <v>0.0032402313069566924</v>
      </c>
      <c r="M28" s="92">
        <f t="shared" si="5"/>
        <v>139.39999999999418</v>
      </c>
    </row>
    <row r="29" spans="1:13" ht="15">
      <c r="A29" s="1">
        <v>28</v>
      </c>
      <c r="B29" s="82" t="s">
        <v>120</v>
      </c>
      <c r="C29" s="25">
        <v>16304</v>
      </c>
      <c r="D29" s="48">
        <v>16554</v>
      </c>
      <c r="E29" s="78">
        <v>16659</v>
      </c>
      <c r="F29" s="37">
        <f t="shared" si="0"/>
        <v>0.0062550102222614385</v>
      </c>
      <c r="G29" s="17">
        <f t="shared" si="1"/>
        <v>0.02177379784102061</v>
      </c>
      <c r="H29" s="11">
        <f t="shared" si="2"/>
        <v>355</v>
      </c>
      <c r="I29" s="34">
        <f t="shared" si="3"/>
        <v>0.006762935304427341</v>
      </c>
      <c r="J29" s="3">
        <v>16665.21</v>
      </c>
      <c r="K29" s="10">
        <v>16617.09</v>
      </c>
      <c r="L29" s="34">
        <f t="shared" si="4"/>
        <v>-0.0028874523633364946</v>
      </c>
      <c r="M29" s="92">
        <f t="shared" si="5"/>
        <v>-48.11999999999898</v>
      </c>
    </row>
    <row r="30" spans="1:13" ht="15">
      <c r="A30" s="1">
        <v>29</v>
      </c>
      <c r="B30" s="82" t="s">
        <v>121</v>
      </c>
      <c r="C30" s="25">
        <v>6613</v>
      </c>
      <c r="D30" s="48">
        <v>6779</v>
      </c>
      <c r="E30" s="78">
        <v>6805</v>
      </c>
      <c r="F30" s="37">
        <f t="shared" si="0"/>
        <v>0.0025550960179175873</v>
      </c>
      <c r="G30" s="17">
        <f t="shared" si="1"/>
        <v>0.029033721457734765</v>
      </c>
      <c r="H30" s="11">
        <f t="shared" si="2"/>
        <v>192</v>
      </c>
      <c r="I30" s="34">
        <f t="shared" si="3"/>
        <v>0.003657700220986055</v>
      </c>
      <c r="J30" s="3">
        <v>6886.6</v>
      </c>
      <c r="K30" s="10">
        <v>6842.024</v>
      </c>
      <c r="L30" s="34">
        <f t="shared" si="4"/>
        <v>-0.006472860337466968</v>
      </c>
      <c r="M30" s="92">
        <f t="shared" si="5"/>
        <v>-44.57600000000002</v>
      </c>
    </row>
    <row r="31" spans="1:13" ht="15">
      <c r="A31" s="1">
        <v>30</v>
      </c>
      <c r="B31" s="82" t="s">
        <v>122</v>
      </c>
      <c r="C31" s="25">
        <v>14880</v>
      </c>
      <c r="D31" s="48">
        <v>15700</v>
      </c>
      <c r="E31" s="78">
        <v>15968</v>
      </c>
      <c r="F31" s="37">
        <f t="shared" si="0"/>
        <v>0.005995558150493466</v>
      </c>
      <c r="G31" s="17">
        <f t="shared" si="1"/>
        <v>0.07311827956989247</v>
      </c>
      <c r="H31" s="11">
        <f t="shared" si="2"/>
        <v>1088</v>
      </c>
      <c r="I31" s="34">
        <f t="shared" si="3"/>
        <v>0.02072696791892098</v>
      </c>
      <c r="J31" s="3">
        <v>15772.5</v>
      </c>
      <c r="K31" s="10">
        <v>15851.89</v>
      </c>
      <c r="L31" s="34">
        <f t="shared" si="4"/>
        <v>0.005033444285940682</v>
      </c>
      <c r="M31" s="92">
        <f t="shared" si="5"/>
        <v>79.38999999999942</v>
      </c>
    </row>
    <row r="32" spans="1:13" ht="15">
      <c r="A32" s="1">
        <v>31</v>
      </c>
      <c r="B32" s="82" t="s">
        <v>123</v>
      </c>
      <c r="C32" s="25">
        <v>39843</v>
      </c>
      <c r="D32" s="48">
        <v>41130</v>
      </c>
      <c r="E32" s="78">
        <v>41202</v>
      </c>
      <c r="F32" s="37">
        <f t="shared" si="0"/>
        <v>0.015470252186662812</v>
      </c>
      <c r="G32" s="17">
        <f t="shared" si="1"/>
        <v>0.034108877343573527</v>
      </c>
      <c r="H32" s="11">
        <f t="shared" si="2"/>
        <v>1359</v>
      </c>
      <c r="I32" s="34">
        <f t="shared" si="3"/>
        <v>0.025889659376666922</v>
      </c>
      <c r="J32" s="3">
        <v>41329.8</v>
      </c>
      <c r="K32" s="10">
        <v>41117.26</v>
      </c>
      <c r="L32" s="34">
        <f t="shared" si="4"/>
        <v>-0.005142536378109763</v>
      </c>
      <c r="M32" s="92">
        <f t="shared" si="5"/>
        <v>-212.54000000000087</v>
      </c>
    </row>
    <row r="33" spans="1:13" ht="15">
      <c r="A33" s="1">
        <v>32</v>
      </c>
      <c r="B33" s="82" t="s">
        <v>124</v>
      </c>
      <c r="C33" s="25">
        <v>22223</v>
      </c>
      <c r="D33" s="48">
        <v>22505</v>
      </c>
      <c r="E33" s="78">
        <v>22455</v>
      </c>
      <c r="F33" s="37">
        <f t="shared" si="0"/>
        <v>0.008431253649131436</v>
      </c>
      <c r="G33" s="17">
        <f t="shared" si="1"/>
        <v>0.010439634612788552</v>
      </c>
      <c r="H33" s="11">
        <f t="shared" si="2"/>
        <v>232</v>
      </c>
      <c r="I33" s="34">
        <f t="shared" si="3"/>
        <v>0.0044197211003581495</v>
      </c>
      <c r="J33" s="3">
        <v>22574.95</v>
      </c>
      <c r="K33" s="10">
        <v>22394.75</v>
      </c>
      <c r="L33" s="34">
        <f t="shared" si="4"/>
        <v>-0.007982298964117339</v>
      </c>
      <c r="M33" s="92">
        <f t="shared" si="5"/>
        <v>-180.20000000000073</v>
      </c>
    </row>
    <row r="34" spans="1:13" ht="15">
      <c r="A34" s="1">
        <v>33</v>
      </c>
      <c r="B34" s="82" t="s">
        <v>125</v>
      </c>
      <c r="C34" s="25">
        <v>52450</v>
      </c>
      <c r="D34" s="48">
        <v>53973</v>
      </c>
      <c r="E34" s="78">
        <v>54259</v>
      </c>
      <c r="F34" s="37">
        <f t="shared" si="0"/>
        <v>0.020372807470417396</v>
      </c>
      <c r="G34" s="17">
        <f t="shared" si="1"/>
        <v>0.034489990467111535</v>
      </c>
      <c r="H34" s="11">
        <f t="shared" si="2"/>
        <v>1809</v>
      </c>
      <c r="I34" s="34">
        <f t="shared" si="3"/>
        <v>0.034462394269602986</v>
      </c>
      <c r="J34" s="3">
        <v>54074.92</v>
      </c>
      <c r="K34" s="10">
        <v>54090.27</v>
      </c>
      <c r="L34" s="34">
        <f t="shared" si="4"/>
        <v>0.00028386542226966857</v>
      </c>
      <c r="M34" s="92">
        <f t="shared" si="5"/>
        <v>15.349999999998545</v>
      </c>
    </row>
    <row r="35" spans="1:13" ht="15">
      <c r="A35" s="1">
        <v>34</v>
      </c>
      <c r="B35" s="82" t="s">
        <v>126</v>
      </c>
      <c r="C35" s="25">
        <v>302191</v>
      </c>
      <c r="D35" s="48">
        <v>309051</v>
      </c>
      <c r="E35" s="78">
        <v>310970</v>
      </c>
      <c r="F35" s="37">
        <f t="shared" si="0"/>
        <v>0.11676094176220898</v>
      </c>
      <c r="G35" s="17">
        <f t="shared" si="1"/>
        <v>0.029051163006178212</v>
      </c>
      <c r="H35" s="11">
        <f t="shared" si="2"/>
        <v>8779</v>
      </c>
      <c r="I35" s="34">
        <f t="shared" si="3"/>
        <v>0.1672445325001905</v>
      </c>
      <c r="J35" s="3">
        <v>310032.9</v>
      </c>
      <c r="K35" s="10">
        <v>308865.6</v>
      </c>
      <c r="L35" s="34">
        <f t="shared" si="4"/>
        <v>-0.0037650842862162258</v>
      </c>
      <c r="M35" s="92">
        <f t="shared" si="5"/>
        <v>-1167.3000000000466</v>
      </c>
    </row>
    <row r="36" spans="1:13" ht="15">
      <c r="A36" s="1">
        <v>35</v>
      </c>
      <c r="B36" s="82" t="s">
        <v>127</v>
      </c>
      <c r="C36" s="25">
        <v>137360</v>
      </c>
      <c r="D36" s="48">
        <v>139359</v>
      </c>
      <c r="E36" s="78">
        <v>139981</v>
      </c>
      <c r="F36" s="37">
        <f t="shared" si="0"/>
        <v>0.05255913235622657</v>
      </c>
      <c r="G36" s="17">
        <f t="shared" si="1"/>
        <v>0.01908124635993011</v>
      </c>
      <c r="H36" s="11">
        <f t="shared" si="2"/>
        <v>2621</v>
      </c>
      <c r="I36" s="34">
        <f t="shared" si="3"/>
        <v>0.04993141812085651</v>
      </c>
      <c r="J36" s="3">
        <v>139787.8</v>
      </c>
      <c r="K36" s="10">
        <v>139632.2</v>
      </c>
      <c r="L36" s="34">
        <f t="shared" si="4"/>
        <v>-0.0011131157368524057</v>
      </c>
      <c r="M36" s="92">
        <f t="shared" si="5"/>
        <v>-155.59999999997672</v>
      </c>
    </row>
    <row r="37" spans="1:13" ht="15">
      <c r="A37" s="1">
        <v>36</v>
      </c>
      <c r="B37" s="82" t="s">
        <v>128</v>
      </c>
      <c r="C37" s="25">
        <v>12342</v>
      </c>
      <c r="D37" s="48">
        <v>12207</v>
      </c>
      <c r="E37" s="78">
        <v>11853</v>
      </c>
      <c r="F37" s="37">
        <f t="shared" si="0"/>
        <v>0.004450485393148738</v>
      </c>
      <c r="G37" s="17">
        <f t="shared" si="1"/>
        <v>-0.03962080700048615</v>
      </c>
      <c r="H37" s="11">
        <f t="shared" si="2"/>
        <v>-489</v>
      </c>
      <c r="I37" s="34">
        <f t="shared" si="3"/>
        <v>-0.00931570525032386</v>
      </c>
      <c r="J37" s="3">
        <v>12379.8</v>
      </c>
      <c r="K37" s="10">
        <v>12113.63</v>
      </c>
      <c r="L37" s="34">
        <f t="shared" si="4"/>
        <v>-0.021500347340021656</v>
      </c>
      <c r="M37" s="92">
        <f t="shared" si="5"/>
        <v>-266.1700000000001</v>
      </c>
    </row>
    <row r="38" spans="1:13" ht="15">
      <c r="A38" s="1">
        <v>37</v>
      </c>
      <c r="B38" s="82" t="s">
        <v>129</v>
      </c>
      <c r="C38" s="25">
        <v>16932</v>
      </c>
      <c r="D38" s="48">
        <v>17526</v>
      </c>
      <c r="E38" s="78">
        <v>17220</v>
      </c>
      <c r="F38" s="37">
        <f t="shared" si="0"/>
        <v>0.006465650760990573</v>
      </c>
      <c r="G38" s="17">
        <f t="shared" si="1"/>
        <v>0.01700921332388377</v>
      </c>
      <c r="H38" s="11">
        <f t="shared" si="2"/>
        <v>288</v>
      </c>
      <c r="I38" s="34">
        <f t="shared" si="3"/>
        <v>0.005486550331479083</v>
      </c>
      <c r="J38" s="3">
        <v>17551.97</v>
      </c>
      <c r="K38" s="10">
        <v>17544.02</v>
      </c>
      <c r="L38" s="34">
        <f t="shared" si="4"/>
        <v>-0.0004529406100854051</v>
      </c>
      <c r="M38" s="92">
        <f t="shared" si="5"/>
        <v>-7.950000000000728</v>
      </c>
    </row>
    <row r="39" spans="1:13" ht="15">
      <c r="A39" s="1">
        <v>38</v>
      </c>
      <c r="B39" s="82" t="s">
        <v>130</v>
      </c>
      <c r="C39" s="25">
        <v>43338</v>
      </c>
      <c r="D39" s="48">
        <v>43060</v>
      </c>
      <c r="E39" s="78">
        <v>43455</v>
      </c>
      <c r="F39" s="37">
        <f t="shared" si="0"/>
        <v>0.016316193601558966</v>
      </c>
      <c r="G39" s="17">
        <f t="shared" si="1"/>
        <v>0.002699709262079468</v>
      </c>
      <c r="H39" s="11">
        <f t="shared" si="2"/>
        <v>117</v>
      </c>
      <c r="I39" s="34">
        <f t="shared" si="3"/>
        <v>0.0022289110721633774</v>
      </c>
      <c r="J39" s="3">
        <v>43498.63</v>
      </c>
      <c r="K39" s="10">
        <v>43627.56</v>
      </c>
      <c r="L39" s="34">
        <f t="shared" si="4"/>
        <v>0.0029640013949864697</v>
      </c>
      <c r="M39" s="92">
        <f t="shared" si="5"/>
        <v>128.9300000000003</v>
      </c>
    </row>
    <row r="40" spans="1:13" ht="15">
      <c r="A40" s="1">
        <v>39</v>
      </c>
      <c r="B40" s="82" t="s">
        <v>131</v>
      </c>
      <c r="C40" s="25">
        <v>12927</v>
      </c>
      <c r="D40" s="48">
        <v>12906</v>
      </c>
      <c r="E40" s="78">
        <v>13118</v>
      </c>
      <c r="F40" s="37">
        <f t="shared" si="0"/>
        <v>0.004925459156949729</v>
      </c>
      <c r="G40" s="17">
        <f t="shared" si="1"/>
        <v>0.014775276552951187</v>
      </c>
      <c r="H40" s="11">
        <f t="shared" si="2"/>
        <v>191</v>
      </c>
      <c r="I40" s="34">
        <f t="shared" si="3"/>
        <v>0.0036386496990017526</v>
      </c>
      <c r="J40" s="3">
        <v>13016.64</v>
      </c>
      <c r="K40" s="10">
        <v>13071.86</v>
      </c>
      <c r="L40" s="34">
        <f t="shared" si="4"/>
        <v>0.004242262212060959</v>
      </c>
      <c r="M40" s="92">
        <f t="shared" si="5"/>
        <v>55.220000000001164</v>
      </c>
    </row>
    <row r="41" spans="1:13" ht="15">
      <c r="A41" s="1">
        <v>40</v>
      </c>
      <c r="B41" s="82" t="s">
        <v>132</v>
      </c>
      <c r="C41" s="25">
        <v>10718</v>
      </c>
      <c r="D41" s="48">
        <v>11233</v>
      </c>
      <c r="E41" s="78">
        <v>11079</v>
      </c>
      <c r="F41" s="37">
        <f t="shared" si="0"/>
        <v>0.004159869034902124</v>
      </c>
      <c r="G41" s="17">
        <f t="shared" si="1"/>
        <v>0.03368165702556447</v>
      </c>
      <c r="H41" s="11">
        <f t="shared" si="2"/>
        <v>361</v>
      </c>
      <c r="I41" s="34">
        <f t="shared" si="3"/>
        <v>0.006877238436333155</v>
      </c>
      <c r="J41" s="3">
        <v>11252.32</v>
      </c>
      <c r="K41" s="10">
        <v>11202.32</v>
      </c>
      <c r="L41" s="34">
        <f t="shared" si="4"/>
        <v>-0.0044435280902071755</v>
      </c>
      <c r="M41" s="92">
        <f t="shared" si="5"/>
        <v>-50</v>
      </c>
    </row>
    <row r="42" spans="1:13" ht="15">
      <c r="A42" s="1">
        <v>41</v>
      </c>
      <c r="B42" s="82" t="s">
        <v>133</v>
      </c>
      <c r="C42" s="25">
        <v>49438</v>
      </c>
      <c r="D42" s="48">
        <v>49971</v>
      </c>
      <c r="E42" s="78">
        <v>50090</v>
      </c>
      <c r="F42" s="37">
        <f t="shared" si="0"/>
        <v>0.018807459153194997</v>
      </c>
      <c r="G42" s="17">
        <f t="shared" si="1"/>
        <v>0.013188235770055423</v>
      </c>
      <c r="H42" s="11">
        <f t="shared" si="2"/>
        <v>652</v>
      </c>
      <c r="I42" s="34">
        <f t="shared" si="3"/>
        <v>0.012420940333765146</v>
      </c>
      <c r="J42" s="3">
        <v>50319.84</v>
      </c>
      <c r="K42" s="10">
        <v>49838.23</v>
      </c>
      <c r="L42" s="34">
        <f t="shared" si="4"/>
        <v>-0.009570976378303137</v>
      </c>
      <c r="M42" s="92">
        <f t="shared" si="5"/>
        <v>-481.6099999999933</v>
      </c>
    </row>
    <row r="43" spans="1:13" ht="15">
      <c r="A43" s="1">
        <v>42</v>
      </c>
      <c r="B43" s="82" t="s">
        <v>134</v>
      </c>
      <c r="C43" s="25">
        <v>64995</v>
      </c>
      <c r="D43" s="48">
        <v>66669</v>
      </c>
      <c r="E43" s="78">
        <v>66709</v>
      </c>
      <c r="F43" s="37">
        <f t="shared" si="0"/>
        <v>0.025047450442213716</v>
      </c>
      <c r="G43" s="17">
        <f t="shared" si="1"/>
        <v>0.02637125932764059</v>
      </c>
      <c r="H43" s="11">
        <f t="shared" si="2"/>
        <v>1714</v>
      </c>
      <c r="I43" s="34">
        <f t="shared" si="3"/>
        <v>0.032652594681094264</v>
      </c>
      <c r="J43" s="3">
        <v>66896.4</v>
      </c>
      <c r="K43" s="10">
        <v>66581.93</v>
      </c>
      <c r="L43" s="34">
        <f t="shared" si="4"/>
        <v>-0.004700850867909203</v>
      </c>
      <c r="M43" s="92">
        <f t="shared" si="5"/>
        <v>-314.47000000000116</v>
      </c>
    </row>
    <row r="44" spans="1:13" ht="15">
      <c r="A44" s="1">
        <v>43</v>
      </c>
      <c r="B44" s="82" t="s">
        <v>135</v>
      </c>
      <c r="C44" s="25">
        <v>20349</v>
      </c>
      <c r="D44" s="48">
        <v>20424</v>
      </c>
      <c r="E44" s="78">
        <v>20584</v>
      </c>
      <c r="F44" s="37">
        <f t="shared" si="0"/>
        <v>0.00772874304670325</v>
      </c>
      <c r="G44" s="17">
        <f t="shared" si="1"/>
        <v>0.011548479040739103</v>
      </c>
      <c r="H44" s="11">
        <f t="shared" si="2"/>
        <v>235</v>
      </c>
      <c r="I44" s="34">
        <f t="shared" si="3"/>
        <v>0.004476872666311057</v>
      </c>
      <c r="J44" s="3">
        <v>20620.32</v>
      </c>
      <c r="K44" s="10">
        <v>20508.14</v>
      </c>
      <c r="L44" s="34">
        <f t="shared" si="4"/>
        <v>-0.005440264748558718</v>
      </c>
      <c r="M44" s="92">
        <f t="shared" si="5"/>
        <v>-112.18000000000029</v>
      </c>
    </row>
    <row r="45" spans="1:13" ht="15">
      <c r="A45" s="1">
        <v>44</v>
      </c>
      <c r="B45" s="82" t="s">
        <v>136</v>
      </c>
      <c r="C45" s="25">
        <v>34838</v>
      </c>
      <c r="D45" s="48">
        <v>34617</v>
      </c>
      <c r="E45" s="78">
        <v>34624</v>
      </c>
      <c r="F45" s="37">
        <f t="shared" si="0"/>
        <v>0.013000388614897655</v>
      </c>
      <c r="G45" s="17">
        <f t="shared" si="1"/>
        <v>-0.006142717722027671</v>
      </c>
      <c r="H45" s="11">
        <f t="shared" si="2"/>
        <v>-214</v>
      </c>
      <c r="I45" s="34">
        <f t="shared" si="3"/>
        <v>-0.004076811704640707</v>
      </c>
      <c r="J45" s="3">
        <v>35000.69</v>
      </c>
      <c r="K45" s="10">
        <v>35014.21</v>
      </c>
      <c r="L45" s="34">
        <f t="shared" si="4"/>
        <v>0.0003862780990888122</v>
      </c>
      <c r="M45" s="92">
        <f t="shared" si="5"/>
        <v>13.519999999996799</v>
      </c>
    </row>
    <row r="46" spans="1:13" ht="15">
      <c r="A46" s="1">
        <v>45</v>
      </c>
      <c r="B46" s="82" t="s">
        <v>137</v>
      </c>
      <c r="C46" s="25">
        <v>38097</v>
      </c>
      <c r="D46" s="48">
        <v>39456</v>
      </c>
      <c r="E46" s="78">
        <v>39537</v>
      </c>
      <c r="F46" s="37">
        <f t="shared" si="0"/>
        <v>0.014845089090434629</v>
      </c>
      <c r="G46" s="17">
        <f t="shared" si="1"/>
        <v>0.03779825183085282</v>
      </c>
      <c r="H46" s="11">
        <f t="shared" si="2"/>
        <v>1440</v>
      </c>
      <c r="I46" s="34">
        <f t="shared" si="3"/>
        <v>0.027432751657395414</v>
      </c>
      <c r="J46" s="3">
        <v>39547.49</v>
      </c>
      <c r="K46" s="10">
        <v>39346.61</v>
      </c>
      <c r="L46" s="34">
        <f t="shared" si="4"/>
        <v>-0.005079462691563925</v>
      </c>
      <c r="M46" s="92">
        <f t="shared" si="5"/>
        <v>-200.87999999999738</v>
      </c>
    </row>
    <row r="47" spans="1:13" ht="15">
      <c r="A47" s="1">
        <v>46</v>
      </c>
      <c r="B47" s="82" t="s">
        <v>138</v>
      </c>
      <c r="C47" s="25">
        <v>30220</v>
      </c>
      <c r="D47" s="48">
        <v>31243</v>
      </c>
      <c r="E47" s="78">
        <v>31871</v>
      </c>
      <c r="F47" s="37">
        <f t="shared" si="0"/>
        <v>0.011966710534467514</v>
      </c>
      <c r="G47" s="17">
        <f t="shared" si="1"/>
        <v>0.05463269358041033</v>
      </c>
      <c r="H47" s="11">
        <f t="shared" si="2"/>
        <v>1651</v>
      </c>
      <c r="I47" s="34">
        <f t="shared" si="3"/>
        <v>0.03145241179608321</v>
      </c>
      <c r="J47" s="3">
        <v>31660.14</v>
      </c>
      <c r="K47" s="10">
        <v>31847.48</v>
      </c>
      <c r="L47" s="34">
        <f t="shared" si="4"/>
        <v>0.005917219570096662</v>
      </c>
      <c r="M47" s="92">
        <f t="shared" si="5"/>
        <v>187.34000000000015</v>
      </c>
    </row>
    <row r="48" spans="1:13" ht="15">
      <c r="A48" s="1">
        <v>47</v>
      </c>
      <c r="B48" s="82" t="s">
        <v>139</v>
      </c>
      <c r="C48" s="25">
        <v>22198</v>
      </c>
      <c r="D48" s="48">
        <v>22154</v>
      </c>
      <c r="E48" s="78">
        <v>22435</v>
      </c>
      <c r="F48" s="37">
        <f t="shared" si="0"/>
        <v>0.008423744182510077</v>
      </c>
      <c r="G48" s="17">
        <f t="shared" si="1"/>
        <v>0.010676637534913056</v>
      </c>
      <c r="H48" s="11">
        <f t="shared" si="2"/>
        <v>237</v>
      </c>
      <c r="I48" s="34">
        <f t="shared" si="3"/>
        <v>0.004514973710279662</v>
      </c>
      <c r="J48" s="3">
        <v>22421.11</v>
      </c>
      <c r="K48" s="10">
        <v>22334.97</v>
      </c>
      <c r="L48" s="34">
        <f t="shared" si="4"/>
        <v>-0.0038419150523769526</v>
      </c>
      <c r="M48" s="92">
        <f t="shared" si="5"/>
        <v>-86.13999999999942</v>
      </c>
    </row>
    <row r="49" spans="1:13" ht="15">
      <c r="A49" s="1">
        <v>48</v>
      </c>
      <c r="B49" s="82" t="s">
        <v>140</v>
      </c>
      <c r="C49" s="25">
        <v>31735</v>
      </c>
      <c r="D49" s="48">
        <v>32441</v>
      </c>
      <c r="E49" s="78">
        <v>32388</v>
      </c>
      <c r="F49" s="37">
        <f t="shared" si="0"/>
        <v>0.012160830246629657</v>
      </c>
      <c r="G49" s="17">
        <f t="shared" si="1"/>
        <v>0.02057665038600914</v>
      </c>
      <c r="H49" s="11">
        <f t="shared" si="2"/>
        <v>653</v>
      </c>
      <c r="I49" s="34">
        <f t="shared" si="3"/>
        <v>0.012439990855749447</v>
      </c>
      <c r="J49" s="3">
        <v>32629.28</v>
      </c>
      <c r="K49" s="10">
        <v>32426.66</v>
      </c>
      <c r="L49" s="34">
        <f t="shared" si="4"/>
        <v>-0.006209760068257681</v>
      </c>
      <c r="M49" s="92">
        <f t="shared" si="5"/>
        <v>-202.61999999999898</v>
      </c>
    </row>
    <row r="50" spans="1:13" ht="15">
      <c r="A50" s="1">
        <v>49</v>
      </c>
      <c r="B50" s="82" t="s">
        <v>141</v>
      </c>
      <c r="C50" s="25">
        <v>12807</v>
      </c>
      <c r="D50" s="48">
        <v>12685</v>
      </c>
      <c r="E50" s="78">
        <v>12838</v>
      </c>
      <c r="F50" s="37">
        <f t="shared" si="0"/>
        <v>0.004820326624250696</v>
      </c>
      <c r="G50" s="17">
        <f t="shared" si="1"/>
        <v>0.0024205512610291245</v>
      </c>
      <c r="H50" s="11">
        <f t="shared" si="2"/>
        <v>31</v>
      </c>
      <c r="I50" s="34">
        <f t="shared" si="3"/>
        <v>0.0005905661815133735</v>
      </c>
      <c r="J50" s="3">
        <v>12644.05</v>
      </c>
      <c r="K50" s="10">
        <v>12748.49</v>
      </c>
      <c r="L50" s="34">
        <f t="shared" si="4"/>
        <v>0.008260011626021767</v>
      </c>
      <c r="M50" s="92">
        <f t="shared" si="5"/>
        <v>104.44000000000051</v>
      </c>
    </row>
    <row r="51" spans="1:13" ht="15">
      <c r="A51" s="1">
        <v>50</v>
      </c>
      <c r="B51" s="82" t="s">
        <v>142</v>
      </c>
      <c r="C51" s="25">
        <v>10989</v>
      </c>
      <c r="D51" s="48">
        <v>11161</v>
      </c>
      <c r="E51" s="78">
        <v>11259</v>
      </c>
      <c r="F51" s="37">
        <f t="shared" si="0"/>
        <v>0.004227454234494359</v>
      </c>
      <c r="G51" s="17">
        <f t="shared" si="1"/>
        <v>0.02457002457002457</v>
      </c>
      <c r="H51" s="11">
        <f t="shared" si="2"/>
        <v>270</v>
      </c>
      <c r="I51" s="34">
        <f t="shared" si="3"/>
        <v>0.00514364093576164</v>
      </c>
      <c r="J51" s="3">
        <v>11204.94</v>
      </c>
      <c r="K51" s="10">
        <v>11202.15</v>
      </c>
      <c r="L51" s="34">
        <f t="shared" si="4"/>
        <v>-0.0002489973172547888</v>
      </c>
      <c r="M51" s="92">
        <f t="shared" si="5"/>
        <v>-2.790000000000873</v>
      </c>
    </row>
    <row r="52" spans="1:13" ht="15">
      <c r="A52" s="1">
        <v>51</v>
      </c>
      <c r="B52" s="82" t="s">
        <v>143</v>
      </c>
      <c r="C52" s="25">
        <v>13346</v>
      </c>
      <c r="D52" s="48">
        <v>13699</v>
      </c>
      <c r="E52" s="78">
        <v>13792</v>
      </c>
      <c r="F52" s="37">
        <f t="shared" si="0"/>
        <v>0.0051785281820895465</v>
      </c>
      <c r="G52" s="17">
        <f t="shared" si="1"/>
        <v>0.03341825265997302</v>
      </c>
      <c r="H52" s="11">
        <f t="shared" si="2"/>
        <v>446</v>
      </c>
      <c r="I52" s="34">
        <f t="shared" si="3"/>
        <v>0.008496532804998857</v>
      </c>
      <c r="J52" s="3">
        <v>13679.48</v>
      </c>
      <c r="K52" s="10">
        <v>13655.16</v>
      </c>
      <c r="L52" s="34">
        <f t="shared" si="4"/>
        <v>-0.001777845356694824</v>
      </c>
      <c r="M52" s="92">
        <f t="shared" si="5"/>
        <v>-24.31999999999971</v>
      </c>
    </row>
    <row r="53" spans="1:13" ht="15">
      <c r="A53" s="1">
        <v>52</v>
      </c>
      <c r="B53" s="82" t="s">
        <v>144</v>
      </c>
      <c r="C53" s="25">
        <v>22449</v>
      </c>
      <c r="D53" s="48">
        <v>22539</v>
      </c>
      <c r="E53" s="78">
        <v>22915</v>
      </c>
      <c r="F53" s="37">
        <f t="shared" si="0"/>
        <v>0.008603971381422706</v>
      </c>
      <c r="G53" s="17">
        <f t="shared" si="1"/>
        <v>0.020758162947124594</v>
      </c>
      <c r="H53" s="11">
        <f t="shared" si="2"/>
        <v>466</v>
      </c>
      <c r="I53" s="34">
        <f t="shared" si="3"/>
        <v>0.008877543244684904</v>
      </c>
      <c r="J53" s="3">
        <v>22738.86</v>
      </c>
      <c r="K53" s="10">
        <v>22756.58</v>
      </c>
      <c r="L53" s="34">
        <f t="shared" si="4"/>
        <v>0.00077928269051312</v>
      </c>
      <c r="M53" s="92">
        <f t="shared" si="5"/>
        <v>17.720000000001164</v>
      </c>
    </row>
    <row r="54" spans="1:13" ht="15">
      <c r="A54" s="1">
        <v>53</v>
      </c>
      <c r="B54" s="82" t="s">
        <v>145</v>
      </c>
      <c r="C54" s="25">
        <v>13905</v>
      </c>
      <c r="D54" s="48">
        <v>14419</v>
      </c>
      <c r="E54" s="78">
        <v>14340</v>
      </c>
      <c r="F54" s="37">
        <f t="shared" si="0"/>
        <v>0.005384287567514798</v>
      </c>
      <c r="G54" s="17">
        <f t="shared" si="1"/>
        <v>0.03128371089536138</v>
      </c>
      <c r="H54" s="11">
        <f t="shared" si="2"/>
        <v>435</v>
      </c>
      <c r="I54" s="34">
        <f t="shared" si="3"/>
        <v>0.008286977063171531</v>
      </c>
      <c r="J54" s="3">
        <v>14478.98</v>
      </c>
      <c r="K54" s="10">
        <v>14400.04</v>
      </c>
      <c r="L54" s="34">
        <f t="shared" si="4"/>
        <v>-0.005452041511211335</v>
      </c>
      <c r="M54" s="92">
        <f t="shared" si="5"/>
        <v>-78.93999999999869</v>
      </c>
    </row>
    <row r="55" spans="1:13" ht="15">
      <c r="A55" s="1">
        <v>54</v>
      </c>
      <c r="B55" s="82" t="s">
        <v>146</v>
      </c>
      <c r="C55" s="25">
        <v>25998</v>
      </c>
      <c r="D55" s="48">
        <v>26666</v>
      </c>
      <c r="E55" s="78">
        <v>26928</v>
      </c>
      <c r="F55" s="37">
        <f t="shared" si="0"/>
        <v>0.0101107458589985</v>
      </c>
      <c r="G55" s="17">
        <f t="shared" si="1"/>
        <v>0.03577198246018925</v>
      </c>
      <c r="H55" s="11">
        <f t="shared" si="2"/>
        <v>930</v>
      </c>
      <c r="I55" s="34">
        <f t="shared" si="3"/>
        <v>0.017716985445401203</v>
      </c>
      <c r="J55" s="3">
        <v>26829.68</v>
      </c>
      <c r="K55" s="10">
        <v>26893.17</v>
      </c>
      <c r="L55" s="34">
        <f t="shared" si="4"/>
        <v>0.0023664091409214705</v>
      </c>
      <c r="M55" s="92">
        <f t="shared" si="5"/>
        <v>63.48999999999796</v>
      </c>
    </row>
    <row r="56" spans="1:13" ht="15">
      <c r="A56" s="1">
        <v>55</v>
      </c>
      <c r="B56" s="82" t="s">
        <v>147</v>
      </c>
      <c r="C56" s="25">
        <v>46451</v>
      </c>
      <c r="D56" s="48">
        <v>47902</v>
      </c>
      <c r="E56" s="78">
        <v>47620</v>
      </c>
      <c r="F56" s="37">
        <f t="shared" si="0"/>
        <v>0.01788004002545709</v>
      </c>
      <c r="G56" s="17">
        <f t="shared" si="1"/>
        <v>0.025166304277625885</v>
      </c>
      <c r="H56" s="11">
        <f t="shared" si="2"/>
        <v>1169</v>
      </c>
      <c r="I56" s="34">
        <f t="shared" si="3"/>
        <v>0.022270060199649472</v>
      </c>
      <c r="J56" s="3">
        <v>47981.15</v>
      </c>
      <c r="K56" s="10">
        <v>47511.85</v>
      </c>
      <c r="L56" s="34">
        <f t="shared" si="4"/>
        <v>-0.009780924383846633</v>
      </c>
      <c r="M56" s="92">
        <f t="shared" si="5"/>
        <v>-469.3000000000029</v>
      </c>
    </row>
    <row r="57" spans="1:13" ht="15">
      <c r="A57" s="1">
        <v>56</v>
      </c>
      <c r="B57" s="82" t="s">
        <v>148</v>
      </c>
      <c r="C57" s="25">
        <v>13362</v>
      </c>
      <c r="D57" s="48">
        <v>13539</v>
      </c>
      <c r="E57" s="78">
        <v>13499</v>
      </c>
      <c r="F57" s="37">
        <f t="shared" si="0"/>
        <v>0.005068514496086629</v>
      </c>
      <c r="G57" s="17">
        <f t="shared" si="1"/>
        <v>0.010252956144289777</v>
      </c>
      <c r="H57" s="11">
        <f t="shared" si="2"/>
        <v>137</v>
      </c>
      <c r="I57" s="34">
        <f t="shared" si="3"/>
        <v>0.0026099215118494247</v>
      </c>
      <c r="J57" s="3">
        <v>13627.84</v>
      </c>
      <c r="K57" s="10">
        <v>13624.88</v>
      </c>
      <c r="L57" s="34">
        <f t="shared" si="4"/>
        <v>-0.00021720243266731528</v>
      </c>
      <c r="M57" s="92">
        <f t="shared" si="5"/>
        <v>-2.960000000000946</v>
      </c>
    </row>
    <row r="58" spans="1:13" ht="15">
      <c r="A58" s="1">
        <v>57</v>
      </c>
      <c r="B58" s="82" t="s">
        <v>149</v>
      </c>
      <c r="C58" s="25">
        <v>9424</v>
      </c>
      <c r="D58" s="48">
        <v>9502</v>
      </c>
      <c r="E58" s="78">
        <v>9531</v>
      </c>
      <c r="F58" s="37">
        <f t="shared" si="0"/>
        <v>0.0035786363184088944</v>
      </c>
      <c r="G58" s="17">
        <f t="shared" si="1"/>
        <v>0.011353989813242784</v>
      </c>
      <c r="H58" s="11">
        <f t="shared" si="2"/>
        <v>107</v>
      </c>
      <c r="I58" s="34">
        <f t="shared" si="3"/>
        <v>0.0020384058523203537</v>
      </c>
      <c r="J58" s="3">
        <v>9617.719</v>
      </c>
      <c r="K58" s="10">
        <v>9581.622</v>
      </c>
      <c r="L58" s="34">
        <f t="shared" si="4"/>
        <v>-0.003753176818744627</v>
      </c>
      <c r="M58" s="92">
        <f t="shared" si="5"/>
        <v>-36.09699999999975</v>
      </c>
    </row>
    <row r="59" spans="1:13" ht="15">
      <c r="A59" s="1">
        <v>58</v>
      </c>
      <c r="B59" s="82" t="s">
        <v>150</v>
      </c>
      <c r="C59" s="25">
        <v>27613</v>
      </c>
      <c r="D59" s="48">
        <v>27052</v>
      </c>
      <c r="E59" s="78">
        <v>27178</v>
      </c>
      <c r="F59" s="37">
        <f t="shared" si="0"/>
        <v>0.010204614191765495</v>
      </c>
      <c r="G59" s="17">
        <f t="shared" si="1"/>
        <v>-0.01575344946220983</v>
      </c>
      <c r="H59" s="11">
        <f t="shared" si="2"/>
        <v>-435</v>
      </c>
      <c r="I59" s="34">
        <f t="shared" si="3"/>
        <v>-0.008286977063171531</v>
      </c>
      <c r="J59" s="3">
        <v>27135.83</v>
      </c>
      <c r="K59" s="10">
        <v>26911.02</v>
      </c>
      <c r="L59" s="34">
        <f t="shared" si="4"/>
        <v>-0.008284618528344306</v>
      </c>
      <c r="M59" s="92">
        <f t="shared" si="5"/>
        <v>-224.8100000000013</v>
      </c>
    </row>
    <row r="60" spans="1:13" ht="15">
      <c r="A60" s="1">
        <v>59</v>
      </c>
      <c r="B60" s="82" t="s">
        <v>151</v>
      </c>
      <c r="C60" s="25">
        <v>23077</v>
      </c>
      <c r="D60" s="48">
        <v>23417</v>
      </c>
      <c r="E60" s="78">
        <v>23702</v>
      </c>
      <c r="F60" s="37">
        <f t="shared" si="0"/>
        <v>0.008899468892973205</v>
      </c>
      <c r="G60" s="17">
        <f t="shared" si="1"/>
        <v>0.02708324305585648</v>
      </c>
      <c r="H60" s="11">
        <f t="shared" si="2"/>
        <v>625</v>
      </c>
      <c r="I60" s="34">
        <f t="shared" si="3"/>
        <v>0.011906576240188982</v>
      </c>
      <c r="J60" s="3">
        <v>23642.19</v>
      </c>
      <c r="K60" s="10">
        <v>23623.56</v>
      </c>
      <c r="L60" s="34">
        <f t="shared" si="4"/>
        <v>-0.0007879980661688863</v>
      </c>
      <c r="M60" s="92">
        <f t="shared" si="5"/>
        <v>-18.62999999999738</v>
      </c>
    </row>
    <row r="61" spans="1:13" ht="15">
      <c r="A61" s="1">
        <v>60</v>
      </c>
      <c r="B61" s="82" t="s">
        <v>152</v>
      </c>
      <c r="C61" s="25">
        <v>23252</v>
      </c>
      <c r="D61" s="48">
        <v>23085</v>
      </c>
      <c r="E61" s="78">
        <v>23375</v>
      </c>
      <c r="F61" s="37">
        <f t="shared" si="0"/>
        <v>0.008776689113713976</v>
      </c>
      <c r="G61" s="17">
        <f t="shared" si="1"/>
        <v>0.005289867538276277</v>
      </c>
      <c r="H61" s="11">
        <f t="shared" si="2"/>
        <v>123</v>
      </c>
      <c r="I61" s="34">
        <f t="shared" si="3"/>
        <v>0.0023432142040691914</v>
      </c>
      <c r="J61" s="3">
        <v>23154.03</v>
      </c>
      <c r="K61" s="10">
        <v>23202.64</v>
      </c>
      <c r="L61" s="34">
        <f t="shared" si="4"/>
        <v>0.002099418546145124</v>
      </c>
      <c r="M61" s="92">
        <f t="shared" si="5"/>
        <v>48.61000000000058</v>
      </c>
    </row>
    <row r="62" spans="1:13" ht="15">
      <c r="A62" s="1">
        <v>61</v>
      </c>
      <c r="B62" s="82" t="s">
        <v>153</v>
      </c>
      <c r="C62" s="25">
        <v>34352</v>
      </c>
      <c r="D62" s="48">
        <v>34834</v>
      </c>
      <c r="E62" s="78">
        <v>34857</v>
      </c>
      <c r="F62" s="37">
        <f t="shared" si="0"/>
        <v>0.013087873901036494</v>
      </c>
      <c r="G62" s="17">
        <f t="shared" si="1"/>
        <v>0.0147007452258966</v>
      </c>
      <c r="H62" s="11">
        <f t="shared" si="2"/>
        <v>505</v>
      </c>
      <c r="I62" s="34">
        <f t="shared" si="3"/>
        <v>0.009620513602072696</v>
      </c>
      <c r="J62" s="3">
        <v>34922.2</v>
      </c>
      <c r="K62" s="10">
        <v>34628.52</v>
      </c>
      <c r="L62" s="34">
        <f t="shared" si="4"/>
        <v>-0.008409550371969702</v>
      </c>
      <c r="M62" s="92">
        <f t="shared" si="5"/>
        <v>-293.6800000000003</v>
      </c>
    </row>
    <row r="63" spans="1:13" ht="15">
      <c r="A63" s="1">
        <v>62</v>
      </c>
      <c r="B63" s="82" t="s">
        <v>154</v>
      </c>
      <c r="C63" s="25">
        <v>8793</v>
      </c>
      <c r="D63" s="48">
        <v>8907</v>
      </c>
      <c r="E63" s="78">
        <v>8976</v>
      </c>
      <c r="F63" s="37">
        <f t="shared" si="0"/>
        <v>0.0033702486196661666</v>
      </c>
      <c r="G63" s="17">
        <f t="shared" si="1"/>
        <v>0.020812009553053564</v>
      </c>
      <c r="H63" s="11">
        <f t="shared" si="2"/>
        <v>183</v>
      </c>
      <c r="I63" s="34">
        <f t="shared" si="3"/>
        <v>0.0034862455231273338</v>
      </c>
      <c r="J63" s="3">
        <v>9101.876</v>
      </c>
      <c r="K63" s="10">
        <v>9121.351</v>
      </c>
      <c r="L63" s="34">
        <f t="shared" si="4"/>
        <v>0.0021396687891595493</v>
      </c>
      <c r="M63" s="92">
        <f t="shared" si="5"/>
        <v>19.475000000000364</v>
      </c>
    </row>
    <row r="64" spans="1:13" ht="15">
      <c r="A64" s="1">
        <v>63</v>
      </c>
      <c r="B64" s="82" t="s">
        <v>155</v>
      </c>
      <c r="C64" s="25">
        <v>36518</v>
      </c>
      <c r="D64" s="48">
        <v>37144</v>
      </c>
      <c r="E64" s="78">
        <v>37540</v>
      </c>
      <c r="F64" s="37">
        <f t="shared" si="0"/>
        <v>0.014095268848291879</v>
      </c>
      <c r="G64" s="17">
        <f t="shared" si="1"/>
        <v>0.027986198586998193</v>
      </c>
      <c r="H64" s="11">
        <f t="shared" si="2"/>
        <v>1022</v>
      </c>
      <c r="I64" s="34">
        <f t="shared" si="3"/>
        <v>0.01946963346795702</v>
      </c>
      <c r="J64" s="3">
        <v>37479.66</v>
      </c>
      <c r="K64" s="10">
        <v>37079.91</v>
      </c>
      <c r="L64" s="34">
        <f t="shared" si="4"/>
        <v>-0.010665785121850091</v>
      </c>
      <c r="M64" s="92">
        <f t="shared" si="5"/>
        <v>-399.75</v>
      </c>
    </row>
    <row r="65" spans="1:13" ht="15">
      <c r="A65" s="1">
        <v>64</v>
      </c>
      <c r="B65" s="82" t="s">
        <v>156</v>
      </c>
      <c r="C65" s="25">
        <v>11717</v>
      </c>
      <c r="D65" s="48">
        <v>12049</v>
      </c>
      <c r="E65" s="78">
        <v>12161</v>
      </c>
      <c r="F65" s="37">
        <f t="shared" si="0"/>
        <v>0.004566131179117675</v>
      </c>
      <c r="G65" s="17">
        <f t="shared" si="1"/>
        <v>0.037893658786378764</v>
      </c>
      <c r="H65" s="11">
        <f t="shared" si="2"/>
        <v>444</v>
      </c>
      <c r="I65" s="34">
        <f t="shared" si="3"/>
        <v>0.008458431761030252</v>
      </c>
      <c r="J65" s="3">
        <v>12147.5</v>
      </c>
      <c r="K65" s="10">
        <v>12184.82</v>
      </c>
      <c r="L65" s="34">
        <f t="shared" si="4"/>
        <v>0.0030722370858201034</v>
      </c>
      <c r="M65" s="92">
        <f t="shared" si="5"/>
        <v>37.31999999999971</v>
      </c>
    </row>
    <row r="66" spans="1:13" ht="15">
      <c r="A66" s="1">
        <v>65</v>
      </c>
      <c r="B66" s="82" t="s">
        <v>157</v>
      </c>
      <c r="C66" s="25">
        <v>31005</v>
      </c>
      <c r="D66" s="48">
        <v>30520</v>
      </c>
      <c r="E66" s="78">
        <v>31585</v>
      </c>
      <c r="F66" s="37">
        <f t="shared" si="0"/>
        <v>0.01185932516178207</v>
      </c>
      <c r="G66" s="17">
        <f t="shared" si="1"/>
        <v>0.018706660216094177</v>
      </c>
      <c r="H66" s="11">
        <f t="shared" si="2"/>
        <v>580</v>
      </c>
      <c r="I66" s="34">
        <f t="shared" si="3"/>
        <v>0.011049302750895374</v>
      </c>
      <c r="J66" s="3">
        <v>31008.22</v>
      </c>
      <c r="K66" s="10">
        <v>31324.4</v>
      </c>
      <c r="L66" s="34">
        <f t="shared" si="4"/>
        <v>0.010196651081551933</v>
      </c>
      <c r="M66" s="92">
        <f t="shared" si="5"/>
        <v>316.1800000000003</v>
      </c>
    </row>
    <row r="67" spans="1:13" ht="15">
      <c r="A67" s="1">
        <v>66</v>
      </c>
      <c r="B67" s="82" t="s">
        <v>158</v>
      </c>
      <c r="C67" s="25">
        <v>17411</v>
      </c>
      <c r="D67" s="48">
        <v>18217</v>
      </c>
      <c r="E67" s="78">
        <v>18150</v>
      </c>
      <c r="F67" s="37">
        <f aca="true" t="shared" si="6" ref="F67:F83">E67/$E$83</f>
        <v>0.006814840958883793</v>
      </c>
      <c r="G67" s="17">
        <f aca="true" t="shared" si="7" ref="G67:G83">(E67-C67)/C67</f>
        <v>0.04244443168112113</v>
      </c>
      <c r="H67" s="11">
        <f aca="true" t="shared" si="8" ref="H67:H83">E67-C67</f>
        <v>739</v>
      </c>
      <c r="I67" s="34">
        <f aca="true" t="shared" si="9" ref="I67:I83">H67/$H$83</f>
        <v>0.014078335746399452</v>
      </c>
      <c r="J67" s="3">
        <v>18276.08</v>
      </c>
      <c r="K67" s="10">
        <v>18235.37</v>
      </c>
      <c r="L67" s="34">
        <f aca="true" t="shared" si="10" ref="L67:L83">(K67-J67)/J67</f>
        <v>-0.0022275017399794026</v>
      </c>
      <c r="M67" s="92">
        <f aca="true" t="shared" si="11" ref="M67:M83">K67-J67</f>
        <v>-40.710000000002765</v>
      </c>
    </row>
    <row r="68" spans="1:13" ht="15">
      <c r="A68" s="1">
        <v>67</v>
      </c>
      <c r="B68" s="82" t="s">
        <v>159</v>
      </c>
      <c r="C68" s="25">
        <v>21316</v>
      </c>
      <c r="D68" s="48">
        <v>21690</v>
      </c>
      <c r="E68" s="78">
        <v>21843</v>
      </c>
      <c r="F68" s="37">
        <f t="shared" si="6"/>
        <v>0.008201463970517834</v>
      </c>
      <c r="G68" s="17">
        <f t="shared" si="7"/>
        <v>0.024723212610245824</v>
      </c>
      <c r="H68" s="11">
        <f t="shared" si="8"/>
        <v>527</v>
      </c>
      <c r="I68" s="34">
        <f t="shared" si="9"/>
        <v>0.010039625085727349</v>
      </c>
      <c r="J68" s="3">
        <v>21785</v>
      </c>
      <c r="K68" s="10">
        <v>21774.8</v>
      </c>
      <c r="L68" s="34">
        <f t="shared" si="10"/>
        <v>-0.0004682120725270015</v>
      </c>
      <c r="M68" s="92">
        <f t="shared" si="11"/>
        <v>-10.200000000000728</v>
      </c>
    </row>
    <row r="69" spans="1:13" ht="15">
      <c r="A69" s="1">
        <v>68</v>
      </c>
      <c r="B69" s="82" t="s">
        <v>160</v>
      </c>
      <c r="C69" s="25">
        <v>12387</v>
      </c>
      <c r="D69" s="48">
        <v>12976</v>
      </c>
      <c r="E69" s="78">
        <v>12671</v>
      </c>
      <c r="F69" s="37">
        <f t="shared" si="6"/>
        <v>0.004757622577962344</v>
      </c>
      <c r="G69" s="17">
        <f t="shared" si="7"/>
        <v>0.022927262452571245</v>
      </c>
      <c r="H69" s="11">
        <f t="shared" si="8"/>
        <v>284</v>
      </c>
      <c r="I69" s="34">
        <f t="shared" si="9"/>
        <v>0.005410348243541873</v>
      </c>
      <c r="J69" s="3">
        <v>12947.86</v>
      </c>
      <c r="K69" s="10">
        <v>12972.34</v>
      </c>
      <c r="L69" s="34">
        <f t="shared" si="10"/>
        <v>0.0018906599237248135</v>
      </c>
      <c r="M69" s="92">
        <f t="shared" si="11"/>
        <v>24.479999999999563</v>
      </c>
    </row>
    <row r="70" spans="1:13" ht="15">
      <c r="A70" s="1">
        <v>69</v>
      </c>
      <c r="B70" s="82" t="s">
        <v>161</v>
      </c>
      <c r="C70" s="25">
        <v>4641</v>
      </c>
      <c r="D70" s="48">
        <v>4662</v>
      </c>
      <c r="E70" s="78">
        <v>4515</v>
      </c>
      <c r="F70" s="37">
        <f t="shared" si="6"/>
        <v>0.0016952620897719187</v>
      </c>
      <c r="G70" s="17">
        <f t="shared" si="7"/>
        <v>-0.027149321266968326</v>
      </c>
      <c r="H70" s="11">
        <f t="shared" si="8"/>
        <v>-126</v>
      </c>
      <c r="I70" s="34">
        <f t="shared" si="9"/>
        <v>-0.0024003657700220984</v>
      </c>
      <c r="J70" s="3">
        <v>4656.24</v>
      </c>
      <c r="K70" s="10">
        <v>4574.67</v>
      </c>
      <c r="L70" s="34">
        <f t="shared" si="10"/>
        <v>-0.01751842688521204</v>
      </c>
      <c r="M70" s="92">
        <f t="shared" si="11"/>
        <v>-81.56999999999971</v>
      </c>
    </row>
    <row r="71" spans="1:13" ht="15">
      <c r="A71" s="1">
        <v>70</v>
      </c>
      <c r="B71" s="82" t="s">
        <v>162</v>
      </c>
      <c r="C71" s="25">
        <v>8286</v>
      </c>
      <c r="D71" s="48">
        <v>8422</v>
      </c>
      <c r="E71" s="78">
        <v>8489</v>
      </c>
      <c r="F71" s="37">
        <f t="shared" si="6"/>
        <v>0.0031873931074360615</v>
      </c>
      <c r="G71" s="17">
        <f t="shared" si="7"/>
        <v>0.024499155201544776</v>
      </c>
      <c r="H71" s="11">
        <f t="shared" si="8"/>
        <v>203</v>
      </c>
      <c r="I71" s="34">
        <f t="shared" si="9"/>
        <v>0.003867255962813381</v>
      </c>
      <c r="J71" s="3">
        <v>8509.707</v>
      </c>
      <c r="K71" s="10">
        <v>8523.972</v>
      </c>
      <c r="L71" s="34">
        <f t="shared" si="10"/>
        <v>0.001676320935609113</v>
      </c>
      <c r="M71" s="92">
        <f t="shared" si="11"/>
        <v>14.264999999999418</v>
      </c>
    </row>
    <row r="72" spans="1:13" ht="15">
      <c r="A72" s="1">
        <v>71</v>
      </c>
      <c r="B72" s="82" t="s">
        <v>163</v>
      </c>
      <c r="C72" s="25">
        <v>15085</v>
      </c>
      <c r="D72" s="48">
        <v>15875</v>
      </c>
      <c r="E72" s="78">
        <v>15560</v>
      </c>
      <c r="F72" s="37">
        <f t="shared" si="6"/>
        <v>0.005842365031417731</v>
      </c>
      <c r="G72" s="17">
        <f t="shared" si="7"/>
        <v>0.03148823334438183</v>
      </c>
      <c r="H72" s="11">
        <f t="shared" si="8"/>
        <v>475</v>
      </c>
      <c r="I72" s="34">
        <f t="shared" si="9"/>
        <v>0.009048997942543626</v>
      </c>
      <c r="J72" s="3">
        <v>15796.35</v>
      </c>
      <c r="K72" s="10">
        <v>15735.39</v>
      </c>
      <c r="L72" s="34">
        <f t="shared" si="10"/>
        <v>-0.003859119353521601</v>
      </c>
      <c r="M72" s="92">
        <f t="shared" si="11"/>
        <v>-60.960000000000946</v>
      </c>
    </row>
    <row r="73" spans="1:13" ht="15">
      <c r="A73" s="1">
        <v>72</v>
      </c>
      <c r="B73" s="82" t="s">
        <v>164</v>
      </c>
      <c r="C73" s="25">
        <v>16252</v>
      </c>
      <c r="D73" s="48">
        <v>16810</v>
      </c>
      <c r="E73" s="78">
        <v>16894</v>
      </c>
      <c r="F73" s="37">
        <f t="shared" si="6"/>
        <v>0.006343246455062413</v>
      </c>
      <c r="G73" s="17">
        <f t="shared" si="7"/>
        <v>0.03950283042087128</v>
      </c>
      <c r="H73" s="11">
        <f t="shared" si="8"/>
        <v>642</v>
      </c>
      <c r="I73" s="34">
        <f t="shared" si="9"/>
        <v>0.012230435113922121</v>
      </c>
      <c r="J73" s="3">
        <v>17013.92</v>
      </c>
      <c r="K73" s="10">
        <v>17048.06</v>
      </c>
      <c r="L73" s="34">
        <f t="shared" si="10"/>
        <v>0.002006592249170271</v>
      </c>
      <c r="M73" s="92">
        <f t="shared" si="11"/>
        <v>34.140000000003056</v>
      </c>
    </row>
    <row r="74" spans="1:13" ht="15">
      <c r="A74" s="1">
        <v>73</v>
      </c>
      <c r="B74" s="82" t="s">
        <v>165</v>
      </c>
      <c r="C74" s="25">
        <v>18088</v>
      </c>
      <c r="D74" s="48">
        <v>18992</v>
      </c>
      <c r="E74" s="78">
        <v>19268</v>
      </c>
      <c r="F74" s="37">
        <f t="shared" si="6"/>
        <v>0.007234620143017792</v>
      </c>
      <c r="G74" s="17">
        <f t="shared" si="7"/>
        <v>0.06523662096417514</v>
      </c>
      <c r="H74" s="11">
        <f t="shared" si="8"/>
        <v>1180</v>
      </c>
      <c r="I74" s="34">
        <f t="shared" si="9"/>
        <v>0.022479615941476797</v>
      </c>
      <c r="J74" s="3">
        <v>19242.05</v>
      </c>
      <c r="K74" s="10">
        <v>19220.12</v>
      </c>
      <c r="L74" s="34">
        <f t="shared" si="10"/>
        <v>-0.001139691456991344</v>
      </c>
      <c r="M74" s="92">
        <f t="shared" si="11"/>
        <v>-21.93000000000029</v>
      </c>
    </row>
    <row r="75" spans="1:13" ht="15">
      <c r="A75" s="1">
        <v>74</v>
      </c>
      <c r="B75" s="82" t="s">
        <v>166</v>
      </c>
      <c r="C75" s="25">
        <v>7364</v>
      </c>
      <c r="D75" s="48">
        <v>7450</v>
      </c>
      <c r="E75" s="78">
        <v>7571</v>
      </c>
      <c r="F75" s="37">
        <f t="shared" si="6"/>
        <v>0.0028427085895156583</v>
      </c>
      <c r="G75" s="17">
        <f t="shared" si="7"/>
        <v>0.028109722976643128</v>
      </c>
      <c r="H75" s="11">
        <f t="shared" si="8"/>
        <v>207</v>
      </c>
      <c r="I75" s="34">
        <f t="shared" si="9"/>
        <v>0.003943458050750591</v>
      </c>
      <c r="J75" s="3">
        <v>7552.956</v>
      </c>
      <c r="K75" s="10">
        <v>7608.56</v>
      </c>
      <c r="L75" s="34">
        <f t="shared" si="10"/>
        <v>0.007361885862965475</v>
      </c>
      <c r="M75" s="92">
        <f t="shared" si="11"/>
        <v>55.60400000000027</v>
      </c>
    </row>
    <row r="76" spans="1:13" ht="15">
      <c r="A76" s="1">
        <v>75</v>
      </c>
      <c r="B76" s="82" t="s">
        <v>167</v>
      </c>
      <c r="C76" s="25">
        <v>5063</v>
      </c>
      <c r="D76" s="48">
        <v>5035</v>
      </c>
      <c r="E76" s="78">
        <v>5074</v>
      </c>
      <c r="F76" s="37">
        <f t="shared" si="6"/>
        <v>0.0019051516818389181</v>
      </c>
      <c r="G76" s="17">
        <f t="shared" si="7"/>
        <v>0.0021726249259332413</v>
      </c>
      <c r="H76" s="11">
        <f t="shared" si="8"/>
        <v>11</v>
      </c>
      <c r="I76" s="34">
        <f t="shared" si="9"/>
        <v>0.00020955574182732607</v>
      </c>
      <c r="J76" s="3">
        <v>5194.761</v>
      </c>
      <c r="K76" s="10">
        <v>5188.324</v>
      </c>
      <c r="L76" s="34">
        <f t="shared" si="10"/>
        <v>-0.0012391330419245096</v>
      </c>
      <c r="M76" s="92">
        <f t="shared" si="11"/>
        <v>-6.437000000000808</v>
      </c>
    </row>
    <row r="77" spans="1:13" ht="15">
      <c r="A77" s="1">
        <v>76</v>
      </c>
      <c r="B77" s="82" t="s">
        <v>168</v>
      </c>
      <c r="C77" s="25">
        <v>6371</v>
      </c>
      <c r="D77" s="48">
        <v>5837</v>
      </c>
      <c r="E77" s="78">
        <v>6420</v>
      </c>
      <c r="F77" s="37">
        <f t="shared" si="6"/>
        <v>0.002410538785456416</v>
      </c>
      <c r="G77" s="17">
        <f t="shared" si="7"/>
        <v>0.007691100298226338</v>
      </c>
      <c r="H77" s="11">
        <f t="shared" si="8"/>
        <v>49</v>
      </c>
      <c r="I77" s="34">
        <f t="shared" si="9"/>
        <v>0.0009334755772308161</v>
      </c>
      <c r="J77" s="3">
        <v>6009.902</v>
      </c>
      <c r="K77" s="10">
        <v>6376.498</v>
      </c>
      <c r="L77" s="34">
        <f t="shared" si="10"/>
        <v>0.06099866520286014</v>
      </c>
      <c r="M77" s="92">
        <f t="shared" si="11"/>
        <v>366.59599999999955</v>
      </c>
    </row>
    <row r="78" spans="1:13" ht="15">
      <c r="A78" s="1">
        <v>77</v>
      </c>
      <c r="B78" s="82" t="s">
        <v>169</v>
      </c>
      <c r="C78" s="25">
        <v>8686</v>
      </c>
      <c r="D78" s="48">
        <v>9023</v>
      </c>
      <c r="E78" s="78">
        <v>9149</v>
      </c>
      <c r="F78" s="37">
        <f t="shared" si="6"/>
        <v>0.003435205505940927</v>
      </c>
      <c r="G78" s="17">
        <f t="shared" si="7"/>
        <v>0.053304167626064936</v>
      </c>
      <c r="H78" s="11">
        <f t="shared" si="8"/>
        <v>463</v>
      </c>
      <c r="I78" s="34">
        <f t="shared" si="9"/>
        <v>0.008820391678731998</v>
      </c>
      <c r="J78" s="3">
        <v>9096.368</v>
      </c>
      <c r="K78" s="10">
        <v>9261.563</v>
      </c>
      <c r="L78" s="34">
        <f t="shared" si="10"/>
        <v>0.018160544955964808</v>
      </c>
      <c r="M78" s="92">
        <f t="shared" si="11"/>
        <v>165.1949999999997</v>
      </c>
    </row>
    <row r="79" spans="1:13" ht="15">
      <c r="A79" s="1">
        <v>78</v>
      </c>
      <c r="B79" s="82" t="s">
        <v>170</v>
      </c>
      <c r="C79" s="25">
        <v>9913</v>
      </c>
      <c r="D79" s="48">
        <v>10420</v>
      </c>
      <c r="E79" s="78">
        <v>10572</v>
      </c>
      <c r="F79" s="37">
        <f t="shared" si="6"/>
        <v>0.0039695040560506585</v>
      </c>
      <c r="G79" s="17">
        <f t="shared" si="7"/>
        <v>0.06647836174720065</v>
      </c>
      <c r="H79" s="11">
        <f t="shared" si="8"/>
        <v>659</v>
      </c>
      <c r="I79" s="34">
        <f t="shared" si="9"/>
        <v>0.012554293987655262</v>
      </c>
      <c r="J79" s="3">
        <v>10557.82</v>
      </c>
      <c r="K79" s="10">
        <v>10602.93</v>
      </c>
      <c r="L79" s="34">
        <f t="shared" si="10"/>
        <v>0.0042726623488561636</v>
      </c>
      <c r="M79" s="92">
        <f t="shared" si="11"/>
        <v>45.11000000000058</v>
      </c>
    </row>
    <row r="80" spans="1:13" ht="15">
      <c r="A80" s="1">
        <v>79</v>
      </c>
      <c r="B80" s="82" t="s">
        <v>171</v>
      </c>
      <c r="C80" s="25">
        <v>4839</v>
      </c>
      <c r="D80" s="48">
        <v>5185</v>
      </c>
      <c r="E80" s="78">
        <v>5278</v>
      </c>
      <c r="F80" s="37">
        <f t="shared" si="6"/>
        <v>0.0019817482413767855</v>
      </c>
      <c r="G80" s="17">
        <f t="shared" si="7"/>
        <v>0.09072122339326306</v>
      </c>
      <c r="H80" s="11">
        <f t="shared" si="8"/>
        <v>439</v>
      </c>
      <c r="I80" s="34">
        <f t="shared" si="9"/>
        <v>0.00836317915110874</v>
      </c>
      <c r="J80" s="3">
        <v>5264.185</v>
      </c>
      <c r="K80" s="10">
        <v>5327.596</v>
      </c>
      <c r="L80" s="34">
        <f t="shared" si="10"/>
        <v>0.01204573927398052</v>
      </c>
      <c r="M80" s="92">
        <f t="shared" si="11"/>
        <v>63.41099999999915</v>
      </c>
    </row>
    <row r="81" spans="1:13" ht="15">
      <c r="A81" s="1">
        <v>80</v>
      </c>
      <c r="B81" s="82" t="s">
        <v>172</v>
      </c>
      <c r="C81" s="25">
        <v>14703</v>
      </c>
      <c r="D81" s="48">
        <v>15310</v>
      </c>
      <c r="E81" s="78">
        <v>15662</v>
      </c>
      <c r="F81" s="37">
        <f t="shared" si="6"/>
        <v>0.0058806633111866645</v>
      </c>
      <c r="G81" s="17">
        <f t="shared" si="7"/>
        <v>0.0652247840576753</v>
      </c>
      <c r="H81" s="11">
        <f t="shared" si="8"/>
        <v>959</v>
      </c>
      <c r="I81" s="34">
        <f t="shared" si="9"/>
        <v>0.018269450582945972</v>
      </c>
      <c r="J81" s="3">
        <v>15525.75</v>
      </c>
      <c r="K81" s="10">
        <v>15677.52</v>
      </c>
      <c r="L81" s="34">
        <f t="shared" si="10"/>
        <v>0.009775373170378271</v>
      </c>
      <c r="M81" s="92">
        <f t="shared" si="11"/>
        <v>151.77000000000044</v>
      </c>
    </row>
    <row r="82" spans="1:13" ht="15.75" thickBot="1">
      <c r="A82" s="43">
        <v>81</v>
      </c>
      <c r="B82" s="83" t="s">
        <v>173</v>
      </c>
      <c r="C82" s="116">
        <v>10881</v>
      </c>
      <c r="D82" s="101">
        <v>10919</v>
      </c>
      <c r="E82" s="78">
        <v>11162</v>
      </c>
      <c r="F82" s="37">
        <f t="shared" si="6"/>
        <v>0.004191033321380766</v>
      </c>
      <c r="G82" s="17">
        <f t="shared" si="7"/>
        <v>0.025824832276445178</v>
      </c>
      <c r="H82" s="11">
        <f t="shared" si="8"/>
        <v>281</v>
      </c>
      <c r="I82" s="34">
        <f t="shared" si="9"/>
        <v>0.005353196677588966</v>
      </c>
      <c r="J82" s="3">
        <v>11125.72</v>
      </c>
      <c r="K82" s="10">
        <v>11150.55</v>
      </c>
      <c r="L82" s="34">
        <f t="shared" si="10"/>
        <v>0.0022317656744911727</v>
      </c>
      <c r="M82" s="92">
        <f t="shared" si="11"/>
        <v>24.829999999999927</v>
      </c>
    </row>
    <row r="83" spans="1:13" s="59" customFormat="1" ht="15.75" thickBot="1">
      <c r="A83" s="165" t="s">
        <v>174</v>
      </c>
      <c r="B83" s="167"/>
      <c r="C83" s="51">
        <f>SUM(C2:C82)</f>
        <v>2610813</v>
      </c>
      <c r="D83" s="52">
        <f>SUM(D2:D82)</f>
        <v>2650756</v>
      </c>
      <c r="E83" s="98">
        <f>SUM(E2:E82)</f>
        <v>2663305</v>
      </c>
      <c r="F83" s="146">
        <f t="shared" si="6"/>
        <v>1</v>
      </c>
      <c r="G83" s="147">
        <f t="shared" si="7"/>
        <v>0.020105614611234127</v>
      </c>
      <c r="H83" s="95">
        <f t="shared" si="8"/>
        <v>52492</v>
      </c>
      <c r="I83" s="148">
        <f t="shared" si="9"/>
        <v>1</v>
      </c>
      <c r="J83" s="95">
        <v>2669668</v>
      </c>
      <c r="K83" s="50">
        <v>2669978</v>
      </c>
      <c r="L83" s="148">
        <f t="shared" si="10"/>
        <v>0.00011611930771916209</v>
      </c>
      <c r="M83" s="94">
        <f t="shared" si="11"/>
        <v>310</v>
      </c>
    </row>
    <row r="84" spans="3:13" ht="15">
      <c r="C84" s="3"/>
      <c r="D84" s="3"/>
      <c r="E84" s="3"/>
      <c r="I84" s="57"/>
      <c r="J84" s="58"/>
      <c r="K84" s="58"/>
      <c r="L84" s="57"/>
      <c r="M84" s="58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2013-11-10T07:18:11Z</dcterms:modified>
  <cp:category/>
  <cp:version/>
  <cp:contentType/>
  <cp:contentStatus/>
</cp:coreProperties>
</file>