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28" firstSheet="8" activeTab="13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2" hidden="1">'4a_İmalat_Sektör'!$A$1:$M$26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'4a_İşyeri_Sektör'!$A$1:$M$95</definedName>
    <definedName name="_xlnm._FilterDatabase" localSheetId="12" hidden="1">'4a_Kadın_İl'!$A$1:$N$83</definedName>
    <definedName name="_xlnm._FilterDatabase" localSheetId="11" hidden="1">'4a_Kadın_İmalat_Sektör'!$A$1:$M$27</definedName>
    <definedName name="_xlnm._FilterDatabase" localSheetId="10" hidden="1">'4a_Kadın_Sektör'!$A$1:$M$90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'!$A$1:$M$83</definedName>
    <definedName name="_xlnm._FilterDatabase" localSheetId="13" hidden="1">'İşsizlikSigortası_Başvuru'!$A$1:$F$83</definedName>
    <definedName name="_xlnm._FilterDatabase" localSheetId="14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<sst xmlns="http://schemas.openxmlformats.org/spreadsheetml/2006/main" count="1158" uniqueCount="326">
  <si>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</si>
  <si>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</si>
  <si>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</si>
  <si>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</si>
  <si>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</si>
  <si>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</si>
  <si>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</si>
  <si>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</si>
  <si>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</si>
  <si>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</si>
  <si>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</si>
  <si>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</si>
  <si>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</si>
  <si>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</si>
  <si>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</si>
  <si>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</si>
  <si>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</si>
  <si>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</si>
  <si>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</si>
  <si>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</si>
  <si>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</si>
  <si>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</si>
  <si>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</si>
  <si>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</si>
  <si>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</si>
  <si>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</si>
  <si>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</si>
  <si>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</si>
  <si>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</si>
  <si>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</si>
  <si>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</si>
  <si>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</si>
  <si>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</si>
  <si>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</si>
  <si>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</si>
  <si>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</si>
  <si>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</si>
  <si>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</si>
  <si>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</si>
  <si>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</si>
  <si>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</si>
  <si>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</si>
  <si>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</si>
  <si>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</si>
  <si>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</si>
  <si>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</si>
  <si>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</si>
  <si>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</si>
  <si>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</si>
  <si>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</si>
  <si>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</si>
  <si>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</si>
  <si>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</si>
  <si>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</si>
  <si>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</si>
  <si>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</si>
  <si>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</si>
  <si>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</si>
  <si>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</si>
  <si>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</si>
  <si>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</si>
  <si>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</si>
  <si>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</si>
  <si>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</si>
  <si>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</si>
  <si>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</si>
  <si>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</si>
  <si>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</si>
  <si>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</si>
  <si>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</si>
  <si>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</si>
  <si>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</si>
  <si>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</si>
  <si>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</si>
  <si>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</si>
  <si>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</si>
  <si>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</si>
  <si>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</si>
  <si>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</si>
  <si>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</si>
  <si>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</si>
  <si>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</si>
  <si>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</si>
  <si>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</si>
  <si>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</si>
  <si>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</si>
  <si>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</si>
  <si>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</si>
  <si>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</si>
  <si>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</si>
  <si>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</si>
  <si>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</si>
  <si>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</si>
  <si>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</si>
  <si>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</si>
  <si>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</si>
  <si>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</si>
  <si>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</si>
  <si>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</si>
  <si>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</si>
  <si>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</si>
  <si>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</si>
  <si>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</si>
  <si>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</si>
  <si>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</si>
  <si>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</si>
  <si>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</si>
  <si>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</si>
  <si>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</si>
  <si>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</si>
  <si>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</si>
  <si>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</si>
  <si>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</si>
  <si>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</si>
  <si>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</si>
  <si>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</si>
  <si>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</si>
  <si>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</si>
  <si>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</si>
  <si>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</si>
  <si>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</si>
  <si>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</si>
  <si>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</si>
  <si>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</si>
  <si>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</si>
  <si>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</si>
  <si>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</si>
  <si>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</si>
  <si>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</si>
  <si>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</si>
  <si>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</si>
  <si>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</si>
  <si>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</si>
  <si>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</si>
  <si>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</si>
  <si>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</si>
  <si>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</si>
  <si>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</si>
  <si>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</si>
  <si>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</si>
  <si>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</si>
  <si>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</si>
  <si>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</si>
  <si>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</si>
  <si>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</si>
  <si>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</si>
  <si>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</si>
  <si>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</si>
  <si>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</si>
  <si>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</si>
  <si>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</si>
  <si>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</si>
  <si>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</si>
  <si>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</si>
  <si>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</si>
  <si>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</si>
  <si>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</si>
  <si>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</si>
  <si>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</si>
  <si>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</si>
  <si>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</si>
  <si>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</si>
  <si>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</si>
  <si>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</si>
  <si>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</si>
  <si>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</si>
  <si>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</si>
  <si>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</si>
  <si>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</si>
  <si>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</si>
  <si>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</si>
  <si>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</si>
  <si>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</si>
  <si>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</si>
  <si>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</si>
  <si>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</si>
  <si>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</si>
  <si>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</si>
  <si>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</si>
  <si>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</si>
  <si>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</si>
  <si>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</si>
  <si>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</si>
  <si>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</si>
  <si>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</si>
  <si>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</si>
  <si>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</si>
  <si>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</si>
  <si>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</si>
  <si>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</si>
  <si>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</si>
  <si>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</si>
  <si>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</si>
  <si>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</si>
  <si>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</si>
  <si>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</si>
  <si>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</si>
  <si>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</si>
  <si>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</si>
  <si>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</si>
  <si>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</si>
  <si>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</si>
  <si>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</si>
  <si>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</si>
  <si>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</si>
  <si>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</si>
  <si>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</si>
  <si>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</si>
  <si>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</si>
  <si>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</si>
  <si>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</si>
  <si>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</si>
  <si>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</si>
  <si>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</si>
  <si>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</si>
  <si>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</si>
  <si>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</si>
  <si>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</si>
  <si>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</si>
  <si>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</si>
  <si>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</si>
  <si>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</si>
  <si>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</si>
  <si>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</si>
  <si>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</si>
  <si>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</si>
  <si>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</si>
  <si>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</si>
  <si>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</si>
  <si>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</si>
  <si>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</si>
  <si>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</si>
  <si>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</si>
  <si>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</si>
  <si>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</si>
  <si>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</si>
  <si>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</si>
  <si>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</si>
  <si>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</si>
  <si>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</si>
  <si>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</si>
  <si>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</si>
  <si>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</si>
  <si>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</si>
  <si>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</si>
  <si>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</si>
  <si>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</si>
  <si>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</si>
  <si>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</si>
  <si>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</si>
  <si>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</si>
  <si>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</si>
  <si>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</si>
  <si>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</si>
  <si>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</si>
  <si>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</si>
  <si>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</si>
  <si>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</si>
  <si>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</si>
  <si>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</si>
  <si>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</si>
  <si>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</si>
  <si>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</si>
  <si>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</si>
  <si>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</si>
  <si>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</si>
  <si>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</si>
  <si>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</si>
  <si>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</si>
  <si>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</si>
  <si>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</si>
  <si>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</si>
  <si>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</si>
  <si>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</si>
  <si>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</si>
  <si>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</si>
  <si>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</si>
  <si>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</si>
  <si>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</si>
  <si>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</si>
  <si>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</si>
  <si>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</si>
  <si>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</si>
  <si>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</si>
  <si>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Haziran 2013 (Mevsimsellikten Arındırılmış)</t>
  </si>
  <si>
    <t>Sektörün payı (Temmuz 2013)</t>
  </si>
  <si>
    <t>Çalışan Sayısında Değişim (Temmuz 2013 - Temmuz 2012)</t>
  </si>
  <si>
    <t>Çalışan Sayısındaki Fark (Temmuz 2013 - Temmuz 2012)</t>
  </si>
  <si>
    <t>Artışta Sektörün Payı (%) (Temmuz 2013)</t>
  </si>
  <si>
    <t>Temmuz 2013 (Mevsimsellikten Arındırılmış)</t>
  </si>
  <si>
    <t>Çalışan Sayısında Değişim (Temmuz 2013 - Haziran 2013) (Mevsimsellikten Arındırılmış)</t>
  </si>
  <si>
    <t>Çalışan Sayısındaki Fark (Temmuz 2013 -Haziran 2013)  (Mevsimsellikten Arındırılmış)</t>
  </si>
  <si>
    <t>İşyeri Sayısında Değişim (Temmuz 2013 - Temmuz 2012)</t>
  </si>
  <si>
    <t>İşyeri Sayısındaki Fark (Temmuz 2013 - Temmuz 2012)</t>
  </si>
  <si>
    <t>İlin Payı (Temmuz 2013)</t>
  </si>
  <si>
    <t>Çalışan Sayısında Değişim (Temmuz 2013 -Temmuz 2012)</t>
  </si>
  <si>
    <t>Çalışan Sayısındaki Fark  (Temmuz 2013 -Temmuz 2012)</t>
  </si>
  <si>
    <t>Artışta İlin Payı (%) (Temmuz 2013)</t>
  </si>
  <si>
    <t>Çalışan Sayısında Değişim (Temmuz 2013 -Haziran 2013) (Mevsimsellikten Arındırılmış)</t>
  </si>
  <si>
    <t>Çalışan Sayısındaki Fark (Temmuz 2013 -Haziran 2013) (Mevsimsellikten Arındırılmış)</t>
  </si>
  <si>
    <t>Esnaf Sayısında Değişim (Temmuz 2013 -Temmuz 2012)</t>
  </si>
  <si>
    <t>Esnaf Sayısındaki Fark (Temmuz 2013 -Temmuz 2012)</t>
  </si>
  <si>
    <t>Esnaf Sayısındaki Fark (Temmuz 2013 -Haziran 2013)  (Mevsimsellikten Arındırılmış)</t>
  </si>
  <si>
    <t>Esnaf Sayısında Değişim (Temmuz 2013 -Haziran 2013) (Mevsimsellikten Arındırılmış)</t>
  </si>
  <si>
    <t>Çiftçi Sayısında Değişim (Temmuz 2013 - Temmuz 2012)</t>
  </si>
  <si>
    <t>Çiftçi Sayısındaki Fark (Temmuz 2013 - Temmuz 2012)</t>
  </si>
  <si>
    <t>Çiftçi Sayısında Değişim (Temmuz 2013 -Haziran 2013) (Mevsimsellikten Arındırılmış)</t>
  </si>
  <si>
    <t>Çiftçi Sayısındaki Fark (Temmuz 2013 -Haziran 2013) (Mevsimsellikten Arındırılmış)</t>
  </si>
  <si>
    <t>İşyeri Sayısındaki Fark  (Temmuz 2013 -Haziran 2013) (Mevsimsellikten Arındırılmış)</t>
  </si>
  <si>
    <t>İşyeri Sayısında Değişim  (Temmuz 2013 -Haziran 2013)  (Mevsimsellikten Arındırılmış)</t>
  </si>
  <si>
    <t>Sektörün Sigortalı Kadın İstihdamındaki Payı (Temmuz 2013)</t>
  </si>
  <si>
    <t>Çalışan Sayısındaki Fark  (Temmuz 2013 - Temmuz 2012)</t>
  </si>
  <si>
    <t>Sigortalı Kadın Sayısında Değişim  (Temmuz 2013 -Haziran 2013) (Mevsimsellikten Arındırılmış)</t>
  </si>
  <si>
    <t>Sigortalı Kadın Sayısındaki Fark (Temmuz 2013 -Haziran 2013) (Mevsimsellikten Arındırılmış)</t>
  </si>
  <si>
    <t>Sigortalı Kadın Sayısında Değişim (Temmuz 2013 -Haziran 2013) (Mevsimsellikten Arındırılmış)</t>
  </si>
  <si>
    <t xml:space="preserve">İldeki Kadın İstihdamının Toplam İstihdama Oranı (Temmuz 2013) </t>
  </si>
  <si>
    <t>Kadın İstihdamındaki Değişim (Temmuz 2013 - Temmuz 2012)</t>
  </si>
  <si>
    <t>Kadın İstihdamındaki Fark (Temmuz 2013 - Temmuz 2012)</t>
  </si>
  <si>
    <t>Kadın İstihdamında Değişim (Temmuz 2013 -Haziran 2013) (Mevsimsellikten Arındırılmış)</t>
  </si>
  <si>
    <t>Kadın İstihdamında Fark (Temmuz 2013 -Haziran 2013) (Mevsimsellikten Arındırılmış)</t>
  </si>
  <si>
    <t>Başvuru Sayısındaki Değişim (Temmuz 2013 - Temmuz 2012)</t>
  </si>
  <si>
    <t>Başvuru Sayısındaki Fark (Temmuz 2013 - Temmuz 2012)</t>
  </si>
  <si>
    <t>Ödeme Yapılan Kişi Sayısındaki Değişim (Temmuz 2013 - Temmuz 2012)</t>
  </si>
  <si>
    <t>Ödeme Yapılan Kişi Sayısındaki Fark (Temmuz 2013 - Temmuz 2012)</t>
  </si>
  <si>
    <t>İşyeri Sayısında Değişim (Temmuz 2013 - Haziran 2013) (Mevsimsellikten Arındırılmış)</t>
  </si>
  <si>
    <t>İşyeri Sayısındaki Fark (Temmuz 2013 - Haziran 2013) (Mevsimsellikten Arındırılmış)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</si>
</sst>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43" fillId="34" borderId="1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43" fillId="34" borderId="21" xfId="0" applyFont="1" applyFill="1" applyBorder="1" applyAlignment="1">
      <alignment horizontal="center" vertical="center" wrapText="1"/>
    </xf>
    <xf numFmtId="0" fontId="4" fillId="33" borderId="23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164" fontId="0" fillId="0" borderId="17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/>
    </xf>
    <xf numFmtId="0" fontId="4" fillId="0" borderId="24" xfId="53" applyFont="1" applyFill="1" applyBorder="1" applyAlignment="1">
      <alignment vertical="center"/>
      <protection/>
    </xf>
    <xf numFmtId="0" fontId="4" fillId="0" borderId="25" xfId="53" applyFont="1" applyFill="1" applyBorder="1" applyAlignment="1">
      <alignment vertical="center"/>
      <protection/>
    </xf>
    <xf numFmtId="0" fontId="4" fillId="0" borderId="26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3" fillId="0" borderId="18" xfId="0" applyFont="1" applyBorder="1" applyAlignment="1">
      <alignment/>
    </xf>
    <xf numFmtId="0" fontId="43" fillId="0" borderId="21" xfId="0" applyFont="1" applyBorder="1" applyAlignment="1">
      <alignment/>
    </xf>
    <xf numFmtId="165" fontId="0" fillId="0" borderId="20" xfId="66" applyNumberFormat="1" applyFont="1" applyBorder="1" applyAlignment="1">
      <alignment/>
    </xf>
    <xf numFmtId="0" fontId="43" fillId="34" borderId="18" xfId="0" applyFont="1" applyFill="1" applyBorder="1" applyAlignment="1">
      <alignment horizontal="center" vertical="center" wrapText="1"/>
    </xf>
    <xf numFmtId="165" fontId="0" fillId="0" borderId="27" xfId="0" applyNumberFormat="1" applyBorder="1" applyAlignment="1">
      <alignment/>
    </xf>
    <xf numFmtId="165" fontId="0" fillId="0" borderId="17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 wrapText="1"/>
    </xf>
    <xf numFmtId="17" fontId="43" fillId="34" borderId="28" xfId="0" applyNumberFormat="1" applyFont="1" applyFill="1" applyBorder="1" applyAlignment="1">
      <alignment horizontal="center" vertical="center" wrapText="1"/>
    </xf>
    <xf numFmtId="165" fontId="0" fillId="0" borderId="19" xfId="66" applyNumberFormat="1" applyFont="1" applyBorder="1" applyAlignment="1">
      <alignment/>
    </xf>
    <xf numFmtId="0" fontId="43" fillId="34" borderId="29" xfId="0" applyFont="1" applyFill="1" applyBorder="1" applyAlignment="1">
      <alignment horizontal="center" vertical="center" wrapText="1"/>
    </xf>
    <xf numFmtId="0" fontId="4" fillId="0" borderId="30" xfId="53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0" borderId="30" xfId="50" applyFont="1" applyBorder="1">
      <alignment/>
      <protection/>
    </xf>
    <xf numFmtId="0" fontId="43" fillId="34" borderId="21" xfId="0" applyFont="1" applyFill="1" applyBorder="1" applyAlignment="1">
      <alignment horizontal="center" wrapText="1"/>
    </xf>
    <xf numFmtId="166" fontId="0" fillId="0" borderId="20" xfId="0" applyNumberFormat="1" applyBorder="1" applyAlignment="1">
      <alignment/>
    </xf>
    <xf numFmtId="17" fontId="43" fillId="34" borderId="16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3" fontId="43" fillId="0" borderId="21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164" fontId="43" fillId="0" borderId="18" xfId="0" applyNumberFormat="1" applyFont="1" applyBorder="1" applyAlignment="1">
      <alignment/>
    </xf>
    <xf numFmtId="164" fontId="43" fillId="0" borderId="2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19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3" fillId="34" borderId="29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65" fontId="0" fillId="0" borderId="22" xfId="66" applyNumberFormat="1" applyFont="1" applyBorder="1" applyAlignment="1">
      <alignment/>
    </xf>
    <xf numFmtId="3" fontId="0" fillId="0" borderId="31" xfId="0" applyNumberFormat="1" applyBorder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5" fontId="0" fillId="0" borderId="0" xfId="66" applyNumberFormat="1" applyFont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66" applyNumberFormat="1" applyFont="1" applyAlignment="1">
      <alignment/>
    </xf>
    <xf numFmtId="0" fontId="43" fillId="35" borderId="21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9" borderId="29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7" xfId="66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30" xfId="50" applyFont="1" applyFill="1" applyBorder="1">
      <alignment/>
      <protection/>
    </xf>
    <xf numFmtId="165" fontId="0" fillId="0" borderId="0" xfId="66" applyNumberFormat="1" applyFont="1" applyFill="1" applyBorder="1" applyAlignment="1">
      <alignment/>
    </xf>
    <xf numFmtId="165" fontId="0" fillId="0" borderId="0" xfId="66" applyNumberFormat="1" applyFont="1" applyFill="1" applyBorder="1" applyAlignment="1">
      <alignment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0" fontId="3" fillId="33" borderId="23" xfId="53" applyNumberFormat="1" applyFont="1" applyFill="1" applyBorder="1" applyAlignment="1" quotePrefix="1">
      <alignment horizontal="center" vertical="top"/>
      <protection/>
    </xf>
    <xf numFmtId="168" fontId="0" fillId="0" borderId="0" xfId="0" applyNumberFormat="1" applyAlignment="1">
      <alignment/>
    </xf>
    <xf numFmtId="169" fontId="0" fillId="0" borderId="0" xfId="66" applyNumberFormat="1" applyFont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43" fillId="0" borderId="20" xfId="0" applyNumberFormat="1" applyFont="1" applyBorder="1" applyAlignment="1">
      <alignment/>
    </xf>
    <xf numFmtId="3" fontId="43" fillId="0" borderId="3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7" fontId="9" fillId="34" borderId="27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4" fontId="43" fillId="0" borderId="2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7" xfId="66" applyNumberFormat="1" applyFont="1" applyBorder="1" applyAlignment="1">
      <alignment/>
    </xf>
    <xf numFmtId="167" fontId="0" fillId="0" borderId="20" xfId="0" applyNumberFormat="1" applyFill="1" applyBorder="1" applyAlignment="1">
      <alignment/>
    </xf>
    <xf numFmtId="17" fontId="9" fillId="34" borderId="28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9" fillId="34" borderId="3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3" fontId="0" fillId="0" borderId="32" xfId="0" applyNumberFormat="1" applyFill="1" applyBorder="1" applyAlignment="1">
      <alignment/>
    </xf>
    <xf numFmtId="3" fontId="43" fillId="0" borderId="21" xfId="0" applyNumberFormat="1" applyFont="1" applyFill="1" applyBorder="1" applyAlignment="1">
      <alignment/>
    </xf>
    <xf numFmtId="3" fontId="43" fillId="0" borderId="33" xfId="0" applyNumberFormat="1" applyFont="1" applyFill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65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17" fontId="0" fillId="0" borderId="20" xfId="0" applyNumberFormat="1" applyFont="1" applyBorder="1" applyAlignment="1">
      <alignment/>
    </xf>
    <xf numFmtId="166" fontId="0" fillId="0" borderId="32" xfId="0" applyNumberFormat="1" applyBorder="1" applyAlignment="1">
      <alignment/>
    </xf>
    <xf numFmtId="3" fontId="0" fillId="0" borderId="32" xfId="0" applyNumberFormat="1" applyBorder="1" applyAlignment="1">
      <alignment horizontal="right" vertical="center"/>
    </xf>
    <xf numFmtId="3" fontId="0" fillId="0" borderId="20" xfId="66" applyNumberFormat="1" applyFont="1" applyBorder="1" applyAlignment="1">
      <alignment/>
    </xf>
    <xf numFmtId="0" fontId="43" fillId="34" borderId="33" xfId="0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66" applyNumberFormat="1" applyFont="1" applyBorder="1" applyAlignment="1">
      <alignment/>
    </xf>
    <xf numFmtId="3" fontId="0" fillId="0" borderId="32" xfId="0" applyNumberFormat="1" applyFill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43" fillId="0" borderId="33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43" fillId="0" borderId="18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164" fontId="0" fillId="0" borderId="20" xfId="66" applyNumberFormat="1" applyFont="1" applyBorder="1" applyAlignment="1">
      <alignment/>
    </xf>
    <xf numFmtId="17" fontId="43" fillId="34" borderId="33" xfId="0" applyNumberFormat="1" applyFont="1" applyFill="1" applyBorder="1" applyAlignment="1">
      <alignment horizontal="center" vertical="center" wrapText="1"/>
    </xf>
    <xf numFmtId="17" fontId="43" fillId="34" borderId="29" xfId="0" applyNumberFormat="1" applyFont="1" applyFill="1" applyBorder="1" applyAlignment="1">
      <alignment horizontal="center" vertical="center" wrapText="1"/>
    </xf>
    <xf numFmtId="165" fontId="43" fillId="0" borderId="18" xfId="0" applyNumberFormat="1" applyFont="1" applyBorder="1" applyAlignment="1">
      <alignment/>
    </xf>
    <xf numFmtId="165" fontId="43" fillId="0" borderId="21" xfId="0" applyNumberFormat="1" applyFont="1" applyBorder="1" applyAlignment="1">
      <alignment/>
    </xf>
    <xf numFmtId="165" fontId="43" fillId="0" borderId="21" xfId="66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43" fillId="0" borderId="35" xfId="0" applyNumberFormat="1" applyFont="1" applyBorder="1" applyAlignment="1">
      <alignment/>
    </xf>
    <xf numFmtId="165" fontId="43" fillId="0" borderId="21" xfId="0" applyNumberFormat="1" applyFont="1" applyFill="1" applyBorder="1" applyAlignment="1">
      <alignment/>
    </xf>
    <xf numFmtId="165" fontId="43" fillId="0" borderId="29" xfId="0" applyNumberFormat="1" applyFont="1" applyBorder="1" applyAlignment="1">
      <alignment/>
    </xf>
    <xf numFmtId="165" fontId="43" fillId="0" borderId="18" xfId="66" applyNumberFormat="1" applyFont="1" applyBorder="1" applyAlignment="1">
      <alignment/>
    </xf>
    <xf numFmtId="165" fontId="0" fillId="0" borderId="20" xfId="66" applyNumberFormat="1" applyFont="1" applyBorder="1" applyAlignment="1">
      <alignment/>
    </xf>
    <xf numFmtId="165" fontId="0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20" xfId="66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1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164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6" fillId="33" borderId="18" xfId="53" applyFont="1" applyFill="1" applyBorder="1" applyAlignment="1">
      <alignment horizontal="center" vertical="top" wrapText="1"/>
      <protection/>
    </xf>
    <xf numFmtId="0" fontId="6" fillId="33" borderId="29" xfId="53" applyFont="1" applyFill="1" applyBorder="1" applyAlignment="1">
      <alignment horizontal="center" vertical="top" wrapText="1"/>
      <protection/>
    </xf>
    <xf numFmtId="0" fontId="3" fillId="33" borderId="18" xfId="50" applyFont="1" applyFill="1" applyBorder="1" applyAlignment="1">
      <alignment horizontal="center"/>
      <protection/>
    </xf>
    <xf numFmtId="0" fontId="3" fillId="33" borderId="29" xfId="50" applyFont="1" applyFill="1" applyBorder="1" applyAlignment="1">
      <alignment horizontal="center"/>
      <protection/>
    </xf>
    <xf numFmtId="0" fontId="3" fillId="33" borderId="33" xfId="50" applyFont="1" applyFill="1" applyBorder="1" applyAlignment="1">
      <alignment horizontal="center"/>
      <protection/>
    </xf>
    <xf numFmtId="0" fontId="6" fillId="33" borderId="29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-0.0025"/>
          <c:w val="0.9467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Sayıları'!$A$11:$A$68</c:f>
              <c:strCache/>
            </c:strRef>
          </c:cat>
          <c:val>
            <c:numRef>
              <c:f>'Sigortalı Sayıları'!$J$11:$J$68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Sayıları'!$A$11:$A$68</c:f>
              <c:strCache/>
            </c:strRef>
          </c:cat>
          <c:val>
            <c:numRef>
              <c:f>'Sigortalı Sayıları'!$K$11:$K$68</c:f>
              <c:numCache/>
            </c:numRef>
          </c:val>
          <c:smooth val="0"/>
        </c:ser>
        <c:marker val="1"/>
        <c:axId val="10167848"/>
        <c:axId val="24401769"/>
      </c:lineChart>
      <c:dateAx>
        <c:axId val="101678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0176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4401769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7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05"/>
          <c:y val="0.916"/>
          <c:w val="0.358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35"/>
          <c:w val="0.9532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Endeksler!$A$2:$A$59</c:f>
              <c:strCache/>
            </c:strRef>
          </c:cat>
          <c:val>
            <c:numRef>
              <c:f>Endeksler!$B$2:$B$59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Endeksler!$A$2:$A$59</c:f>
              <c:strCache/>
            </c:strRef>
          </c:cat>
          <c:val>
            <c:numRef>
              <c:f>Endeksler!$C$2:$C$59</c:f>
              <c:numCache/>
            </c:numRef>
          </c:val>
          <c:smooth val="1"/>
        </c:ser>
        <c:marker val="1"/>
        <c:axId val="18289330"/>
        <c:axId val="30386243"/>
      </c:lineChart>
      <c:dateAx>
        <c:axId val="182893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86243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30386243"/>
        <c:scaling>
          <c:orientation val="minMax"/>
          <c:min val="0.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9330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375"/>
          <c:y val="0.88325"/>
          <c:w val="0.69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8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2'!$A$2:$A$59</c:f>
              <c:strCache/>
            </c:strRef>
          </c:cat>
          <c:val>
            <c:numRef>
              <c:f>'Endeksler 2'!$D$2:$D$59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2'!$A$2:$A$59</c:f>
              <c:strCache/>
            </c:strRef>
          </c:cat>
          <c:val>
            <c:numRef>
              <c:f>'Endeksler 2'!$E$2:$E$59</c:f>
              <c:numCache/>
            </c:numRef>
          </c:val>
          <c:smooth val="0"/>
        </c:ser>
        <c:marker val="1"/>
        <c:axId val="5040732"/>
        <c:axId val="45366589"/>
      </c:lineChart>
      <c:dateAx>
        <c:axId val="50407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66589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45366589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75"/>
          <c:y val="0.912"/>
          <c:w val="0.443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-0.012"/>
          <c:w val="0.97975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2'!$A$2:$A$59</c:f>
              <c:strCache/>
            </c:strRef>
          </c:cat>
          <c:val>
            <c:numRef>
              <c:f>'Endeksler 2'!$H$2:$H$59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2'!$A$2:$A$59</c:f>
              <c:strCache/>
            </c:strRef>
          </c:cat>
          <c:val>
            <c:numRef>
              <c:f>'Endeksler 2'!$I$2:$I$59</c:f>
              <c:numCache/>
            </c:numRef>
          </c:val>
          <c:smooth val="0"/>
        </c:ser>
        <c:marker val="1"/>
        <c:axId val="5646118"/>
        <c:axId val="50815063"/>
      </c:lineChart>
      <c:dateAx>
        <c:axId val="56461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15063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50815063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6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1275"/>
          <c:w val="0.531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25"/>
          <c:w val="0.974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2'!$A$2:$A$59</c:f>
              <c:strCache/>
            </c:strRef>
          </c:cat>
          <c:val>
            <c:numRef>
              <c:f>'Endeksler 2'!$L$2:$L$59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2'!$A$2:$A$59</c:f>
              <c:strCache/>
            </c:strRef>
          </c:cat>
          <c:val>
            <c:numRef>
              <c:f>'Endeksler 2'!$M$2:$M$59</c:f>
              <c:numCache/>
            </c:numRef>
          </c:val>
          <c:smooth val="0"/>
        </c:ser>
        <c:marker val="1"/>
        <c:axId val="54682384"/>
        <c:axId val="22379409"/>
      </c:lineChart>
      <c:dateAx>
        <c:axId val="546823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79409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22379409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2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"/>
          <c:y val="0.91275"/>
          <c:w val="0.529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12"/>
          <c:w val="0.971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2'!$A$2:$A$59</c:f>
              <c:strCache/>
            </c:strRef>
          </c:cat>
          <c:val>
            <c:numRef>
              <c:f>'Endeksler 2'!$P$2:$P$59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2'!$A$2:$A$59</c:f>
              <c:strCache/>
            </c:strRef>
          </c:cat>
          <c:val>
            <c:numRef>
              <c:f>'Endeksler 2'!$Q$2:$Q$59</c:f>
              <c:numCache/>
            </c:numRef>
          </c:val>
          <c:smooth val="0"/>
        </c:ser>
        <c:marker val="1"/>
        <c:axId val="88090"/>
        <c:axId val="792811"/>
      </c:lineChart>
      <c:dateAx>
        <c:axId val="880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2811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792811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2"/>
          <c:w val="0.416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0.566</cdr:y>
    </cdr:from>
    <cdr:to>
      <cdr:x>0.96775</cdr:x>
      <cdr:y>0.566</cdr:y>
    </cdr:to>
    <cdr:sp>
      <cdr:nvSpPr>
        <cdr:cNvPr id="1" name="2 Düz Bağlayıcı"/>
        <cdr:cNvSpPr>
          <a:spLocks/>
        </cdr:cNvSpPr>
      </cdr:nvSpPr>
      <cdr:spPr>
        <a:xfrm flipV="1">
          <a:off x="723900" y="1771650"/>
          <a:ext cx="8191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27</xdr:col>
      <xdr:colOff>361950</xdr:colOff>
      <xdr:row>17</xdr:row>
      <xdr:rowOff>104775</xdr:rowOff>
    </xdr:to>
    <xdr:graphicFrame>
      <xdr:nvGraphicFramePr>
        <xdr:cNvPr id="1" name="1 Grafik"/>
        <xdr:cNvGraphicFramePr/>
      </xdr:nvGraphicFramePr>
      <xdr:xfrm>
        <a:off x="12277725" y="781050"/>
        <a:ext cx="92106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400050</xdr:rowOff>
    </xdr:from>
    <xdr:to>
      <xdr:col>18</xdr:col>
      <xdr:colOff>38100</xdr:colOff>
      <xdr:row>16</xdr:row>
      <xdr:rowOff>171450</xdr:rowOff>
    </xdr:to>
    <xdr:graphicFrame>
      <xdr:nvGraphicFramePr>
        <xdr:cNvPr id="1" name="4 Grafik"/>
        <xdr:cNvGraphicFramePr/>
      </xdr:nvGraphicFramePr>
      <xdr:xfrm>
        <a:off x="3295650" y="400050"/>
        <a:ext cx="8277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95250</xdr:rowOff>
    </xdr:from>
    <xdr:to>
      <xdr:col>3</xdr:col>
      <xdr:colOff>2000250</xdr:colOff>
      <xdr:row>76</xdr:row>
      <xdr:rowOff>76200</xdr:rowOff>
    </xdr:to>
    <xdr:graphicFrame>
      <xdr:nvGraphicFramePr>
        <xdr:cNvPr id="1" name="1 Grafik"/>
        <xdr:cNvGraphicFramePr/>
      </xdr:nvGraphicFramePr>
      <xdr:xfrm>
        <a:off x="95250" y="1153477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59</xdr:row>
      <xdr:rowOff>142875</xdr:rowOff>
    </xdr:from>
    <xdr:to>
      <xdr:col>9</xdr:col>
      <xdr:colOff>19050</xdr:colOff>
      <xdr:row>76</xdr:row>
      <xdr:rowOff>142875</xdr:rowOff>
    </xdr:to>
    <xdr:graphicFrame>
      <xdr:nvGraphicFramePr>
        <xdr:cNvPr id="2" name="2 Grafik"/>
        <xdr:cNvGraphicFramePr/>
      </xdr:nvGraphicFramePr>
      <xdr:xfrm>
        <a:off x="6019800" y="11582400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59</xdr:row>
      <xdr:rowOff>161925</xdr:rowOff>
    </xdr:from>
    <xdr:to>
      <xdr:col>14</xdr:col>
      <xdr:colOff>1038225</xdr:colOff>
      <xdr:row>76</xdr:row>
      <xdr:rowOff>161925</xdr:rowOff>
    </xdr:to>
    <xdr:graphicFrame>
      <xdr:nvGraphicFramePr>
        <xdr:cNvPr id="3" name="3 Grafik"/>
        <xdr:cNvGraphicFramePr/>
      </xdr:nvGraphicFramePr>
      <xdr:xfrm>
        <a:off x="12553950" y="11601450"/>
        <a:ext cx="64389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295275</xdr:colOff>
      <xdr:row>59</xdr:row>
      <xdr:rowOff>142875</xdr:rowOff>
    </xdr:from>
    <xdr:to>
      <xdr:col>23</xdr:col>
      <xdr:colOff>533400</xdr:colOff>
      <xdr:row>76</xdr:row>
      <xdr:rowOff>142875</xdr:rowOff>
    </xdr:to>
    <xdr:graphicFrame>
      <xdr:nvGraphicFramePr>
        <xdr:cNvPr id="4" name="4 Grafik"/>
        <xdr:cNvGraphicFramePr/>
      </xdr:nvGraphicFramePr>
      <xdr:xfrm>
        <a:off x="19411950" y="1158240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64</xdr:row>
      <xdr:rowOff>57150</xdr:rowOff>
    </xdr:from>
    <xdr:to>
      <xdr:col>8</xdr:col>
      <xdr:colOff>704850</xdr:colOff>
      <xdr:row>64</xdr:row>
      <xdr:rowOff>57150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2449175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67</xdr:row>
      <xdr:rowOff>95250</xdr:rowOff>
    </xdr:from>
    <xdr:to>
      <xdr:col>23</xdr:col>
      <xdr:colOff>457200</xdr:colOff>
      <xdr:row>67</xdr:row>
      <xdr:rowOff>95250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058775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" sqref="M1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0" t="s">
        <v>0</v>
      </c>
      <c r="B1" s="20" t="s">
        <v>283</v>
      </c>
      <c r="C1" s="41" t="s">
        <v>282</v>
      </c>
      <c r="D1" s="20" t="s">
        <v>281</v>
      </c>
      <c r="E1" s="20" t="s">
        <v>255</v>
      </c>
      <c r="F1" s="20" t="s">
        <v>278</v>
      </c>
      <c r="G1" s="125" t="s">
        <v>279</v>
      </c>
      <c r="H1" s="20" t="s">
        <v>280</v>
      </c>
      <c r="I1" s="110" t="s">
        <v>256</v>
      </c>
      <c r="J1" s="56" t="s">
        <v>257</v>
      </c>
      <c r="K1" s="45" t="s">
        <v>258</v>
      </c>
    </row>
    <row r="2" spans="1:11" ht="15">
      <c r="A2" s="54">
        <v>39448</v>
      </c>
      <c r="B2" s="13">
        <v>8449577</v>
      </c>
      <c r="C2" s="9">
        <v>3124938</v>
      </c>
      <c r="D2" s="13">
        <v>2188537</v>
      </c>
      <c r="E2" s="13">
        <v>13763052</v>
      </c>
      <c r="F2" s="13"/>
      <c r="G2" s="91"/>
      <c r="H2" s="13"/>
      <c r="I2" s="91"/>
      <c r="J2" s="53"/>
      <c r="K2" s="46"/>
    </row>
    <row r="3" spans="1:11" ht="15">
      <c r="A3" s="55">
        <v>39479</v>
      </c>
      <c r="B3" s="14">
        <v>8474374</v>
      </c>
      <c r="C3" s="11">
        <v>3120508</v>
      </c>
      <c r="D3" s="14">
        <v>2187729</v>
      </c>
      <c r="E3" s="14">
        <v>13782611</v>
      </c>
      <c r="F3" s="14"/>
      <c r="G3" s="92"/>
      <c r="H3" s="92"/>
      <c r="I3" s="92"/>
      <c r="J3" s="53"/>
      <c r="K3" s="46"/>
    </row>
    <row r="4" spans="1:11" ht="15">
      <c r="A4" s="55">
        <v>39508</v>
      </c>
      <c r="B4" s="14">
        <v>8704188</v>
      </c>
      <c r="C4" s="11">
        <v>3114771</v>
      </c>
      <c r="D4" s="14">
        <v>2186579</v>
      </c>
      <c r="E4" s="14">
        <v>14005538</v>
      </c>
      <c r="F4" s="14"/>
      <c r="G4" s="92"/>
      <c r="H4" s="92"/>
      <c r="I4" s="92"/>
      <c r="J4" s="53"/>
      <c r="K4" s="46"/>
    </row>
    <row r="5" spans="1:11" ht="15">
      <c r="A5" s="55">
        <v>39539</v>
      </c>
      <c r="B5" s="14">
        <v>10097779</v>
      </c>
      <c r="C5" s="11">
        <v>3116223</v>
      </c>
      <c r="D5" s="14">
        <v>2188698</v>
      </c>
      <c r="E5" s="14">
        <v>15402700</v>
      </c>
      <c r="F5" s="14"/>
      <c r="G5" s="92"/>
      <c r="H5" s="92"/>
      <c r="I5" s="92"/>
      <c r="J5" s="53"/>
      <c r="K5" s="46"/>
    </row>
    <row r="6" spans="1:11" ht="15">
      <c r="A6" s="55">
        <v>39569</v>
      </c>
      <c r="B6" s="14">
        <v>9703722</v>
      </c>
      <c r="C6" s="11">
        <v>3090399</v>
      </c>
      <c r="D6" s="14">
        <v>2187336</v>
      </c>
      <c r="E6" s="14">
        <v>14981457</v>
      </c>
      <c r="F6" s="93"/>
      <c r="G6" s="92"/>
      <c r="H6" s="92"/>
      <c r="I6" s="92"/>
      <c r="J6" s="53"/>
      <c r="K6" s="46"/>
    </row>
    <row r="7" spans="1:11" ht="15">
      <c r="A7" s="55">
        <v>39600</v>
      </c>
      <c r="B7" s="14">
        <v>9188005</v>
      </c>
      <c r="C7" s="11">
        <v>3103104</v>
      </c>
      <c r="D7" s="14">
        <v>2187930</v>
      </c>
      <c r="E7" s="14">
        <v>14479039</v>
      </c>
      <c r="F7" s="14"/>
      <c r="G7" s="92"/>
      <c r="H7" s="92"/>
      <c r="I7" s="92"/>
      <c r="J7" s="53"/>
      <c r="K7" s="46"/>
    </row>
    <row r="8" spans="1:11" ht="15">
      <c r="A8" s="55">
        <v>39630</v>
      </c>
      <c r="B8" s="14">
        <v>9127041</v>
      </c>
      <c r="C8" s="11">
        <v>3136366</v>
      </c>
      <c r="D8" s="14">
        <v>2188257</v>
      </c>
      <c r="E8" s="14">
        <v>14451664</v>
      </c>
      <c r="F8" s="14"/>
      <c r="G8" s="92"/>
      <c r="H8" s="92"/>
      <c r="I8" s="92"/>
      <c r="J8" s="53"/>
      <c r="K8" s="46"/>
    </row>
    <row r="9" spans="1:11" ht="15">
      <c r="A9" s="55">
        <v>39661</v>
      </c>
      <c r="B9" s="14">
        <v>9117005</v>
      </c>
      <c r="C9" s="11">
        <v>3143098</v>
      </c>
      <c r="D9" s="14">
        <v>2185031</v>
      </c>
      <c r="E9" s="14">
        <v>14445134</v>
      </c>
      <c r="F9" s="14"/>
      <c r="G9" s="92"/>
      <c r="H9" s="92"/>
      <c r="I9" s="92"/>
      <c r="J9" s="53"/>
      <c r="K9" s="46"/>
    </row>
    <row r="10" spans="1:11" ht="15">
      <c r="A10" s="55">
        <v>39692</v>
      </c>
      <c r="B10" s="14">
        <v>9163639</v>
      </c>
      <c r="C10" s="11">
        <v>3143137</v>
      </c>
      <c r="D10" s="14">
        <v>2183772</v>
      </c>
      <c r="E10" s="14">
        <v>14490548</v>
      </c>
      <c r="F10" s="93"/>
      <c r="G10" s="92"/>
      <c r="H10" s="92"/>
      <c r="I10" s="92"/>
      <c r="J10" s="53"/>
      <c r="K10" s="46"/>
    </row>
    <row r="11" spans="1:13" ht="15">
      <c r="A11" s="55">
        <v>39722</v>
      </c>
      <c r="B11" s="14">
        <v>9119936</v>
      </c>
      <c r="C11" s="11">
        <v>3034113</v>
      </c>
      <c r="D11" s="14">
        <v>2187772</v>
      </c>
      <c r="E11" s="14">
        <v>14341821</v>
      </c>
      <c r="F11" s="14">
        <v>9046108</v>
      </c>
      <c r="G11" s="14">
        <v>3049101</v>
      </c>
      <c r="H11" s="14">
        <v>2171937</v>
      </c>
      <c r="I11" s="14">
        <v>14082093</v>
      </c>
      <c r="J11" s="53">
        <f>(E11/$E$11)*100</f>
        <v>100</v>
      </c>
      <c r="K11" s="46">
        <f>I11/$I$11*100</f>
        <v>100</v>
      </c>
      <c r="L11" s="10"/>
      <c r="M11" s="58"/>
    </row>
    <row r="12" spans="1:13" ht="15">
      <c r="A12" s="55">
        <v>39753</v>
      </c>
      <c r="B12" s="14">
        <v>9022823</v>
      </c>
      <c r="C12" s="11">
        <v>3038435</v>
      </c>
      <c r="D12" s="14">
        <v>2199425</v>
      </c>
      <c r="E12" s="14">
        <v>14260683</v>
      </c>
      <c r="F12" s="14">
        <v>8896927</v>
      </c>
      <c r="G12" s="14">
        <v>3045526</v>
      </c>
      <c r="H12" s="14">
        <v>2193416</v>
      </c>
      <c r="I12" s="14">
        <v>14075524</v>
      </c>
      <c r="J12" s="53">
        <f>(E12/$E$11)*100</f>
        <v>99.43425594281229</v>
      </c>
      <c r="K12" s="46">
        <f aca="true" t="shared" si="0" ref="K12:K59">I12/$I$11*100</f>
        <v>99.95335210469068</v>
      </c>
      <c r="L12" s="10"/>
      <c r="M12" s="58"/>
    </row>
    <row r="13" spans="1:13" ht="15">
      <c r="A13" s="55">
        <v>39783</v>
      </c>
      <c r="B13" s="14">
        <v>8802989</v>
      </c>
      <c r="C13" s="11">
        <v>3025650</v>
      </c>
      <c r="D13" s="14">
        <v>2205676</v>
      </c>
      <c r="E13" s="14">
        <v>14034315</v>
      </c>
      <c r="F13" s="14">
        <v>8753812</v>
      </c>
      <c r="G13" s="14">
        <v>3059675</v>
      </c>
      <c r="H13" s="14">
        <v>2201301</v>
      </c>
      <c r="I13" s="14">
        <v>14035151</v>
      </c>
      <c r="J13" s="53">
        <f aca="true" t="shared" si="1" ref="J13:J68">(E13/$E$11)*100</f>
        <v>97.8558789710177</v>
      </c>
      <c r="K13" s="46">
        <f t="shared" si="0"/>
        <v>99.66665466560973</v>
      </c>
      <c r="L13" s="10"/>
      <c r="M13" s="58"/>
    </row>
    <row r="14" spans="1:13" ht="15">
      <c r="A14" s="55">
        <v>39814</v>
      </c>
      <c r="B14" s="14">
        <v>8481011</v>
      </c>
      <c r="C14" s="11">
        <v>3042821</v>
      </c>
      <c r="D14" s="14">
        <v>2208984</v>
      </c>
      <c r="E14" s="14">
        <v>13732816</v>
      </c>
      <c r="F14" s="14">
        <v>8683141</v>
      </c>
      <c r="G14" s="14">
        <v>3059290</v>
      </c>
      <c r="H14" s="14">
        <v>2211126</v>
      </c>
      <c r="I14" s="14">
        <v>14016861</v>
      </c>
      <c r="J14" s="53">
        <f t="shared" si="1"/>
        <v>95.75364244191864</v>
      </c>
      <c r="K14" s="46">
        <f t="shared" si="0"/>
        <v>99.53677340435118</v>
      </c>
      <c r="L14" s="10"/>
      <c r="M14" s="58"/>
    </row>
    <row r="15" spans="1:13" ht="15">
      <c r="A15" s="55">
        <v>39845</v>
      </c>
      <c r="B15" s="14">
        <v>8362290</v>
      </c>
      <c r="C15" s="11">
        <v>3052613</v>
      </c>
      <c r="D15" s="14">
        <v>2213460</v>
      </c>
      <c r="E15" s="14">
        <v>13628363</v>
      </c>
      <c r="F15" s="14">
        <v>8650401</v>
      </c>
      <c r="G15" s="14">
        <v>3050614</v>
      </c>
      <c r="H15" s="14">
        <v>2213774</v>
      </c>
      <c r="I15" s="14">
        <v>13993176</v>
      </c>
      <c r="J15" s="53">
        <f t="shared" si="1"/>
        <v>95.02533185988028</v>
      </c>
      <c r="K15" s="46">
        <f t="shared" si="0"/>
        <v>99.3685810766908</v>
      </c>
      <c r="L15" s="10"/>
      <c r="M15" s="58"/>
    </row>
    <row r="16" spans="1:13" ht="15">
      <c r="A16" s="55">
        <v>39873</v>
      </c>
      <c r="B16" s="14">
        <v>8410234</v>
      </c>
      <c r="C16" s="11">
        <v>3052927</v>
      </c>
      <c r="D16" s="14">
        <v>2279020</v>
      </c>
      <c r="E16" s="14">
        <v>13742181</v>
      </c>
      <c r="F16" s="14">
        <v>8631279</v>
      </c>
      <c r="G16" s="14">
        <v>3041713</v>
      </c>
      <c r="H16" s="14">
        <v>2285060</v>
      </c>
      <c r="I16" s="14">
        <v>13980185</v>
      </c>
      <c r="J16" s="53">
        <f t="shared" si="1"/>
        <v>95.81894098385413</v>
      </c>
      <c r="K16" s="46">
        <f t="shared" si="0"/>
        <v>99.2763291649899</v>
      </c>
      <c r="L16" s="10"/>
      <c r="M16" s="58"/>
    </row>
    <row r="17" spans="1:13" ht="15">
      <c r="A17" s="55">
        <v>39904</v>
      </c>
      <c r="B17" s="14">
        <v>8503053</v>
      </c>
      <c r="C17" s="11">
        <v>3067756</v>
      </c>
      <c r="D17" s="14">
        <v>2271908</v>
      </c>
      <c r="E17" s="14">
        <v>13842717</v>
      </c>
      <c r="F17" s="14">
        <v>8638594</v>
      </c>
      <c r="G17" s="14">
        <v>3041866</v>
      </c>
      <c r="H17" s="14">
        <v>2280948</v>
      </c>
      <c r="I17" s="14">
        <v>13968418</v>
      </c>
      <c r="J17" s="53">
        <f t="shared" si="1"/>
        <v>96.51993983190837</v>
      </c>
      <c r="K17" s="46">
        <f t="shared" si="0"/>
        <v>99.19276914305281</v>
      </c>
      <c r="L17" s="10"/>
      <c r="M17" s="58"/>
    </row>
    <row r="18" spans="1:13" ht="15">
      <c r="A18" s="55">
        <v>39934</v>
      </c>
      <c r="B18" s="14">
        <v>8674726</v>
      </c>
      <c r="C18" s="11">
        <v>3085783</v>
      </c>
      <c r="D18" s="14">
        <v>2270276</v>
      </c>
      <c r="E18" s="14">
        <v>14030785</v>
      </c>
      <c r="F18" s="14">
        <v>8666181</v>
      </c>
      <c r="G18" s="14">
        <v>3052107</v>
      </c>
      <c r="H18" s="14">
        <v>2281029</v>
      </c>
      <c r="I18" s="14">
        <v>13969978</v>
      </c>
      <c r="J18" s="53">
        <f t="shared" si="1"/>
        <v>97.83126563914024</v>
      </c>
      <c r="K18" s="46">
        <f t="shared" si="0"/>
        <v>99.20384704177143</v>
      </c>
      <c r="L18" s="10"/>
      <c r="M18" s="58"/>
    </row>
    <row r="19" spans="1:13" ht="15">
      <c r="A19" s="55">
        <v>39965</v>
      </c>
      <c r="B19" s="14">
        <v>8922743</v>
      </c>
      <c r="C19" s="11">
        <v>3051391</v>
      </c>
      <c r="D19" s="14">
        <v>2271485</v>
      </c>
      <c r="E19" s="14">
        <v>14245619</v>
      </c>
      <c r="F19" s="14">
        <v>8740859</v>
      </c>
      <c r="G19" s="14">
        <v>3035833</v>
      </c>
      <c r="H19" s="14">
        <v>2261676</v>
      </c>
      <c r="I19" s="14">
        <v>13996081</v>
      </c>
      <c r="J19" s="53">
        <f t="shared" si="1"/>
        <v>99.32922046649446</v>
      </c>
      <c r="K19" s="46">
        <f t="shared" si="0"/>
        <v>99.38921011244565</v>
      </c>
      <c r="L19" s="10"/>
      <c r="M19" s="58"/>
    </row>
    <row r="20" spans="1:50" ht="15">
      <c r="A20" s="55">
        <v>39995</v>
      </c>
      <c r="B20" s="14">
        <v>9013349</v>
      </c>
      <c r="C20" s="11">
        <v>2877507</v>
      </c>
      <c r="D20" s="14">
        <v>2260614</v>
      </c>
      <c r="E20" s="14">
        <v>14151470</v>
      </c>
      <c r="F20" s="14">
        <v>8764522</v>
      </c>
      <c r="G20" s="14">
        <v>2864999</v>
      </c>
      <c r="H20" s="14">
        <v>2259099</v>
      </c>
      <c r="I20" s="14">
        <v>14002930</v>
      </c>
      <c r="J20" s="53">
        <f t="shared" si="1"/>
        <v>98.6727557121233</v>
      </c>
      <c r="K20" s="46">
        <f t="shared" si="0"/>
        <v>99.43784634855061</v>
      </c>
      <c r="L20" s="10"/>
      <c r="M20" s="58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</row>
    <row r="21" spans="1:50" ht="15">
      <c r="A21" s="55">
        <v>40026</v>
      </c>
      <c r="B21" s="14">
        <v>8977653</v>
      </c>
      <c r="C21" s="11">
        <v>2837520</v>
      </c>
      <c r="D21" s="14">
        <v>2248048</v>
      </c>
      <c r="E21" s="14">
        <v>14063221</v>
      </c>
      <c r="F21" s="14">
        <v>8823993</v>
      </c>
      <c r="G21" s="14">
        <v>2840514</v>
      </c>
      <c r="H21" s="14">
        <v>2255973</v>
      </c>
      <c r="I21" s="14">
        <v>14018068</v>
      </c>
      <c r="J21" s="53">
        <f t="shared" si="1"/>
        <v>98.05742938780229</v>
      </c>
      <c r="K21" s="46">
        <f t="shared" si="0"/>
        <v>99.54534457342386</v>
      </c>
      <c r="L21" s="10"/>
      <c r="M21" s="58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</row>
    <row r="22" spans="1:50" ht="15">
      <c r="A22" s="55">
        <v>40057</v>
      </c>
      <c r="B22" s="14">
        <v>8950211</v>
      </c>
      <c r="C22" s="11">
        <v>2878242</v>
      </c>
      <c r="D22" s="14">
        <v>2262750</v>
      </c>
      <c r="E22" s="14">
        <v>14091203</v>
      </c>
      <c r="F22" s="14">
        <v>8873598</v>
      </c>
      <c r="G22" s="14">
        <v>2903582</v>
      </c>
      <c r="H22" s="14">
        <v>2262100</v>
      </c>
      <c r="I22" s="14">
        <v>14053762</v>
      </c>
      <c r="J22" s="53">
        <f t="shared" si="1"/>
        <v>98.25253710808411</v>
      </c>
      <c r="K22" s="46">
        <f t="shared" si="0"/>
        <v>99.79881541756612</v>
      </c>
      <c r="L22" s="10"/>
      <c r="M22" s="58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</row>
    <row r="23" spans="1:13" ht="15">
      <c r="A23" s="55">
        <v>40087</v>
      </c>
      <c r="B23" s="14">
        <v>9046769</v>
      </c>
      <c r="C23" s="11">
        <v>2891157</v>
      </c>
      <c r="D23" s="14">
        <v>2279402</v>
      </c>
      <c r="E23" s="14">
        <v>14217328</v>
      </c>
      <c r="F23" s="14">
        <v>8971351</v>
      </c>
      <c r="G23" s="14">
        <v>2905295</v>
      </c>
      <c r="H23" s="14">
        <v>2261312</v>
      </c>
      <c r="I23" s="14">
        <v>14099104</v>
      </c>
      <c r="J23" s="53">
        <f t="shared" si="1"/>
        <v>99.13195820809645</v>
      </c>
      <c r="K23" s="46">
        <f t="shared" si="0"/>
        <v>100.12079880455272</v>
      </c>
      <c r="L23" s="10"/>
      <c r="M23" s="58"/>
    </row>
    <row r="24" spans="1:13" ht="15">
      <c r="A24" s="55">
        <v>40118</v>
      </c>
      <c r="B24" s="14">
        <v>8975981</v>
      </c>
      <c r="C24" s="11">
        <v>2898808</v>
      </c>
      <c r="D24" s="14">
        <v>2266276</v>
      </c>
      <c r="E24" s="14">
        <v>14141065</v>
      </c>
      <c r="F24" s="14">
        <v>8987597</v>
      </c>
      <c r="G24" s="14">
        <v>2905365</v>
      </c>
      <c r="H24" s="14">
        <v>2261286</v>
      </c>
      <c r="I24" s="14">
        <v>14134110</v>
      </c>
      <c r="J24" s="53">
        <f t="shared" si="1"/>
        <v>98.60020565031455</v>
      </c>
      <c r="K24" s="46">
        <f t="shared" si="0"/>
        <v>100.3693840113114</v>
      </c>
      <c r="L24" s="10"/>
      <c r="M24" s="58"/>
    </row>
    <row r="25" spans="1:13" ht="15">
      <c r="A25" s="55">
        <v>40148</v>
      </c>
      <c r="B25" s="14">
        <v>9030202</v>
      </c>
      <c r="C25" s="11">
        <v>2847081</v>
      </c>
      <c r="D25" s="14">
        <v>2241418</v>
      </c>
      <c r="E25" s="14">
        <v>14118701</v>
      </c>
      <c r="F25" s="14">
        <v>9074356</v>
      </c>
      <c r="G25" s="14">
        <v>2881044</v>
      </c>
      <c r="H25" s="14">
        <v>2237350</v>
      </c>
      <c r="I25" s="14">
        <v>14184183</v>
      </c>
      <c r="J25" s="53">
        <f t="shared" si="1"/>
        <v>98.44427008257878</v>
      </c>
      <c r="K25" s="46">
        <f t="shared" si="0"/>
        <v>100.72496325652729</v>
      </c>
      <c r="L25" s="10"/>
      <c r="M25" s="58"/>
    </row>
    <row r="26" spans="1:13" ht="15">
      <c r="A26" s="55">
        <v>40179</v>
      </c>
      <c r="B26" s="14">
        <v>8874966</v>
      </c>
      <c r="C26" s="11">
        <v>2851378</v>
      </c>
      <c r="D26" s="14">
        <v>2224741</v>
      </c>
      <c r="E26" s="14">
        <v>13951085</v>
      </c>
      <c r="F26" s="14">
        <v>9136618</v>
      </c>
      <c r="G26" s="14">
        <v>2868941</v>
      </c>
      <c r="H26" s="14">
        <v>2227300</v>
      </c>
      <c r="I26" s="14">
        <v>14228881</v>
      </c>
      <c r="J26" s="53">
        <f t="shared" si="1"/>
        <v>97.27554820270035</v>
      </c>
      <c r="K26" s="46">
        <f t="shared" si="0"/>
        <v>101.04237345968387</v>
      </c>
      <c r="L26" s="10"/>
      <c r="M26" s="58"/>
    </row>
    <row r="27" spans="1:13" ht="15">
      <c r="A27" s="55">
        <v>40210</v>
      </c>
      <c r="B27" s="14">
        <v>8900113</v>
      </c>
      <c r="C27" s="11">
        <v>2870824</v>
      </c>
      <c r="D27" s="14">
        <v>2232394</v>
      </c>
      <c r="E27" s="14">
        <v>14003331</v>
      </c>
      <c r="F27" s="14">
        <v>9226952</v>
      </c>
      <c r="G27" s="14">
        <v>2869945</v>
      </c>
      <c r="H27" s="14">
        <v>2232350</v>
      </c>
      <c r="I27" s="14">
        <v>14308120</v>
      </c>
      <c r="J27" s="53">
        <f t="shared" si="1"/>
        <v>97.63983945971715</v>
      </c>
      <c r="K27" s="46">
        <f t="shared" si="0"/>
        <v>101.60506680363494</v>
      </c>
      <c r="L27" s="10"/>
      <c r="M27" s="58"/>
    </row>
    <row r="28" spans="1:13" ht="15">
      <c r="A28" s="55">
        <v>40238</v>
      </c>
      <c r="B28" s="14">
        <v>9136036</v>
      </c>
      <c r="C28" s="11">
        <v>2878843</v>
      </c>
      <c r="D28" s="14">
        <v>2233661</v>
      </c>
      <c r="E28" s="14">
        <v>14248540</v>
      </c>
      <c r="F28" s="14">
        <v>9323484</v>
      </c>
      <c r="G28" s="14">
        <v>2868057</v>
      </c>
      <c r="H28" s="14">
        <v>2239402</v>
      </c>
      <c r="I28" s="14">
        <v>14372980</v>
      </c>
      <c r="J28" s="53">
        <f t="shared" si="1"/>
        <v>99.3495874756769</v>
      </c>
      <c r="K28" s="46">
        <f t="shared" si="0"/>
        <v>102.06565174651239</v>
      </c>
      <c r="L28" s="10"/>
      <c r="M28" s="58"/>
    </row>
    <row r="29" spans="1:13" ht="15">
      <c r="A29" s="55">
        <v>40269</v>
      </c>
      <c r="B29" s="14">
        <v>9361665</v>
      </c>
      <c r="C29" s="11">
        <v>2888488</v>
      </c>
      <c r="D29" s="14">
        <v>2228659</v>
      </c>
      <c r="E29" s="14">
        <v>14478812</v>
      </c>
      <c r="F29" s="14">
        <v>9416237</v>
      </c>
      <c r="G29" s="14">
        <v>2864441</v>
      </c>
      <c r="H29" s="14">
        <v>2239050</v>
      </c>
      <c r="I29" s="14">
        <v>14445819</v>
      </c>
      <c r="J29" s="53">
        <f t="shared" si="1"/>
        <v>100.9551855374572</v>
      </c>
      <c r="K29" s="46">
        <f t="shared" si="0"/>
        <v>102.58289730084866</v>
      </c>
      <c r="L29" s="10"/>
      <c r="M29" s="58"/>
    </row>
    <row r="30" spans="1:13" ht="15">
      <c r="A30" s="55">
        <v>40299</v>
      </c>
      <c r="B30" s="14">
        <v>9604589</v>
      </c>
      <c r="C30" s="11">
        <v>2896308</v>
      </c>
      <c r="D30" s="14">
        <v>2220134</v>
      </c>
      <c r="E30" s="14">
        <v>14721031</v>
      </c>
      <c r="F30" s="14">
        <v>9508329</v>
      </c>
      <c r="G30" s="14">
        <v>2867467</v>
      </c>
      <c r="H30" s="14">
        <v>2233243</v>
      </c>
      <c r="I30" s="14">
        <v>14526546</v>
      </c>
      <c r="J30" s="53">
        <f t="shared" si="1"/>
        <v>102.64408543378138</v>
      </c>
      <c r="K30" s="46">
        <f t="shared" si="0"/>
        <v>103.15615725588518</v>
      </c>
      <c r="L30" s="10"/>
      <c r="M30" s="58"/>
    </row>
    <row r="31" spans="1:13" ht="15">
      <c r="A31" s="55">
        <v>40330</v>
      </c>
      <c r="B31" s="14">
        <v>9743072</v>
      </c>
      <c r="C31" s="11">
        <v>2888898</v>
      </c>
      <c r="D31" s="14">
        <v>2250200</v>
      </c>
      <c r="E31" s="14">
        <v>14882170</v>
      </c>
      <c r="F31" s="14">
        <v>9529449</v>
      </c>
      <c r="G31" s="14">
        <v>2874743</v>
      </c>
      <c r="H31" s="14">
        <v>2240601</v>
      </c>
      <c r="I31" s="14">
        <v>14566830</v>
      </c>
      <c r="J31" s="53">
        <f t="shared" si="1"/>
        <v>103.76764568460308</v>
      </c>
      <c r="K31" s="46">
        <f t="shared" si="0"/>
        <v>103.44222268664183</v>
      </c>
      <c r="L31" s="10"/>
      <c r="M31" s="58"/>
    </row>
    <row r="32" spans="1:13" ht="15">
      <c r="A32" s="55">
        <v>40360</v>
      </c>
      <c r="B32" s="14">
        <v>9976855</v>
      </c>
      <c r="C32" s="11">
        <v>2926292</v>
      </c>
      <c r="D32" s="14">
        <v>2238882</v>
      </c>
      <c r="E32" s="14">
        <v>15142029</v>
      </c>
      <c r="F32" s="14">
        <v>9677009</v>
      </c>
      <c r="G32" s="14">
        <v>2912940</v>
      </c>
      <c r="H32" s="14">
        <v>2236800</v>
      </c>
      <c r="I32" s="14">
        <v>14927436</v>
      </c>
      <c r="J32" s="53">
        <f t="shared" si="1"/>
        <v>105.5795425141619</v>
      </c>
      <c r="K32" s="46">
        <f t="shared" si="0"/>
        <v>106.00296419005329</v>
      </c>
      <c r="L32" s="10"/>
      <c r="M32" s="58"/>
    </row>
    <row r="33" spans="1:13" ht="15">
      <c r="A33" s="55">
        <v>40391</v>
      </c>
      <c r="B33" s="14">
        <v>9937919</v>
      </c>
      <c r="C33" s="11">
        <v>2935390</v>
      </c>
      <c r="D33" s="14">
        <v>2244534</v>
      </c>
      <c r="E33" s="14">
        <v>15117843</v>
      </c>
      <c r="F33" s="14">
        <v>9791675</v>
      </c>
      <c r="G33" s="14">
        <v>2934201</v>
      </c>
      <c r="H33" s="14">
        <v>2252118</v>
      </c>
      <c r="I33" s="14">
        <v>15039370</v>
      </c>
      <c r="J33" s="53">
        <f t="shared" si="1"/>
        <v>105.41090284141741</v>
      </c>
      <c r="K33" s="46">
        <f t="shared" si="0"/>
        <v>106.79783182798181</v>
      </c>
      <c r="L33" s="10"/>
      <c r="M33" s="58"/>
    </row>
    <row r="34" spans="1:13" ht="15">
      <c r="A34" s="55">
        <v>40422</v>
      </c>
      <c r="B34" s="14">
        <v>9959685</v>
      </c>
      <c r="C34" s="11">
        <v>2900001</v>
      </c>
      <c r="D34" s="14">
        <v>2246537</v>
      </c>
      <c r="E34" s="14">
        <v>15106223</v>
      </c>
      <c r="F34" s="14">
        <v>9857206</v>
      </c>
      <c r="G34" s="14">
        <v>2921625</v>
      </c>
      <c r="H34" s="14">
        <v>2246303</v>
      </c>
      <c r="I34" s="14">
        <v>15088111</v>
      </c>
      <c r="J34" s="53">
        <f t="shared" si="1"/>
        <v>105.32988105206445</v>
      </c>
      <c r="K34" s="46">
        <f t="shared" si="0"/>
        <v>107.14395225198415</v>
      </c>
      <c r="L34" s="10"/>
      <c r="M34" s="58"/>
    </row>
    <row r="35" spans="1:13" ht="15">
      <c r="A35" s="55">
        <v>40452</v>
      </c>
      <c r="B35" s="14">
        <v>9992591</v>
      </c>
      <c r="C35" s="11">
        <v>2912220.72069272</v>
      </c>
      <c r="D35" s="14">
        <v>2263441</v>
      </c>
      <c r="E35" s="14">
        <v>15168252.72069272</v>
      </c>
      <c r="F35" s="14">
        <v>9934284</v>
      </c>
      <c r="G35" s="14">
        <v>2926712</v>
      </c>
      <c r="H35" s="14">
        <v>2245596</v>
      </c>
      <c r="I35" s="14">
        <v>15177074</v>
      </c>
      <c r="J35" s="53">
        <f t="shared" si="1"/>
        <v>105.76239042930963</v>
      </c>
      <c r="K35" s="46">
        <f t="shared" si="0"/>
        <v>107.77569783128118</v>
      </c>
      <c r="L35" s="10"/>
      <c r="M35" s="58"/>
    </row>
    <row r="36" spans="1:13" ht="15">
      <c r="A36" s="55">
        <v>40483</v>
      </c>
      <c r="B36" s="14">
        <v>9914876</v>
      </c>
      <c r="C36" s="11">
        <v>2926501</v>
      </c>
      <c r="D36" s="14">
        <v>2260299</v>
      </c>
      <c r="E36" s="14">
        <v>15101676</v>
      </c>
      <c r="F36" s="14">
        <v>10022437</v>
      </c>
      <c r="G36" s="14">
        <v>2935307</v>
      </c>
      <c r="H36" s="14">
        <v>2258902</v>
      </c>
      <c r="I36" s="14">
        <v>15273068</v>
      </c>
      <c r="J36" s="53">
        <f t="shared" si="1"/>
        <v>105.2981765704648</v>
      </c>
      <c r="K36" s="46">
        <f t="shared" si="0"/>
        <v>108.45737206820036</v>
      </c>
      <c r="L36" s="10"/>
      <c r="M36" s="58"/>
    </row>
    <row r="37" spans="1:13" ht="15">
      <c r="A37" s="55">
        <v>40513</v>
      </c>
      <c r="B37" s="14">
        <v>10030810</v>
      </c>
      <c r="C37" s="11">
        <v>2963322</v>
      </c>
      <c r="D37" s="14">
        <v>2282511</v>
      </c>
      <c r="E37" s="14">
        <v>15276643</v>
      </c>
      <c r="F37" s="14">
        <v>10135329</v>
      </c>
      <c r="G37" s="14">
        <v>3000945</v>
      </c>
      <c r="H37" s="14">
        <v>2277803</v>
      </c>
      <c r="I37" s="14">
        <v>15422097</v>
      </c>
      <c r="J37" s="53">
        <f t="shared" si="1"/>
        <v>106.51815414513959</v>
      </c>
      <c r="K37" s="46">
        <f t="shared" si="0"/>
        <v>109.51565935546654</v>
      </c>
      <c r="L37" s="10"/>
      <c r="M37" s="58"/>
    </row>
    <row r="38" spans="1:13" ht="15">
      <c r="A38" s="55">
        <v>40544</v>
      </c>
      <c r="B38" s="14">
        <v>9960858</v>
      </c>
      <c r="C38" s="11">
        <v>2991561.6954112365</v>
      </c>
      <c r="D38" s="14">
        <v>2287486</v>
      </c>
      <c r="E38" s="14">
        <v>15239905.695411237</v>
      </c>
      <c r="F38" s="14">
        <v>10239750</v>
      </c>
      <c r="G38" s="14">
        <v>3010968</v>
      </c>
      <c r="H38" s="14">
        <v>2288015</v>
      </c>
      <c r="I38" s="14">
        <v>15529536</v>
      </c>
      <c r="J38" s="53">
        <f t="shared" si="1"/>
        <v>106.26199905445226</v>
      </c>
      <c r="K38" s="46">
        <f t="shared" si="0"/>
        <v>110.27860702240781</v>
      </c>
      <c r="L38" s="10"/>
      <c r="M38" s="58"/>
    </row>
    <row r="39" spans="1:13" ht="15">
      <c r="A39" s="55">
        <v>40575</v>
      </c>
      <c r="B39" s="14">
        <v>9970036</v>
      </c>
      <c r="C39" s="11">
        <v>3027766.3283948246</v>
      </c>
      <c r="D39" s="14">
        <v>2301439</v>
      </c>
      <c r="E39" s="14">
        <v>15299241.328394825</v>
      </c>
      <c r="F39" s="14">
        <v>10347115</v>
      </c>
      <c r="G39" s="14">
        <v>3027100</v>
      </c>
      <c r="H39" s="14">
        <v>2299337</v>
      </c>
      <c r="I39" s="14">
        <v>15656532</v>
      </c>
      <c r="J39" s="53">
        <f t="shared" si="1"/>
        <v>106.67572359461761</v>
      </c>
      <c r="K39" s="46">
        <f t="shared" si="0"/>
        <v>111.18043319270794</v>
      </c>
      <c r="L39" s="10"/>
      <c r="M39" s="58"/>
    </row>
    <row r="40" spans="1:13" ht="15">
      <c r="A40" s="55">
        <v>40603</v>
      </c>
      <c r="B40" s="14">
        <v>10252034</v>
      </c>
      <c r="C40" s="11">
        <v>3059010</v>
      </c>
      <c r="D40" s="14">
        <v>2306478</v>
      </c>
      <c r="E40" s="14">
        <v>15617522</v>
      </c>
      <c r="F40" s="14">
        <v>10415992</v>
      </c>
      <c r="G40" s="14">
        <v>3045953</v>
      </c>
      <c r="H40" s="14">
        <v>2312011</v>
      </c>
      <c r="I40" s="14">
        <v>15752326</v>
      </c>
      <c r="J40" s="53">
        <f t="shared" si="1"/>
        <v>108.89497226328511</v>
      </c>
      <c r="K40" s="46">
        <f t="shared" si="0"/>
        <v>111.86068718620166</v>
      </c>
      <c r="L40" s="10"/>
      <c r="M40" s="58"/>
    </row>
    <row r="41" spans="1:13" ht="15">
      <c r="A41" s="55">
        <v>40634</v>
      </c>
      <c r="B41" s="14">
        <v>10511792</v>
      </c>
      <c r="C41" s="11">
        <v>3102039.400431247</v>
      </c>
      <c r="D41" s="14">
        <v>2305863</v>
      </c>
      <c r="E41" s="14">
        <v>15919694.400431247</v>
      </c>
      <c r="F41" s="14">
        <v>10511593</v>
      </c>
      <c r="G41" s="14">
        <v>3074665</v>
      </c>
      <c r="H41" s="14">
        <v>2318082</v>
      </c>
      <c r="I41" s="14">
        <v>15884641</v>
      </c>
      <c r="J41" s="53">
        <f t="shared" si="1"/>
        <v>111.001904154509</v>
      </c>
      <c r="K41" s="46">
        <f t="shared" si="0"/>
        <v>112.80028473040193</v>
      </c>
      <c r="L41" s="10"/>
      <c r="M41" s="58"/>
    </row>
    <row r="42" spans="1:13" ht="15">
      <c r="A42" s="55">
        <v>40664</v>
      </c>
      <c r="B42" s="14">
        <v>10771209</v>
      </c>
      <c r="C42" s="11">
        <v>3103246</v>
      </c>
      <c r="D42" s="14">
        <v>2312096</v>
      </c>
      <c r="E42" s="14">
        <v>16186551</v>
      </c>
      <c r="F42" s="14">
        <v>10590991</v>
      </c>
      <c r="G42" s="14">
        <v>3072805</v>
      </c>
      <c r="H42" s="14">
        <v>2327585</v>
      </c>
      <c r="I42" s="14">
        <v>15983344</v>
      </c>
      <c r="J42" s="53">
        <f t="shared" si="1"/>
        <v>112.86259255362343</v>
      </c>
      <c r="K42" s="46">
        <f t="shared" si="0"/>
        <v>113.50119616451902</v>
      </c>
      <c r="L42" s="10"/>
      <c r="M42" s="58"/>
    </row>
    <row r="43" spans="1:13" ht="15">
      <c r="A43" s="55">
        <v>40695</v>
      </c>
      <c r="B43" s="14">
        <v>11045909</v>
      </c>
      <c r="C43" s="11">
        <v>3089309</v>
      </c>
      <c r="D43" s="14">
        <v>2370551</v>
      </c>
      <c r="E43" s="14">
        <v>16505769</v>
      </c>
      <c r="F43" s="14">
        <v>10713517</v>
      </c>
      <c r="G43" s="14">
        <v>3072497</v>
      </c>
      <c r="H43" s="14">
        <v>2360529</v>
      </c>
      <c r="I43" s="14">
        <v>16122639</v>
      </c>
      <c r="J43" s="53">
        <f t="shared" si="1"/>
        <v>115.08837685256286</v>
      </c>
      <c r="K43" s="46">
        <f t="shared" si="0"/>
        <v>114.49036020426793</v>
      </c>
      <c r="L43" s="10"/>
      <c r="M43" s="58"/>
    </row>
    <row r="44" spans="1:13" ht="15">
      <c r="A44" s="55">
        <v>40725</v>
      </c>
      <c r="B44" s="14">
        <v>11112453</v>
      </c>
      <c r="C44" s="11">
        <v>3053242.000000001</v>
      </c>
      <c r="D44" s="14">
        <v>2376533</v>
      </c>
      <c r="E44" s="14">
        <v>16542228</v>
      </c>
      <c r="F44" s="14">
        <v>10767467</v>
      </c>
      <c r="G44" s="14">
        <v>3040431</v>
      </c>
      <c r="H44" s="14">
        <v>2373014</v>
      </c>
      <c r="I44" s="14">
        <v>16229922</v>
      </c>
      <c r="J44" s="53">
        <f t="shared" si="1"/>
        <v>115.34259143242689</v>
      </c>
      <c r="K44" s="46">
        <f t="shared" si="0"/>
        <v>115.25220008133734</v>
      </c>
      <c r="L44" s="10"/>
      <c r="M44" s="58"/>
    </row>
    <row r="45" spans="1:13" ht="15">
      <c r="A45" s="55">
        <v>40756</v>
      </c>
      <c r="B45" s="14">
        <v>10886860</v>
      </c>
      <c r="C45" s="11">
        <v>3043525</v>
      </c>
      <c r="D45" s="14">
        <v>2509484</v>
      </c>
      <c r="E45" s="14">
        <v>16439869</v>
      </c>
      <c r="F45" s="14">
        <v>10845039</v>
      </c>
      <c r="G45" s="14">
        <v>3041310</v>
      </c>
      <c r="H45" s="14">
        <v>2518010</v>
      </c>
      <c r="I45" s="14">
        <v>16369304</v>
      </c>
      <c r="J45" s="53">
        <f t="shared" si="1"/>
        <v>114.62888150674868</v>
      </c>
      <c r="K45" s="46">
        <f t="shared" si="0"/>
        <v>116.24198192697635</v>
      </c>
      <c r="L45" s="10"/>
      <c r="M45" s="58"/>
    </row>
    <row r="46" spans="1:13" ht="15">
      <c r="A46" s="55">
        <v>40787</v>
      </c>
      <c r="B46" s="14">
        <v>11061597</v>
      </c>
      <c r="C46" s="14">
        <v>3020725</v>
      </c>
      <c r="D46" s="14">
        <v>2537648</v>
      </c>
      <c r="E46" s="14">
        <v>16619970</v>
      </c>
      <c r="F46" s="14">
        <v>10924865</v>
      </c>
      <c r="G46" s="14">
        <v>3039035</v>
      </c>
      <c r="H46" s="14">
        <v>2537008</v>
      </c>
      <c r="I46" s="14">
        <v>16474589</v>
      </c>
      <c r="J46" s="53">
        <f t="shared" si="1"/>
        <v>115.88465648818236</v>
      </c>
      <c r="K46" s="46">
        <f t="shared" si="0"/>
        <v>116.98963357222539</v>
      </c>
      <c r="L46" s="10"/>
      <c r="M46" s="58"/>
    </row>
    <row r="47" spans="1:14" ht="15">
      <c r="A47" s="55">
        <v>40817</v>
      </c>
      <c r="B47" s="14">
        <v>11078121</v>
      </c>
      <c r="C47" s="14">
        <v>3023173</v>
      </c>
      <c r="D47" s="14">
        <v>2579366</v>
      </c>
      <c r="E47" s="14">
        <v>16680660</v>
      </c>
      <c r="F47" s="14">
        <v>11078830</v>
      </c>
      <c r="G47" s="14">
        <v>3037745</v>
      </c>
      <c r="H47" s="14">
        <v>2557311</v>
      </c>
      <c r="I47" s="14">
        <v>16577092</v>
      </c>
      <c r="J47" s="53">
        <f t="shared" si="1"/>
        <v>116.3078245084777</v>
      </c>
      <c r="K47" s="46">
        <f t="shared" si="0"/>
        <v>117.71752963142623</v>
      </c>
      <c r="L47" s="3"/>
      <c r="M47" s="58"/>
      <c r="N47" s="58"/>
    </row>
    <row r="48" spans="1:14" ht="15">
      <c r="A48" s="55">
        <v>40848</v>
      </c>
      <c r="B48" s="3">
        <v>10984191</v>
      </c>
      <c r="C48" s="14">
        <v>3021556</v>
      </c>
      <c r="D48" s="3">
        <v>2543634</v>
      </c>
      <c r="E48" s="14">
        <v>16549381</v>
      </c>
      <c r="F48" s="14">
        <v>11082827</v>
      </c>
      <c r="G48" s="14">
        <v>3032242</v>
      </c>
      <c r="H48" s="14">
        <v>2544547</v>
      </c>
      <c r="I48" s="14">
        <v>16678568</v>
      </c>
      <c r="J48" s="53">
        <f t="shared" si="1"/>
        <v>115.39246654940123</v>
      </c>
      <c r="K48" s="46">
        <f t="shared" si="0"/>
        <v>118.43813274063734</v>
      </c>
      <c r="M48" s="58"/>
      <c r="N48" s="58"/>
    </row>
    <row r="49" spans="1:14" ht="15">
      <c r="A49" s="55">
        <v>40878</v>
      </c>
      <c r="B49" s="3">
        <v>11030939</v>
      </c>
      <c r="C49" s="14">
        <v>3002517</v>
      </c>
      <c r="D49" s="3">
        <v>2554200</v>
      </c>
      <c r="E49" s="14">
        <v>16587656</v>
      </c>
      <c r="F49" s="14">
        <v>11175040</v>
      </c>
      <c r="G49" s="14">
        <v>3041101</v>
      </c>
      <c r="H49" s="14">
        <v>2547480</v>
      </c>
      <c r="I49" s="14">
        <v>16764210</v>
      </c>
      <c r="J49" s="53">
        <f t="shared" si="1"/>
        <v>115.65934339858237</v>
      </c>
      <c r="K49" s="46">
        <f t="shared" si="0"/>
        <v>119.04629517785459</v>
      </c>
      <c r="M49" s="58"/>
      <c r="N49" s="58"/>
    </row>
    <row r="50" spans="1:14" ht="15">
      <c r="A50" s="55">
        <v>40909</v>
      </c>
      <c r="B50" s="3">
        <v>10957242</v>
      </c>
      <c r="C50" s="14">
        <v>3039975</v>
      </c>
      <c r="D50" s="3">
        <v>2563237</v>
      </c>
      <c r="E50" s="14">
        <v>16560454</v>
      </c>
      <c r="F50" s="14">
        <v>11268118</v>
      </c>
      <c r="G50" s="14">
        <v>3059459</v>
      </c>
      <c r="H50" s="14">
        <v>2560826</v>
      </c>
      <c r="I50" s="14">
        <v>16887982</v>
      </c>
      <c r="J50" s="53">
        <f t="shared" si="1"/>
        <v>115.46967431820548</v>
      </c>
      <c r="K50" s="46">
        <f t="shared" si="0"/>
        <v>119.92522702413626</v>
      </c>
      <c r="M50" s="58"/>
      <c r="N50" s="58"/>
    </row>
    <row r="51" spans="1:14" ht="15">
      <c r="A51" s="55">
        <v>40940</v>
      </c>
      <c r="B51" s="3">
        <v>10845430</v>
      </c>
      <c r="C51" s="14">
        <v>3059708</v>
      </c>
      <c r="D51" s="3">
        <v>2576419</v>
      </c>
      <c r="E51" s="14">
        <v>16481557</v>
      </c>
      <c r="F51" s="14">
        <v>11301229</v>
      </c>
      <c r="G51" s="14">
        <v>3059395</v>
      </c>
      <c r="H51" s="14">
        <v>2571485</v>
      </c>
      <c r="I51" s="14">
        <v>16940484</v>
      </c>
      <c r="J51" s="53">
        <f t="shared" si="1"/>
        <v>114.91955589182155</v>
      </c>
      <c r="K51" s="46">
        <f t="shared" si="0"/>
        <v>120.2980551257544</v>
      </c>
      <c r="M51" s="58"/>
      <c r="N51" s="58"/>
    </row>
    <row r="52" spans="1:14" ht="15">
      <c r="A52" s="55">
        <v>40969</v>
      </c>
      <c r="B52" s="3">
        <v>11257343</v>
      </c>
      <c r="C52" s="14">
        <v>3068170</v>
      </c>
      <c r="D52" s="3">
        <v>2574644</v>
      </c>
      <c r="E52" s="14">
        <v>16900157</v>
      </c>
      <c r="F52" s="14">
        <v>11432519</v>
      </c>
      <c r="G52" s="14">
        <v>3055931</v>
      </c>
      <c r="H52" s="14">
        <v>2580470</v>
      </c>
      <c r="I52" s="14">
        <v>17081904</v>
      </c>
      <c r="J52" s="53">
        <f t="shared" si="1"/>
        <v>117.83829264080204</v>
      </c>
      <c r="K52" s="46">
        <f t="shared" si="0"/>
        <v>121.30230925189885</v>
      </c>
      <c r="M52" s="58"/>
      <c r="N52" s="58"/>
    </row>
    <row r="53" spans="1:14" ht="15">
      <c r="A53" s="55">
        <v>41000</v>
      </c>
      <c r="B53" s="3">
        <v>11521869</v>
      </c>
      <c r="C53" s="14">
        <v>3058583</v>
      </c>
      <c r="D53" s="3">
        <v>2569269</v>
      </c>
      <c r="E53" s="14">
        <v>17149721</v>
      </c>
      <c r="F53" s="14">
        <v>11498809</v>
      </c>
      <c r="G53" s="14">
        <v>3035268</v>
      </c>
      <c r="H53" s="14">
        <v>2583259</v>
      </c>
      <c r="I53" s="14">
        <v>17143210</v>
      </c>
      <c r="J53" s="53">
        <f t="shared" si="1"/>
        <v>119.57840639623099</v>
      </c>
      <c r="K53" s="46">
        <f t="shared" si="0"/>
        <v>121.73765646910584</v>
      </c>
      <c r="M53" s="58"/>
      <c r="N53" s="58"/>
    </row>
    <row r="54" spans="1:14" ht="15">
      <c r="A54" s="55">
        <v>41030</v>
      </c>
      <c r="B54" s="3">
        <v>11820778</v>
      </c>
      <c r="C54" s="14">
        <v>3044795</v>
      </c>
      <c r="D54" s="3">
        <v>2574350</v>
      </c>
      <c r="E54" s="14">
        <v>17439923</v>
      </c>
      <c r="F54" s="14">
        <v>11613900</v>
      </c>
      <c r="G54" s="14">
        <v>3019738</v>
      </c>
      <c r="H54" s="14">
        <v>2591896</v>
      </c>
      <c r="I54" s="14">
        <v>17261221</v>
      </c>
      <c r="J54" s="53">
        <f t="shared" si="1"/>
        <v>121.60187329070695</v>
      </c>
      <c r="K54" s="46">
        <f t="shared" si="0"/>
        <v>122.57567820351704</v>
      </c>
      <c r="M54" s="58"/>
      <c r="N54" s="58"/>
    </row>
    <row r="55" spans="1:14" ht="15">
      <c r="A55" s="55">
        <v>41061</v>
      </c>
      <c r="B55" s="3">
        <v>12087084</v>
      </c>
      <c r="C55" s="14">
        <v>3040162</v>
      </c>
      <c r="D55" s="3">
        <v>2610813</v>
      </c>
      <c r="E55" s="14">
        <v>17738059</v>
      </c>
      <c r="F55" s="14">
        <v>11686667</v>
      </c>
      <c r="G55" s="14">
        <v>3025012</v>
      </c>
      <c r="H55" s="14">
        <v>2602058</v>
      </c>
      <c r="I55" s="14">
        <v>17340475</v>
      </c>
      <c r="J55" s="53">
        <f t="shared" si="1"/>
        <v>123.68066091467745</v>
      </c>
      <c r="K55" s="46">
        <f t="shared" si="0"/>
        <v>123.13847806572502</v>
      </c>
      <c r="M55" s="58"/>
      <c r="N55" s="58"/>
    </row>
    <row r="56" spans="1:11" ht="15">
      <c r="A56" s="55">
        <v>41091</v>
      </c>
      <c r="B56" s="3">
        <v>12107944</v>
      </c>
      <c r="C56" s="14">
        <v>3042931</v>
      </c>
      <c r="D56" s="3">
        <v>2613791</v>
      </c>
      <c r="E56" s="14">
        <v>17764666</v>
      </c>
      <c r="F56" s="14">
        <v>11738916</v>
      </c>
      <c r="G56" s="14">
        <v>3030165</v>
      </c>
      <c r="H56" s="14">
        <v>2610625</v>
      </c>
      <c r="I56" s="14">
        <v>17422067</v>
      </c>
      <c r="J56" s="53">
        <f>(E56/$E$11)*100</f>
        <v>123.866181288973</v>
      </c>
      <c r="K56" s="46">
        <f t="shared" si="0"/>
        <v>123.71788057357666</v>
      </c>
    </row>
    <row r="57" spans="1:11" ht="15">
      <c r="A57" s="55">
        <v>41122</v>
      </c>
      <c r="B57" s="3">
        <v>11716148</v>
      </c>
      <c r="C57" s="14">
        <v>3038438</v>
      </c>
      <c r="D57" s="3">
        <v>2600540</v>
      </c>
      <c r="E57" s="14">
        <v>17355126</v>
      </c>
      <c r="F57" s="14">
        <v>11776188</v>
      </c>
      <c r="G57" s="14">
        <v>3033784</v>
      </c>
      <c r="H57" s="14">
        <v>2611277</v>
      </c>
      <c r="I57" s="14">
        <v>17437200</v>
      </c>
      <c r="J57" s="53">
        <f t="shared" si="1"/>
        <v>121.01061643427289</v>
      </c>
      <c r="K57" s="46">
        <f t="shared" si="0"/>
        <v>123.82534329236428</v>
      </c>
    </row>
    <row r="58" spans="1:11" ht="15">
      <c r="A58" s="55">
        <v>41153</v>
      </c>
      <c r="B58" s="3">
        <v>12069085</v>
      </c>
      <c r="C58" s="14">
        <v>3035071</v>
      </c>
      <c r="D58" s="3">
        <v>2613470</v>
      </c>
      <c r="E58" s="14">
        <v>17717626</v>
      </c>
      <c r="F58" s="14">
        <v>11886243</v>
      </c>
      <c r="G58" s="14">
        <v>3047513</v>
      </c>
      <c r="H58" s="14">
        <v>2614830</v>
      </c>
      <c r="I58" s="14">
        <v>17542374</v>
      </c>
      <c r="J58" s="53">
        <f>(E58/$E$11)*100</f>
        <v>123.53818946701398</v>
      </c>
      <c r="K58" s="46">
        <f t="shared" si="0"/>
        <v>124.57220670251219</v>
      </c>
    </row>
    <row r="59" spans="1:11" ht="15">
      <c r="A59" s="55">
        <v>41183</v>
      </c>
      <c r="B59" s="3">
        <v>11743906</v>
      </c>
      <c r="C59" s="14">
        <v>3013973</v>
      </c>
      <c r="D59" s="3">
        <v>2688851</v>
      </c>
      <c r="E59" s="14">
        <v>17446730</v>
      </c>
      <c r="F59" s="14">
        <v>11864361</v>
      </c>
      <c r="G59" s="14">
        <v>3025321</v>
      </c>
      <c r="H59" s="14">
        <v>2667328</v>
      </c>
      <c r="I59" s="14">
        <v>17254567</v>
      </c>
      <c r="J59" s="53">
        <f t="shared" si="1"/>
        <v>121.64933588280039</v>
      </c>
      <c r="K59" s="46">
        <f t="shared" si="0"/>
        <v>122.52842670475192</v>
      </c>
    </row>
    <row r="60" spans="1:11" ht="15">
      <c r="A60" s="55">
        <v>41214</v>
      </c>
      <c r="B60" s="14">
        <v>11996881</v>
      </c>
      <c r="C60" s="92">
        <v>3004914</v>
      </c>
      <c r="D60" s="3">
        <v>2622715</v>
      </c>
      <c r="E60" s="14">
        <v>17624510</v>
      </c>
      <c r="F60" s="14">
        <v>12007308</v>
      </c>
      <c r="G60" s="14">
        <v>3013697</v>
      </c>
      <c r="H60" s="14">
        <v>2625760</v>
      </c>
      <c r="I60" s="14">
        <v>17655865</v>
      </c>
      <c r="J60" s="53">
        <f t="shared" si="1"/>
        <v>122.88892742420924</v>
      </c>
      <c r="K60" s="46">
        <f aca="true" t="shared" si="2" ref="K60:K68">I60/$I$11*100</f>
        <v>125.37813093550795</v>
      </c>
    </row>
    <row r="61" spans="1:11" ht="15">
      <c r="A61" s="55">
        <v>41244</v>
      </c>
      <c r="B61" s="14">
        <v>11939620</v>
      </c>
      <c r="C61" s="92">
        <v>2967357</v>
      </c>
      <c r="D61" s="14">
        <v>2662608</v>
      </c>
      <c r="E61" s="14">
        <v>17569585</v>
      </c>
      <c r="F61" s="14">
        <v>12032957</v>
      </c>
      <c r="G61" s="14">
        <v>3004111</v>
      </c>
      <c r="H61" s="14">
        <v>2653355</v>
      </c>
      <c r="I61" s="14">
        <v>17699934</v>
      </c>
      <c r="J61" s="122">
        <f t="shared" si="1"/>
        <v>122.50595653090357</v>
      </c>
      <c r="K61" s="46">
        <f t="shared" si="2"/>
        <v>125.69107447309148</v>
      </c>
    </row>
    <row r="62" spans="1:11" ht="15">
      <c r="A62" s="55">
        <v>41275</v>
      </c>
      <c r="B62" s="14">
        <v>11818115</v>
      </c>
      <c r="C62" s="92">
        <v>2963719</v>
      </c>
      <c r="D62" s="14">
        <v>2667984</v>
      </c>
      <c r="E62" s="14">
        <v>17449818</v>
      </c>
      <c r="F62" s="14">
        <v>12077241</v>
      </c>
      <c r="G62" s="14">
        <v>2983535</v>
      </c>
      <c r="H62" s="14">
        <v>2662034</v>
      </c>
      <c r="I62" s="14">
        <v>17738575</v>
      </c>
      <c r="J62" s="122">
        <f t="shared" si="1"/>
        <v>121.6708673187317</v>
      </c>
      <c r="K62" s="46">
        <f t="shared" si="2"/>
        <v>125.96547260410793</v>
      </c>
    </row>
    <row r="63" spans="1:11" ht="15">
      <c r="A63" s="55">
        <v>41306</v>
      </c>
      <c r="B63" s="14">
        <v>11748042</v>
      </c>
      <c r="C63" s="14">
        <v>2969232</v>
      </c>
      <c r="D63" s="92">
        <v>2670744</v>
      </c>
      <c r="E63" s="14">
        <v>17388018</v>
      </c>
      <c r="F63" s="14">
        <v>12144575</v>
      </c>
      <c r="G63" s="14">
        <v>2971129</v>
      </c>
      <c r="H63" s="14">
        <v>2662957</v>
      </c>
      <c r="I63" s="14">
        <v>17801536</v>
      </c>
      <c r="J63" s="122">
        <f t="shared" si="1"/>
        <v>121.23995969549472</v>
      </c>
      <c r="K63" s="46">
        <f t="shared" si="2"/>
        <v>126.41257233566061</v>
      </c>
    </row>
    <row r="64" spans="1:11" ht="15">
      <c r="A64" s="55">
        <v>41334</v>
      </c>
      <c r="B64" s="14">
        <v>12030850</v>
      </c>
      <c r="C64" s="14">
        <v>2973096</v>
      </c>
      <c r="D64" s="14">
        <v>2651342</v>
      </c>
      <c r="E64" s="14">
        <v>17655288</v>
      </c>
      <c r="F64" s="14">
        <v>12160469</v>
      </c>
      <c r="G64" s="14">
        <v>2963686</v>
      </c>
      <c r="H64" s="14">
        <v>2656712</v>
      </c>
      <c r="I64" s="14">
        <v>17818973</v>
      </c>
      <c r="J64" s="122">
        <f t="shared" si="1"/>
        <v>123.10353057676566</v>
      </c>
      <c r="K64" s="122">
        <f t="shared" si="2"/>
        <v>126.53639625870956</v>
      </c>
    </row>
    <row r="65" spans="1:11" ht="15">
      <c r="A65" s="55">
        <v>41365</v>
      </c>
      <c r="B65" s="14">
        <v>12262422</v>
      </c>
      <c r="C65" s="14">
        <v>2976760</v>
      </c>
      <c r="D65" s="14">
        <v>2649513</v>
      </c>
      <c r="E65" s="14">
        <v>17888695</v>
      </c>
      <c r="F65" s="14">
        <v>12206678</v>
      </c>
      <c r="G65" s="14">
        <v>2957122</v>
      </c>
      <c r="H65" s="14">
        <v>2663210</v>
      </c>
      <c r="I65" s="14">
        <v>17875344</v>
      </c>
      <c r="J65" s="122">
        <f t="shared" si="1"/>
        <v>124.73098778739464</v>
      </c>
      <c r="K65" s="122">
        <f t="shared" si="2"/>
        <v>126.93669896939326</v>
      </c>
    </row>
    <row r="66" spans="1:11" ht="15">
      <c r="A66" s="55">
        <v>41395</v>
      </c>
      <c r="B66" s="3">
        <v>12354071</v>
      </c>
      <c r="C66" s="14">
        <v>2981302</v>
      </c>
      <c r="D66" s="14">
        <v>2650756</v>
      </c>
      <c r="E66" s="92">
        <v>17986129</v>
      </c>
      <c r="F66" s="14">
        <v>12208734</v>
      </c>
      <c r="G66" s="14">
        <v>2958810</v>
      </c>
      <c r="H66" s="14">
        <v>2668040</v>
      </c>
      <c r="I66" s="14">
        <v>17891655</v>
      </c>
      <c r="J66" s="122">
        <f t="shared" si="1"/>
        <v>125.41035758290387</v>
      </c>
      <c r="K66" s="122">
        <f t="shared" si="2"/>
        <v>127.05252692195683</v>
      </c>
    </row>
    <row r="67" spans="1:11" ht="15">
      <c r="A67" s="55">
        <v>41426</v>
      </c>
      <c r="B67" s="3">
        <v>12561253</v>
      </c>
      <c r="C67" s="14">
        <v>2974355</v>
      </c>
      <c r="D67" s="14">
        <v>2663305</v>
      </c>
      <c r="E67" s="92">
        <v>18198913</v>
      </c>
      <c r="F67" s="14">
        <v>12241565</v>
      </c>
      <c r="G67" s="14">
        <v>2960097</v>
      </c>
      <c r="H67" s="14">
        <v>2656459</v>
      </c>
      <c r="I67" s="14">
        <v>17929074</v>
      </c>
      <c r="J67" s="122">
        <f t="shared" si="1"/>
        <v>126.89401854896948</v>
      </c>
      <c r="K67" s="122">
        <f t="shared" si="2"/>
        <v>127.31824736564373</v>
      </c>
    </row>
    <row r="68" spans="1:11" ht="15">
      <c r="A68" s="55">
        <v>41456</v>
      </c>
      <c r="B68" s="14">
        <v>12615267</v>
      </c>
      <c r="C68" s="14">
        <v>2970694</v>
      </c>
      <c r="D68" s="14">
        <v>2668898</v>
      </c>
      <c r="E68" s="14">
        <v>18254859</v>
      </c>
      <c r="F68" s="14">
        <v>12290862</v>
      </c>
      <c r="G68" s="14">
        <v>2958089</v>
      </c>
      <c r="H68" s="14">
        <v>2666625</v>
      </c>
      <c r="I68" s="14">
        <v>17982306</v>
      </c>
      <c r="J68" s="46">
        <f t="shared" si="1"/>
        <v>127.2841084824584</v>
      </c>
      <c r="K68" s="46">
        <f t="shared" si="2"/>
        <v>127.69625935576481</v>
      </c>
    </row>
    <row r="69" spans="2:5" ht="15">
      <c r="B69" s="3"/>
      <c r="C69" s="3"/>
      <c r="D69" s="3"/>
      <c r="E69" s="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2" t="s">
        <v>92</v>
      </c>
      <c r="B1" s="12" t="s">
        <v>175</v>
      </c>
      <c r="C1" s="26">
        <v>41091</v>
      </c>
      <c r="D1" s="68">
        <v>41426</v>
      </c>
      <c r="E1" s="68">
        <v>41456</v>
      </c>
      <c r="F1" s="38" t="s">
        <v>294</v>
      </c>
      <c r="G1" s="47" t="s">
        <v>292</v>
      </c>
      <c r="H1" s="15" t="s">
        <v>293</v>
      </c>
      <c r="I1" s="38" t="s">
        <v>297</v>
      </c>
      <c r="J1" s="67" t="s">
        <v>284</v>
      </c>
      <c r="K1" s="65" t="s">
        <v>289</v>
      </c>
      <c r="L1" s="47" t="s">
        <v>309</v>
      </c>
      <c r="M1" s="38" t="s">
        <v>308</v>
      </c>
    </row>
    <row r="2" spans="1:13" ht="15">
      <c r="A2" s="21">
        <v>1</v>
      </c>
      <c r="B2" s="22" t="s">
        <v>93</v>
      </c>
      <c r="C2" s="90">
        <v>35069</v>
      </c>
      <c r="D2" s="13">
        <v>36830</v>
      </c>
      <c r="E2" s="3">
        <v>35800</v>
      </c>
      <c r="F2" s="36">
        <f>E2/$E$83</f>
        <v>0.023031291032528805</v>
      </c>
      <c r="G2" s="16">
        <f>(E2-C2)/C2</f>
        <v>0.020844620605092817</v>
      </c>
      <c r="H2" s="140">
        <f>E2-C2</f>
        <v>731</v>
      </c>
      <c r="I2" s="40">
        <f>H2/$H$83</f>
        <v>0.014641669671113248</v>
      </c>
      <c r="J2" s="3">
        <v>36391.27</v>
      </c>
      <c r="K2" s="13">
        <v>36218.8</v>
      </c>
      <c r="L2" s="40">
        <f>(K2-J2)/J2</f>
        <v>-0.004739323469612187</v>
      </c>
      <c r="M2" s="91">
        <f>K2-J2</f>
        <v>-172.4699999999939</v>
      </c>
    </row>
    <row r="3" spans="1:13" ht="15">
      <c r="A3" s="1">
        <v>2</v>
      </c>
      <c r="B3" s="23" t="s">
        <v>94</v>
      </c>
      <c r="C3" s="10">
        <v>4794</v>
      </c>
      <c r="D3" s="14">
        <v>5350</v>
      </c>
      <c r="E3" s="3">
        <v>5046</v>
      </c>
      <c r="F3" s="37">
        <f aca="true" t="shared" si="0" ref="F3:F66">E3/$E$83</f>
        <v>0.0032462540377134175</v>
      </c>
      <c r="G3" s="17">
        <f aca="true" t="shared" si="1" ref="G3:G66">(E3-C3)/C3</f>
        <v>0.052565707133917394</v>
      </c>
      <c r="H3" s="140">
        <f aca="true" t="shared" si="2" ref="H3:H66">E3-C3</f>
        <v>252</v>
      </c>
      <c r="I3" s="34">
        <f aca="true" t="shared" si="3" ref="I3:I66">H3/$H$83</f>
        <v>0.0050474702559788484</v>
      </c>
      <c r="J3" s="3">
        <v>5174.271</v>
      </c>
      <c r="K3" s="14">
        <v>5182.364</v>
      </c>
      <c r="L3" s="34">
        <f aca="true" t="shared" si="4" ref="L3:L66">(K3-J3)/J3</f>
        <v>0.0015640850662827378</v>
      </c>
      <c r="M3" s="92">
        <f aca="true" t="shared" si="5" ref="M3:M66">K3-J3</f>
        <v>8.092999999999847</v>
      </c>
    </row>
    <row r="4" spans="1:13" ht="15">
      <c r="A4" s="1">
        <v>3</v>
      </c>
      <c r="B4" s="23" t="s">
        <v>95</v>
      </c>
      <c r="C4" s="10">
        <v>10567</v>
      </c>
      <c r="D4" s="14">
        <v>11096</v>
      </c>
      <c r="E4" s="3">
        <v>10847</v>
      </c>
      <c r="F4" s="37">
        <f t="shared" si="0"/>
        <v>0.006978223849995529</v>
      </c>
      <c r="G4" s="17">
        <f t="shared" si="1"/>
        <v>0.02649758682691398</v>
      </c>
      <c r="H4" s="140">
        <f t="shared" si="2"/>
        <v>280</v>
      </c>
      <c r="I4" s="34">
        <f t="shared" si="3"/>
        <v>0.005608300284420943</v>
      </c>
      <c r="J4" s="3">
        <v>10918.1</v>
      </c>
      <c r="K4" s="14">
        <v>10808.43</v>
      </c>
      <c r="L4" s="34">
        <f t="shared" si="4"/>
        <v>-0.010044788012566296</v>
      </c>
      <c r="M4" s="92">
        <f t="shared" si="5"/>
        <v>-109.67000000000007</v>
      </c>
    </row>
    <row r="5" spans="1:13" ht="15">
      <c r="A5" s="1">
        <v>4</v>
      </c>
      <c r="B5" s="23" t="s">
        <v>96</v>
      </c>
      <c r="C5" s="10">
        <v>1954</v>
      </c>
      <c r="D5" s="14">
        <v>2138</v>
      </c>
      <c r="E5" s="3">
        <v>1959</v>
      </c>
      <c r="F5" s="37">
        <f t="shared" si="0"/>
        <v>0.001260287685271618</v>
      </c>
      <c r="G5" s="17">
        <f t="shared" si="1"/>
        <v>0.00255885363357216</v>
      </c>
      <c r="H5" s="140">
        <f t="shared" si="2"/>
        <v>5</v>
      </c>
      <c r="I5" s="34">
        <f t="shared" si="3"/>
        <v>0.0001001482193646597</v>
      </c>
      <c r="J5" s="3">
        <v>2120.169</v>
      </c>
      <c r="K5" s="14">
        <v>1925.85</v>
      </c>
      <c r="L5" s="34">
        <f t="shared" si="4"/>
        <v>-0.09165259939184092</v>
      </c>
      <c r="M5" s="92">
        <f t="shared" si="5"/>
        <v>-194.31899999999996</v>
      </c>
    </row>
    <row r="6" spans="1:13" ht="15">
      <c r="A6" s="1">
        <v>5</v>
      </c>
      <c r="B6" s="23" t="s">
        <v>97</v>
      </c>
      <c r="C6" s="10">
        <v>4955</v>
      </c>
      <c r="D6" s="14">
        <v>5184</v>
      </c>
      <c r="E6" s="3">
        <v>4998</v>
      </c>
      <c r="F6" s="37">
        <f>E6/$E$83</f>
        <v>0.00321537409442958</v>
      </c>
      <c r="G6" s="17">
        <f t="shared" si="1"/>
        <v>0.008678102926337033</v>
      </c>
      <c r="H6" s="140">
        <f t="shared" si="2"/>
        <v>43</v>
      </c>
      <c r="I6" s="34">
        <f t="shared" si="3"/>
        <v>0.0008612746865360734</v>
      </c>
      <c r="J6" s="3">
        <v>5126.768</v>
      </c>
      <c r="K6" s="14">
        <v>5097.732</v>
      </c>
      <c r="L6" s="34">
        <f t="shared" si="4"/>
        <v>-0.005663607169273129</v>
      </c>
      <c r="M6" s="92">
        <f t="shared" si="5"/>
        <v>-29.036000000000058</v>
      </c>
    </row>
    <row r="7" spans="1:13" ht="15">
      <c r="A7" s="1">
        <v>6</v>
      </c>
      <c r="B7" s="23" t="s">
        <v>98</v>
      </c>
      <c r="C7" s="10">
        <v>117680</v>
      </c>
      <c r="D7" s="14">
        <v>123779</v>
      </c>
      <c r="E7" s="3">
        <v>122120</v>
      </c>
      <c r="F7" s="37">
        <f t="shared" si="0"/>
        <v>0.07856372237129658</v>
      </c>
      <c r="G7" s="17">
        <f t="shared" si="1"/>
        <v>0.03772943575798776</v>
      </c>
      <c r="H7" s="140">
        <f t="shared" si="2"/>
        <v>4440</v>
      </c>
      <c r="I7" s="34">
        <f t="shared" si="3"/>
        <v>0.0889316187958178</v>
      </c>
      <c r="J7" s="3">
        <v>122889.5</v>
      </c>
      <c r="K7" s="14">
        <v>123068.7</v>
      </c>
      <c r="L7" s="34">
        <f t="shared" si="4"/>
        <v>0.0014582205965521634</v>
      </c>
      <c r="M7" s="92">
        <f t="shared" si="5"/>
        <v>179.1999999999971</v>
      </c>
    </row>
    <row r="8" spans="1:13" ht="15">
      <c r="A8" s="1">
        <v>7</v>
      </c>
      <c r="B8" s="23" t="s">
        <v>99</v>
      </c>
      <c r="C8" s="10">
        <v>60413</v>
      </c>
      <c r="D8" s="14">
        <v>63558</v>
      </c>
      <c r="E8" s="3">
        <v>63016</v>
      </c>
      <c r="F8" s="37">
        <f t="shared" si="0"/>
        <v>0.04054021887446467</v>
      </c>
      <c r="G8" s="17">
        <f t="shared" si="1"/>
        <v>0.04308675285120752</v>
      </c>
      <c r="H8" s="140">
        <f t="shared" si="2"/>
        <v>2603</v>
      </c>
      <c r="I8" s="34">
        <f t="shared" si="3"/>
        <v>0.05213716300124184</v>
      </c>
      <c r="J8" s="3">
        <v>61170.52</v>
      </c>
      <c r="K8" s="14">
        <v>61333.98</v>
      </c>
      <c r="L8" s="34">
        <f t="shared" si="4"/>
        <v>0.0026722022307478573</v>
      </c>
      <c r="M8" s="92">
        <f t="shared" si="5"/>
        <v>163.4600000000064</v>
      </c>
    </row>
    <row r="9" spans="1:13" ht="15">
      <c r="A9" s="1">
        <v>8</v>
      </c>
      <c r="B9" s="23" t="s">
        <v>100</v>
      </c>
      <c r="C9" s="10">
        <v>2975</v>
      </c>
      <c r="D9" s="14">
        <v>3246</v>
      </c>
      <c r="E9" s="3">
        <v>3131</v>
      </c>
      <c r="F9" s="37">
        <f t="shared" si="0"/>
        <v>0.0020142729671186505</v>
      </c>
      <c r="G9" s="17">
        <f t="shared" si="1"/>
        <v>0.05243697478991596</v>
      </c>
      <c r="H9" s="140">
        <f t="shared" si="2"/>
        <v>156</v>
      </c>
      <c r="I9" s="34">
        <f t="shared" si="3"/>
        <v>0.0031246244441773827</v>
      </c>
      <c r="J9" s="3">
        <v>3227.911</v>
      </c>
      <c r="K9" s="14">
        <v>3172.122</v>
      </c>
      <c r="L9" s="34">
        <f t="shared" si="4"/>
        <v>-0.01728331419298742</v>
      </c>
      <c r="M9" s="92">
        <f t="shared" si="5"/>
        <v>-55.789000000000215</v>
      </c>
    </row>
    <row r="10" spans="1:13" ht="15">
      <c r="A10" s="1">
        <v>9</v>
      </c>
      <c r="B10" s="23" t="s">
        <v>101</v>
      </c>
      <c r="C10" s="10">
        <v>23228</v>
      </c>
      <c r="D10" s="14">
        <v>23921</v>
      </c>
      <c r="E10" s="3">
        <v>23306</v>
      </c>
      <c r="F10" s="37">
        <f t="shared" si="0"/>
        <v>0.0149934991286066</v>
      </c>
      <c r="G10" s="17">
        <f t="shared" si="1"/>
        <v>0.003358016187360083</v>
      </c>
      <c r="H10" s="140">
        <f t="shared" si="2"/>
        <v>78</v>
      </c>
      <c r="I10" s="34">
        <f t="shared" si="3"/>
        <v>0.0015623122220886913</v>
      </c>
      <c r="J10" s="3">
        <v>23346.17</v>
      </c>
      <c r="K10" s="14">
        <v>23298.58</v>
      </c>
      <c r="L10" s="34">
        <f t="shared" si="4"/>
        <v>-0.002038449989869709</v>
      </c>
      <c r="M10" s="92">
        <f t="shared" si="5"/>
        <v>-47.58999999999651</v>
      </c>
    </row>
    <row r="11" spans="1:13" ht="15">
      <c r="A11" s="1">
        <v>10</v>
      </c>
      <c r="B11" s="23" t="s">
        <v>102</v>
      </c>
      <c r="C11" s="10">
        <v>24327</v>
      </c>
      <c r="D11" s="14">
        <v>25221</v>
      </c>
      <c r="E11" s="3">
        <v>24714</v>
      </c>
      <c r="F11" s="37">
        <f t="shared" si="0"/>
        <v>0.015899310798265835</v>
      </c>
      <c r="G11" s="17">
        <f t="shared" si="1"/>
        <v>0.015908250092489827</v>
      </c>
      <c r="H11" s="140">
        <f t="shared" si="2"/>
        <v>387</v>
      </c>
      <c r="I11" s="34">
        <f t="shared" si="3"/>
        <v>0.0077514721788246605</v>
      </c>
      <c r="J11" s="3">
        <v>24811.02</v>
      </c>
      <c r="K11" s="14">
        <v>24814.48</v>
      </c>
      <c r="L11" s="34">
        <f t="shared" si="4"/>
        <v>0.00013945416190060413</v>
      </c>
      <c r="M11" s="92">
        <f t="shared" si="5"/>
        <v>3.459999999999127</v>
      </c>
    </row>
    <row r="12" spans="1:13" ht="15">
      <c r="A12" s="1">
        <v>11</v>
      </c>
      <c r="B12" s="23" t="s">
        <v>103</v>
      </c>
      <c r="C12" s="10">
        <v>4094</v>
      </c>
      <c r="D12" s="14">
        <v>4157</v>
      </c>
      <c r="E12" s="3">
        <v>4055</v>
      </c>
      <c r="F12" s="37">
        <f t="shared" si="0"/>
        <v>0.0026087118753325223</v>
      </c>
      <c r="G12" s="17">
        <f t="shared" si="1"/>
        <v>-0.009526135808500244</v>
      </c>
      <c r="H12" s="140">
        <f t="shared" si="2"/>
        <v>-39</v>
      </c>
      <c r="I12" s="34">
        <f t="shared" si="3"/>
        <v>-0.0007811561110443457</v>
      </c>
      <c r="J12" s="3">
        <v>4137.917</v>
      </c>
      <c r="K12" s="14">
        <v>4065.938</v>
      </c>
      <c r="L12" s="34">
        <f t="shared" si="4"/>
        <v>-0.017394983997987456</v>
      </c>
      <c r="M12" s="92">
        <f t="shared" si="5"/>
        <v>-71.97900000000027</v>
      </c>
    </row>
    <row r="13" spans="1:13" ht="15">
      <c r="A13" s="1">
        <v>12</v>
      </c>
      <c r="B13" s="23" t="s">
        <v>104</v>
      </c>
      <c r="C13" s="10">
        <v>1527</v>
      </c>
      <c r="D13" s="14">
        <v>1600</v>
      </c>
      <c r="E13" s="3">
        <v>1536</v>
      </c>
      <c r="F13" s="37">
        <f t="shared" si="0"/>
        <v>0.0009881581850828</v>
      </c>
      <c r="G13" s="17">
        <f t="shared" si="1"/>
        <v>0.005893909626719057</v>
      </c>
      <c r="H13" s="140">
        <f t="shared" si="2"/>
        <v>9</v>
      </c>
      <c r="I13" s="34">
        <f t="shared" si="3"/>
        <v>0.00018026679485638744</v>
      </c>
      <c r="J13" s="3">
        <v>1521.803</v>
      </c>
      <c r="K13" s="14">
        <v>1509.858</v>
      </c>
      <c r="L13" s="34">
        <f t="shared" si="4"/>
        <v>-0.007849241984672236</v>
      </c>
      <c r="M13" s="92">
        <f t="shared" si="5"/>
        <v>-11.945000000000164</v>
      </c>
    </row>
    <row r="14" spans="1:13" ht="15">
      <c r="A14" s="1">
        <v>13</v>
      </c>
      <c r="B14" s="23" t="s">
        <v>105</v>
      </c>
      <c r="C14" s="10">
        <v>2223</v>
      </c>
      <c r="D14" s="14">
        <v>2341</v>
      </c>
      <c r="E14" s="3">
        <v>2256</v>
      </c>
      <c r="F14" s="37">
        <f t="shared" si="0"/>
        <v>0.0014513573343403626</v>
      </c>
      <c r="G14" s="17">
        <f t="shared" si="1"/>
        <v>0.014844804318488529</v>
      </c>
      <c r="H14" s="140">
        <f t="shared" si="2"/>
        <v>33</v>
      </c>
      <c r="I14" s="34">
        <f t="shared" si="3"/>
        <v>0.000660978247806754</v>
      </c>
      <c r="J14" s="3">
        <v>2298.86</v>
      </c>
      <c r="K14" s="14">
        <v>2281.471</v>
      </c>
      <c r="L14" s="34">
        <f t="shared" si="4"/>
        <v>-0.007564183986845707</v>
      </c>
      <c r="M14" s="92">
        <f t="shared" si="5"/>
        <v>-17.389000000000124</v>
      </c>
    </row>
    <row r="15" spans="1:13" ht="15">
      <c r="A15" s="1">
        <v>14</v>
      </c>
      <c r="B15" s="23" t="s">
        <v>106</v>
      </c>
      <c r="C15" s="10">
        <v>6232</v>
      </c>
      <c r="D15" s="14">
        <v>6481</v>
      </c>
      <c r="E15" s="3">
        <v>6311</v>
      </c>
      <c r="F15" s="37">
        <f t="shared" si="0"/>
        <v>0.004060069209672885</v>
      </c>
      <c r="G15" s="17">
        <f t="shared" si="1"/>
        <v>0.012676508344030809</v>
      </c>
      <c r="H15" s="140">
        <f t="shared" si="2"/>
        <v>79</v>
      </c>
      <c r="I15" s="34">
        <f t="shared" si="3"/>
        <v>0.0015823418659616233</v>
      </c>
      <c r="J15" s="3">
        <v>6394.765</v>
      </c>
      <c r="K15" s="14">
        <v>6352.072</v>
      </c>
      <c r="L15" s="34">
        <f t="shared" si="4"/>
        <v>-0.006676242207493193</v>
      </c>
      <c r="M15" s="92">
        <f t="shared" si="5"/>
        <v>-42.69300000000021</v>
      </c>
    </row>
    <row r="16" spans="1:13" ht="15">
      <c r="A16" s="1">
        <v>15</v>
      </c>
      <c r="B16" s="23" t="s">
        <v>107</v>
      </c>
      <c r="C16" s="10">
        <v>5131</v>
      </c>
      <c r="D16" s="14">
        <v>5363</v>
      </c>
      <c r="E16" s="3">
        <v>5186</v>
      </c>
      <c r="F16" s="37">
        <f t="shared" si="0"/>
        <v>0.0033363205389579436</v>
      </c>
      <c r="G16" s="17">
        <f t="shared" si="1"/>
        <v>0.010719158058857923</v>
      </c>
      <c r="H16" s="140">
        <f t="shared" si="2"/>
        <v>55</v>
      </c>
      <c r="I16" s="34">
        <f t="shared" si="3"/>
        <v>0.0011016304130112566</v>
      </c>
      <c r="J16" s="3">
        <v>5322.941</v>
      </c>
      <c r="K16" s="14">
        <v>5284.426</v>
      </c>
      <c r="L16" s="34">
        <f t="shared" si="4"/>
        <v>-0.007235661638932203</v>
      </c>
      <c r="M16" s="92">
        <f t="shared" si="5"/>
        <v>-38.51499999999942</v>
      </c>
    </row>
    <row r="17" spans="1:13" ht="15">
      <c r="A17" s="1">
        <v>16</v>
      </c>
      <c r="B17" s="23" t="s">
        <v>108</v>
      </c>
      <c r="C17" s="10">
        <v>61257</v>
      </c>
      <c r="D17" s="14">
        <v>64470</v>
      </c>
      <c r="E17" s="3">
        <v>63523</v>
      </c>
      <c r="F17" s="37">
        <f t="shared" si="0"/>
        <v>0.0408663882754002</v>
      </c>
      <c r="G17" s="17">
        <f t="shared" si="1"/>
        <v>0.03699169074554745</v>
      </c>
      <c r="H17" s="140">
        <f t="shared" si="2"/>
        <v>2266</v>
      </c>
      <c r="I17" s="34">
        <f t="shared" si="3"/>
        <v>0.04538717301606377</v>
      </c>
      <c r="J17" s="3">
        <v>63791.33</v>
      </c>
      <c r="K17" s="14">
        <v>63867.5</v>
      </c>
      <c r="L17" s="34">
        <f t="shared" si="4"/>
        <v>0.0011940494107898088</v>
      </c>
      <c r="M17" s="92">
        <f t="shared" si="5"/>
        <v>76.16999999999825</v>
      </c>
    </row>
    <row r="18" spans="1:13" ht="15">
      <c r="A18" s="1">
        <v>17</v>
      </c>
      <c r="B18" s="23" t="s">
        <v>109</v>
      </c>
      <c r="C18" s="10">
        <v>11831</v>
      </c>
      <c r="D18" s="14">
        <v>12099</v>
      </c>
      <c r="E18" s="3">
        <v>11929</v>
      </c>
      <c r="F18" s="37">
        <f t="shared" si="0"/>
        <v>0.007674309238185366</v>
      </c>
      <c r="G18" s="17">
        <f t="shared" si="1"/>
        <v>0.008283323472233962</v>
      </c>
      <c r="H18" s="140">
        <f t="shared" si="2"/>
        <v>98</v>
      </c>
      <c r="I18" s="34">
        <f t="shared" si="3"/>
        <v>0.00196290509954733</v>
      </c>
      <c r="J18" s="3">
        <v>11989.74</v>
      </c>
      <c r="K18" s="14">
        <v>11980.09</v>
      </c>
      <c r="L18" s="34">
        <f t="shared" si="4"/>
        <v>-0.0008048548175356293</v>
      </c>
      <c r="M18" s="92">
        <f t="shared" si="5"/>
        <v>-9.649999999999636</v>
      </c>
    </row>
    <row r="19" spans="1:13" ht="15">
      <c r="A19" s="1">
        <v>18</v>
      </c>
      <c r="B19" s="23" t="s">
        <v>110</v>
      </c>
      <c r="C19" s="10">
        <v>2557</v>
      </c>
      <c r="D19" s="14">
        <v>2687</v>
      </c>
      <c r="E19" s="3">
        <v>2622</v>
      </c>
      <c r="F19" s="37">
        <f t="shared" si="0"/>
        <v>0.0016868169018796236</v>
      </c>
      <c r="G19" s="17">
        <f t="shared" si="1"/>
        <v>0.025420414548298787</v>
      </c>
      <c r="H19" s="140">
        <f t="shared" si="2"/>
        <v>65</v>
      </c>
      <c r="I19" s="34">
        <f t="shared" si="3"/>
        <v>0.001301926851740576</v>
      </c>
      <c r="J19" s="3">
        <v>2662.67</v>
      </c>
      <c r="K19" s="14">
        <v>2666.353</v>
      </c>
      <c r="L19" s="34">
        <f t="shared" si="4"/>
        <v>0.001383198068104569</v>
      </c>
      <c r="M19" s="92">
        <f t="shared" si="5"/>
        <v>3.6829999999999927</v>
      </c>
    </row>
    <row r="20" spans="1:13" ht="15">
      <c r="A20" s="1">
        <v>19</v>
      </c>
      <c r="B20" s="23" t="s">
        <v>111</v>
      </c>
      <c r="C20" s="10">
        <v>7503</v>
      </c>
      <c r="D20" s="14">
        <v>7711</v>
      </c>
      <c r="E20" s="3">
        <v>7540</v>
      </c>
      <c r="F20" s="37">
        <f t="shared" si="0"/>
        <v>0.0048507244241694746</v>
      </c>
      <c r="G20" s="17">
        <f t="shared" si="1"/>
        <v>0.004931360789017726</v>
      </c>
      <c r="H20" s="140">
        <f t="shared" si="2"/>
        <v>37</v>
      </c>
      <c r="I20" s="34">
        <f t="shared" si="3"/>
        <v>0.0007410968232984818</v>
      </c>
      <c r="J20" s="3">
        <v>7698.229</v>
      </c>
      <c r="K20" s="14">
        <v>7689.68</v>
      </c>
      <c r="L20" s="34">
        <f t="shared" si="4"/>
        <v>-0.001110515158746249</v>
      </c>
      <c r="M20" s="92">
        <f t="shared" si="5"/>
        <v>-8.548999999999978</v>
      </c>
    </row>
    <row r="21" spans="1:13" ht="15">
      <c r="A21" s="1">
        <v>20</v>
      </c>
      <c r="B21" s="23" t="s">
        <v>112</v>
      </c>
      <c r="C21" s="10">
        <v>21646</v>
      </c>
      <c r="D21" s="14">
        <v>22701</v>
      </c>
      <c r="E21" s="3">
        <v>22229</v>
      </c>
      <c r="F21" s="37">
        <f t="shared" si="0"/>
        <v>0.014300630401175497</v>
      </c>
      <c r="G21" s="17">
        <f t="shared" si="1"/>
        <v>0.026933382611105977</v>
      </c>
      <c r="H21" s="140">
        <f t="shared" si="2"/>
        <v>583</v>
      </c>
      <c r="I21" s="34">
        <f t="shared" si="3"/>
        <v>0.01167728237791932</v>
      </c>
      <c r="J21" s="3">
        <v>22500.8</v>
      </c>
      <c r="K21" s="14">
        <v>22107.29</v>
      </c>
      <c r="L21" s="34">
        <f t="shared" si="4"/>
        <v>-0.017488711512479486</v>
      </c>
      <c r="M21" s="92">
        <f t="shared" si="5"/>
        <v>-393.5099999999984</v>
      </c>
    </row>
    <row r="22" spans="1:13" ht="15">
      <c r="A22" s="1">
        <v>21</v>
      </c>
      <c r="B22" s="23" t="s">
        <v>113</v>
      </c>
      <c r="C22" s="10">
        <v>11003</v>
      </c>
      <c r="D22" s="14">
        <v>11687</v>
      </c>
      <c r="E22" s="3">
        <v>11404</v>
      </c>
      <c r="F22" s="37">
        <f t="shared" si="0"/>
        <v>0.007336559858518393</v>
      </c>
      <c r="G22" s="17">
        <f t="shared" si="1"/>
        <v>0.03644460601654095</v>
      </c>
      <c r="H22" s="140">
        <f t="shared" si="2"/>
        <v>401</v>
      </c>
      <c r="I22" s="34">
        <f t="shared" si="3"/>
        <v>0.008031887193045708</v>
      </c>
      <c r="J22" s="3">
        <v>11558.91</v>
      </c>
      <c r="K22" s="14">
        <v>11356.8</v>
      </c>
      <c r="L22" s="34">
        <f t="shared" si="4"/>
        <v>-0.0174852127060424</v>
      </c>
      <c r="M22" s="92">
        <f t="shared" si="5"/>
        <v>-202.11000000000058</v>
      </c>
    </row>
    <row r="23" spans="1:13" ht="15">
      <c r="A23" s="1">
        <v>22</v>
      </c>
      <c r="B23" s="23" t="s">
        <v>114</v>
      </c>
      <c r="C23" s="10">
        <v>8450</v>
      </c>
      <c r="D23" s="14">
        <v>8715</v>
      </c>
      <c r="E23" s="3">
        <v>8538</v>
      </c>
      <c r="F23" s="37">
        <f t="shared" si="0"/>
        <v>0.005492769911612596</v>
      </c>
      <c r="G23" s="17">
        <f t="shared" si="1"/>
        <v>0.010414201183431953</v>
      </c>
      <c r="H23" s="140">
        <f t="shared" si="2"/>
        <v>88</v>
      </c>
      <c r="I23" s="34">
        <f t="shared" si="3"/>
        <v>0.0017626086608180107</v>
      </c>
      <c r="J23" s="3">
        <v>8682.597</v>
      </c>
      <c r="K23" s="14">
        <v>8679.451</v>
      </c>
      <c r="L23" s="34">
        <f t="shared" si="4"/>
        <v>-0.0003623339883217706</v>
      </c>
      <c r="M23" s="92">
        <f t="shared" si="5"/>
        <v>-3.1460000000006403</v>
      </c>
    </row>
    <row r="24" spans="1:13" ht="15">
      <c r="A24" s="1">
        <v>23</v>
      </c>
      <c r="B24" s="23" t="s">
        <v>115</v>
      </c>
      <c r="C24" s="10">
        <v>6165</v>
      </c>
      <c r="D24" s="14">
        <v>6314</v>
      </c>
      <c r="E24" s="3">
        <v>6210</v>
      </c>
      <c r="F24" s="37">
        <f t="shared" si="0"/>
        <v>0.003995092662346477</v>
      </c>
      <c r="G24" s="17">
        <f t="shared" si="1"/>
        <v>0.0072992700729927005</v>
      </c>
      <c r="H24" s="140">
        <f t="shared" si="2"/>
        <v>45</v>
      </c>
      <c r="I24" s="34">
        <f t="shared" si="3"/>
        <v>0.0009013339742819373</v>
      </c>
      <c r="J24" s="3">
        <v>6200.908</v>
      </c>
      <c r="K24" s="14">
        <v>6147.945</v>
      </c>
      <c r="L24" s="34">
        <f t="shared" si="4"/>
        <v>-0.008541168486937823</v>
      </c>
      <c r="M24" s="92">
        <f t="shared" si="5"/>
        <v>-52.96300000000065</v>
      </c>
    </row>
    <row r="25" spans="1:13" ht="15">
      <c r="A25" s="1">
        <v>24</v>
      </c>
      <c r="B25" s="23" t="s">
        <v>116</v>
      </c>
      <c r="C25" s="10">
        <v>3034</v>
      </c>
      <c r="D25" s="14">
        <v>3282</v>
      </c>
      <c r="E25" s="3">
        <v>3202</v>
      </c>
      <c r="F25" s="37">
        <f t="shared" si="0"/>
        <v>0.00205994954989266</v>
      </c>
      <c r="G25" s="17">
        <f t="shared" si="1"/>
        <v>0.055372445616348055</v>
      </c>
      <c r="H25" s="140">
        <f t="shared" si="2"/>
        <v>168</v>
      </c>
      <c r="I25" s="34">
        <f t="shared" si="3"/>
        <v>0.003364980170652566</v>
      </c>
      <c r="J25" s="3">
        <v>3161.305</v>
      </c>
      <c r="K25" s="14">
        <v>3138.984</v>
      </c>
      <c r="L25" s="34">
        <f t="shared" si="4"/>
        <v>-0.007060691708012961</v>
      </c>
      <c r="M25" s="92">
        <f t="shared" si="5"/>
        <v>-22.320999999999913</v>
      </c>
    </row>
    <row r="26" spans="1:13" ht="15">
      <c r="A26" s="1">
        <v>25</v>
      </c>
      <c r="B26" s="23" t="s">
        <v>117</v>
      </c>
      <c r="C26" s="10">
        <v>7878</v>
      </c>
      <c r="D26" s="14">
        <v>8337</v>
      </c>
      <c r="E26" s="3">
        <v>7922</v>
      </c>
      <c r="F26" s="37">
        <f t="shared" si="0"/>
        <v>0.005096477306136681</v>
      </c>
      <c r="G26" s="17">
        <f t="shared" si="1"/>
        <v>0.005585173902005585</v>
      </c>
      <c r="H26" s="140">
        <f t="shared" si="2"/>
        <v>44</v>
      </c>
      <c r="I26" s="34">
        <f t="shared" si="3"/>
        <v>0.0008813043304090053</v>
      </c>
      <c r="J26" s="3">
        <v>8245.534</v>
      </c>
      <c r="K26" s="14">
        <v>8212.16</v>
      </c>
      <c r="L26" s="34">
        <f t="shared" si="4"/>
        <v>-0.00404752439320483</v>
      </c>
      <c r="M26" s="92">
        <f t="shared" si="5"/>
        <v>-33.373999999999796</v>
      </c>
    </row>
    <row r="27" spans="1:13" ht="15">
      <c r="A27" s="1">
        <v>26</v>
      </c>
      <c r="B27" s="23" t="s">
        <v>118</v>
      </c>
      <c r="C27" s="10">
        <v>17465</v>
      </c>
      <c r="D27" s="14">
        <v>17958</v>
      </c>
      <c r="E27" s="3">
        <v>17508</v>
      </c>
      <c r="F27" s="37">
        <f t="shared" si="0"/>
        <v>0.01126345931277973</v>
      </c>
      <c r="G27" s="17">
        <f t="shared" si="1"/>
        <v>0.0024620669911251075</v>
      </c>
      <c r="H27" s="140">
        <f t="shared" si="2"/>
        <v>43</v>
      </c>
      <c r="I27" s="34">
        <f t="shared" si="3"/>
        <v>0.0008612746865360734</v>
      </c>
      <c r="J27" s="3">
        <v>17737.69</v>
      </c>
      <c r="K27" s="14">
        <v>17685.12</v>
      </c>
      <c r="L27" s="34">
        <f t="shared" si="4"/>
        <v>-0.0029637455610059546</v>
      </c>
      <c r="M27" s="92">
        <f t="shared" si="5"/>
        <v>-52.56999999999971</v>
      </c>
    </row>
    <row r="28" spans="1:13" ht="15">
      <c r="A28" s="1">
        <v>27</v>
      </c>
      <c r="B28" s="23" t="s">
        <v>119</v>
      </c>
      <c r="C28" s="10">
        <v>26696</v>
      </c>
      <c r="D28" s="14">
        <v>28902</v>
      </c>
      <c r="E28" s="3">
        <v>28389</v>
      </c>
      <c r="F28" s="37">
        <f t="shared" si="0"/>
        <v>0.01826355645593464</v>
      </c>
      <c r="G28" s="17">
        <f t="shared" si="1"/>
        <v>0.06341774048546599</v>
      </c>
      <c r="H28" s="140">
        <f t="shared" si="2"/>
        <v>1693</v>
      </c>
      <c r="I28" s="34">
        <f t="shared" si="3"/>
        <v>0.03391018707687377</v>
      </c>
      <c r="J28" s="3">
        <v>28513.12</v>
      </c>
      <c r="K28" s="14">
        <v>28615.57</v>
      </c>
      <c r="L28" s="34">
        <f t="shared" si="4"/>
        <v>0.003593082763303375</v>
      </c>
      <c r="M28" s="92">
        <f t="shared" si="5"/>
        <v>102.45000000000073</v>
      </c>
    </row>
    <row r="29" spans="1:13" ht="15">
      <c r="A29" s="1">
        <v>28</v>
      </c>
      <c r="B29" s="23" t="s">
        <v>120</v>
      </c>
      <c r="C29" s="10">
        <v>6754</v>
      </c>
      <c r="D29" s="14">
        <v>7219</v>
      </c>
      <c r="E29" s="3">
        <v>6879</v>
      </c>
      <c r="F29" s="37">
        <f t="shared" si="0"/>
        <v>0.004425481871864962</v>
      </c>
      <c r="G29" s="17">
        <f t="shared" si="1"/>
        <v>0.018507551080840984</v>
      </c>
      <c r="H29" s="140">
        <f t="shared" si="2"/>
        <v>125</v>
      </c>
      <c r="I29" s="34">
        <f t="shared" si="3"/>
        <v>0.0025037054841164923</v>
      </c>
      <c r="J29" s="3">
        <v>7152.109</v>
      </c>
      <c r="K29" s="14">
        <v>6961.125</v>
      </c>
      <c r="L29" s="34">
        <f t="shared" si="4"/>
        <v>-0.026703172448853948</v>
      </c>
      <c r="M29" s="92">
        <f t="shared" si="5"/>
        <v>-190.98400000000038</v>
      </c>
    </row>
    <row r="30" spans="1:13" ht="15">
      <c r="A30" s="1">
        <v>29</v>
      </c>
      <c r="B30" s="23" t="s">
        <v>121</v>
      </c>
      <c r="C30" s="10">
        <v>1893</v>
      </c>
      <c r="D30" s="14">
        <v>2027</v>
      </c>
      <c r="E30" s="3">
        <v>1944</v>
      </c>
      <c r="F30" s="37">
        <f t="shared" si="0"/>
        <v>0.0012506377029954188</v>
      </c>
      <c r="G30" s="17">
        <f t="shared" si="1"/>
        <v>0.02694136291600634</v>
      </c>
      <c r="H30" s="140">
        <f t="shared" si="2"/>
        <v>51</v>
      </c>
      <c r="I30" s="34">
        <f t="shared" si="3"/>
        <v>0.001021511837519529</v>
      </c>
      <c r="J30" s="3">
        <v>1939.298</v>
      </c>
      <c r="K30" s="14">
        <v>1897.754</v>
      </c>
      <c r="L30" s="34">
        <f t="shared" si="4"/>
        <v>-0.021422184728700847</v>
      </c>
      <c r="M30" s="92">
        <f t="shared" si="5"/>
        <v>-41.544000000000096</v>
      </c>
    </row>
    <row r="31" spans="1:13" ht="15">
      <c r="A31" s="1">
        <v>30</v>
      </c>
      <c r="B31" s="23" t="s">
        <v>122</v>
      </c>
      <c r="C31" s="10">
        <v>989</v>
      </c>
      <c r="D31" s="14">
        <v>1067</v>
      </c>
      <c r="E31" s="3">
        <v>998</v>
      </c>
      <c r="F31" s="37">
        <f t="shared" si="0"/>
        <v>0.0006420454874431214</v>
      </c>
      <c r="G31" s="17">
        <f t="shared" si="1"/>
        <v>0.00910010111223458</v>
      </c>
      <c r="H31" s="140">
        <f t="shared" si="2"/>
        <v>9</v>
      </c>
      <c r="I31" s="34">
        <f t="shared" si="3"/>
        <v>0.00018026679485638744</v>
      </c>
      <c r="J31" s="3">
        <v>1017.497</v>
      </c>
      <c r="K31" s="14">
        <v>1009.976</v>
      </c>
      <c r="L31" s="34">
        <f t="shared" si="4"/>
        <v>-0.007391667985261832</v>
      </c>
      <c r="M31" s="92">
        <f t="shared" si="5"/>
        <v>-7.520999999999958</v>
      </c>
    </row>
    <row r="32" spans="1:13" ht="15">
      <c r="A32" s="1">
        <v>31</v>
      </c>
      <c r="B32" s="23" t="s">
        <v>123</v>
      </c>
      <c r="C32" s="10">
        <v>18569</v>
      </c>
      <c r="D32" s="14">
        <v>19520</v>
      </c>
      <c r="E32" s="3">
        <v>19132</v>
      </c>
      <c r="F32" s="37">
        <f t="shared" si="0"/>
        <v>0.012308230727216232</v>
      </c>
      <c r="G32" s="17">
        <f t="shared" si="1"/>
        <v>0.030319349453390057</v>
      </c>
      <c r="H32" s="140">
        <f t="shared" si="2"/>
        <v>563</v>
      </c>
      <c r="I32" s="34">
        <f t="shared" si="3"/>
        <v>0.011276689500460681</v>
      </c>
      <c r="J32" s="3">
        <v>19209.49</v>
      </c>
      <c r="K32" s="14">
        <v>19057.28</v>
      </c>
      <c r="L32" s="34">
        <f t="shared" si="4"/>
        <v>-0.007923687718934898</v>
      </c>
      <c r="M32" s="92">
        <f t="shared" si="5"/>
        <v>-152.21000000000276</v>
      </c>
    </row>
    <row r="33" spans="1:13" ht="15">
      <c r="A33" s="1">
        <v>32</v>
      </c>
      <c r="B33" s="23" t="s">
        <v>124</v>
      </c>
      <c r="C33" s="10">
        <v>7355</v>
      </c>
      <c r="D33" s="14">
        <v>7805</v>
      </c>
      <c r="E33" s="3">
        <v>7506</v>
      </c>
      <c r="F33" s="37">
        <f t="shared" si="0"/>
        <v>0.004828851131010089</v>
      </c>
      <c r="G33" s="17">
        <f t="shared" si="1"/>
        <v>0.02053025152957172</v>
      </c>
      <c r="H33" s="140">
        <f t="shared" si="2"/>
        <v>151</v>
      </c>
      <c r="I33" s="34">
        <f t="shared" si="3"/>
        <v>0.003024476224812723</v>
      </c>
      <c r="J33" s="3">
        <v>7679.476</v>
      </c>
      <c r="K33" s="14">
        <v>7656.645</v>
      </c>
      <c r="L33" s="34">
        <f t="shared" si="4"/>
        <v>-0.002972989302915879</v>
      </c>
      <c r="M33" s="92">
        <f t="shared" si="5"/>
        <v>-22.83099999999922</v>
      </c>
    </row>
    <row r="34" spans="1:13" ht="15">
      <c r="A34" s="1">
        <v>33</v>
      </c>
      <c r="B34" s="23" t="s">
        <v>125</v>
      </c>
      <c r="C34" s="10">
        <v>30482</v>
      </c>
      <c r="D34" s="14">
        <v>31776</v>
      </c>
      <c r="E34" s="3">
        <v>31015</v>
      </c>
      <c r="F34" s="37">
        <f t="shared" si="0"/>
        <v>0.019952946686421252</v>
      </c>
      <c r="G34" s="17">
        <f t="shared" si="1"/>
        <v>0.017485729282855456</v>
      </c>
      <c r="H34" s="140">
        <f t="shared" si="2"/>
        <v>533</v>
      </c>
      <c r="I34" s="34">
        <f t="shared" si="3"/>
        <v>0.010675800184272723</v>
      </c>
      <c r="J34" s="78">
        <v>31150.85</v>
      </c>
      <c r="K34" s="48">
        <v>31065.88</v>
      </c>
      <c r="L34" s="34">
        <f t="shared" si="4"/>
        <v>-0.002727694428883884</v>
      </c>
      <c r="M34" s="92">
        <f t="shared" si="5"/>
        <v>-84.96999999999753</v>
      </c>
    </row>
    <row r="35" spans="1:13" ht="15">
      <c r="A35" s="1">
        <v>34</v>
      </c>
      <c r="B35" s="23" t="s">
        <v>126</v>
      </c>
      <c r="C35" s="10">
        <v>437877</v>
      </c>
      <c r="D35" s="14">
        <v>461917</v>
      </c>
      <c r="E35" s="3">
        <v>454987</v>
      </c>
      <c r="F35" s="37">
        <f t="shared" si="0"/>
        <v>0.29270776572673696</v>
      </c>
      <c r="G35" s="17">
        <f t="shared" si="1"/>
        <v>0.03907490002900358</v>
      </c>
      <c r="H35" s="140">
        <f t="shared" si="2"/>
        <v>17110</v>
      </c>
      <c r="I35" s="34">
        <f t="shared" si="3"/>
        <v>0.34270720666586546</v>
      </c>
      <c r="J35" s="3">
        <v>457950.3</v>
      </c>
      <c r="K35" s="14">
        <v>457301</v>
      </c>
      <c r="L35" s="34">
        <f t="shared" si="4"/>
        <v>-0.001417839446769635</v>
      </c>
      <c r="M35" s="92">
        <f t="shared" si="5"/>
        <v>-649.2999999999884</v>
      </c>
    </row>
    <row r="36" spans="1:13" ht="15">
      <c r="A36" s="1">
        <v>35</v>
      </c>
      <c r="B36" s="23" t="s">
        <v>127</v>
      </c>
      <c r="C36" s="10">
        <v>106763</v>
      </c>
      <c r="D36" s="14">
        <v>110517</v>
      </c>
      <c r="E36" s="3">
        <v>108819</v>
      </c>
      <c r="F36" s="37">
        <f t="shared" si="0"/>
        <v>0.07000676142091486</v>
      </c>
      <c r="G36" s="17">
        <f t="shared" si="1"/>
        <v>0.019257607972799566</v>
      </c>
      <c r="H36" s="140">
        <f t="shared" si="2"/>
        <v>2056</v>
      </c>
      <c r="I36" s="34">
        <f t="shared" si="3"/>
        <v>0.041180947802748065</v>
      </c>
      <c r="J36" s="3">
        <v>109323.2</v>
      </c>
      <c r="K36" s="14">
        <v>109306.8</v>
      </c>
      <c r="L36" s="34">
        <f t="shared" si="4"/>
        <v>-0.00015001390372760932</v>
      </c>
      <c r="M36" s="92">
        <f t="shared" si="5"/>
        <v>-16.39999999999418</v>
      </c>
    </row>
    <row r="37" spans="1:13" ht="15">
      <c r="A37" s="1">
        <v>36</v>
      </c>
      <c r="B37" s="23" t="s">
        <v>128</v>
      </c>
      <c r="C37" s="10">
        <v>2291</v>
      </c>
      <c r="D37" s="14">
        <v>2418</v>
      </c>
      <c r="E37" s="3">
        <v>2309</v>
      </c>
      <c r="F37" s="37">
        <f t="shared" si="0"/>
        <v>0.001485453938382933</v>
      </c>
      <c r="G37" s="17">
        <f t="shared" si="1"/>
        <v>0.00785683107813182</v>
      </c>
      <c r="H37" s="140">
        <f t="shared" si="2"/>
        <v>18</v>
      </c>
      <c r="I37" s="34">
        <f t="shared" si="3"/>
        <v>0.0003605335897127749</v>
      </c>
      <c r="J37" s="3">
        <v>2345.167</v>
      </c>
      <c r="K37" s="14">
        <v>2342.532</v>
      </c>
      <c r="L37" s="34">
        <f t="shared" si="4"/>
        <v>-0.0011235873607294336</v>
      </c>
      <c r="M37" s="92">
        <f t="shared" si="5"/>
        <v>-2.6349999999997635</v>
      </c>
    </row>
    <row r="38" spans="1:13" ht="15">
      <c r="A38" s="1">
        <v>37</v>
      </c>
      <c r="B38" s="23" t="s">
        <v>129</v>
      </c>
      <c r="C38" s="10">
        <v>5844</v>
      </c>
      <c r="D38" s="14">
        <v>6180</v>
      </c>
      <c r="E38" s="3">
        <v>5922</v>
      </c>
      <c r="F38" s="37">
        <f t="shared" si="0"/>
        <v>0.003809813002643452</v>
      </c>
      <c r="G38" s="17">
        <f t="shared" si="1"/>
        <v>0.013347022587268994</v>
      </c>
      <c r="H38" s="140">
        <f t="shared" si="2"/>
        <v>78</v>
      </c>
      <c r="I38" s="34">
        <f t="shared" si="3"/>
        <v>0.0015623122220886913</v>
      </c>
      <c r="J38" s="3">
        <v>6121.272</v>
      </c>
      <c r="K38" s="14">
        <v>6078.597</v>
      </c>
      <c r="L38" s="34">
        <f t="shared" si="4"/>
        <v>-0.006971590218503635</v>
      </c>
      <c r="M38" s="92">
        <f t="shared" si="5"/>
        <v>-42.67500000000018</v>
      </c>
    </row>
    <row r="39" spans="1:13" ht="15">
      <c r="A39" s="1">
        <v>38</v>
      </c>
      <c r="B39" s="23" t="s">
        <v>130</v>
      </c>
      <c r="C39" s="10">
        <v>24472</v>
      </c>
      <c r="D39" s="14">
        <v>26387</v>
      </c>
      <c r="E39" s="3">
        <v>25793</v>
      </c>
      <c r="F39" s="37">
        <f t="shared" si="0"/>
        <v>0.01659346619000043</v>
      </c>
      <c r="G39" s="17">
        <f t="shared" si="1"/>
        <v>0.05398005884275907</v>
      </c>
      <c r="H39" s="140">
        <f t="shared" si="2"/>
        <v>1321</v>
      </c>
      <c r="I39" s="34">
        <f t="shared" si="3"/>
        <v>0.026459159556143093</v>
      </c>
      <c r="J39" s="3">
        <v>25715.06</v>
      </c>
      <c r="K39" s="14">
        <v>25756.08</v>
      </c>
      <c r="L39" s="34">
        <f t="shared" si="4"/>
        <v>0.0015951741897549698</v>
      </c>
      <c r="M39" s="92">
        <f t="shared" si="5"/>
        <v>41.02000000000044</v>
      </c>
    </row>
    <row r="40" spans="1:13" ht="15">
      <c r="A40" s="1">
        <v>39</v>
      </c>
      <c r="B40" s="23" t="s">
        <v>131</v>
      </c>
      <c r="C40" s="10">
        <v>6952</v>
      </c>
      <c r="D40" s="14">
        <v>7161</v>
      </c>
      <c r="E40" s="3">
        <v>7017</v>
      </c>
      <c r="F40" s="37">
        <f t="shared" si="0"/>
        <v>0.004514261708805995</v>
      </c>
      <c r="G40" s="17">
        <f t="shared" si="1"/>
        <v>0.009349827387802071</v>
      </c>
      <c r="H40" s="140">
        <f t="shared" si="2"/>
        <v>65</v>
      </c>
      <c r="I40" s="34">
        <f t="shared" si="3"/>
        <v>0.001301926851740576</v>
      </c>
      <c r="J40" s="3">
        <v>7153.252</v>
      </c>
      <c r="K40" s="14">
        <v>7139.139</v>
      </c>
      <c r="L40" s="34">
        <f t="shared" si="4"/>
        <v>-0.001972948807060101</v>
      </c>
      <c r="M40" s="92">
        <f t="shared" si="5"/>
        <v>-14.113000000000284</v>
      </c>
    </row>
    <row r="41" spans="1:13" ht="15">
      <c r="A41" s="1">
        <v>40</v>
      </c>
      <c r="B41" s="23" t="s">
        <v>132</v>
      </c>
      <c r="C41" s="10">
        <v>3147</v>
      </c>
      <c r="D41" s="14">
        <v>3389</v>
      </c>
      <c r="E41" s="3">
        <v>3246</v>
      </c>
      <c r="F41" s="37">
        <f t="shared" si="0"/>
        <v>0.002088256164569511</v>
      </c>
      <c r="G41" s="17">
        <f t="shared" si="1"/>
        <v>0.03145853193517636</v>
      </c>
      <c r="H41" s="140">
        <f t="shared" si="2"/>
        <v>99</v>
      </c>
      <c r="I41" s="34">
        <f t="shared" si="3"/>
        <v>0.001982934743420262</v>
      </c>
      <c r="J41" s="3">
        <v>3271.057</v>
      </c>
      <c r="K41" s="14">
        <v>3257.709</v>
      </c>
      <c r="L41" s="34">
        <f t="shared" si="4"/>
        <v>-0.004080638154578155</v>
      </c>
      <c r="M41" s="92">
        <f t="shared" si="5"/>
        <v>-13.347999999999956</v>
      </c>
    </row>
    <row r="42" spans="1:13" ht="15">
      <c r="A42" s="1">
        <v>41</v>
      </c>
      <c r="B42" s="23" t="s">
        <v>133</v>
      </c>
      <c r="C42" s="10">
        <v>35559</v>
      </c>
      <c r="D42" s="14">
        <v>37874</v>
      </c>
      <c r="E42" s="3">
        <v>37248</v>
      </c>
      <c r="F42" s="37">
        <f t="shared" si="0"/>
        <v>0.0239628359882579</v>
      </c>
      <c r="G42" s="17">
        <f t="shared" si="1"/>
        <v>0.04749852358052813</v>
      </c>
      <c r="H42" s="140">
        <f t="shared" si="2"/>
        <v>1689</v>
      </c>
      <c r="I42" s="34">
        <f t="shared" si="3"/>
        <v>0.033830068501382045</v>
      </c>
      <c r="J42" s="3">
        <v>37534.35</v>
      </c>
      <c r="K42" s="14">
        <v>37603.54</v>
      </c>
      <c r="L42" s="34">
        <f t="shared" si="4"/>
        <v>0.0018433781322975443</v>
      </c>
      <c r="M42" s="92">
        <f t="shared" si="5"/>
        <v>69.19000000000233</v>
      </c>
    </row>
    <row r="43" spans="1:13" ht="15">
      <c r="A43" s="1">
        <v>42</v>
      </c>
      <c r="B43" s="23" t="s">
        <v>134</v>
      </c>
      <c r="C43" s="10">
        <v>36799</v>
      </c>
      <c r="D43" s="14">
        <v>39268</v>
      </c>
      <c r="E43" s="3">
        <v>38184</v>
      </c>
      <c r="F43" s="37">
        <f t="shared" si="0"/>
        <v>0.02456499488229273</v>
      </c>
      <c r="G43" s="17">
        <f t="shared" si="1"/>
        <v>0.037636892306856164</v>
      </c>
      <c r="H43" s="140">
        <f t="shared" si="2"/>
        <v>1385</v>
      </c>
      <c r="I43" s="34">
        <f t="shared" si="3"/>
        <v>0.027741056764010737</v>
      </c>
      <c r="J43" s="3">
        <v>38512.66</v>
      </c>
      <c r="K43" s="14">
        <v>38501.61</v>
      </c>
      <c r="L43" s="34">
        <f t="shared" si="4"/>
        <v>-0.0002869186392215679</v>
      </c>
      <c r="M43" s="92">
        <f t="shared" si="5"/>
        <v>-11.05000000000291</v>
      </c>
    </row>
    <row r="44" spans="1:13" ht="15">
      <c r="A44" s="1">
        <v>43</v>
      </c>
      <c r="B44" s="23" t="s">
        <v>135</v>
      </c>
      <c r="C44" s="10">
        <v>9387</v>
      </c>
      <c r="D44" s="14">
        <v>9889</v>
      </c>
      <c r="E44" s="3">
        <v>9522</v>
      </c>
      <c r="F44" s="37">
        <f t="shared" si="0"/>
        <v>0.006125808748931264</v>
      </c>
      <c r="G44" s="17">
        <f t="shared" si="1"/>
        <v>0.014381591562799617</v>
      </c>
      <c r="H44" s="140">
        <f t="shared" si="2"/>
        <v>135</v>
      </c>
      <c r="I44" s="34">
        <f t="shared" si="3"/>
        <v>0.0027040019228458116</v>
      </c>
      <c r="J44" s="3">
        <v>9926.085</v>
      </c>
      <c r="K44" s="14">
        <v>9630.216</v>
      </c>
      <c r="L44" s="34">
        <f t="shared" si="4"/>
        <v>-0.029807220067126043</v>
      </c>
      <c r="M44" s="92">
        <f t="shared" si="5"/>
        <v>-295.8689999999988</v>
      </c>
    </row>
    <row r="45" spans="1:13" ht="15">
      <c r="A45" s="1">
        <v>44</v>
      </c>
      <c r="B45" s="23" t="s">
        <v>136</v>
      </c>
      <c r="C45" s="10">
        <v>9425</v>
      </c>
      <c r="D45" s="14">
        <v>10013</v>
      </c>
      <c r="E45" s="3">
        <v>9785</v>
      </c>
      <c r="F45" s="37">
        <f t="shared" si="0"/>
        <v>0.006295005104840624</v>
      </c>
      <c r="G45" s="17">
        <f t="shared" si="1"/>
        <v>0.03819628647214854</v>
      </c>
      <c r="H45" s="140">
        <f t="shared" si="2"/>
        <v>360</v>
      </c>
      <c r="I45" s="34">
        <f t="shared" si="3"/>
        <v>0.007210671794255498</v>
      </c>
      <c r="J45" s="3">
        <v>9834.625</v>
      </c>
      <c r="K45" s="14">
        <v>9791.559</v>
      </c>
      <c r="L45" s="34">
        <f t="shared" si="4"/>
        <v>-0.004379018010346171</v>
      </c>
      <c r="M45" s="92">
        <f t="shared" si="5"/>
        <v>-43.06600000000071</v>
      </c>
    </row>
    <row r="46" spans="1:13" ht="15">
      <c r="A46" s="1">
        <v>45</v>
      </c>
      <c r="B46" s="23" t="s">
        <v>137</v>
      </c>
      <c r="C46" s="10">
        <v>23443</v>
      </c>
      <c r="D46" s="14">
        <v>24586</v>
      </c>
      <c r="E46" s="3">
        <v>23956</v>
      </c>
      <c r="F46" s="37">
        <f t="shared" si="0"/>
        <v>0.0154116650272419</v>
      </c>
      <c r="G46" s="17">
        <f t="shared" si="1"/>
        <v>0.021882864821055326</v>
      </c>
      <c r="H46" s="140">
        <f t="shared" si="2"/>
        <v>513</v>
      </c>
      <c r="I46" s="34">
        <f t="shared" si="3"/>
        <v>0.010275207306814084</v>
      </c>
      <c r="J46" s="3">
        <v>24358.11</v>
      </c>
      <c r="K46" s="14">
        <v>24309.97</v>
      </c>
      <c r="L46" s="34">
        <f t="shared" si="4"/>
        <v>-0.0019763438132104428</v>
      </c>
      <c r="M46" s="92">
        <f t="shared" si="5"/>
        <v>-48.13999999999942</v>
      </c>
    </row>
    <row r="47" spans="1:13" ht="15">
      <c r="A47" s="1">
        <v>46</v>
      </c>
      <c r="B47" s="23" t="s">
        <v>138</v>
      </c>
      <c r="C47" s="10">
        <v>11074</v>
      </c>
      <c r="D47" s="14">
        <v>12294</v>
      </c>
      <c r="E47" s="3">
        <v>11925</v>
      </c>
      <c r="F47" s="37">
        <f t="shared" si="0"/>
        <v>0.0076717359095783795</v>
      </c>
      <c r="G47" s="17">
        <f t="shared" si="1"/>
        <v>0.0768466678706881</v>
      </c>
      <c r="H47" s="140">
        <f t="shared" si="2"/>
        <v>851</v>
      </c>
      <c r="I47" s="34">
        <f t="shared" si="3"/>
        <v>0.01704522693586508</v>
      </c>
      <c r="J47" s="3">
        <v>11927.27</v>
      </c>
      <c r="K47" s="14">
        <v>11904.93</v>
      </c>
      <c r="L47" s="34">
        <f t="shared" si="4"/>
        <v>-0.0018730187209646588</v>
      </c>
      <c r="M47" s="92">
        <f t="shared" si="5"/>
        <v>-22.340000000000146</v>
      </c>
    </row>
    <row r="48" spans="1:13" ht="15">
      <c r="A48" s="1">
        <v>47</v>
      </c>
      <c r="B48" s="23" t="s">
        <v>139</v>
      </c>
      <c r="C48" s="10">
        <v>3853</v>
      </c>
      <c r="D48" s="14">
        <v>4283</v>
      </c>
      <c r="E48" s="3">
        <v>4179</v>
      </c>
      <c r="F48" s="37">
        <f t="shared" si="0"/>
        <v>0.0026884850621491027</v>
      </c>
      <c r="G48" s="17">
        <f t="shared" si="1"/>
        <v>0.084609395276408</v>
      </c>
      <c r="H48" s="140">
        <f t="shared" si="2"/>
        <v>326</v>
      </c>
      <c r="I48" s="34">
        <f t="shared" si="3"/>
        <v>0.0065296639025758125</v>
      </c>
      <c r="J48" s="3">
        <v>4195.928</v>
      </c>
      <c r="K48" s="14">
        <v>4196.489</v>
      </c>
      <c r="L48" s="34">
        <f t="shared" si="4"/>
        <v>0.00013370105492746645</v>
      </c>
      <c r="M48" s="92">
        <f t="shared" si="5"/>
        <v>0.5609999999996944</v>
      </c>
    </row>
    <row r="49" spans="1:13" ht="15">
      <c r="A49" s="1">
        <v>48</v>
      </c>
      <c r="B49" s="23" t="s">
        <v>140</v>
      </c>
      <c r="C49" s="10">
        <v>31296</v>
      </c>
      <c r="D49" s="14">
        <v>32331</v>
      </c>
      <c r="E49" s="3">
        <v>31804</v>
      </c>
      <c r="F49" s="37">
        <f t="shared" si="0"/>
        <v>0.02046053575414933</v>
      </c>
      <c r="G49" s="17">
        <f t="shared" si="1"/>
        <v>0.016232106339468304</v>
      </c>
      <c r="H49" s="140">
        <f t="shared" si="2"/>
        <v>508</v>
      </c>
      <c r="I49" s="34">
        <f t="shared" si="3"/>
        <v>0.010175059087449425</v>
      </c>
      <c r="J49" s="3">
        <v>30549.93</v>
      </c>
      <c r="K49" s="14">
        <v>30516.16</v>
      </c>
      <c r="L49" s="34">
        <f t="shared" si="4"/>
        <v>-0.0011054035148362184</v>
      </c>
      <c r="M49" s="92">
        <f t="shared" si="5"/>
        <v>-33.77000000000044</v>
      </c>
    </row>
    <row r="50" spans="1:13" ht="15">
      <c r="A50" s="1">
        <v>49</v>
      </c>
      <c r="B50" s="23" t="s">
        <v>141</v>
      </c>
      <c r="C50" s="10">
        <v>1582</v>
      </c>
      <c r="D50" s="14">
        <v>1803</v>
      </c>
      <c r="E50" s="3">
        <v>1733</v>
      </c>
      <c r="F50" s="37">
        <f t="shared" si="0"/>
        <v>0.0011148946189768832</v>
      </c>
      <c r="G50" s="17">
        <f t="shared" si="1"/>
        <v>0.09544879898862199</v>
      </c>
      <c r="H50" s="140">
        <f t="shared" si="2"/>
        <v>151</v>
      </c>
      <c r="I50" s="34">
        <f t="shared" si="3"/>
        <v>0.003024476224812723</v>
      </c>
      <c r="J50" s="3">
        <v>1738.105</v>
      </c>
      <c r="K50" s="14">
        <v>1740.298</v>
      </c>
      <c r="L50" s="34">
        <f t="shared" si="4"/>
        <v>0.0012617189410305957</v>
      </c>
      <c r="M50" s="92">
        <f t="shared" si="5"/>
        <v>2.1929999999999836</v>
      </c>
    </row>
    <row r="51" spans="1:13" ht="15">
      <c r="A51" s="1">
        <v>50</v>
      </c>
      <c r="B51" s="23" t="s">
        <v>142</v>
      </c>
      <c r="C51" s="10">
        <v>5072</v>
      </c>
      <c r="D51" s="14">
        <v>5444</v>
      </c>
      <c r="E51" s="3">
        <v>5291</v>
      </c>
      <c r="F51" s="37">
        <f t="shared" si="0"/>
        <v>0.003403870414891338</v>
      </c>
      <c r="G51" s="17">
        <f t="shared" si="1"/>
        <v>0.04317823343848581</v>
      </c>
      <c r="H51" s="140">
        <f t="shared" si="2"/>
        <v>219</v>
      </c>
      <c r="I51" s="34">
        <f t="shared" si="3"/>
        <v>0.004386492008172095</v>
      </c>
      <c r="J51" s="3">
        <v>5268.388</v>
      </c>
      <c r="K51" s="14">
        <v>5251.991</v>
      </c>
      <c r="L51" s="34">
        <f t="shared" si="4"/>
        <v>-0.0031123372082693863</v>
      </c>
      <c r="M51" s="92">
        <f t="shared" si="5"/>
        <v>-16.396999999999935</v>
      </c>
    </row>
    <row r="52" spans="1:13" ht="15">
      <c r="A52" s="1">
        <v>51</v>
      </c>
      <c r="B52" s="23" t="s">
        <v>143</v>
      </c>
      <c r="C52" s="10">
        <v>4544</v>
      </c>
      <c r="D52" s="14">
        <v>4920</v>
      </c>
      <c r="E52" s="3">
        <v>4764</v>
      </c>
      <c r="F52" s="37">
        <f t="shared" si="0"/>
        <v>0.003064834370920872</v>
      </c>
      <c r="G52" s="17">
        <f t="shared" si="1"/>
        <v>0.04841549295774648</v>
      </c>
      <c r="H52" s="140">
        <f t="shared" si="2"/>
        <v>220</v>
      </c>
      <c r="I52" s="34">
        <f t="shared" si="3"/>
        <v>0.0044065216520450265</v>
      </c>
      <c r="J52" s="3">
        <v>4795.764</v>
      </c>
      <c r="K52" s="14">
        <v>4744.621</v>
      </c>
      <c r="L52" s="34">
        <f t="shared" si="4"/>
        <v>-0.010664202825660317</v>
      </c>
      <c r="M52" s="92">
        <f t="shared" si="5"/>
        <v>-51.14300000000003</v>
      </c>
    </row>
    <row r="53" spans="1:13" ht="15">
      <c r="A53" s="1">
        <v>52</v>
      </c>
      <c r="B53" s="23" t="s">
        <v>144</v>
      </c>
      <c r="C53" s="10">
        <v>10439</v>
      </c>
      <c r="D53" s="14">
        <v>10645</v>
      </c>
      <c r="E53" s="3">
        <v>10204</v>
      </c>
      <c r="F53" s="37">
        <f t="shared" si="0"/>
        <v>0.006564561276422455</v>
      </c>
      <c r="G53" s="17">
        <f t="shared" si="1"/>
        <v>-0.022511734840501965</v>
      </c>
      <c r="H53" s="140">
        <f t="shared" si="2"/>
        <v>-235</v>
      </c>
      <c r="I53" s="34">
        <f t="shared" si="3"/>
        <v>-0.0047069663101390056</v>
      </c>
      <c r="J53" s="3">
        <v>10479.74</v>
      </c>
      <c r="K53" s="14">
        <v>10363.09</v>
      </c>
      <c r="L53" s="34">
        <f t="shared" si="4"/>
        <v>-0.011131001341636304</v>
      </c>
      <c r="M53" s="92">
        <f t="shared" si="5"/>
        <v>-116.64999999999964</v>
      </c>
    </row>
    <row r="54" spans="1:13" ht="15">
      <c r="A54" s="1">
        <v>53</v>
      </c>
      <c r="B54" s="23" t="s">
        <v>145</v>
      </c>
      <c r="C54" s="10">
        <v>5365</v>
      </c>
      <c r="D54" s="14">
        <v>5624</v>
      </c>
      <c r="E54" s="3">
        <v>5455</v>
      </c>
      <c r="F54" s="37">
        <f t="shared" si="0"/>
        <v>0.003509376887777783</v>
      </c>
      <c r="G54" s="17">
        <f t="shared" si="1"/>
        <v>0.016775396085740912</v>
      </c>
      <c r="H54" s="140">
        <f t="shared" si="2"/>
        <v>90</v>
      </c>
      <c r="I54" s="34">
        <f t="shared" si="3"/>
        <v>0.0018026679485638746</v>
      </c>
      <c r="J54" s="3">
        <v>5650.818</v>
      </c>
      <c r="K54" s="14">
        <v>5640.835</v>
      </c>
      <c r="L54" s="34">
        <f t="shared" si="4"/>
        <v>-0.001766646881920489</v>
      </c>
      <c r="M54" s="92">
        <f t="shared" si="5"/>
        <v>-9.983000000000175</v>
      </c>
    </row>
    <row r="55" spans="1:13" ht="15">
      <c r="A55" s="1">
        <v>54</v>
      </c>
      <c r="B55" s="23" t="s">
        <v>146</v>
      </c>
      <c r="C55" s="10">
        <v>17421</v>
      </c>
      <c r="D55" s="14">
        <v>18784</v>
      </c>
      <c r="E55" s="3">
        <v>18268</v>
      </c>
      <c r="F55" s="37">
        <f t="shared" si="0"/>
        <v>0.011752391748107155</v>
      </c>
      <c r="G55" s="17">
        <f t="shared" si="1"/>
        <v>0.0486194822340853</v>
      </c>
      <c r="H55" s="140">
        <f t="shared" si="2"/>
        <v>847</v>
      </c>
      <c r="I55" s="34">
        <f t="shared" si="3"/>
        <v>0.016965108360373352</v>
      </c>
      <c r="J55" s="3">
        <v>18500.54</v>
      </c>
      <c r="K55" s="14">
        <v>18511.32</v>
      </c>
      <c r="L55" s="34">
        <f t="shared" si="4"/>
        <v>0.0005826856945796629</v>
      </c>
      <c r="M55" s="92">
        <f t="shared" si="5"/>
        <v>10.779999999998836</v>
      </c>
    </row>
    <row r="56" spans="1:13" ht="15">
      <c r="A56" s="1">
        <v>55</v>
      </c>
      <c r="B56" s="23" t="s">
        <v>147</v>
      </c>
      <c r="C56" s="10">
        <v>20035</v>
      </c>
      <c r="D56" s="14">
        <v>21564</v>
      </c>
      <c r="E56" s="3">
        <v>20904</v>
      </c>
      <c r="F56" s="37">
        <f t="shared" si="0"/>
        <v>0.013448215300111232</v>
      </c>
      <c r="G56" s="17">
        <f t="shared" si="1"/>
        <v>0.04337409533316696</v>
      </c>
      <c r="H56" s="140">
        <f t="shared" si="2"/>
        <v>869</v>
      </c>
      <c r="I56" s="34">
        <f t="shared" si="3"/>
        <v>0.017405760525577855</v>
      </c>
      <c r="J56" s="3">
        <v>21303.07</v>
      </c>
      <c r="K56" s="14">
        <v>21298.78</v>
      </c>
      <c r="L56" s="34">
        <f t="shared" si="4"/>
        <v>-0.00020137942559456798</v>
      </c>
      <c r="M56" s="92">
        <f t="shared" si="5"/>
        <v>-4.290000000000873</v>
      </c>
    </row>
    <row r="57" spans="1:13" ht="15">
      <c r="A57" s="1">
        <v>56</v>
      </c>
      <c r="B57" s="23" t="s">
        <v>148</v>
      </c>
      <c r="C57" s="10">
        <v>1646</v>
      </c>
      <c r="D57" s="14">
        <v>1823</v>
      </c>
      <c r="E57" s="3">
        <v>1756</v>
      </c>
      <c r="F57" s="37">
        <f t="shared" si="0"/>
        <v>0.0011296912584670552</v>
      </c>
      <c r="G57" s="17">
        <f t="shared" si="1"/>
        <v>0.06682867557715674</v>
      </c>
      <c r="H57" s="140">
        <f t="shared" si="2"/>
        <v>110</v>
      </c>
      <c r="I57" s="34">
        <f t="shared" si="3"/>
        <v>0.0022032608260225133</v>
      </c>
      <c r="J57" s="3">
        <v>1789.8</v>
      </c>
      <c r="K57" s="14">
        <v>1771.723</v>
      </c>
      <c r="L57" s="34">
        <f t="shared" si="4"/>
        <v>-0.010100011174432896</v>
      </c>
      <c r="M57" s="92">
        <f t="shared" si="5"/>
        <v>-18.076999999999998</v>
      </c>
    </row>
    <row r="58" spans="1:13" ht="15">
      <c r="A58" s="1">
        <v>57</v>
      </c>
      <c r="B58" s="23" t="s">
        <v>149</v>
      </c>
      <c r="C58" s="10">
        <v>3417</v>
      </c>
      <c r="D58" s="14">
        <v>3600</v>
      </c>
      <c r="E58" s="3">
        <v>3455</v>
      </c>
      <c r="F58" s="37">
        <f t="shared" si="0"/>
        <v>0.0022227125842845534</v>
      </c>
      <c r="G58" s="17">
        <f t="shared" si="1"/>
        <v>0.01112086625695054</v>
      </c>
      <c r="H58" s="140">
        <f t="shared" si="2"/>
        <v>38</v>
      </c>
      <c r="I58" s="34">
        <f t="shared" si="3"/>
        <v>0.0007611264671714137</v>
      </c>
      <c r="J58" s="3">
        <v>3511.457</v>
      </c>
      <c r="K58" s="14">
        <v>3483.536</v>
      </c>
      <c r="L58" s="34">
        <f t="shared" si="4"/>
        <v>-0.007951400230730384</v>
      </c>
      <c r="M58" s="92">
        <f t="shared" si="5"/>
        <v>-27.92099999999982</v>
      </c>
    </row>
    <row r="59" spans="1:13" ht="15">
      <c r="A59" s="1">
        <v>58</v>
      </c>
      <c r="B59" s="23" t="s">
        <v>150</v>
      </c>
      <c r="C59" s="10">
        <v>7715</v>
      </c>
      <c r="D59" s="14">
        <v>8154</v>
      </c>
      <c r="E59" s="3">
        <v>7947</v>
      </c>
      <c r="F59" s="37">
        <f t="shared" si="0"/>
        <v>0.005112560609930346</v>
      </c>
      <c r="G59" s="17">
        <f t="shared" si="1"/>
        <v>0.030071289695398573</v>
      </c>
      <c r="H59" s="140">
        <f t="shared" si="2"/>
        <v>232</v>
      </c>
      <c r="I59" s="34">
        <f t="shared" si="3"/>
        <v>0.00464687737852021</v>
      </c>
      <c r="J59" s="3">
        <v>7950.551</v>
      </c>
      <c r="K59" s="14">
        <v>7885.775</v>
      </c>
      <c r="L59" s="34">
        <f t="shared" si="4"/>
        <v>-0.008147359849650766</v>
      </c>
      <c r="M59" s="92">
        <f t="shared" si="5"/>
        <v>-64.77600000000075</v>
      </c>
    </row>
    <row r="60" spans="1:13" ht="15">
      <c r="A60" s="1">
        <v>59</v>
      </c>
      <c r="B60" s="23" t="s">
        <v>151</v>
      </c>
      <c r="C60" s="10">
        <v>19027</v>
      </c>
      <c r="D60" s="14">
        <v>20163</v>
      </c>
      <c r="E60" s="3">
        <v>19886</v>
      </c>
      <c r="F60" s="37">
        <f t="shared" si="0"/>
        <v>0.012793303169633178</v>
      </c>
      <c r="G60" s="17">
        <f t="shared" si="1"/>
        <v>0.04514637094654964</v>
      </c>
      <c r="H60" s="140">
        <f t="shared" si="2"/>
        <v>859</v>
      </c>
      <c r="I60" s="34">
        <f t="shared" si="3"/>
        <v>0.017205464086848535</v>
      </c>
      <c r="J60" s="3">
        <v>19811.98</v>
      </c>
      <c r="K60" s="14">
        <v>19855.2</v>
      </c>
      <c r="L60" s="34">
        <f t="shared" si="4"/>
        <v>0.0021815083600932954</v>
      </c>
      <c r="M60" s="92">
        <f t="shared" si="5"/>
        <v>43.220000000001164</v>
      </c>
    </row>
    <row r="61" spans="1:13" ht="15">
      <c r="A61" s="1">
        <v>60</v>
      </c>
      <c r="B61" s="23" t="s">
        <v>152</v>
      </c>
      <c r="C61" s="10">
        <v>6751</v>
      </c>
      <c r="D61" s="14">
        <v>7048</v>
      </c>
      <c r="E61" s="3">
        <v>6840</v>
      </c>
      <c r="F61" s="37">
        <f t="shared" si="0"/>
        <v>0.004400391917946844</v>
      </c>
      <c r="G61" s="17">
        <f t="shared" si="1"/>
        <v>0.013183232113760924</v>
      </c>
      <c r="H61" s="140">
        <f t="shared" si="2"/>
        <v>89</v>
      </c>
      <c r="I61" s="34">
        <f t="shared" si="3"/>
        <v>0.0017826383046909426</v>
      </c>
      <c r="J61" s="3">
        <v>6965.9</v>
      </c>
      <c r="K61" s="14">
        <v>6914.415</v>
      </c>
      <c r="L61" s="34">
        <f t="shared" si="4"/>
        <v>-0.007391004751719042</v>
      </c>
      <c r="M61" s="92">
        <f t="shared" si="5"/>
        <v>-51.48499999999967</v>
      </c>
    </row>
    <row r="62" spans="1:13" ht="15">
      <c r="A62" s="1">
        <v>61</v>
      </c>
      <c r="B62" s="23" t="s">
        <v>153</v>
      </c>
      <c r="C62" s="10">
        <v>14364</v>
      </c>
      <c r="D62" s="14">
        <v>15500</v>
      </c>
      <c r="E62" s="3">
        <v>14890</v>
      </c>
      <c r="F62" s="37">
        <f t="shared" si="0"/>
        <v>0.009579215739507091</v>
      </c>
      <c r="G62" s="17">
        <f t="shared" si="1"/>
        <v>0.0366193260930103</v>
      </c>
      <c r="H62" s="140">
        <f t="shared" si="2"/>
        <v>526</v>
      </c>
      <c r="I62" s="34">
        <f t="shared" si="3"/>
        <v>0.0105355926771622</v>
      </c>
      <c r="J62" s="3">
        <v>15348.01</v>
      </c>
      <c r="K62" s="14">
        <v>15033.24</v>
      </c>
      <c r="L62" s="34">
        <f t="shared" si="4"/>
        <v>-0.02050884772683888</v>
      </c>
      <c r="M62" s="92">
        <f t="shared" si="5"/>
        <v>-314.77000000000044</v>
      </c>
    </row>
    <row r="63" spans="1:13" ht="15">
      <c r="A63" s="1">
        <v>62</v>
      </c>
      <c r="B63" s="23" t="s">
        <v>154</v>
      </c>
      <c r="C63" s="10">
        <v>1100</v>
      </c>
      <c r="D63" s="14">
        <v>1086</v>
      </c>
      <c r="E63" s="3">
        <v>1105</v>
      </c>
      <c r="F63" s="37">
        <f t="shared" si="0"/>
        <v>0.0007108820276800091</v>
      </c>
      <c r="G63" s="17">
        <f t="shared" si="1"/>
        <v>0.004545454545454545</v>
      </c>
      <c r="H63" s="140">
        <f t="shared" si="2"/>
        <v>5</v>
      </c>
      <c r="I63" s="34">
        <f t="shared" si="3"/>
        <v>0.0001001482193646597</v>
      </c>
      <c r="J63" s="3">
        <v>1052.504</v>
      </c>
      <c r="K63" s="14">
        <v>1080.167</v>
      </c>
      <c r="L63" s="34">
        <f t="shared" si="4"/>
        <v>0.026283035503903086</v>
      </c>
      <c r="M63" s="92">
        <f t="shared" si="5"/>
        <v>27.66300000000001</v>
      </c>
    </row>
    <row r="64" spans="1:13" ht="15">
      <c r="A64" s="1">
        <v>63</v>
      </c>
      <c r="B64" s="23" t="s">
        <v>155</v>
      </c>
      <c r="C64" s="10">
        <v>8456</v>
      </c>
      <c r="D64" s="14">
        <v>9823</v>
      </c>
      <c r="E64" s="3">
        <v>9278</v>
      </c>
      <c r="F64" s="37">
        <f t="shared" si="0"/>
        <v>0.005968835703905091</v>
      </c>
      <c r="G64" s="17">
        <f t="shared" si="1"/>
        <v>0.09720908230842006</v>
      </c>
      <c r="H64" s="140">
        <f t="shared" si="2"/>
        <v>822</v>
      </c>
      <c r="I64" s="34">
        <f t="shared" si="3"/>
        <v>0.016464367263550054</v>
      </c>
      <c r="J64" s="3">
        <v>9497.351</v>
      </c>
      <c r="K64" s="14">
        <v>9538.6</v>
      </c>
      <c r="L64" s="34">
        <f t="shared" si="4"/>
        <v>0.0043432110701183725</v>
      </c>
      <c r="M64" s="92">
        <f t="shared" si="5"/>
        <v>41.248999999999796</v>
      </c>
    </row>
    <row r="65" spans="1:13" ht="15">
      <c r="A65" s="1">
        <v>64</v>
      </c>
      <c r="B65" s="23" t="s">
        <v>156</v>
      </c>
      <c r="C65" s="10">
        <v>7200</v>
      </c>
      <c r="D65" s="14">
        <v>7545</v>
      </c>
      <c r="E65" s="3">
        <v>7384</v>
      </c>
      <c r="F65" s="37">
        <f t="shared" si="0"/>
        <v>0.004750364608497003</v>
      </c>
      <c r="G65" s="17">
        <f t="shared" si="1"/>
        <v>0.025555555555555557</v>
      </c>
      <c r="H65" s="140">
        <f t="shared" si="2"/>
        <v>184</v>
      </c>
      <c r="I65" s="34">
        <f t="shared" si="3"/>
        <v>0.003685454472619477</v>
      </c>
      <c r="J65" s="3">
        <v>7486.56</v>
      </c>
      <c r="K65" s="14">
        <v>7468.119</v>
      </c>
      <c r="L65" s="34">
        <f t="shared" si="4"/>
        <v>-0.0024632140796307933</v>
      </c>
      <c r="M65" s="92">
        <f t="shared" si="5"/>
        <v>-18.441000000000713</v>
      </c>
    </row>
    <row r="66" spans="1:13" ht="15">
      <c r="A66" s="1">
        <v>65</v>
      </c>
      <c r="B66" s="23" t="s">
        <v>157</v>
      </c>
      <c r="C66" s="10">
        <v>5448</v>
      </c>
      <c r="D66" s="14">
        <v>6009</v>
      </c>
      <c r="E66" s="3">
        <v>5857</v>
      </c>
      <c r="F66" s="37">
        <f t="shared" si="0"/>
        <v>0.003767996412779922</v>
      </c>
      <c r="G66" s="17">
        <f t="shared" si="1"/>
        <v>0.0750734214390602</v>
      </c>
      <c r="H66" s="140">
        <f t="shared" si="2"/>
        <v>409</v>
      </c>
      <c r="I66" s="34">
        <f t="shared" si="3"/>
        <v>0.008192124344029163</v>
      </c>
      <c r="J66" s="3">
        <v>5728.661</v>
      </c>
      <c r="K66" s="14">
        <v>5636.797</v>
      </c>
      <c r="L66" s="34">
        <f t="shared" si="4"/>
        <v>-0.016035858990434325</v>
      </c>
      <c r="M66" s="92">
        <f t="shared" si="5"/>
        <v>-91.86400000000049</v>
      </c>
    </row>
    <row r="67" spans="1:13" ht="15">
      <c r="A67" s="1">
        <v>66</v>
      </c>
      <c r="B67" s="23" t="s">
        <v>158</v>
      </c>
      <c r="C67" s="10">
        <v>4933</v>
      </c>
      <c r="D67" s="14">
        <v>5099</v>
      </c>
      <c r="E67" s="3">
        <v>4874</v>
      </c>
      <c r="F67" s="37">
        <f aca="true" t="shared" si="6" ref="F67:F83">E67/$E$83</f>
        <v>0.0031356009076129996</v>
      </c>
      <c r="G67" s="17">
        <f aca="true" t="shared" si="7" ref="G67:G83">(E67-C67)/C67</f>
        <v>-0.011960267585647678</v>
      </c>
      <c r="H67" s="140">
        <f aca="true" t="shared" si="8" ref="H67:H82">E67-C67</f>
        <v>-59</v>
      </c>
      <c r="I67" s="34">
        <f aca="true" t="shared" si="9" ref="I67:I83">H67/$H$83</f>
        <v>-0.0011817489885029844</v>
      </c>
      <c r="J67" s="3">
        <v>4989.483</v>
      </c>
      <c r="K67" s="14">
        <v>4803.35</v>
      </c>
      <c r="L67" s="34">
        <f aca="true" t="shared" si="10" ref="L67:L83">(K67-J67)/J67</f>
        <v>-0.03730506747893515</v>
      </c>
      <c r="M67" s="92">
        <f aca="true" t="shared" si="11" ref="M67:M83">K67-J67</f>
        <v>-186.1329999999998</v>
      </c>
    </row>
    <row r="68" spans="1:13" ht="15">
      <c r="A68" s="1">
        <v>67</v>
      </c>
      <c r="B68" s="23" t="s">
        <v>159</v>
      </c>
      <c r="C68" s="10">
        <v>9828</v>
      </c>
      <c r="D68" s="14">
        <v>10311</v>
      </c>
      <c r="E68" s="3">
        <v>9839</v>
      </c>
      <c r="F68" s="37">
        <f t="shared" si="6"/>
        <v>0.006329745041034941</v>
      </c>
      <c r="G68" s="17">
        <f t="shared" si="7"/>
        <v>0.0011192511192511193</v>
      </c>
      <c r="H68" s="140">
        <f t="shared" si="8"/>
        <v>11</v>
      </c>
      <c r="I68" s="34">
        <f t="shared" si="9"/>
        <v>0.00022032608260225134</v>
      </c>
      <c r="J68" s="3">
        <v>10171.61</v>
      </c>
      <c r="K68" s="14">
        <v>10132.56</v>
      </c>
      <c r="L68" s="34">
        <f t="shared" si="10"/>
        <v>-0.003839116914628175</v>
      </c>
      <c r="M68" s="92">
        <f t="shared" si="11"/>
        <v>-39.05000000000109</v>
      </c>
    </row>
    <row r="69" spans="1:13" ht="15">
      <c r="A69" s="1">
        <v>68</v>
      </c>
      <c r="B69" s="23" t="s">
        <v>160</v>
      </c>
      <c r="C69" s="10">
        <v>4995</v>
      </c>
      <c r="D69" s="14">
        <v>5520</v>
      </c>
      <c r="E69" s="3">
        <v>5300</v>
      </c>
      <c r="F69" s="37">
        <f t="shared" si="6"/>
        <v>0.0034096604042570576</v>
      </c>
      <c r="G69" s="17">
        <f t="shared" si="7"/>
        <v>0.06106106106106106</v>
      </c>
      <c r="H69" s="140">
        <f t="shared" si="8"/>
        <v>305</v>
      </c>
      <c r="I69" s="34">
        <f t="shared" si="9"/>
        <v>0.006109041381244242</v>
      </c>
      <c r="J69" s="3">
        <v>5405.146</v>
      </c>
      <c r="K69" s="14">
        <v>5419.965</v>
      </c>
      <c r="L69" s="34">
        <f t="shared" si="10"/>
        <v>0.002741646571619049</v>
      </c>
      <c r="M69" s="92">
        <f t="shared" si="11"/>
        <v>14.819000000000415</v>
      </c>
    </row>
    <row r="70" spans="1:13" ht="15">
      <c r="A70" s="1">
        <v>69</v>
      </c>
      <c r="B70" s="23" t="s">
        <v>161</v>
      </c>
      <c r="C70" s="10">
        <v>976</v>
      </c>
      <c r="D70" s="14">
        <v>1059</v>
      </c>
      <c r="E70" s="3">
        <v>1015</v>
      </c>
      <c r="F70" s="37">
        <f t="shared" si="6"/>
        <v>0.0006529821340228139</v>
      </c>
      <c r="G70" s="17">
        <f t="shared" si="7"/>
        <v>0.039959016393442626</v>
      </c>
      <c r="H70" s="140">
        <f t="shared" si="8"/>
        <v>39</v>
      </c>
      <c r="I70" s="34">
        <f t="shared" si="9"/>
        <v>0.0007811561110443457</v>
      </c>
      <c r="J70" s="3">
        <v>1016.219</v>
      </c>
      <c r="K70" s="14">
        <v>1010.449</v>
      </c>
      <c r="L70" s="34">
        <f t="shared" si="10"/>
        <v>-0.005677909978065845</v>
      </c>
      <c r="M70" s="92">
        <f t="shared" si="11"/>
        <v>-5.7700000000000955</v>
      </c>
    </row>
    <row r="71" spans="1:13" ht="15">
      <c r="A71" s="1">
        <v>70</v>
      </c>
      <c r="B71" s="23" t="s">
        <v>162</v>
      </c>
      <c r="C71" s="10">
        <v>3392</v>
      </c>
      <c r="D71" s="14">
        <v>3592</v>
      </c>
      <c r="E71" s="3">
        <v>3449</v>
      </c>
      <c r="F71" s="37">
        <f t="shared" si="6"/>
        <v>0.0022188525913740737</v>
      </c>
      <c r="G71" s="17">
        <f t="shared" si="7"/>
        <v>0.016804245283018868</v>
      </c>
      <c r="H71" s="140">
        <f t="shared" si="8"/>
        <v>57</v>
      </c>
      <c r="I71" s="34">
        <f t="shared" si="9"/>
        <v>0.0011416897007571205</v>
      </c>
      <c r="J71" s="3">
        <v>3492.368</v>
      </c>
      <c r="K71" s="14">
        <v>3470.821</v>
      </c>
      <c r="L71" s="34">
        <f t="shared" si="10"/>
        <v>-0.0061697392714628084</v>
      </c>
      <c r="M71" s="92">
        <f t="shared" si="11"/>
        <v>-21.547000000000025</v>
      </c>
    </row>
    <row r="72" spans="1:13" ht="15">
      <c r="A72" s="1">
        <v>71</v>
      </c>
      <c r="B72" s="23" t="s">
        <v>163</v>
      </c>
      <c r="C72" s="10">
        <v>3808</v>
      </c>
      <c r="D72" s="14">
        <v>4086</v>
      </c>
      <c r="E72" s="3">
        <v>4001</v>
      </c>
      <c r="F72" s="37">
        <f t="shared" si="6"/>
        <v>0.002573971939138205</v>
      </c>
      <c r="G72" s="17">
        <f t="shared" si="7"/>
        <v>0.0506827731092437</v>
      </c>
      <c r="H72" s="140">
        <f t="shared" si="8"/>
        <v>193</v>
      </c>
      <c r="I72" s="34">
        <f t="shared" si="9"/>
        <v>0.0038657212674758643</v>
      </c>
      <c r="J72" s="3">
        <v>4048.844</v>
      </c>
      <c r="K72" s="14">
        <v>4038.984</v>
      </c>
      <c r="L72" s="34">
        <f t="shared" si="10"/>
        <v>-0.002435263003464724</v>
      </c>
      <c r="M72" s="92">
        <f t="shared" si="11"/>
        <v>-9.860000000000127</v>
      </c>
    </row>
    <row r="73" spans="1:13" ht="15">
      <c r="A73" s="1">
        <v>72</v>
      </c>
      <c r="B73" s="23" t="s">
        <v>164</v>
      </c>
      <c r="C73" s="10">
        <v>3029</v>
      </c>
      <c r="D73" s="14">
        <v>3108</v>
      </c>
      <c r="E73" s="3">
        <v>3014</v>
      </c>
      <c r="F73" s="37">
        <f t="shared" si="6"/>
        <v>0.0019390031053642964</v>
      </c>
      <c r="G73" s="17">
        <f t="shared" si="7"/>
        <v>-0.0049521294156487285</v>
      </c>
      <c r="H73" s="140">
        <f t="shared" si="8"/>
        <v>-15</v>
      </c>
      <c r="I73" s="34">
        <f t="shared" si="9"/>
        <v>-0.0003004446580939791</v>
      </c>
      <c r="J73" s="3">
        <v>3071.347</v>
      </c>
      <c r="K73" s="14">
        <v>3031.869</v>
      </c>
      <c r="L73" s="34">
        <f t="shared" si="10"/>
        <v>-0.012853643694444184</v>
      </c>
      <c r="M73" s="92">
        <f t="shared" si="11"/>
        <v>-39.478000000000065</v>
      </c>
    </row>
    <row r="74" spans="1:13" ht="15">
      <c r="A74" s="1">
        <v>73</v>
      </c>
      <c r="B74" s="23" t="s">
        <v>165</v>
      </c>
      <c r="C74" s="10">
        <v>1487</v>
      </c>
      <c r="D74" s="14">
        <v>1730</v>
      </c>
      <c r="E74" s="3">
        <v>1655</v>
      </c>
      <c r="F74" s="37">
        <f t="shared" si="6"/>
        <v>0.0010647147111406473</v>
      </c>
      <c r="G74" s="17">
        <f t="shared" si="7"/>
        <v>0.11297915265635508</v>
      </c>
      <c r="H74" s="140">
        <f t="shared" si="8"/>
        <v>168</v>
      </c>
      <c r="I74" s="34">
        <f t="shared" si="9"/>
        <v>0.003364980170652566</v>
      </c>
      <c r="J74" s="3">
        <v>1703.066</v>
      </c>
      <c r="K74" s="14">
        <v>1668.167</v>
      </c>
      <c r="L74" s="34">
        <f t="shared" si="10"/>
        <v>-0.020491865846655452</v>
      </c>
      <c r="M74" s="92">
        <f t="shared" si="11"/>
        <v>-34.899000000000115</v>
      </c>
    </row>
    <row r="75" spans="1:13" ht="15">
      <c r="A75" s="1">
        <v>74</v>
      </c>
      <c r="B75" s="23" t="s">
        <v>166</v>
      </c>
      <c r="C75" s="10">
        <v>3321</v>
      </c>
      <c r="D75" s="14">
        <v>3632</v>
      </c>
      <c r="E75" s="3">
        <v>3539</v>
      </c>
      <c r="F75" s="37">
        <f t="shared" si="6"/>
        <v>0.002276752485031269</v>
      </c>
      <c r="G75" s="17">
        <f t="shared" si="7"/>
        <v>0.06564287865100873</v>
      </c>
      <c r="H75" s="140">
        <f t="shared" si="8"/>
        <v>218</v>
      </c>
      <c r="I75" s="34">
        <f t="shared" si="9"/>
        <v>0.004366462364299163</v>
      </c>
      <c r="J75" s="3">
        <v>3526.376</v>
      </c>
      <c r="K75" s="14">
        <v>3517.937</v>
      </c>
      <c r="L75" s="34">
        <f t="shared" si="10"/>
        <v>-0.002393108392298582</v>
      </c>
      <c r="M75" s="92">
        <f t="shared" si="11"/>
        <v>-8.439000000000306</v>
      </c>
    </row>
    <row r="76" spans="1:13" ht="15">
      <c r="A76" s="1">
        <v>75</v>
      </c>
      <c r="B76" s="23" t="s">
        <v>167</v>
      </c>
      <c r="C76" s="10">
        <v>979</v>
      </c>
      <c r="D76" s="14">
        <v>1062</v>
      </c>
      <c r="E76" s="3">
        <v>974</v>
      </c>
      <c r="F76" s="37">
        <f t="shared" si="6"/>
        <v>0.0006266055158012027</v>
      </c>
      <c r="G76" s="17">
        <f t="shared" si="7"/>
        <v>-0.005107252298263534</v>
      </c>
      <c r="H76" s="140">
        <f t="shared" si="8"/>
        <v>-5</v>
      </c>
      <c r="I76" s="34">
        <f t="shared" si="9"/>
        <v>-0.0001001482193646597</v>
      </c>
      <c r="J76" s="3">
        <v>1009.068</v>
      </c>
      <c r="K76" s="14">
        <v>983.4</v>
      </c>
      <c r="L76" s="34">
        <f t="shared" si="10"/>
        <v>-0.025437334252993857</v>
      </c>
      <c r="M76" s="92">
        <f t="shared" si="11"/>
        <v>-25.668000000000006</v>
      </c>
    </row>
    <row r="77" spans="1:13" ht="15">
      <c r="A77" s="1">
        <v>76</v>
      </c>
      <c r="B77" s="23" t="s">
        <v>168</v>
      </c>
      <c r="C77" s="10">
        <v>1393</v>
      </c>
      <c r="D77" s="14">
        <v>1577</v>
      </c>
      <c r="E77" s="3">
        <v>1507</v>
      </c>
      <c r="F77" s="37">
        <f t="shared" si="6"/>
        <v>0.0009695015526821482</v>
      </c>
      <c r="G77" s="17">
        <f t="shared" si="7"/>
        <v>0.08183776022972003</v>
      </c>
      <c r="H77" s="140">
        <f t="shared" si="8"/>
        <v>114</v>
      </c>
      <c r="I77" s="34">
        <f t="shared" si="9"/>
        <v>0.002283379401514241</v>
      </c>
      <c r="J77" s="3">
        <v>1505.35</v>
      </c>
      <c r="K77" s="14">
        <v>1496.978</v>
      </c>
      <c r="L77" s="34">
        <f t="shared" si="10"/>
        <v>-0.005561497326203105</v>
      </c>
      <c r="M77" s="92">
        <f t="shared" si="11"/>
        <v>-8.371999999999844</v>
      </c>
    </row>
    <row r="78" spans="1:13" ht="15">
      <c r="A78" s="1">
        <v>77</v>
      </c>
      <c r="B78" s="23" t="s">
        <v>169</v>
      </c>
      <c r="C78" s="10">
        <v>5379</v>
      </c>
      <c r="D78" s="14">
        <v>5713</v>
      </c>
      <c r="E78" s="3">
        <v>5627</v>
      </c>
      <c r="F78" s="37">
        <f t="shared" si="6"/>
        <v>0.0036200300178782004</v>
      </c>
      <c r="G78" s="17">
        <f t="shared" si="7"/>
        <v>0.04610522401933445</v>
      </c>
      <c r="H78" s="140">
        <f t="shared" si="8"/>
        <v>248</v>
      </c>
      <c r="I78" s="34">
        <f t="shared" si="9"/>
        <v>0.004967351680487121</v>
      </c>
      <c r="J78" s="3">
        <v>5557.649</v>
      </c>
      <c r="K78" s="14">
        <v>5572.026</v>
      </c>
      <c r="L78" s="34">
        <f t="shared" si="10"/>
        <v>0.0025868852099151093</v>
      </c>
      <c r="M78" s="92">
        <f t="shared" si="11"/>
        <v>14.376999999999498</v>
      </c>
    </row>
    <row r="79" spans="1:13" ht="15">
      <c r="A79" s="1">
        <v>78</v>
      </c>
      <c r="B79" s="23" t="s">
        <v>170</v>
      </c>
      <c r="C79" s="10">
        <v>4482</v>
      </c>
      <c r="D79" s="14">
        <v>4682</v>
      </c>
      <c r="E79" s="3">
        <v>4531</v>
      </c>
      <c r="F79" s="37">
        <f t="shared" si="6"/>
        <v>0.0029149379795639107</v>
      </c>
      <c r="G79" s="17">
        <f t="shared" si="7"/>
        <v>0.010932619366354306</v>
      </c>
      <c r="H79" s="140">
        <f t="shared" si="8"/>
        <v>49</v>
      </c>
      <c r="I79" s="34">
        <f t="shared" si="9"/>
        <v>0.000981452549773665</v>
      </c>
      <c r="J79" s="3">
        <v>4626.223</v>
      </c>
      <c r="K79" s="14">
        <v>4613.072</v>
      </c>
      <c r="L79" s="34">
        <f t="shared" si="10"/>
        <v>-0.0028427077553329874</v>
      </c>
      <c r="M79" s="92">
        <f t="shared" si="11"/>
        <v>-13.15099999999984</v>
      </c>
    </row>
    <row r="80" spans="1:13" ht="15">
      <c r="A80" s="1">
        <v>79</v>
      </c>
      <c r="B80" s="23" t="s">
        <v>171</v>
      </c>
      <c r="C80" s="10">
        <v>1080</v>
      </c>
      <c r="D80" s="14">
        <v>1315</v>
      </c>
      <c r="E80" s="3">
        <v>1229</v>
      </c>
      <c r="F80" s="37">
        <f t="shared" si="6"/>
        <v>0.0007906552144965894</v>
      </c>
      <c r="G80" s="17">
        <f t="shared" si="7"/>
        <v>0.13796296296296295</v>
      </c>
      <c r="H80" s="140">
        <f t="shared" si="8"/>
        <v>149</v>
      </c>
      <c r="I80" s="34">
        <f t="shared" si="9"/>
        <v>0.002984416937066859</v>
      </c>
      <c r="J80" s="3">
        <v>1289.303</v>
      </c>
      <c r="K80" s="14">
        <v>1289.211</v>
      </c>
      <c r="L80" s="34">
        <f t="shared" si="10"/>
        <v>-7.135638403082767E-05</v>
      </c>
      <c r="M80" s="92">
        <f t="shared" si="11"/>
        <v>-0.09200000000009823</v>
      </c>
    </row>
    <row r="81" spans="1:13" ht="15">
      <c r="A81" s="1">
        <v>80</v>
      </c>
      <c r="B81" s="23" t="s">
        <v>172</v>
      </c>
      <c r="C81" s="10">
        <v>5267</v>
      </c>
      <c r="D81" s="14">
        <v>5502</v>
      </c>
      <c r="E81" s="3">
        <v>5290</v>
      </c>
      <c r="F81" s="37">
        <f t="shared" si="6"/>
        <v>0.003403227082739591</v>
      </c>
      <c r="G81" s="17">
        <f t="shared" si="7"/>
        <v>0.004366812227074236</v>
      </c>
      <c r="H81" s="140">
        <f t="shared" si="8"/>
        <v>23</v>
      </c>
      <c r="I81" s="34">
        <f t="shared" si="9"/>
        <v>0.0004606818090774346</v>
      </c>
      <c r="J81" s="3">
        <v>5469.704</v>
      </c>
      <c r="K81" s="14">
        <v>5373.172</v>
      </c>
      <c r="L81" s="34">
        <f t="shared" si="10"/>
        <v>-0.017648487011362984</v>
      </c>
      <c r="M81" s="92">
        <f t="shared" si="11"/>
        <v>-96.53200000000015</v>
      </c>
    </row>
    <row r="82" spans="1:13" ht="15.75" thickBot="1">
      <c r="A82" s="2">
        <v>81</v>
      </c>
      <c r="B82" s="24" t="s">
        <v>173</v>
      </c>
      <c r="C82" s="61">
        <v>5672</v>
      </c>
      <c r="D82" s="19">
        <v>6212</v>
      </c>
      <c r="E82" s="3">
        <v>6079</v>
      </c>
      <c r="F82" s="37">
        <f t="shared" si="6"/>
        <v>0.0039108161504676706</v>
      </c>
      <c r="G82" s="17">
        <f t="shared" si="7"/>
        <v>0.07175599435825106</v>
      </c>
      <c r="H82" s="140">
        <f t="shared" si="8"/>
        <v>407</v>
      </c>
      <c r="I82" s="34">
        <f t="shared" si="9"/>
        <v>0.0081520650562833</v>
      </c>
      <c r="J82" s="3">
        <v>6136.141</v>
      </c>
      <c r="K82" s="19">
        <v>6156.67</v>
      </c>
      <c r="L82" s="34">
        <f t="shared" si="10"/>
        <v>0.003345588049557605</v>
      </c>
      <c r="M82" s="92">
        <f t="shared" si="11"/>
        <v>20.52900000000045</v>
      </c>
    </row>
    <row r="83" spans="1:13" s="59" customFormat="1" ht="15.75" thickBot="1">
      <c r="A83" s="166" t="s">
        <v>174</v>
      </c>
      <c r="B83" s="168"/>
      <c r="C83" s="51">
        <v>1504481</v>
      </c>
      <c r="D83" s="52">
        <v>1586784</v>
      </c>
      <c r="E83" s="98">
        <v>1554407</v>
      </c>
      <c r="F83" s="146">
        <f t="shared" si="6"/>
        <v>1</v>
      </c>
      <c r="G83" s="147">
        <f t="shared" si="7"/>
        <v>0.033184865744399564</v>
      </c>
      <c r="H83" s="98">
        <f>E83-C83</f>
        <v>49926</v>
      </c>
      <c r="I83" s="148">
        <f t="shared" si="9"/>
        <v>1</v>
      </c>
      <c r="J83" s="95">
        <v>1562314</v>
      </c>
      <c r="K83" s="50">
        <v>1562795</v>
      </c>
      <c r="L83" s="148">
        <f t="shared" si="10"/>
        <v>0.0003078766496363727</v>
      </c>
      <c r="M83" s="94">
        <f t="shared" si="11"/>
        <v>481</v>
      </c>
    </row>
    <row r="84" spans="5:13" ht="15">
      <c r="E84" s="3"/>
      <c r="F84" s="80"/>
      <c r="I84" s="57"/>
      <c r="J84" s="3"/>
      <c r="K84" s="11"/>
      <c r="L84" s="57"/>
      <c r="M84" s="58"/>
    </row>
    <row r="85" spans="5:13" ht="15">
      <c r="E85" s="3"/>
      <c r="I85" s="57"/>
      <c r="J85" s="3"/>
      <c r="K85" s="58"/>
      <c r="L85" s="57"/>
      <c r="M85" s="58"/>
    </row>
    <row r="86" spans="5:13" ht="15">
      <c r="E86" s="3"/>
      <c r="I86" s="57"/>
      <c r="J86" s="3"/>
      <c r="K86" s="58"/>
      <c r="L86" s="57"/>
      <c r="M86" s="58"/>
    </row>
    <row r="87" spans="5:13" ht="15">
      <c r="E87" s="3"/>
      <c r="I87" s="57"/>
      <c r="J87" s="3"/>
      <c r="K87" s="58"/>
      <c r="L87" s="57"/>
      <c r="M87" s="58"/>
    </row>
    <row r="88" spans="5:13" ht="15">
      <c r="E88" s="3"/>
      <c r="I88" s="57"/>
      <c r="J88" s="3"/>
      <c r="K88" s="58"/>
      <c r="L88" s="57"/>
      <c r="M88" s="58"/>
    </row>
    <row r="89" spans="5:13" ht="15">
      <c r="E89" s="3"/>
      <c r="I89" s="57"/>
      <c r="J89" s="3"/>
      <c r="K89" s="58"/>
      <c r="L89" s="57"/>
      <c r="M89" s="58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70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78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5" t="s">
        <v>1</v>
      </c>
      <c r="B1" s="18" t="s">
        <v>91</v>
      </c>
      <c r="C1" s="26">
        <v>41091</v>
      </c>
      <c r="D1" s="68">
        <v>41426</v>
      </c>
      <c r="E1" s="68">
        <v>41456</v>
      </c>
      <c r="F1" s="38" t="s">
        <v>310</v>
      </c>
      <c r="G1" s="38" t="s">
        <v>286</v>
      </c>
      <c r="H1" s="38" t="s">
        <v>311</v>
      </c>
      <c r="I1" s="38" t="s">
        <v>288</v>
      </c>
      <c r="J1" s="67" t="s">
        <v>284</v>
      </c>
      <c r="K1" s="65" t="s">
        <v>289</v>
      </c>
      <c r="L1" s="47" t="s">
        <v>312</v>
      </c>
      <c r="M1" s="38" t="s">
        <v>313</v>
      </c>
    </row>
    <row r="2" spans="1:13" ht="15">
      <c r="A2" s="87">
        <v>1</v>
      </c>
      <c r="B2" s="27" t="s">
        <v>2</v>
      </c>
      <c r="C2" s="90">
        <v>20899</v>
      </c>
      <c r="D2" s="13">
        <v>23847</v>
      </c>
      <c r="E2" s="9">
        <v>23898</v>
      </c>
      <c r="F2" s="36">
        <f>E2/$E$90</f>
        <v>0.007541982217736629</v>
      </c>
      <c r="G2" s="36">
        <f>(E2-C2)/C2</f>
        <v>0.143499688980334</v>
      </c>
      <c r="H2" s="90">
        <f>E2-C2</f>
        <v>2999</v>
      </c>
      <c r="I2" s="40">
        <f>H2/$H$90</f>
        <v>0.01151587993380001</v>
      </c>
      <c r="J2" s="9">
        <v>22652.59</v>
      </c>
      <c r="K2" s="90">
        <v>22824.86</v>
      </c>
      <c r="L2" s="40">
        <f>(K2-J2)/J2</f>
        <v>0.007604869906708259</v>
      </c>
      <c r="M2" s="91">
        <f>K2-J2</f>
        <v>172.27000000000044</v>
      </c>
    </row>
    <row r="3" spans="1:13" ht="15">
      <c r="A3" s="86">
        <v>2</v>
      </c>
      <c r="B3" s="28" t="s">
        <v>3</v>
      </c>
      <c r="C3" s="10">
        <v>4093</v>
      </c>
      <c r="D3" s="14">
        <v>3151</v>
      </c>
      <c r="E3" s="11">
        <v>3124</v>
      </c>
      <c r="F3" s="37">
        <f aca="true" t="shared" si="0" ref="F3:F66">E3/$E$90</f>
        <v>0.0009859047806598557</v>
      </c>
      <c r="G3" s="37">
        <f aca="true" t="shared" si="1" ref="G3:G66">(E3-C3)/C3</f>
        <v>-0.23674566332763256</v>
      </c>
      <c r="H3" s="10">
        <f aca="true" t="shared" si="2" ref="H3:H66">E3-C3</f>
        <v>-969</v>
      </c>
      <c r="I3" s="34">
        <f aca="true" t="shared" si="3" ref="I3:I66">H3/$H$90</f>
        <v>-0.0037208695084535543</v>
      </c>
      <c r="J3" s="11">
        <v>2862.707</v>
      </c>
      <c r="K3" s="10">
        <v>2897.366</v>
      </c>
      <c r="L3" s="34">
        <f aca="true" t="shared" si="4" ref="L3:L66">(K3-J3)/J3</f>
        <v>0.012107072082473025</v>
      </c>
      <c r="M3" s="92">
        <f aca="true" t="shared" si="5" ref="M3:M66">K3-J3</f>
        <v>34.659000000000106</v>
      </c>
    </row>
    <row r="4" spans="1:13" ht="15">
      <c r="A4" s="86">
        <v>3</v>
      </c>
      <c r="B4" s="28" t="s">
        <v>4</v>
      </c>
      <c r="C4" s="10">
        <v>1882</v>
      </c>
      <c r="D4" s="14">
        <v>1656</v>
      </c>
      <c r="E4" s="11">
        <v>1698</v>
      </c>
      <c r="F4" s="37">
        <f t="shared" si="0"/>
        <v>0.0005358727008836219</v>
      </c>
      <c r="G4" s="37">
        <f t="shared" si="1"/>
        <v>-0.09776833156216791</v>
      </c>
      <c r="H4" s="10">
        <f t="shared" si="2"/>
        <v>-184</v>
      </c>
      <c r="I4" s="34">
        <f t="shared" si="3"/>
        <v>-0.0007065428168786935</v>
      </c>
      <c r="J4" s="11">
        <v>1449.699</v>
      </c>
      <c r="K4" s="10">
        <v>1494.563</v>
      </c>
      <c r="L4" s="34">
        <f t="shared" si="4"/>
        <v>0.030947113849150776</v>
      </c>
      <c r="M4" s="92">
        <f t="shared" si="5"/>
        <v>44.86400000000003</v>
      </c>
    </row>
    <row r="5" spans="1:13" ht="15">
      <c r="A5" s="86">
        <v>5</v>
      </c>
      <c r="B5" s="28" t="s">
        <v>5</v>
      </c>
      <c r="C5" s="10">
        <v>427</v>
      </c>
      <c r="D5" s="14">
        <v>386</v>
      </c>
      <c r="E5" s="11">
        <v>408</v>
      </c>
      <c r="F5" s="37">
        <f t="shared" si="0"/>
        <v>0.0001287609316610823</v>
      </c>
      <c r="G5" s="37">
        <f t="shared" si="1"/>
        <v>-0.04449648711943794</v>
      </c>
      <c r="H5" s="10">
        <f t="shared" si="2"/>
        <v>-19</v>
      </c>
      <c r="I5" s="34">
        <f t="shared" si="3"/>
        <v>-7.295822565595204E-05</v>
      </c>
      <c r="J5" s="11">
        <v>409.9156</v>
      </c>
      <c r="K5" s="10">
        <v>419.6463</v>
      </c>
      <c r="L5" s="34">
        <f t="shared" si="4"/>
        <v>0.023738301250306192</v>
      </c>
      <c r="M5" s="92">
        <f t="shared" si="5"/>
        <v>9.730700000000013</v>
      </c>
    </row>
    <row r="6" spans="1:13" ht="15">
      <c r="A6" s="86">
        <v>6</v>
      </c>
      <c r="B6" s="28" t="s">
        <v>6</v>
      </c>
      <c r="C6" s="10">
        <v>78</v>
      </c>
      <c r="D6" s="14">
        <v>62</v>
      </c>
      <c r="E6" s="11">
        <v>77</v>
      </c>
      <c r="F6" s="37">
        <f t="shared" si="0"/>
        <v>2.430046994584151E-05</v>
      </c>
      <c r="G6" s="37">
        <f t="shared" si="1"/>
        <v>-0.01282051282051282</v>
      </c>
      <c r="H6" s="10">
        <f t="shared" si="2"/>
        <v>-1</v>
      </c>
      <c r="I6" s="34">
        <f t="shared" si="3"/>
        <v>-3.83990661347116E-06</v>
      </c>
      <c r="J6" s="11">
        <v>65.36023</v>
      </c>
      <c r="K6" s="10">
        <v>74.67188</v>
      </c>
      <c r="L6" s="34">
        <f t="shared" si="4"/>
        <v>0.14246660392718935</v>
      </c>
      <c r="M6" s="92">
        <f t="shared" si="5"/>
        <v>9.31165</v>
      </c>
    </row>
    <row r="7" spans="1:13" ht="15">
      <c r="A7" s="86">
        <v>7</v>
      </c>
      <c r="B7" s="28" t="s">
        <v>7</v>
      </c>
      <c r="C7" s="10">
        <v>659</v>
      </c>
      <c r="D7" s="14">
        <v>794</v>
      </c>
      <c r="E7" s="11">
        <v>854</v>
      </c>
      <c r="F7" s="37">
        <f t="shared" si="0"/>
        <v>0.00026951430303569674</v>
      </c>
      <c r="G7" s="37">
        <f t="shared" si="1"/>
        <v>0.2959028831562974</v>
      </c>
      <c r="H7" s="10">
        <f t="shared" si="2"/>
        <v>195</v>
      </c>
      <c r="I7" s="34">
        <f t="shared" si="3"/>
        <v>0.0007487817896268763</v>
      </c>
      <c r="J7" s="11">
        <v>794.3679</v>
      </c>
      <c r="K7" s="10">
        <v>839.1096</v>
      </c>
      <c r="L7" s="34">
        <f t="shared" si="4"/>
        <v>0.0563236505402598</v>
      </c>
      <c r="M7" s="92">
        <f t="shared" si="5"/>
        <v>44.74170000000004</v>
      </c>
    </row>
    <row r="8" spans="1:13" ht="15">
      <c r="A8" s="86">
        <v>8</v>
      </c>
      <c r="B8" s="28" t="s">
        <v>8</v>
      </c>
      <c r="C8" s="10">
        <v>2890</v>
      </c>
      <c r="D8" s="14">
        <v>2891</v>
      </c>
      <c r="E8" s="11">
        <v>3002</v>
      </c>
      <c r="F8" s="37">
        <f t="shared" si="0"/>
        <v>0.0009474027373690418</v>
      </c>
      <c r="G8" s="37">
        <f t="shared" si="1"/>
        <v>0.03875432525951557</v>
      </c>
      <c r="H8" s="10">
        <f t="shared" si="2"/>
        <v>112</v>
      </c>
      <c r="I8" s="34">
        <f t="shared" si="3"/>
        <v>0.00043006954070876996</v>
      </c>
      <c r="J8" s="11">
        <v>2644.134</v>
      </c>
      <c r="K8" s="10">
        <v>2657.972</v>
      </c>
      <c r="L8" s="34">
        <f t="shared" si="4"/>
        <v>0.00523347152602712</v>
      </c>
      <c r="M8" s="92">
        <f t="shared" si="5"/>
        <v>13.838000000000193</v>
      </c>
    </row>
    <row r="9" spans="1:13" ht="15">
      <c r="A9" s="86">
        <v>9</v>
      </c>
      <c r="B9" s="28" t="s">
        <v>9</v>
      </c>
      <c r="C9" s="10">
        <v>399</v>
      </c>
      <c r="D9" s="14">
        <v>712</v>
      </c>
      <c r="E9" s="11">
        <v>798</v>
      </c>
      <c r="F9" s="37">
        <f t="shared" si="0"/>
        <v>0.00025184123398417567</v>
      </c>
      <c r="G9" s="37">
        <f t="shared" si="1"/>
        <v>1</v>
      </c>
      <c r="H9" s="10">
        <f t="shared" si="2"/>
        <v>399</v>
      </c>
      <c r="I9" s="34">
        <f t="shared" si="3"/>
        <v>0.001532122738774993</v>
      </c>
      <c r="J9" s="11">
        <v>384.0858</v>
      </c>
      <c r="K9" s="10">
        <v>420.5462</v>
      </c>
      <c r="L9" s="34">
        <f t="shared" si="4"/>
        <v>0.09492774791465863</v>
      </c>
      <c r="M9" s="92">
        <f t="shared" si="5"/>
        <v>36.46039999999999</v>
      </c>
    </row>
    <row r="10" spans="1:13" ht="15">
      <c r="A10" s="4">
        <v>10</v>
      </c>
      <c r="B10" s="28" t="s">
        <v>10</v>
      </c>
      <c r="C10" s="10">
        <v>100760</v>
      </c>
      <c r="D10" s="14">
        <v>106574</v>
      </c>
      <c r="E10" s="11">
        <v>109011</v>
      </c>
      <c r="F10" s="37">
        <f t="shared" si="0"/>
        <v>0.03440283804241726</v>
      </c>
      <c r="G10" s="37">
        <f t="shared" si="1"/>
        <v>0.08188765383088527</v>
      </c>
      <c r="H10" s="10">
        <f t="shared" si="2"/>
        <v>8251</v>
      </c>
      <c r="I10" s="34">
        <f t="shared" si="3"/>
        <v>0.03168306946775054</v>
      </c>
      <c r="J10" s="11">
        <v>107719.6</v>
      </c>
      <c r="K10" s="10">
        <v>108370.2</v>
      </c>
      <c r="L10" s="34">
        <f t="shared" si="4"/>
        <v>0.006039755067787025</v>
      </c>
      <c r="M10" s="92">
        <f t="shared" si="5"/>
        <v>650.5999999999913</v>
      </c>
    </row>
    <row r="11" spans="1:13" ht="15">
      <c r="A11" s="4">
        <v>11</v>
      </c>
      <c r="B11" s="28" t="s">
        <v>11</v>
      </c>
      <c r="C11" s="10">
        <v>1853</v>
      </c>
      <c r="D11" s="14">
        <v>2125</v>
      </c>
      <c r="E11" s="11">
        <v>2197</v>
      </c>
      <c r="F11" s="37">
        <f t="shared" si="0"/>
        <v>0.000693352369753426</v>
      </c>
      <c r="G11" s="37">
        <f t="shared" si="1"/>
        <v>0.18564490016189963</v>
      </c>
      <c r="H11" s="10">
        <f t="shared" si="2"/>
        <v>344</v>
      </c>
      <c r="I11" s="34">
        <f t="shared" si="3"/>
        <v>0.0013209278750340792</v>
      </c>
      <c r="J11" s="11">
        <v>2089.382</v>
      </c>
      <c r="K11" s="10">
        <v>2122.308</v>
      </c>
      <c r="L11" s="34">
        <f t="shared" si="4"/>
        <v>0.015758726743123053</v>
      </c>
      <c r="M11" s="92">
        <f t="shared" si="5"/>
        <v>32.92599999999993</v>
      </c>
    </row>
    <row r="12" spans="1:13" ht="15">
      <c r="A12" s="4">
        <v>12</v>
      </c>
      <c r="B12" s="28" t="s">
        <v>12</v>
      </c>
      <c r="C12" s="10">
        <v>726</v>
      </c>
      <c r="D12" s="14">
        <v>782</v>
      </c>
      <c r="E12" s="11">
        <v>594</v>
      </c>
      <c r="F12" s="37">
        <f t="shared" si="0"/>
        <v>0.0001874607681536345</v>
      </c>
      <c r="G12" s="37">
        <f t="shared" si="1"/>
        <v>-0.18181818181818182</v>
      </c>
      <c r="H12" s="10">
        <f t="shared" si="2"/>
        <v>-132</v>
      </c>
      <c r="I12" s="34">
        <f t="shared" si="3"/>
        <v>-0.0005068676729781932</v>
      </c>
      <c r="J12" s="11">
        <v>1061.28</v>
      </c>
      <c r="K12" s="10">
        <v>1282.867</v>
      </c>
      <c r="L12" s="34">
        <f t="shared" si="4"/>
        <v>0.20879221317654154</v>
      </c>
      <c r="M12" s="92">
        <f t="shared" si="5"/>
        <v>221.587</v>
      </c>
    </row>
    <row r="13" spans="1:13" ht="15">
      <c r="A13" s="4">
        <v>13</v>
      </c>
      <c r="B13" s="28" t="s">
        <v>13</v>
      </c>
      <c r="C13" s="10">
        <v>120419</v>
      </c>
      <c r="D13" s="14">
        <v>127553</v>
      </c>
      <c r="E13" s="11">
        <v>128132</v>
      </c>
      <c r="F13" s="37">
        <f t="shared" si="0"/>
        <v>0.040437244351955386</v>
      </c>
      <c r="G13" s="37">
        <f t="shared" si="1"/>
        <v>0.0640513540222058</v>
      </c>
      <c r="H13" s="10">
        <f t="shared" si="2"/>
        <v>7713</v>
      </c>
      <c r="I13" s="34">
        <f t="shared" si="3"/>
        <v>0.02961719970970306</v>
      </c>
      <c r="J13" s="11">
        <v>128667.8</v>
      </c>
      <c r="K13" s="10">
        <v>129430.3</v>
      </c>
      <c r="L13" s="34">
        <f t="shared" si="4"/>
        <v>0.005926113604180688</v>
      </c>
      <c r="M13" s="92">
        <f t="shared" si="5"/>
        <v>762.5</v>
      </c>
    </row>
    <row r="14" spans="1:13" ht="15">
      <c r="A14" s="4">
        <v>14</v>
      </c>
      <c r="B14" s="28" t="s">
        <v>14</v>
      </c>
      <c r="C14" s="10">
        <v>206444</v>
      </c>
      <c r="D14" s="14">
        <v>224243</v>
      </c>
      <c r="E14" s="11">
        <v>223124</v>
      </c>
      <c r="F14" s="37">
        <f t="shared" si="0"/>
        <v>0.0704158189116356</v>
      </c>
      <c r="G14" s="37">
        <f t="shared" si="1"/>
        <v>0.08079672937939586</v>
      </c>
      <c r="H14" s="10">
        <f t="shared" si="2"/>
        <v>16680</v>
      </c>
      <c r="I14" s="34">
        <f t="shared" si="3"/>
        <v>0.06404964231269895</v>
      </c>
      <c r="J14" s="11">
        <v>222426.9</v>
      </c>
      <c r="K14" s="10">
        <v>224436</v>
      </c>
      <c r="L14" s="34">
        <f t="shared" si="4"/>
        <v>0.009032630495681978</v>
      </c>
      <c r="M14" s="92">
        <f t="shared" si="5"/>
        <v>2009.1000000000058</v>
      </c>
    </row>
    <row r="15" spans="1:13" ht="15">
      <c r="A15" s="4">
        <v>15</v>
      </c>
      <c r="B15" s="28" t="s">
        <v>15</v>
      </c>
      <c r="C15" s="10">
        <v>10967</v>
      </c>
      <c r="D15" s="14">
        <v>12669</v>
      </c>
      <c r="E15" s="11">
        <v>12723</v>
      </c>
      <c r="F15" s="37">
        <f t="shared" si="0"/>
        <v>0.004015258170401838</v>
      </c>
      <c r="G15" s="37">
        <f t="shared" si="1"/>
        <v>0.16011671377769673</v>
      </c>
      <c r="H15" s="10">
        <f t="shared" si="2"/>
        <v>1756</v>
      </c>
      <c r="I15" s="34">
        <f t="shared" si="3"/>
        <v>0.006742876013255358</v>
      </c>
      <c r="J15" s="11">
        <v>12545.21</v>
      </c>
      <c r="K15" s="10">
        <v>12651.42</v>
      </c>
      <c r="L15" s="34">
        <f t="shared" si="4"/>
        <v>0.008466179521905249</v>
      </c>
      <c r="M15" s="92">
        <f t="shared" si="5"/>
        <v>106.21000000000095</v>
      </c>
    </row>
    <row r="16" spans="1:13" ht="15">
      <c r="A16" s="4">
        <v>16</v>
      </c>
      <c r="B16" s="28" t="s">
        <v>16</v>
      </c>
      <c r="C16" s="10">
        <v>6489</v>
      </c>
      <c r="D16" s="14">
        <v>6776</v>
      </c>
      <c r="E16" s="11">
        <v>6913</v>
      </c>
      <c r="F16" s="37">
        <f t="shared" si="0"/>
        <v>0.002181677256306524</v>
      </c>
      <c r="G16" s="37">
        <f t="shared" si="1"/>
        <v>0.06534134689474495</v>
      </c>
      <c r="H16" s="10">
        <f t="shared" si="2"/>
        <v>424</v>
      </c>
      <c r="I16" s="34">
        <f t="shared" si="3"/>
        <v>0.001628120404111772</v>
      </c>
      <c r="J16" s="11">
        <v>6727.786</v>
      </c>
      <c r="K16" s="10">
        <v>6799.795</v>
      </c>
      <c r="L16" s="34">
        <f t="shared" si="4"/>
        <v>0.010703223913483577</v>
      </c>
      <c r="M16" s="92">
        <f t="shared" si="5"/>
        <v>72.00900000000001</v>
      </c>
    </row>
    <row r="17" spans="1:13" ht="15">
      <c r="A17" s="4">
        <v>17</v>
      </c>
      <c r="B17" s="28" t="s">
        <v>17</v>
      </c>
      <c r="C17" s="10">
        <v>7351</v>
      </c>
      <c r="D17" s="14">
        <v>8250</v>
      </c>
      <c r="E17" s="11">
        <v>8202</v>
      </c>
      <c r="F17" s="37">
        <f t="shared" si="0"/>
        <v>0.0025884734350102865</v>
      </c>
      <c r="G17" s="37">
        <f t="shared" si="1"/>
        <v>0.11576656237246633</v>
      </c>
      <c r="H17" s="10">
        <f t="shared" si="2"/>
        <v>851</v>
      </c>
      <c r="I17" s="34">
        <f t="shared" si="3"/>
        <v>0.0032677605280639573</v>
      </c>
      <c r="J17" s="11">
        <v>8242.244</v>
      </c>
      <c r="K17" s="10">
        <v>8231.286</v>
      </c>
      <c r="L17" s="34">
        <f t="shared" si="4"/>
        <v>-0.0013294923081627451</v>
      </c>
      <c r="M17" s="92">
        <f t="shared" si="5"/>
        <v>-10.958000000000538</v>
      </c>
    </row>
    <row r="18" spans="1:13" ht="15">
      <c r="A18" s="4">
        <v>18</v>
      </c>
      <c r="B18" s="28" t="s">
        <v>18</v>
      </c>
      <c r="C18" s="10">
        <v>16818</v>
      </c>
      <c r="D18" s="14">
        <v>16463</v>
      </c>
      <c r="E18" s="11">
        <v>16492</v>
      </c>
      <c r="F18" s="37">
        <f t="shared" si="0"/>
        <v>0.005204718835672964</v>
      </c>
      <c r="G18" s="37">
        <f t="shared" si="1"/>
        <v>-0.019383993340468544</v>
      </c>
      <c r="H18" s="10">
        <f t="shared" si="2"/>
        <v>-326</v>
      </c>
      <c r="I18" s="34">
        <f t="shared" si="3"/>
        <v>-0.0012518095559915982</v>
      </c>
      <c r="J18" s="11">
        <v>16211.75</v>
      </c>
      <c r="K18" s="10">
        <v>16250.88</v>
      </c>
      <c r="L18" s="34">
        <f t="shared" si="4"/>
        <v>0.0024136814347617747</v>
      </c>
      <c r="M18" s="92">
        <f t="shared" si="5"/>
        <v>39.1299999999992</v>
      </c>
    </row>
    <row r="19" spans="1:13" ht="15">
      <c r="A19" s="4">
        <v>19</v>
      </c>
      <c r="B19" s="28" t="s">
        <v>19</v>
      </c>
      <c r="C19" s="10">
        <v>1172</v>
      </c>
      <c r="D19" s="14">
        <v>977</v>
      </c>
      <c r="E19" s="11">
        <v>981</v>
      </c>
      <c r="F19" s="37">
        <f t="shared" si="0"/>
        <v>0.0003095942989203964</v>
      </c>
      <c r="G19" s="37">
        <f t="shared" si="1"/>
        <v>-0.16296928327645052</v>
      </c>
      <c r="H19" s="10">
        <f t="shared" si="2"/>
        <v>-191</v>
      </c>
      <c r="I19" s="34">
        <f t="shared" si="3"/>
        <v>-0.0007334221631729917</v>
      </c>
      <c r="J19" s="11">
        <v>958.7699</v>
      </c>
      <c r="K19" s="10">
        <v>942.2647</v>
      </c>
      <c r="L19" s="34">
        <f t="shared" si="4"/>
        <v>-0.017214975146800142</v>
      </c>
      <c r="M19" s="92">
        <f t="shared" si="5"/>
        <v>-16.50520000000006</v>
      </c>
    </row>
    <row r="20" spans="1:13" ht="15">
      <c r="A20" s="4">
        <v>20</v>
      </c>
      <c r="B20" s="28" t="s">
        <v>20</v>
      </c>
      <c r="C20" s="10">
        <v>17798</v>
      </c>
      <c r="D20" s="14">
        <v>16127</v>
      </c>
      <c r="E20" s="11">
        <v>16073</v>
      </c>
      <c r="F20" s="37">
        <f t="shared" si="0"/>
        <v>0.0050724864083053324</v>
      </c>
      <c r="G20" s="37">
        <f t="shared" si="1"/>
        <v>-0.09692100235981571</v>
      </c>
      <c r="H20" s="10">
        <f t="shared" si="2"/>
        <v>-1725</v>
      </c>
      <c r="I20" s="34">
        <f t="shared" si="3"/>
        <v>-0.0066238389082377514</v>
      </c>
      <c r="J20" s="11">
        <v>15989.72</v>
      </c>
      <c r="K20" s="10">
        <v>15910.22</v>
      </c>
      <c r="L20" s="34">
        <f t="shared" si="4"/>
        <v>-0.004971944474324754</v>
      </c>
      <c r="M20" s="92">
        <f t="shared" si="5"/>
        <v>-79.5</v>
      </c>
    </row>
    <row r="21" spans="1:13" ht="15">
      <c r="A21" s="4">
        <v>21</v>
      </c>
      <c r="B21" s="28" t="s">
        <v>21</v>
      </c>
      <c r="C21" s="10">
        <v>3620</v>
      </c>
      <c r="D21" s="14">
        <v>6231</v>
      </c>
      <c r="E21" s="11">
        <v>6290</v>
      </c>
      <c r="F21" s="37">
        <f t="shared" si="0"/>
        <v>0.001985064363108352</v>
      </c>
      <c r="G21" s="37">
        <f t="shared" si="1"/>
        <v>0.7375690607734806</v>
      </c>
      <c r="H21" s="10">
        <f t="shared" si="2"/>
        <v>2670</v>
      </c>
      <c r="I21" s="34">
        <f t="shared" si="3"/>
        <v>0.010252550657967999</v>
      </c>
      <c r="J21" s="11">
        <v>6356.889</v>
      </c>
      <c r="K21" s="10">
        <v>6499.832</v>
      </c>
      <c r="L21" s="34">
        <f t="shared" si="4"/>
        <v>0.022486313666952532</v>
      </c>
      <c r="M21" s="92">
        <f t="shared" si="5"/>
        <v>142.9430000000002</v>
      </c>
    </row>
    <row r="22" spans="1:13" ht="15">
      <c r="A22" s="4">
        <v>22</v>
      </c>
      <c r="B22" s="28" t="s">
        <v>22</v>
      </c>
      <c r="C22" s="10">
        <v>28986</v>
      </c>
      <c r="D22" s="14">
        <v>33608</v>
      </c>
      <c r="E22" s="11">
        <v>33765</v>
      </c>
      <c r="F22" s="37">
        <f t="shared" si="0"/>
        <v>0.010655913866510892</v>
      </c>
      <c r="G22" s="37">
        <f t="shared" si="1"/>
        <v>0.1648726971641482</v>
      </c>
      <c r="H22" s="10">
        <f t="shared" si="2"/>
        <v>4779</v>
      </c>
      <c r="I22" s="34">
        <f t="shared" si="3"/>
        <v>0.018350913705778675</v>
      </c>
      <c r="J22" s="11">
        <v>33130.36</v>
      </c>
      <c r="K22" s="10">
        <v>33512.73</v>
      </c>
      <c r="L22" s="34">
        <f t="shared" si="4"/>
        <v>0.011541377757440687</v>
      </c>
      <c r="M22" s="92">
        <f t="shared" si="5"/>
        <v>382.3700000000026</v>
      </c>
    </row>
    <row r="23" spans="1:13" ht="15">
      <c r="A23" s="4">
        <v>23</v>
      </c>
      <c r="B23" s="28" t="s">
        <v>23</v>
      </c>
      <c r="C23" s="10">
        <v>23079</v>
      </c>
      <c r="D23" s="14">
        <v>24191</v>
      </c>
      <c r="E23" s="11">
        <v>24521</v>
      </c>
      <c r="F23" s="37">
        <f t="shared" si="0"/>
        <v>0.007738595110934801</v>
      </c>
      <c r="G23" s="37">
        <f t="shared" si="1"/>
        <v>0.06248104337276312</v>
      </c>
      <c r="H23" s="10">
        <f t="shared" si="2"/>
        <v>1442</v>
      </c>
      <c r="I23" s="34">
        <f t="shared" si="3"/>
        <v>0.005537145336625414</v>
      </c>
      <c r="J23" s="11">
        <v>23475.68</v>
      </c>
      <c r="K23" s="10">
        <v>23703.95</v>
      </c>
      <c r="L23" s="34">
        <f t="shared" si="4"/>
        <v>0.009723679995638057</v>
      </c>
      <c r="M23" s="92">
        <f t="shared" si="5"/>
        <v>228.27000000000044</v>
      </c>
    </row>
    <row r="24" spans="1:13" ht="15">
      <c r="A24" s="4">
        <v>24</v>
      </c>
      <c r="B24" s="28" t="s">
        <v>24</v>
      </c>
      <c r="C24" s="10">
        <v>12678</v>
      </c>
      <c r="D24" s="14">
        <v>12451</v>
      </c>
      <c r="E24" s="11">
        <v>12537</v>
      </c>
      <c r="F24" s="37">
        <f t="shared" si="0"/>
        <v>0.003956558333909286</v>
      </c>
      <c r="G24" s="37">
        <f t="shared" si="1"/>
        <v>-0.011121628017037387</v>
      </c>
      <c r="H24" s="10">
        <f t="shared" si="2"/>
        <v>-141</v>
      </c>
      <c r="I24" s="34">
        <f t="shared" si="3"/>
        <v>-0.0005414268324994337</v>
      </c>
      <c r="J24" s="11">
        <v>12325.2</v>
      </c>
      <c r="K24" s="10">
        <v>12358.32</v>
      </c>
      <c r="L24" s="34">
        <f t="shared" si="4"/>
        <v>0.002687177490020363</v>
      </c>
      <c r="M24" s="92">
        <f t="shared" si="5"/>
        <v>33.11999999999898</v>
      </c>
    </row>
    <row r="25" spans="1:13" ht="15">
      <c r="A25" s="4">
        <v>25</v>
      </c>
      <c r="B25" s="28" t="s">
        <v>25</v>
      </c>
      <c r="C25" s="10">
        <v>42473</v>
      </c>
      <c r="D25" s="14">
        <v>46976</v>
      </c>
      <c r="E25" s="11">
        <v>47587</v>
      </c>
      <c r="F25" s="37">
        <f t="shared" si="0"/>
        <v>0.015018006017048832</v>
      </c>
      <c r="G25" s="37">
        <f t="shared" si="1"/>
        <v>0.12040590492783651</v>
      </c>
      <c r="H25" s="10">
        <f t="shared" si="2"/>
        <v>5114</v>
      </c>
      <c r="I25" s="34">
        <f t="shared" si="3"/>
        <v>0.019637282421291515</v>
      </c>
      <c r="J25" s="11">
        <v>46136.85</v>
      </c>
      <c r="K25" s="10">
        <v>46635.02</v>
      </c>
      <c r="L25" s="34">
        <f t="shared" si="4"/>
        <v>0.01079765957147049</v>
      </c>
      <c r="M25" s="92">
        <f t="shared" si="5"/>
        <v>498.16999999999825</v>
      </c>
    </row>
    <row r="26" spans="1:13" ht="15">
      <c r="A26" s="4">
        <v>26</v>
      </c>
      <c r="B26" s="28" t="s">
        <v>26</v>
      </c>
      <c r="C26" s="10">
        <v>11860</v>
      </c>
      <c r="D26" s="14">
        <v>9595</v>
      </c>
      <c r="E26" s="11">
        <v>9664</v>
      </c>
      <c r="F26" s="37">
        <f t="shared" si="0"/>
        <v>0.003049866773462498</v>
      </c>
      <c r="G26" s="37">
        <f t="shared" si="1"/>
        <v>-0.1851602023608769</v>
      </c>
      <c r="H26" s="10">
        <f t="shared" si="2"/>
        <v>-2196</v>
      </c>
      <c r="I26" s="34">
        <f t="shared" si="3"/>
        <v>-0.008432434923182668</v>
      </c>
      <c r="J26" s="11">
        <v>9643.032</v>
      </c>
      <c r="K26" s="10">
        <v>9664.65</v>
      </c>
      <c r="L26" s="34">
        <f t="shared" si="4"/>
        <v>0.0022418260148883043</v>
      </c>
      <c r="M26" s="92">
        <f t="shared" si="5"/>
        <v>21.618000000000393</v>
      </c>
    </row>
    <row r="27" spans="1:13" ht="15">
      <c r="A27" s="4">
        <v>27</v>
      </c>
      <c r="B27" s="28" t="s">
        <v>27</v>
      </c>
      <c r="C27" s="10">
        <v>16887</v>
      </c>
      <c r="D27" s="14">
        <v>21546</v>
      </c>
      <c r="E27" s="11">
        <v>21740</v>
      </c>
      <c r="F27" s="37">
        <f t="shared" si="0"/>
        <v>0.006860937878215513</v>
      </c>
      <c r="G27" s="37">
        <f t="shared" si="1"/>
        <v>0.28738082548706106</v>
      </c>
      <c r="H27" s="10">
        <f t="shared" si="2"/>
        <v>4853</v>
      </c>
      <c r="I27" s="34">
        <f t="shared" si="3"/>
        <v>0.018635066795175542</v>
      </c>
      <c r="J27" s="11">
        <v>21624.91</v>
      </c>
      <c r="K27" s="10">
        <v>21997.61</v>
      </c>
      <c r="L27" s="34">
        <f t="shared" si="4"/>
        <v>0.01723475380938005</v>
      </c>
      <c r="M27" s="92">
        <f t="shared" si="5"/>
        <v>372.7000000000007</v>
      </c>
    </row>
    <row r="28" spans="1:13" ht="15">
      <c r="A28" s="4">
        <v>28</v>
      </c>
      <c r="B28" s="28" t="s">
        <v>28</v>
      </c>
      <c r="C28" s="10">
        <v>23978</v>
      </c>
      <c r="D28" s="14">
        <v>22931</v>
      </c>
      <c r="E28" s="11">
        <v>23716</v>
      </c>
      <c r="F28" s="37">
        <f t="shared" si="0"/>
        <v>0.007484544743319186</v>
      </c>
      <c r="G28" s="37">
        <f t="shared" si="1"/>
        <v>-0.010926682792559846</v>
      </c>
      <c r="H28" s="10">
        <f t="shared" si="2"/>
        <v>-262</v>
      </c>
      <c r="I28" s="34">
        <f t="shared" si="3"/>
        <v>-0.001006055532729444</v>
      </c>
      <c r="J28" s="11">
        <v>22604.46</v>
      </c>
      <c r="K28" s="10">
        <v>22943.52</v>
      </c>
      <c r="L28" s="34">
        <f t="shared" si="4"/>
        <v>0.014999694750505048</v>
      </c>
      <c r="M28" s="92">
        <f t="shared" si="5"/>
        <v>339.0600000000013</v>
      </c>
    </row>
    <row r="29" spans="1:13" ht="15">
      <c r="A29" s="4">
        <v>29</v>
      </c>
      <c r="B29" s="28" t="s">
        <v>29</v>
      </c>
      <c r="C29" s="10">
        <v>13386</v>
      </c>
      <c r="D29" s="14">
        <v>17966</v>
      </c>
      <c r="E29" s="11">
        <v>18169</v>
      </c>
      <c r="F29" s="37">
        <f t="shared" si="0"/>
        <v>0.0057339641356622655</v>
      </c>
      <c r="G29" s="37">
        <f t="shared" si="1"/>
        <v>0.3573136112356193</v>
      </c>
      <c r="H29" s="10">
        <f t="shared" si="2"/>
        <v>4783</v>
      </c>
      <c r="I29" s="34">
        <f t="shared" si="3"/>
        <v>0.01836627333223256</v>
      </c>
      <c r="J29" s="11">
        <v>18169.42</v>
      </c>
      <c r="K29" s="10">
        <v>18459.98</v>
      </c>
      <c r="L29" s="34">
        <f t="shared" si="4"/>
        <v>0.015991704743464643</v>
      </c>
      <c r="M29" s="92">
        <f t="shared" si="5"/>
        <v>290.5600000000013</v>
      </c>
    </row>
    <row r="30" spans="1:13" ht="15">
      <c r="A30" s="4">
        <v>30</v>
      </c>
      <c r="B30" s="28" t="s">
        <v>30</v>
      </c>
      <c r="C30" s="10">
        <v>2252</v>
      </c>
      <c r="D30" s="14">
        <v>2597</v>
      </c>
      <c r="E30" s="11">
        <v>2595</v>
      </c>
      <c r="F30" s="37">
        <f t="shared" si="0"/>
        <v>0.0008189573962267367</v>
      </c>
      <c r="G30" s="37">
        <f t="shared" si="1"/>
        <v>0.15230905861456484</v>
      </c>
      <c r="H30" s="10">
        <f t="shared" si="2"/>
        <v>343</v>
      </c>
      <c r="I30" s="34">
        <f t="shared" si="3"/>
        <v>0.001317087968420608</v>
      </c>
      <c r="J30" s="11">
        <v>2569.897</v>
      </c>
      <c r="K30" s="10">
        <v>2598.052</v>
      </c>
      <c r="L30" s="34">
        <f t="shared" si="4"/>
        <v>0.010955691998550994</v>
      </c>
      <c r="M30" s="92">
        <f t="shared" si="5"/>
        <v>28.1550000000002</v>
      </c>
    </row>
    <row r="31" spans="1:13" ht="15">
      <c r="A31" s="4">
        <v>31</v>
      </c>
      <c r="B31" s="28" t="s">
        <v>31</v>
      </c>
      <c r="C31" s="10">
        <v>14207</v>
      </c>
      <c r="D31" s="14">
        <v>17816</v>
      </c>
      <c r="E31" s="11">
        <v>18068</v>
      </c>
      <c r="F31" s="37">
        <f t="shared" si="0"/>
        <v>0.005702089493265772</v>
      </c>
      <c r="G31" s="37">
        <f t="shared" si="1"/>
        <v>0.27176743858661223</v>
      </c>
      <c r="H31" s="10">
        <f t="shared" si="2"/>
        <v>3861</v>
      </c>
      <c r="I31" s="34">
        <f t="shared" si="3"/>
        <v>0.01482587943461215</v>
      </c>
      <c r="J31" s="11">
        <v>17527.36</v>
      </c>
      <c r="K31" s="10">
        <v>17744.34</v>
      </c>
      <c r="L31" s="34">
        <f t="shared" si="4"/>
        <v>0.012379502674675453</v>
      </c>
      <c r="M31" s="92">
        <f t="shared" si="5"/>
        <v>216.97999999999956</v>
      </c>
    </row>
    <row r="32" spans="1:13" ht="15">
      <c r="A32" s="4">
        <v>32</v>
      </c>
      <c r="B32" s="28" t="s">
        <v>32</v>
      </c>
      <c r="C32" s="10">
        <v>8995</v>
      </c>
      <c r="D32" s="14">
        <v>10897</v>
      </c>
      <c r="E32" s="11">
        <v>10873</v>
      </c>
      <c r="F32" s="37">
        <f t="shared" si="0"/>
        <v>0.0034314157106640876</v>
      </c>
      <c r="G32" s="37">
        <f t="shared" si="1"/>
        <v>0.20878265703168428</v>
      </c>
      <c r="H32" s="10">
        <f t="shared" si="2"/>
        <v>1878</v>
      </c>
      <c r="I32" s="34">
        <f t="shared" si="3"/>
        <v>0.007211344620098839</v>
      </c>
      <c r="J32" s="11">
        <v>10978.82</v>
      </c>
      <c r="K32" s="10">
        <v>11105.87</v>
      </c>
      <c r="L32" s="34">
        <f t="shared" si="4"/>
        <v>0.01157228190279111</v>
      </c>
      <c r="M32" s="92">
        <f t="shared" si="5"/>
        <v>127.05000000000109</v>
      </c>
    </row>
    <row r="33" spans="1:13" ht="15">
      <c r="A33" s="4">
        <v>33</v>
      </c>
      <c r="B33" s="28" t="s">
        <v>33</v>
      </c>
      <c r="C33" s="10">
        <v>19950</v>
      </c>
      <c r="D33" s="14">
        <v>17889</v>
      </c>
      <c r="E33" s="11">
        <v>18537</v>
      </c>
      <c r="F33" s="37">
        <f t="shared" si="0"/>
        <v>0.005850101446572261</v>
      </c>
      <c r="G33" s="37">
        <f t="shared" si="1"/>
        <v>-0.07082706766917293</v>
      </c>
      <c r="H33" s="10">
        <f t="shared" si="2"/>
        <v>-1413</v>
      </c>
      <c r="I33" s="34">
        <f t="shared" si="3"/>
        <v>-0.00542578804483475</v>
      </c>
      <c r="J33" s="11">
        <v>17760.98</v>
      </c>
      <c r="K33" s="10">
        <v>18195.91</v>
      </c>
      <c r="L33" s="34">
        <f t="shared" si="4"/>
        <v>0.0244879505522781</v>
      </c>
      <c r="M33" s="92">
        <f t="shared" si="5"/>
        <v>434.9300000000003</v>
      </c>
    </row>
    <row r="34" spans="1:13" ht="15">
      <c r="A34" s="4">
        <v>35</v>
      </c>
      <c r="B34" s="28" t="s">
        <v>34</v>
      </c>
      <c r="C34" s="10">
        <v>9419</v>
      </c>
      <c r="D34" s="14">
        <v>10660</v>
      </c>
      <c r="E34" s="11">
        <v>9845</v>
      </c>
      <c r="F34" s="37">
        <f t="shared" si="0"/>
        <v>0.003106988657361165</v>
      </c>
      <c r="G34" s="37">
        <f t="shared" si="1"/>
        <v>0.0452277311816541</v>
      </c>
      <c r="H34" s="10">
        <f t="shared" si="2"/>
        <v>426</v>
      </c>
      <c r="I34" s="34">
        <f t="shared" si="3"/>
        <v>0.0016358002173387143</v>
      </c>
      <c r="J34" s="11">
        <v>10632.52</v>
      </c>
      <c r="K34" s="10">
        <v>10745.1</v>
      </c>
      <c r="L34" s="34">
        <f t="shared" si="4"/>
        <v>0.010588270701583437</v>
      </c>
      <c r="M34" s="92">
        <f t="shared" si="5"/>
        <v>112.57999999999993</v>
      </c>
    </row>
    <row r="35" spans="1:13" ht="15">
      <c r="A35" s="4">
        <v>36</v>
      </c>
      <c r="B35" s="28" t="s">
        <v>35</v>
      </c>
      <c r="C35" s="10">
        <v>1339</v>
      </c>
      <c r="D35" s="14">
        <v>1193</v>
      </c>
      <c r="E35" s="11">
        <v>1409</v>
      </c>
      <c r="F35" s="37">
        <f t="shared" si="0"/>
        <v>0.00044466704095702194</v>
      </c>
      <c r="G35" s="37">
        <f t="shared" si="1"/>
        <v>0.05227781926811053</v>
      </c>
      <c r="H35" s="10">
        <f t="shared" si="2"/>
        <v>70</v>
      </c>
      <c r="I35" s="34">
        <f t="shared" si="3"/>
        <v>0.00026879346294298123</v>
      </c>
      <c r="J35" s="11">
        <v>1217.664</v>
      </c>
      <c r="K35" s="10">
        <v>1353.865</v>
      </c>
      <c r="L35" s="34">
        <f t="shared" si="4"/>
        <v>0.11185433748554612</v>
      </c>
      <c r="M35" s="92">
        <f t="shared" si="5"/>
        <v>136.20100000000002</v>
      </c>
    </row>
    <row r="36" spans="1:13" ht="15">
      <c r="A36" s="4">
        <v>37</v>
      </c>
      <c r="B36" s="28" t="s">
        <v>36</v>
      </c>
      <c r="C36" s="10">
        <v>193</v>
      </c>
      <c r="D36" s="14">
        <v>296</v>
      </c>
      <c r="E36" s="11">
        <v>315</v>
      </c>
      <c r="F36" s="37">
        <f t="shared" si="0"/>
        <v>9.941101341480619E-05</v>
      </c>
      <c r="G36" s="37">
        <f t="shared" si="1"/>
        <v>0.6321243523316062</v>
      </c>
      <c r="H36" s="10">
        <f t="shared" si="2"/>
        <v>122</v>
      </c>
      <c r="I36" s="34">
        <f t="shared" si="3"/>
        <v>0.00046846860684348154</v>
      </c>
      <c r="J36" s="11">
        <v>313.2995</v>
      </c>
      <c r="K36" s="10">
        <v>328.2405</v>
      </c>
      <c r="L36" s="34">
        <f t="shared" si="4"/>
        <v>0.04768919197126064</v>
      </c>
      <c r="M36" s="92">
        <f t="shared" si="5"/>
        <v>14.940999999999974</v>
      </c>
    </row>
    <row r="37" spans="1:13" ht="15">
      <c r="A37" s="4">
        <v>38</v>
      </c>
      <c r="B37" s="28" t="s">
        <v>37</v>
      </c>
      <c r="C37" s="10">
        <v>5189</v>
      </c>
      <c r="D37" s="14">
        <v>5582</v>
      </c>
      <c r="E37" s="11">
        <v>5468</v>
      </c>
      <c r="F37" s="37">
        <f t="shared" si="0"/>
        <v>0.0017256489566735245</v>
      </c>
      <c r="G37" s="37">
        <f t="shared" si="1"/>
        <v>0.05376758527654654</v>
      </c>
      <c r="H37" s="10">
        <f t="shared" si="2"/>
        <v>279</v>
      </c>
      <c r="I37" s="34">
        <f t="shared" si="3"/>
        <v>0.0010713339451584537</v>
      </c>
      <c r="J37" s="11">
        <v>5596.392</v>
      </c>
      <c r="K37" s="10">
        <v>5519.483</v>
      </c>
      <c r="L37" s="34">
        <f t="shared" si="4"/>
        <v>-0.01374260416353959</v>
      </c>
      <c r="M37" s="92">
        <f t="shared" si="5"/>
        <v>-76.90899999999965</v>
      </c>
    </row>
    <row r="38" spans="1:13" ht="15">
      <c r="A38" s="4">
        <v>39</v>
      </c>
      <c r="B38" s="28" t="s">
        <v>38</v>
      </c>
      <c r="C38" s="10">
        <v>457</v>
      </c>
      <c r="D38" s="14">
        <v>288</v>
      </c>
      <c r="E38" s="11">
        <v>381</v>
      </c>
      <c r="F38" s="37">
        <f t="shared" si="0"/>
        <v>0.00012023998765409891</v>
      </c>
      <c r="G38" s="37">
        <f t="shared" si="1"/>
        <v>-0.16630196936542668</v>
      </c>
      <c r="H38" s="10">
        <f t="shared" si="2"/>
        <v>-76</v>
      </c>
      <c r="I38" s="34">
        <f t="shared" si="3"/>
        <v>-0.00029183290262380817</v>
      </c>
      <c r="J38" s="11">
        <v>323.5398</v>
      </c>
      <c r="K38" s="10">
        <v>361.3001</v>
      </c>
      <c r="L38" s="34">
        <f t="shared" si="4"/>
        <v>0.1167099070964375</v>
      </c>
      <c r="M38" s="92">
        <f t="shared" si="5"/>
        <v>37.76029999999997</v>
      </c>
    </row>
    <row r="39" spans="1:13" ht="15">
      <c r="A39" s="4">
        <v>41</v>
      </c>
      <c r="B39" s="28" t="s">
        <v>39</v>
      </c>
      <c r="C39" s="10">
        <v>28310</v>
      </c>
      <c r="D39" s="14">
        <v>29712</v>
      </c>
      <c r="E39" s="11">
        <v>29939</v>
      </c>
      <c r="F39" s="37">
        <f t="shared" si="0"/>
        <v>0.009448464541669468</v>
      </c>
      <c r="G39" s="37">
        <f t="shared" si="1"/>
        <v>0.05754150476863299</v>
      </c>
      <c r="H39" s="10">
        <f t="shared" si="2"/>
        <v>1629</v>
      </c>
      <c r="I39" s="34">
        <f t="shared" si="3"/>
        <v>0.0062552078733445204</v>
      </c>
      <c r="J39" s="11">
        <v>28949.43</v>
      </c>
      <c r="K39" s="10">
        <v>28798.62</v>
      </c>
      <c r="L39" s="34">
        <f t="shared" si="4"/>
        <v>-0.005209428993938786</v>
      </c>
      <c r="M39" s="92">
        <f t="shared" si="5"/>
        <v>-150.8100000000013</v>
      </c>
    </row>
    <row r="40" spans="1:13" ht="15">
      <c r="A40" s="4">
        <v>42</v>
      </c>
      <c r="B40" s="28" t="s">
        <v>40</v>
      </c>
      <c r="C40" s="10">
        <v>13927</v>
      </c>
      <c r="D40" s="14">
        <v>13636</v>
      </c>
      <c r="E40" s="11">
        <v>14818</v>
      </c>
      <c r="F40" s="37">
        <f t="shared" si="0"/>
        <v>0.004676420307239994</v>
      </c>
      <c r="G40" s="37">
        <f t="shared" si="1"/>
        <v>0.06397644862497308</v>
      </c>
      <c r="H40" s="10">
        <f t="shared" si="2"/>
        <v>891</v>
      </c>
      <c r="I40" s="34">
        <f t="shared" si="3"/>
        <v>0.003421356792602804</v>
      </c>
      <c r="J40" s="11">
        <v>13860.16</v>
      </c>
      <c r="K40" s="10">
        <v>14464.75</v>
      </c>
      <c r="L40" s="34">
        <f t="shared" si="4"/>
        <v>0.04362070856324892</v>
      </c>
      <c r="M40" s="92">
        <f t="shared" si="5"/>
        <v>604.5900000000001</v>
      </c>
    </row>
    <row r="41" spans="1:13" ht="15">
      <c r="A41" s="4">
        <v>43</v>
      </c>
      <c r="B41" s="28" t="s">
        <v>41</v>
      </c>
      <c r="C41" s="10">
        <v>48004</v>
      </c>
      <c r="D41" s="14">
        <v>50279</v>
      </c>
      <c r="E41" s="11">
        <v>50264</v>
      </c>
      <c r="F41" s="37">
        <f t="shared" si="0"/>
        <v>0.015862841835815295</v>
      </c>
      <c r="G41" s="37">
        <f t="shared" si="1"/>
        <v>0.04707941004916257</v>
      </c>
      <c r="H41" s="10">
        <f t="shared" si="2"/>
        <v>2260</v>
      </c>
      <c r="I41" s="34">
        <f t="shared" si="3"/>
        <v>0.008678188946444822</v>
      </c>
      <c r="J41" s="11">
        <v>49375.22</v>
      </c>
      <c r="K41" s="10">
        <v>49084.15</v>
      </c>
      <c r="L41" s="34">
        <f t="shared" si="4"/>
        <v>-0.005895062340988045</v>
      </c>
      <c r="M41" s="92">
        <f t="shared" si="5"/>
        <v>-291.0699999999997</v>
      </c>
    </row>
    <row r="42" spans="1:13" ht="15">
      <c r="A42" s="4">
        <v>45</v>
      </c>
      <c r="B42" s="28" t="s">
        <v>42</v>
      </c>
      <c r="C42" s="10">
        <v>20902</v>
      </c>
      <c r="D42" s="14">
        <v>22972</v>
      </c>
      <c r="E42" s="11">
        <v>23164</v>
      </c>
      <c r="F42" s="37">
        <f t="shared" si="0"/>
        <v>0.0073103387769541915</v>
      </c>
      <c r="G42" s="37">
        <f t="shared" si="1"/>
        <v>0.10821930915701847</v>
      </c>
      <c r="H42" s="10">
        <f t="shared" si="2"/>
        <v>2262</v>
      </c>
      <c r="I42" s="34">
        <f t="shared" si="3"/>
        <v>0.008685868759671764</v>
      </c>
      <c r="J42" s="11">
        <v>22983.25</v>
      </c>
      <c r="K42" s="10">
        <v>23128.27</v>
      </c>
      <c r="L42" s="34">
        <f t="shared" si="4"/>
        <v>0.006309812580901328</v>
      </c>
      <c r="M42" s="92">
        <f t="shared" si="5"/>
        <v>145.02000000000044</v>
      </c>
    </row>
    <row r="43" spans="1:13" ht="15">
      <c r="A43" s="4">
        <v>46</v>
      </c>
      <c r="B43" s="28" t="s">
        <v>43</v>
      </c>
      <c r="C43" s="10">
        <v>135993</v>
      </c>
      <c r="D43" s="14">
        <v>142714</v>
      </c>
      <c r="E43" s="11">
        <v>143647</v>
      </c>
      <c r="F43" s="37">
        <f t="shared" si="0"/>
        <v>0.04533363125078306</v>
      </c>
      <c r="G43" s="37">
        <f t="shared" si="1"/>
        <v>0.05628230864823925</v>
      </c>
      <c r="H43" s="10">
        <f t="shared" si="2"/>
        <v>7654</v>
      </c>
      <c r="I43" s="34">
        <f t="shared" si="3"/>
        <v>0.029390645219508262</v>
      </c>
      <c r="J43" s="11">
        <v>142387.2</v>
      </c>
      <c r="K43" s="10">
        <v>143752.1</v>
      </c>
      <c r="L43" s="34">
        <f t="shared" si="4"/>
        <v>0.009585833558072594</v>
      </c>
      <c r="M43" s="92">
        <f t="shared" si="5"/>
        <v>1364.8999999999942</v>
      </c>
    </row>
    <row r="44" spans="1:13" ht="15">
      <c r="A44" s="4">
        <v>47</v>
      </c>
      <c r="B44" s="28" t="s">
        <v>44</v>
      </c>
      <c r="C44" s="10">
        <v>388530</v>
      </c>
      <c r="D44" s="14">
        <v>406524</v>
      </c>
      <c r="E44" s="11">
        <v>407600</v>
      </c>
      <c r="F44" s="37">
        <f t="shared" si="0"/>
        <v>0.12863469545357142</v>
      </c>
      <c r="G44" s="37">
        <f t="shared" si="1"/>
        <v>0.04908243893650426</v>
      </c>
      <c r="H44" s="10">
        <f t="shared" si="2"/>
        <v>19070</v>
      </c>
      <c r="I44" s="34">
        <f t="shared" si="3"/>
        <v>0.07322701911889502</v>
      </c>
      <c r="J44" s="11">
        <v>397271.1</v>
      </c>
      <c r="K44" s="10">
        <v>399043.2</v>
      </c>
      <c r="L44" s="34">
        <f t="shared" si="4"/>
        <v>0.004460681887003699</v>
      </c>
      <c r="M44" s="92">
        <f t="shared" si="5"/>
        <v>1772.100000000035</v>
      </c>
    </row>
    <row r="45" spans="1:13" ht="15">
      <c r="A45" s="4">
        <v>49</v>
      </c>
      <c r="B45" s="28" t="s">
        <v>45</v>
      </c>
      <c r="C45" s="10">
        <v>58481</v>
      </c>
      <c r="D45" s="14">
        <v>63079</v>
      </c>
      <c r="E45" s="11">
        <v>59987</v>
      </c>
      <c r="F45" s="37">
        <f t="shared" si="0"/>
        <v>0.018931328449885647</v>
      </c>
      <c r="G45" s="37">
        <f t="shared" si="1"/>
        <v>0.02575195362596399</v>
      </c>
      <c r="H45" s="10">
        <f t="shared" si="2"/>
        <v>1506</v>
      </c>
      <c r="I45" s="34">
        <f t="shared" si="3"/>
        <v>0.005782899359887568</v>
      </c>
      <c r="J45" s="11">
        <v>62110.82</v>
      </c>
      <c r="K45" s="10">
        <v>62139.37</v>
      </c>
      <c r="L45" s="34">
        <f t="shared" si="4"/>
        <v>0.00045966226174445787</v>
      </c>
      <c r="M45" s="92">
        <f t="shared" si="5"/>
        <v>28.55000000000291</v>
      </c>
    </row>
    <row r="46" spans="1:13" ht="15">
      <c r="A46" s="4">
        <v>50</v>
      </c>
      <c r="B46" s="28" t="s">
        <v>46</v>
      </c>
      <c r="C46" s="10">
        <v>1350</v>
      </c>
      <c r="D46" s="14">
        <v>1856</v>
      </c>
      <c r="E46" s="11">
        <v>1948</v>
      </c>
      <c r="F46" s="37">
        <f t="shared" si="0"/>
        <v>0.0006147703305779125</v>
      </c>
      <c r="G46" s="37">
        <f t="shared" si="1"/>
        <v>0.44296296296296295</v>
      </c>
      <c r="H46" s="10">
        <f t="shared" si="2"/>
        <v>598</v>
      </c>
      <c r="I46" s="34">
        <f t="shared" si="3"/>
        <v>0.0022962641548557538</v>
      </c>
      <c r="J46" s="11">
        <v>1743.001</v>
      </c>
      <c r="K46" s="10">
        <v>1754.807</v>
      </c>
      <c r="L46" s="34">
        <f t="shared" si="4"/>
        <v>0.0067733753451662045</v>
      </c>
      <c r="M46" s="92">
        <f t="shared" si="5"/>
        <v>11.80600000000004</v>
      </c>
    </row>
    <row r="47" spans="1:13" ht="15">
      <c r="A47" s="4">
        <v>51</v>
      </c>
      <c r="B47" s="28" t="s">
        <v>47</v>
      </c>
      <c r="C47" s="10">
        <v>2323</v>
      </c>
      <c r="D47" s="14">
        <v>8761</v>
      </c>
      <c r="E47" s="11">
        <v>8744</v>
      </c>
      <c r="F47" s="37">
        <f t="shared" si="0"/>
        <v>0.002759523496187509</v>
      </c>
      <c r="G47" s="37">
        <f t="shared" si="1"/>
        <v>2.764098148945329</v>
      </c>
      <c r="H47" s="10">
        <f t="shared" si="2"/>
        <v>6421</v>
      </c>
      <c r="I47" s="34">
        <f t="shared" si="3"/>
        <v>0.02465604036509832</v>
      </c>
      <c r="J47" s="11">
        <v>8245.43</v>
      </c>
      <c r="K47" s="10">
        <v>8229.261</v>
      </c>
      <c r="L47" s="34">
        <f t="shared" si="4"/>
        <v>-0.001960965043666597</v>
      </c>
      <c r="M47" s="92">
        <f t="shared" si="5"/>
        <v>-16.16899999999987</v>
      </c>
    </row>
    <row r="48" spans="1:13" ht="15">
      <c r="A48" s="4">
        <v>52</v>
      </c>
      <c r="B48" s="28" t="s">
        <v>48</v>
      </c>
      <c r="C48" s="10">
        <v>43159</v>
      </c>
      <c r="D48" s="14">
        <v>40373</v>
      </c>
      <c r="E48" s="11">
        <v>41513</v>
      </c>
      <c r="F48" s="37">
        <f t="shared" si="0"/>
        <v>0.013101109205996346</v>
      </c>
      <c r="G48" s="37">
        <f t="shared" si="1"/>
        <v>-0.03813804768414467</v>
      </c>
      <c r="H48" s="10">
        <f t="shared" si="2"/>
        <v>-1646</v>
      </c>
      <c r="I48" s="34">
        <f t="shared" si="3"/>
        <v>-0.00632048628577353</v>
      </c>
      <c r="J48" s="11">
        <v>39639.74</v>
      </c>
      <c r="K48" s="10">
        <v>40137.95</v>
      </c>
      <c r="L48" s="34">
        <f t="shared" si="4"/>
        <v>0.012568447724430058</v>
      </c>
      <c r="M48" s="92">
        <f t="shared" si="5"/>
        <v>498.2099999999991</v>
      </c>
    </row>
    <row r="49" spans="1:13" ht="15">
      <c r="A49" s="4">
        <v>53</v>
      </c>
      <c r="B49" s="28" t="s">
        <v>49</v>
      </c>
      <c r="C49" s="10">
        <v>3291</v>
      </c>
      <c r="D49" s="14">
        <v>3334</v>
      </c>
      <c r="E49" s="11">
        <v>2849</v>
      </c>
      <c r="F49" s="37">
        <f t="shared" si="0"/>
        <v>0.0008991173879961359</v>
      </c>
      <c r="G49" s="37">
        <f t="shared" si="1"/>
        <v>-0.13430568216347616</v>
      </c>
      <c r="H49" s="10">
        <f t="shared" si="2"/>
        <v>-442</v>
      </c>
      <c r="I49" s="34">
        <f t="shared" si="3"/>
        <v>-0.0016972387231542528</v>
      </c>
      <c r="J49" s="11">
        <v>3251.857</v>
      </c>
      <c r="K49" s="10">
        <v>2928.968</v>
      </c>
      <c r="L49" s="34">
        <f t="shared" si="4"/>
        <v>-0.0992937266306606</v>
      </c>
      <c r="M49" s="92">
        <f t="shared" si="5"/>
        <v>-322.8890000000001</v>
      </c>
    </row>
    <row r="50" spans="1:13" ht="15">
      <c r="A50" s="4">
        <v>55</v>
      </c>
      <c r="B50" s="28" t="s">
        <v>50</v>
      </c>
      <c r="C50" s="10">
        <v>82006</v>
      </c>
      <c r="D50" s="14">
        <v>95619</v>
      </c>
      <c r="E50" s="11">
        <v>96233</v>
      </c>
      <c r="F50" s="37">
        <f t="shared" si="0"/>
        <v>0.030370222393482676</v>
      </c>
      <c r="G50" s="37">
        <f t="shared" si="1"/>
        <v>0.17348730580689217</v>
      </c>
      <c r="H50" s="10">
        <f t="shared" si="2"/>
        <v>14227</v>
      </c>
      <c r="I50" s="34">
        <f t="shared" si="3"/>
        <v>0.0546303513898542</v>
      </c>
      <c r="J50" s="11">
        <v>74226.03</v>
      </c>
      <c r="K50" s="10">
        <v>74620.62</v>
      </c>
      <c r="L50" s="34">
        <f t="shared" si="4"/>
        <v>0.0053160596087382895</v>
      </c>
      <c r="M50" s="92">
        <f t="shared" si="5"/>
        <v>394.5899999999965</v>
      </c>
    </row>
    <row r="51" spans="1:13" ht="15">
      <c r="A51" s="4">
        <v>56</v>
      </c>
      <c r="B51" s="28" t="s">
        <v>51</v>
      </c>
      <c r="C51" s="10">
        <v>95910</v>
      </c>
      <c r="D51" s="14">
        <v>121498</v>
      </c>
      <c r="E51" s="11">
        <v>113534</v>
      </c>
      <c r="F51" s="37">
        <f t="shared" si="0"/>
        <v>0.03583025395884636</v>
      </c>
      <c r="G51" s="37">
        <f t="shared" si="1"/>
        <v>0.18375560421228235</v>
      </c>
      <c r="H51" s="10">
        <f t="shared" si="2"/>
        <v>17624</v>
      </c>
      <c r="I51" s="34">
        <f t="shared" si="3"/>
        <v>0.06767451415581573</v>
      </c>
      <c r="J51" s="11">
        <v>118931.7</v>
      </c>
      <c r="K51" s="10">
        <v>120181.6</v>
      </c>
      <c r="L51" s="34">
        <f t="shared" si="4"/>
        <v>0.010509393206352963</v>
      </c>
      <c r="M51" s="92">
        <f t="shared" si="5"/>
        <v>1249.9000000000087</v>
      </c>
    </row>
    <row r="52" spans="1:13" ht="15">
      <c r="A52" s="4">
        <v>58</v>
      </c>
      <c r="B52" s="28" t="s">
        <v>52</v>
      </c>
      <c r="C52" s="10">
        <v>4831</v>
      </c>
      <c r="D52" s="14">
        <v>5501</v>
      </c>
      <c r="E52" s="11">
        <v>5471</v>
      </c>
      <c r="F52" s="37">
        <f t="shared" si="0"/>
        <v>0.001726595728229856</v>
      </c>
      <c r="G52" s="37">
        <f t="shared" si="1"/>
        <v>0.13247774787828606</v>
      </c>
      <c r="H52" s="10">
        <f t="shared" si="2"/>
        <v>640</v>
      </c>
      <c r="I52" s="34">
        <f t="shared" si="3"/>
        <v>0.0024575402326215425</v>
      </c>
      <c r="J52" s="11">
        <v>5234.959</v>
      </c>
      <c r="K52" s="10">
        <v>5286.146</v>
      </c>
      <c r="L52" s="34">
        <f t="shared" si="4"/>
        <v>0.009777918031449702</v>
      </c>
      <c r="M52" s="92">
        <f t="shared" si="5"/>
        <v>51.1869999999999</v>
      </c>
    </row>
    <row r="53" spans="1:13" ht="15">
      <c r="A53" s="4">
        <v>59</v>
      </c>
      <c r="B53" s="28" t="s">
        <v>53</v>
      </c>
      <c r="C53" s="10">
        <v>5951</v>
      </c>
      <c r="D53" s="14">
        <v>7548</v>
      </c>
      <c r="E53" s="11">
        <v>7408</v>
      </c>
      <c r="F53" s="37">
        <f t="shared" si="0"/>
        <v>0.00233789456310122</v>
      </c>
      <c r="G53" s="37">
        <f t="shared" si="1"/>
        <v>0.24483280120988068</v>
      </c>
      <c r="H53" s="10">
        <f t="shared" si="2"/>
        <v>1457</v>
      </c>
      <c r="I53" s="34">
        <f t="shared" si="3"/>
        <v>0.005594743935827481</v>
      </c>
      <c r="J53" s="11">
        <v>7982.2</v>
      </c>
      <c r="K53" s="10">
        <v>8117.524</v>
      </c>
      <c r="L53" s="34">
        <f t="shared" si="4"/>
        <v>0.016953220916539367</v>
      </c>
      <c r="M53" s="92">
        <f t="shared" si="5"/>
        <v>135.32400000000052</v>
      </c>
    </row>
    <row r="54" spans="1:13" ht="15">
      <c r="A54" s="4">
        <v>60</v>
      </c>
      <c r="B54" s="28" t="s">
        <v>54</v>
      </c>
      <c r="C54" s="10">
        <v>1927</v>
      </c>
      <c r="D54" s="14">
        <v>2496</v>
      </c>
      <c r="E54" s="11">
        <v>2520</v>
      </c>
      <c r="F54" s="37">
        <f t="shared" si="0"/>
        <v>0.0007952881073184495</v>
      </c>
      <c r="G54" s="37">
        <f t="shared" si="1"/>
        <v>0.3077322262584328</v>
      </c>
      <c r="H54" s="10">
        <f t="shared" si="2"/>
        <v>593</v>
      </c>
      <c r="I54" s="34">
        <f t="shared" si="3"/>
        <v>0.002277064621788398</v>
      </c>
      <c r="J54" s="11">
        <v>2507.695</v>
      </c>
      <c r="K54" s="10">
        <v>2551.92</v>
      </c>
      <c r="L54" s="34">
        <f t="shared" si="4"/>
        <v>0.017635717262266707</v>
      </c>
      <c r="M54" s="92">
        <f t="shared" si="5"/>
        <v>44.22499999999991</v>
      </c>
    </row>
    <row r="55" spans="1:13" ht="15">
      <c r="A55" s="4">
        <v>61</v>
      </c>
      <c r="B55" s="28" t="s">
        <v>55</v>
      </c>
      <c r="C55" s="10">
        <v>4882</v>
      </c>
      <c r="D55" s="14">
        <v>6685</v>
      </c>
      <c r="E55" s="11">
        <v>6832</v>
      </c>
      <c r="F55" s="37">
        <f t="shared" si="0"/>
        <v>0.002156114424285574</v>
      </c>
      <c r="G55" s="37">
        <f t="shared" si="1"/>
        <v>0.3994264645637034</v>
      </c>
      <c r="H55" s="10">
        <f t="shared" si="2"/>
        <v>1950</v>
      </c>
      <c r="I55" s="34">
        <f t="shared" si="3"/>
        <v>0.007487817896268763</v>
      </c>
      <c r="J55" s="11">
        <v>6870.596</v>
      </c>
      <c r="K55" s="10">
        <v>7023.6</v>
      </c>
      <c r="L55" s="34">
        <f t="shared" si="4"/>
        <v>0.022269392640755014</v>
      </c>
      <c r="M55" s="92">
        <f t="shared" si="5"/>
        <v>153.00400000000081</v>
      </c>
    </row>
    <row r="56" spans="1:13" ht="15">
      <c r="A56" s="4">
        <v>62</v>
      </c>
      <c r="B56" s="28" t="s">
        <v>56</v>
      </c>
      <c r="C56" s="10">
        <v>15873</v>
      </c>
      <c r="D56" s="14">
        <v>18267</v>
      </c>
      <c r="E56" s="11">
        <v>18177</v>
      </c>
      <c r="F56" s="37">
        <f t="shared" si="0"/>
        <v>0.005736488859812482</v>
      </c>
      <c r="G56" s="37">
        <f t="shared" si="1"/>
        <v>0.14515214515214514</v>
      </c>
      <c r="H56" s="10">
        <f t="shared" si="2"/>
        <v>2304</v>
      </c>
      <c r="I56" s="34">
        <f t="shared" si="3"/>
        <v>0.008847144837437553</v>
      </c>
      <c r="J56" s="11">
        <v>17665.23</v>
      </c>
      <c r="K56" s="10">
        <v>17761.76</v>
      </c>
      <c r="L56" s="34">
        <f t="shared" si="4"/>
        <v>0.0054644066338224205</v>
      </c>
      <c r="M56" s="92">
        <f t="shared" si="5"/>
        <v>96.52999999999884</v>
      </c>
    </row>
    <row r="57" spans="1:13" ht="15">
      <c r="A57" s="4">
        <v>63</v>
      </c>
      <c r="B57" s="28" t="s">
        <v>57</v>
      </c>
      <c r="C57" s="10">
        <v>28124</v>
      </c>
      <c r="D57" s="14">
        <v>28497</v>
      </c>
      <c r="E57" s="11">
        <v>29370</v>
      </c>
      <c r="F57" s="37">
        <f t="shared" si="0"/>
        <v>0.009268893536485263</v>
      </c>
      <c r="G57" s="37">
        <f t="shared" si="1"/>
        <v>0.04430379746835443</v>
      </c>
      <c r="H57" s="10">
        <f t="shared" si="2"/>
        <v>1246</v>
      </c>
      <c r="I57" s="34">
        <f t="shared" si="3"/>
        <v>0.004784523640385066</v>
      </c>
      <c r="J57" s="11">
        <v>29156.85</v>
      </c>
      <c r="K57" s="10">
        <v>29538.79</v>
      </c>
      <c r="L57" s="34">
        <f t="shared" si="4"/>
        <v>0.013099494629906946</v>
      </c>
      <c r="M57" s="92">
        <f t="shared" si="5"/>
        <v>381.9400000000023</v>
      </c>
    </row>
    <row r="58" spans="1:13" ht="15">
      <c r="A58" s="4">
        <v>64</v>
      </c>
      <c r="B58" s="28" t="s">
        <v>58</v>
      </c>
      <c r="C58" s="10">
        <v>37954</v>
      </c>
      <c r="D58" s="14">
        <v>41585</v>
      </c>
      <c r="E58" s="11">
        <v>41744</v>
      </c>
      <c r="F58" s="37">
        <f t="shared" si="0"/>
        <v>0.01317401061583387</v>
      </c>
      <c r="G58" s="37">
        <f t="shared" si="1"/>
        <v>0.09985772250619171</v>
      </c>
      <c r="H58" s="10">
        <f t="shared" si="2"/>
        <v>3790</v>
      </c>
      <c r="I58" s="34">
        <f t="shared" si="3"/>
        <v>0.014553246065055698</v>
      </c>
      <c r="J58" s="11">
        <v>41190.53</v>
      </c>
      <c r="K58" s="10">
        <v>41442.44</v>
      </c>
      <c r="L58" s="34">
        <f t="shared" si="4"/>
        <v>0.006115726114716259</v>
      </c>
      <c r="M58" s="92">
        <f t="shared" si="5"/>
        <v>251.9100000000035</v>
      </c>
    </row>
    <row r="59" spans="1:13" ht="15">
      <c r="A59" s="4">
        <v>65</v>
      </c>
      <c r="B59" s="28" t="s">
        <v>59</v>
      </c>
      <c r="C59" s="10">
        <v>12852</v>
      </c>
      <c r="D59" s="14">
        <v>13170</v>
      </c>
      <c r="E59" s="11">
        <v>13233</v>
      </c>
      <c r="F59" s="37">
        <f t="shared" si="0"/>
        <v>0.004176209334978191</v>
      </c>
      <c r="G59" s="37">
        <f t="shared" si="1"/>
        <v>0.02964519140989729</v>
      </c>
      <c r="H59" s="10">
        <f t="shared" si="2"/>
        <v>381</v>
      </c>
      <c r="I59" s="34">
        <f t="shared" si="3"/>
        <v>0.0014630044197325122</v>
      </c>
      <c r="J59" s="11">
        <v>12985.86</v>
      </c>
      <c r="K59" s="10">
        <v>13535.92</v>
      </c>
      <c r="L59" s="34">
        <f t="shared" si="4"/>
        <v>0.042358380577027586</v>
      </c>
      <c r="M59" s="92">
        <f t="shared" si="5"/>
        <v>550.0599999999995</v>
      </c>
    </row>
    <row r="60" spans="1:13" ht="15">
      <c r="A60" s="4">
        <v>66</v>
      </c>
      <c r="B60" s="28" t="s">
        <v>60</v>
      </c>
      <c r="C60" s="10">
        <v>17612</v>
      </c>
      <c r="D60" s="14">
        <v>20829</v>
      </c>
      <c r="E60" s="11">
        <v>21148</v>
      </c>
      <c r="F60" s="37">
        <f t="shared" si="0"/>
        <v>0.0066741082910994325</v>
      </c>
      <c r="G60" s="37">
        <f t="shared" si="1"/>
        <v>0.20077220077220076</v>
      </c>
      <c r="H60" s="10">
        <f t="shared" si="2"/>
        <v>3536</v>
      </c>
      <c r="I60" s="34">
        <f t="shared" si="3"/>
        <v>0.013577909785234023</v>
      </c>
      <c r="J60" s="11">
        <v>20921.46</v>
      </c>
      <c r="K60" s="10">
        <v>20820.24</v>
      </c>
      <c r="L60" s="34">
        <f t="shared" si="4"/>
        <v>-0.0048380944733301375</v>
      </c>
      <c r="M60" s="92">
        <f t="shared" si="5"/>
        <v>-101.21999999999753</v>
      </c>
    </row>
    <row r="61" spans="1:13" ht="15">
      <c r="A61" s="4">
        <v>68</v>
      </c>
      <c r="B61" s="28" t="s">
        <v>61</v>
      </c>
      <c r="C61" s="10">
        <v>8446</v>
      </c>
      <c r="D61" s="14">
        <v>11777</v>
      </c>
      <c r="E61" s="11">
        <v>12158</v>
      </c>
      <c r="F61" s="37">
        <f t="shared" si="0"/>
        <v>0.0038369495272927412</v>
      </c>
      <c r="G61" s="37">
        <f t="shared" si="1"/>
        <v>0.43949798721288186</v>
      </c>
      <c r="H61" s="10">
        <f t="shared" si="2"/>
        <v>3712</v>
      </c>
      <c r="I61" s="34">
        <f t="shared" si="3"/>
        <v>0.014253733349204947</v>
      </c>
      <c r="J61" s="11">
        <v>11370.35</v>
      </c>
      <c r="K61" s="10">
        <v>11655.42</v>
      </c>
      <c r="L61" s="34">
        <f t="shared" si="4"/>
        <v>0.025071347847691557</v>
      </c>
      <c r="M61" s="92">
        <f t="shared" si="5"/>
        <v>285.0699999999997</v>
      </c>
    </row>
    <row r="62" spans="1:13" ht="15">
      <c r="A62" s="4">
        <v>69</v>
      </c>
      <c r="B62" s="28" t="s">
        <v>62</v>
      </c>
      <c r="C62" s="10">
        <v>61346</v>
      </c>
      <c r="D62" s="14">
        <v>66943</v>
      </c>
      <c r="E62" s="11">
        <v>67569</v>
      </c>
      <c r="F62" s="37">
        <f t="shared" si="0"/>
        <v>0.021324135763254093</v>
      </c>
      <c r="G62" s="37">
        <f t="shared" si="1"/>
        <v>0.10144100674860626</v>
      </c>
      <c r="H62" s="10">
        <f t="shared" si="2"/>
        <v>6223</v>
      </c>
      <c r="I62" s="34">
        <f t="shared" si="3"/>
        <v>0.02389573885563103</v>
      </c>
      <c r="J62" s="11">
        <v>66669.4</v>
      </c>
      <c r="K62" s="10">
        <v>66885.8</v>
      </c>
      <c r="L62" s="34">
        <f t="shared" si="4"/>
        <v>0.0032458669194564333</v>
      </c>
      <c r="M62" s="92">
        <f t="shared" si="5"/>
        <v>216.40000000000873</v>
      </c>
    </row>
    <row r="63" spans="1:13" ht="15">
      <c r="A63" s="4">
        <v>70</v>
      </c>
      <c r="B63" s="28" t="s">
        <v>63</v>
      </c>
      <c r="C63" s="10">
        <v>113320</v>
      </c>
      <c r="D63" s="14">
        <v>90850</v>
      </c>
      <c r="E63" s="11">
        <v>92031</v>
      </c>
      <c r="F63" s="37">
        <f t="shared" si="0"/>
        <v>0.02904411103358104</v>
      </c>
      <c r="G63" s="37">
        <f t="shared" si="1"/>
        <v>-0.1878662195552418</v>
      </c>
      <c r="H63" s="10">
        <f t="shared" si="2"/>
        <v>-21289</v>
      </c>
      <c r="I63" s="34">
        <f t="shared" si="3"/>
        <v>-0.08174777189418753</v>
      </c>
      <c r="J63" s="11">
        <v>89523.78</v>
      </c>
      <c r="K63" s="10">
        <v>90961.46</v>
      </c>
      <c r="L63" s="34">
        <f t="shared" si="4"/>
        <v>0.016059196785479877</v>
      </c>
      <c r="M63" s="92">
        <f t="shared" si="5"/>
        <v>1437.6800000000076</v>
      </c>
    </row>
    <row r="64" spans="1:13" ht="15">
      <c r="A64" s="4">
        <v>71</v>
      </c>
      <c r="B64" s="28" t="s">
        <v>64</v>
      </c>
      <c r="C64" s="10">
        <v>34946</v>
      </c>
      <c r="D64" s="14">
        <v>37754</v>
      </c>
      <c r="E64" s="11">
        <v>39288</v>
      </c>
      <c r="F64" s="37">
        <f t="shared" si="0"/>
        <v>0.012398920301717159</v>
      </c>
      <c r="G64" s="37">
        <f t="shared" si="1"/>
        <v>0.124248841069078</v>
      </c>
      <c r="H64" s="10">
        <f t="shared" si="2"/>
        <v>4342</v>
      </c>
      <c r="I64" s="34">
        <f t="shared" si="3"/>
        <v>0.016672874515691778</v>
      </c>
      <c r="J64" s="11">
        <v>38305.12</v>
      </c>
      <c r="K64" s="10">
        <v>38859.93</v>
      </c>
      <c r="L64" s="34">
        <f t="shared" si="4"/>
        <v>0.014483964545731684</v>
      </c>
      <c r="M64" s="92">
        <f t="shared" si="5"/>
        <v>554.8099999999977</v>
      </c>
    </row>
    <row r="65" spans="1:13" ht="15">
      <c r="A65" s="4">
        <v>72</v>
      </c>
      <c r="B65" s="28" t="s">
        <v>65</v>
      </c>
      <c r="C65" s="10">
        <v>2781</v>
      </c>
      <c r="D65" s="14">
        <v>2851</v>
      </c>
      <c r="E65" s="11">
        <v>2803</v>
      </c>
      <c r="F65" s="37">
        <f t="shared" si="0"/>
        <v>0.0008846002241323864</v>
      </c>
      <c r="G65" s="37">
        <f t="shared" si="1"/>
        <v>0.007910823444804028</v>
      </c>
      <c r="H65" s="10">
        <f t="shared" si="2"/>
        <v>22</v>
      </c>
      <c r="I65" s="34">
        <f t="shared" si="3"/>
        <v>8.447794549636552E-05</v>
      </c>
      <c r="J65" s="11">
        <v>2698.164</v>
      </c>
      <c r="K65" s="10">
        <v>2560.645</v>
      </c>
      <c r="L65" s="34">
        <f t="shared" si="4"/>
        <v>-0.05096762094520579</v>
      </c>
      <c r="M65" s="92">
        <f t="shared" si="5"/>
        <v>-137.51900000000023</v>
      </c>
    </row>
    <row r="66" spans="1:13" ht="15">
      <c r="A66" s="4">
        <v>73</v>
      </c>
      <c r="B66" s="28" t="s">
        <v>66</v>
      </c>
      <c r="C66" s="10">
        <v>22726</v>
      </c>
      <c r="D66" s="14">
        <v>26100</v>
      </c>
      <c r="E66" s="11">
        <v>25561</v>
      </c>
      <c r="F66" s="37">
        <f t="shared" si="0"/>
        <v>0.00806680925046305</v>
      </c>
      <c r="G66" s="37">
        <f t="shared" si="1"/>
        <v>0.12474698583120655</v>
      </c>
      <c r="H66" s="10">
        <f t="shared" si="2"/>
        <v>2835</v>
      </c>
      <c r="I66" s="34">
        <f t="shared" si="3"/>
        <v>0.01088613524919074</v>
      </c>
      <c r="J66" s="11">
        <v>25815.67</v>
      </c>
      <c r="K66" s="10">
        <v>26266.89</v>
      </c>
      <c r="L66" s="34">
        <f t="shared" si="4"/>
        <v>0.017478531450084434</v>
      </c>
      <c r="M66" s="92">
        <f t="shared" si="5"/>
        <v>451.22000000000116</v>
      </c>
    </row>
    <row r="67" spans="1:13" ht="15">
      <c r="A67" s="4">
        <v>74</v>
      </c>
      <c r="B67" s="28" t="s">
        <v>67</v>
      </c>
      <c r="C67" s="10">
        <v>5662</v>
      </c>
      <c r="D67" s="14">
        <v>6476</v>
      </c>
      <c r="E67" s="11">
        <v>7370</v>
      </c>
      <c r="F67" s="37">
        <f aca="true" t="shared" si="6" ref="F67:F90">E67/$E$90</f>
        <v>0.0023259021233876876</v>
      </c>
      <c r="G67" s="37">
        <f aca="true" t="shared" si="7" ref="G67:G90">(E67-C67)/C67</f>
        <v>0.3016601907453197</v>
      </c>
      <c r="H67" s="10">
        <f aca="true" t="shared" si="8" ref="H67:H90">E67-C67</f>
        <v>1708</v>
      </c>
      <c r="I67" s="34">
        <f aca="true" t="shared" si="9" ref="I67:I90">H67/$H$90</f>
        <v>0.006558560495808742</v>
      </c>
      <c r="J67" s="11">
        <v>6457.42</v>
      </c>
      <c r="K67" s="10">
        <v>6635.101</v>
      </c>
      <c r="L67" s="34">
        <f aca="true" t="shared" si="10" ref="L67:L90">(K67-J67)/J67</f>
        <v>0.027515788039185866</v>
      </c>
      <c r="M67" s="92">
        <f aca="true" t="shared" si="11" ref="M67:M90">K67-J67</f>
        <v>177.68099999999959</v>
      </c>
    </row>
    <row r="68" spans="1:13" ht="15">
      <c r="A68" s="4">
        <v>75</v>
      </c>
      <c r="B68" s="28" t="s">
        <v>68</v>
      </c>
      <c r="C68" s="10">
        <v>8476</v>
      </c>
      <c r="D68" s="14">
        <v>3528</v>
      </c>
      <c r="E68" s="11">
        <v>3588</v>
      </c>
      <c r="F68" s="37">
        <f t="shared" si="6"/>
        <v>0.001132338781372459</v>
      </c>
      <c r="G68" s="37">
        <f t="shared" si="7"/>
        <v>-0.5766871165644172</v>
      </c>
      <c r="H68" s="10">
        <f t="shared" si="8"/>
        <v>-4888</v>
      </c>
      <c r="I68" s="34">
        <f t="shared" si="9"/>
        <v>-0.01876946352664703</v>
      </c>
      <c r="J68" s="11">
        <v>3341.836</v>
      </c>
      <c r="K68" s="10">
        <v>3440.732</v>
      </c>
      <c r="L68" s="34">
        <f t="shared" si="10"/>
        <v>0.029593313376239945</v>
      </c>
      <c r="M68" s="92">
        <f t="shared" si="11"/>
        <v>98.89600000000019</v>
      </c>
    </row>
    <row r="69" spans="1:13" ht="15">
      <c r="A69" s="4">
        <v>77</v>
      </c>
      <c r="B69" s="28" t="s">
        <v>69</v>
      </c>
      <c r="C69" s="10">
        <v>6949</v>
      </c>
      <c r="D69" s="14">
        <v>6149</v>
      </c>
      <c r="E69" s="11">
        <v>6312</v>
      </c>
      <c r="F69" s="37">
        <f t="shared" si="6"/>
        <v>0.0019920073545214496</v>
      </c>
      <c r="G69" s="37">
        <f t="shared" si="7"/>
        <v>-0.09166786587998273</v>
      </c>
      <c r="H69" s="10">
        <f t="shared" si="8"/>
        <v>-637</v>
      </c>
      <c r="I69" s="34">
        <f t="shared" si="9"/>
        <v>-0.0024460205127811293</v>
      </c>
      <c r="J69" s="11">
        <v>6050.389</v>
      </c>
      <c r="K69" s="10">
        <v>6397.565</v>
      </c>
      <c r="L69" s="34">
        <f t="shared" si="10"/>
        <v>0.05738077336845605</v>
      </c>
      <c r="M69" s="92">
        <f t="shared" si="11"/>
        <v>347.1759999999995</v>
      </c>
    </row>
    <row r="70" spans="1:13" ht="15">
      <c r="A70" s="4">
        <v>78</v>
      </c>
      <c r="B70" s="28" t="s">
        <v>70</v>
      </c>
      <c r="C70" s="10">
        <v>2948</v>
      </c>
      <c r="D70" s="14">
        <v>5699</v>
      </c>
      <c r="E70" s="11">
        <v>10112</v>
      </c>
      <c r="F70" s="37">
        <f t="shared" si="6"/>
        <v>0.003191251325874667</v>
      </c>
      <c r="G70" s="37">
        <f t="shared" si="7"/>
        <v>2.430122116689281</v>
      </c>
      <c r="H70" s="10">
        <f t="shared" si="8"/>
        <v>7164</v>
      </c>
      <c r="I70" s="34">
        <f t="shared" si="9"/>
        <v>0.027509090978907393</v>
      </c>
      <c r="J70" s="11">
        <v>6421.841</v>
      </c>
      <c r="K70" s="10">
        <v>9019.708</v>
      </c>
      <c r="L70" s="34">
        <f t="shared" si="10"/>
        <v>0.4045361758411646</v>
      </c>
      <c r="M70" s="92">
        <f t="shared" si="11"/>
        <v>2597.867</v>
      </c>
    </row>
    <row r="71" spans="1:13" ht="15">
      <c r="A71" s="4">
        <v>79</v>
      </c>
      <c r="B71" s="28" t="s">
        <v>71</v>
      </c>
      <c r="C71" s="10">
        <v>20316</v>
      </c>
      <c r="D71" s="14">
        <v>21540</v>
      </c>
      <c r="E71" s="11">
        <v>21493</v>
      </c>
      <c r="F71" s="37">
        <f t="shared" si="6"/>
        <v>0.006782987020077553</v>
      </c>
      <c r="G71" s="37">
        <f t="shared" si="7"/>
        <v>0.057934632801732625</v>
      </c>
      <c r="H71" s="10">
        <f t="shared" si="8"/>
        <v>1177</v>
      </c>
      <c r="I71" s="34">
        <f t="shared" si="9"/>
        <v>0.004519570084055556</v>
      </c>
      <c r="J71" s="11">
        <v>19813.31</v>
      </c>
      <c r="K71" s="10">
        <v>19947.61</v>
      </c>
      <c r="L71" s="34">
        <f t="shared" si="10"/>
        <v>0.006778271777910873</v>
      </c>
      <c r="M71" s="92">
        <f t="shared" si="11"/>
        <v>134.29999999999927</v>
      </c>
    </row>
    <row r="72" spans="1:13" ht="15">
      <c r="A72" s="4">
        <v>80</v>
      </c>
      <c r="B72" s="28" t="s">
        <v>72</v>
      </c>
      <c r="C72" s="10">
        <v>20864</v>
      </c>
      <c r="D72" s="14">
        <v>24769</v>
      </c>
      <c r="E72" s="11">
        <v>23763</v>
      </c>
      <c r="F72" s="37">
        <f t="shared" si="6"/>
        <v>0.007499377497701712</v>
      </c>
      <c r="G72" s="37">
        <f t="shared" si="7"/>
        <v>0.13894746932515337</v>
      </c>
      <c r="H72" s="10">
        <f t="shared" si="8"/>
        <v>2899</v>
      </c>
      <c r="I72" s="34">
        <f t="shared" si="9"/>
        <v>0.011131889272452894</v>
      </c>
      <c r="J72" s="11">
        <v>24688.26</v>
      </c>
      <c r="K72" s="10">
        <v>24089.53</v>
      </c>
      <c r="L72" s="34">
        <f t="shared" si="10"/>
        <v>-0.024251607849236828</v>
      </c>
      <c r="M72" s="92">
        <f t="shared" si="11"/>
        <v>-598.7299999999996</v>
      </c>
    </row>
    <row r="73" spans="1:13" ht="15">
      <c r="A73" s="4">
        <v>81</v>
      </c>
      <c r="B73" s="28" t="s">
        <v>73</v>
      </c>
      <c r="C73" s="10">
        <v>70734</v>
      </c>
      <c r="D73" s="14">
        <v>99539</v>
      </c>
      <c r="E73" s="11">
        <v>82193</v>
      </c>
      <c r="F73" s="37">
        <f t="shared" si="6"/>
        <v>0.025939331509851317</v>
      </c>
      <c r="G73" s="37">
        <f t="shared" si="7"/>
        <v>0.16200130064749627</v>
      </c>
      <c r="H73" s="10">
        <f t="shared" si="8"/>
        <v>11459</v>
      </c>
      <c r="I73" s="34">
        <f t="shared" si="9"/>
        <v>0.04400148988376602</v>
      </c>
      <c r="J73" s="11">
        <v>92356.52</v>
      </c>
      <c r="K73" s="10">
        <v>91046.28</v>
      </c>
      <c r="L73" s="34">
        <f t="shared" si="10"/>
        <v>-0.014186762342279734</v>
      </c>
      <c r="M73" s="92">
        <f t="shared" si="11"/>
        <v>-1310.2400000000052</v>
      </c>
    </row>
    <row r="74" spans="1:13" ht="15">
      <c r="A74" s="4">
        <v>82</v>
      </c>
      <c r="B74" s="28" t="s">
        <v>74</v>
      </c>
      <c r="C74" s="10">
        <v>112537</v>
      </c>
      <c r="D74" s="14">
        <v>131964</v>
      </c>
      <c r="E74" s="11">
        <v>132834</v>
      </c>
      <c r="F74" s="37">
        <f t="shared" si="6"/>
        <v>0.0419211509712456</v>
      </c>
      <c r="G74" s="37">
        <f t="shared" si="7"/>
        <v>0.1803584598843047</v>
      </c>
      <c r="H74" s="10">
        <f t="shared" si="8"/>
        <v>20297</v>
      </c>
      <c r="I74" s="34">
        <f t="shared" si="9"/>
        <v>0.07793858453362414</v>
      </c>
      <c r="J74" s="11">
        <v>119943.3</v>
      </c>
      <c r="K74" s="10">
        <v>123231.9</v>
      </c>
      <c r="L74" s="34">
        <f t="shared" si="10"/>
        <v>0.027417954983729738</v>
      </c>
      <c r="M74" s="92">
        <f t="shared" si="11"/>
        <v>3288.5999999999913</v>
      </c>
    </row>
    <row r="75" spans="1:13" ht="15">
      <c r="A75" s="4">
        <v>84</v>
      </c>
      <c r="B75" s="28" t="s">
        <v>75</v>
      </c>
      <c r="C75" s="10">
        <v>690</v>
      </c>
      <c r="D75" s="14">
        <v>662</v>
      </c>
      <c r="E75" s="11">
        <v>662</v>
      </c>
      <c r="F75" s="37">
        <f t="shared" si="6"/>
        <v>0.00020892092343048157</v>
      </c>
      <c r="G75" s="37">
        <f t="shared" si="7"/>
        <v>-0.04057971014492753</v>
      </c>
      <c r="H75" s="10">
        <f t="shared" si="8"/>
        <v>-28</v>
      </c>
      <c r="I75" s="34">
        <f t="shared" si="9"/>
        <v>-0.00010751738517719249</v>
      </c>
      <c r="J75" s="11">
        <v>649.6889</v>
      </c>
      <c r="K75" s="10">
        <v>652.5435</v>
      </c>
      <c r="L75" s="34">
        <f t="shared" si="10"/>
        <v>0.004393795245693754</v>
      </c>
      <c r="M75" s="92">
        <f t="shared" si="11"/>
        <v>2.854600000000005</v>
      </c>
    </row>
    <row r="76" spans="1:13" ht="15">
      <c r="A76" s="4">
        <v>85</v>
      </c>
      <c r="B76" s="28" t="s">
        <v>76</v>
      </c>
      <c r="C76" s="10">
        <v>271937</v>
      </c>
      <c r="D76" s="14">
        <v>296790</v>
      </c>
      <c r="E76" s="11">
        <v>304386</v>
      </c>
      <c r="F76" s="37">
        <f t="shared" si="6"/>
        <v>0.09606133564850539</v>
      </c>
      <c r="G76" s="37">
        <f t="shared" si="7"/>
        <v>0.11932543199343966</v>
      </c>
      <c r="H76" s="10">
        <f t="shared" si="8"/>
        <v>32449</v>
      </c>
      <c r="I76" s="34">
        <f t="shared" si="9"/>
        <v>0.12460112970052568</v>
      </c>
      <c r="J76" s="11">
        <v>274161.7</v>
      </c>
      <c r="K76" s="10">
        <v>285668.9</v>
      </c>
      <c r="L76" s="34">
        <f t="shared" si="10"/>
        <v>0.0419723105014304</v>
      </c>
      <c r="M76" s="92">
        <f t="shared" si="11"/>
        <v>11507.200000000012</v>
      </c>
    </row>
    <row r="77" spans="1:13" ht="15">
      <c r="A77" s="4">
        <v>86</v>
      </c>
      <c r="B77" s="28" t="s">
        <v>77</v>
      </c>
      <c r="C77" s="10">
        <v>145414</v>
      </c>
      <c r="D77" s="14">
        <v>166008</v>
      </c>
      <c r="E77" s="11">
        <v>169277</v>
      </c>
      <c r="F77" s="37">
        <f t="shared" si="6"/>
        <v>0.053422216247041736</v>
      </c>
      <c r="G77" s="37">
        <f t="shared" si="7"/>
        <v>0.1641038689534708</v>
      </c>
      <c r="H77" s="10">
        <f t="shared" si="8"/>
        <v>23863</v>
      </c>
      <c r="I77" s="34">
        <f t="shared" si="9"/>
        <v>0.0916316915172623</v>
      </c>
      <c r="J77" s="11">
        <v>163919.7</v>
      </c>
      <c r="K77" s="10">
        <v>166704.7</v>
      </c>
      <c r="L77" s="34">
        <f t="shared" si="10"/>
        <v>0.016990026214054807</v>
      </c>
      <c r="M77" s="92">
        <f t="shared" si="11"/>
        <v>2785</v>
      </c>
    </row>
    <row r="78" spans="1:13" ht="15">
      <c r="A78" s="4">
        <v>87</v>
      </c>
      <c r="B78" s="28" t="s">
        <v>78</v>
      </c>
      <c r="C78" s="10">
        <v>10012</v>
      </c>
      <c r="D78" s="14">
        <v>12873</v>
      </c>
      <c r="E78" s="11">
        <v>12725</v>
      </c>
      <c r="F78" s="37">
        <f t="shared" si="6"/>
        <v>0.004015889351439392</v>
      </c>
      <c r="G78" s="37">
        <f t="shared" si="7"/>
        <v>0.2709748302037555</v>
      </c>
      <c r="H78" s="10">
        <f t="shared" si="8"/>
        <v>2713</v>
      </c>
      <c r="I78" s="34">
        <f t="shared" si="9"/>
        <v>0.010417666642347258</v>
      </c>
      <c r="J78" s="11">
        <v>12714.38</v>
      </c>
      <c r="K78" s="10">
        <v>12750.52</v>
      </c>
      <c r="L78" s="34">
        <f t="shared" si="10"/>
        <v>0.002842450831263596</v>
      </c>
      <c r="M78" s="92">
        <f t="shared" si="11"/>
        <v>36.14000000000124</v>
      </c>
    </row>
    <row r="79" spans="1:13" ht="15">
      <c r="A79" s="4">
        <v>88</v>
      </c>
      <c r="B79" s="28" t="s">
        <v>79</v>
      </c>
      <c r="C79" s="10">
        <v>17330</v>
      </c>
      <c r="D79" s="14">
        <v>21541</v>
      </c>
      <c r="E79" s="11">
        <v>20272</v>
      </c>
      <c r="F79" s="37">
        <f t="shared" si="6"/>
        <v>0.006397650996650637</v>
      </c>
      <c r="G79" s="37">
        <f t="shared" si="7"/>
        <v>0.16976341604154646</v>
      </c>
      <c r="H79" s="10">
        <f t="shared" si="8"/>
        <v>2942</v>
      </c>
      <c r="I79" s="34">
        <f t="shared" si="9"/>
        <v>0.011297005256832153</v>
      </c>
      <c r="J79" s="11">
        <v>21196.89</v>
      </c>
      <c r="K79" s="10">
        <v>20982.11</v>
      </c>
      <c r="L79" s="34">
        <f t="shared" si="10"/>
        <v>-0.01013261851148913</v>
      </c>
      <c r="M79" s="92">
        <f t="shared" si="11"/>
        <v>-214.77999999999884</v>
      </c>
    </row>
    <row r="80" spans="1:13" ht="15">
      <c r="A80" s="4">
        <v>90</v>
      </c>
      <c r="B80" s="28" t="s">
        <v>80</v>
      </c>
      <c r="C80" s="10">
        <v>4202</v>
      </c>
      <c r="D80" s="14">
        <v>4707</v>
      </c>
      <c r="E80" s="11">
        <v>4510</v>
      </c>
      <c r="F80" s="37">
        <f t="shared" si="6"/>
        <v>0.0014233132396850028</v>
      </c>
      <c r="G80" s="37">
        <f t="shared" si="7"/>
        <v>0.07329842931937172</v>
      </c>
      <c r="H80" s="10">
        <f t="shared" si="8"/>
        <v>308</v>
      </c>
      <c r="I80" s="34">
        <f t="shared" si="9"/>
        <v>0.0011826912369491175</v>
      </c>
      <c r="J80" s="11">
        <v>4629.746</v>
      </c>
      <c r="K80" s="10">
        <v>4504.993</v>
      </c>
      <c r="L80" s="34">
        <f t="shared" si="10"/>
        <v>-0.026945970686080768</v>
      </c>
      <c r="M80" s="92">
        <f t="shared" si="11"/>
        <v>-124.7529999999997</v>
      </c>
    </row>
    <row r="81" spans="1:13" ht="15">
      <c r="A81" s="4">
        <v>91</v>
      </c>
      <c r="B81" s="28" t="s">
        <v>81</v>
      </c>
      <c r="C81" s="10">
        <v>526</v>
      </c>
      <c r="D81" s="14">
        <v>664</v>
      </c>
      <c r="E81" s="11">
        <v>672</v>
      </c>
      <c r="F81" s="37">
        <f t="shared" si="6"/>
        <v>0.00021207682861825318</v>
      </c>
      <c r="G81" s="37">
        <f t="shared" si="7"/>
        <v>0.27756653992395436</v>
      </c>
      <c r="H81" s="10">
        <f t="shared" si="8"/>
        <v>146</v>
      </c>
      <c r="I81" s="34">
        <f t="shared" si="9"/>
        <v>0.0005606263655667895</v>
      </c>
      <c r="J81" s="11">
        <v>762.369</v>
      </c>
      <c r="K81" s="10">
        <v>767.5185</v>
      </c>
      <c r="L81" s="34">
        <f t="shared" si="10"/>
        <v>0.006754603085907204</v>
      </c>
      <c r="M81" s="92">
        <f t="shared" si="11"/>
        <v>5.149499999999989</v>
      </c>
    </row>
    <row r="82" spans="1:13" ht="15">
      <c r="A82" s="4">
        <v>92</v>
      </c>
      <c r="B82" s="28" t="s">
        <v>82</v>
      </c>
      <c r="C82" s="10">
        <v>5216</v>
      </c>
      <c r="D82" s="14">
        <v>3270</v>
      </c>
      <c r="E82" s="11">
        <v>3153</v>
      </c>
      <c r="F82" s="37">
        <f t="shared" si="6"/>
        <v>0.0009950569057043932</v>
      </c>
      <c r="G82" s="37">
        <f t="shared" si="7"/>
        <v>-0.3955138036809816</v>
      </c>
      <c r="H82" s="10">
        <f t="shared" si="8"/>
        <v>-2063</v>
      </c>
      <c r="I82" s="34">
        <f t="shared" si="9"/>
        <v>-0.007921727343591005</v>
      </c>
      <c r="J82" s="11">
        <v>3074.16</v>
      </c>
      <c r="K82" s="10">
        <v>3171.316</v>
      </c>
      <c r="L82" s="34">
        <f t="shared" si="10"/>
        <v>0.03160408046425689</v>
      </c>
      <c r="M82" s="92">
        <f t="shared" si="11"/>
        <v>97.15599999999995</v>
      </c>
    </row>
    <row r="83" spans="1:13" ht="15">
      <c r="A83" s="4">
        <v>93</v>
      </c>
      <c r="B83" s="28" t="s">
        <v>83</v>
      </c>
      <c r="C83" s="10">
        <v>13560</v>
      </c>
      <c r="D83" s="14">
        <v>16712</v>
      </c>
      <c r="E83" s="11">
        <v>15886</v>
      </c>
      <c r="F83" s="37">
        <f t="shared" si="6"/>
        <v>0.005013470981294003</v>
      </c>
      <c r="G83" s="37">
        <f t="shared" si="7"/>
        <v>0.1715339233038348</v>
      </c>
      <c r="H83" s="10">
        <f t="shared" si="8"/>
        <v>2326</v>
      </c>
      <c r="I83" s="34">
        <f t="shared" si="9"/>
        <v>0.00893162278293392</v>
      </c>
      <c r="J83" s="11">
        <v>16000.95</v>
      </c>
      <c r="K83" s="10">
        <v>15672.57</v>
      </c>
      <c r="L83" s="34">
        <f t="shared" si="10"/>
        <v>-0.020522531474693753</v>
      </c>
      <c r="M83" s="92">
        <f t="shared" si="11"/>
        <v>-328.380000000001</v>
      </c>
    </row>
    <row r="84" spans="1:13" ht="15">
      <c r="A84" s="4">
        <v>94</v>
      </c>
      <c r="B84" s="28" t="s">
        <v>84</v>
      </c>
      <c r="C84" s="10">
        <v>13339</v>
      </c>
      <c r="D84" s="14">
        <v>14912</v>
      </c>
      <c r="E84" s="11">
        <v>15654</v>
      </c>
      <c r="F84" s="37">
        <f t="shared" si="6"/>
        <v>0.004940253980937701</v>
      </c>
      <c r="G84" s="37">
        <f t="shared" si="7"/>
        <v>0.17355124072269285</v>
      </c>
      <c r="H84" s="10">
        <f t="shared" si="8"/>
        <v>2315</v>
      </c>
      <c r="I84" s="34">
        <f t="shared" si="9"/>
        <v>0.008889383810185737</v>
      </c>
      <c r="J84" s="11">
        <v>14796.62</v>
      </c>
      <c r="K84" s="10">
        <v>15460.02</v>
      </c>
      <c r="L84" s="34">
        <f t="shared" si="10"/>
        <v>0.044834563569247546</v>
      </c>
      <c r="M84" s="92">
        <f t="shared" si="11"/>
        <v>663.3999999999996</v>
      </c>
    </row>
    <row r="85" spans="1:13" ht="15">
      <c r="A85" s="4">
        <v>95</v>
      </c>
      <c r="B85" s="28" t="s">
        <v>85</v>
      </c>
      <c r="C85" s="10">
        <v>15693</v>
      </c>
      <c r="D85" s="14">
        <v>13992</v>
      </c>
      <c r="E85" s="11">
        <v>14576</v>
      </c>
      <c r="F85" s="37">
        <f t="shared" si="6"/>
        <v>0.00460004740169592</v>
      </c>
      <c r="G85" s="37">
        <f t="shared" si="7"/>
        <v>-0.07117823233288728</v>
      </c>
      <c r="H85" s="10">
        <f t="shared" si="8"/>
        <v>-1117</v>
      </c>
      <c r="I85" s="34">
        <f t="shared" si="9"/>
        <v>-0.004289175687247286</v>
      </c>
      <c r="J85" s="11">
        <v>13990.24</v>
      </c>
      <c r="K85" s="10">
        <v>14506.77</v>
      </c>
      <c r="L85" s="34">
        <f t="shared" si="10"/>
        <v>0.036920739029494894</v>
      </c>
      <c r="M85" s="92">
        <f t="shared" si="11"/>
        <v>516.5300000000007</v>
      </c>
    </row>
    <row r="86" spans="1:13" ht="15">
      <c r="A86" s="4">
        <v>96</v>
      </c>
      <c r="B86" s="28" t="s">
        <v>86</v>
      </c>
      <c r="C86" s="10">
        <v>98005</v>
      </c>
      <c r="D86" s="14">
        <v>110217</v>
      </c>
      <c r="E86" s="11">
        <v>100521</v>
      </c>
      <c r="F86" s="37">
        <f t="shared" si="6"/>
        <v>0.03172347453799915</v>
      </c>
      <c r="G86" s="37">
        <f t="shared" si="7"/>
        <v>0.02567215958369471</v>
      </c>
      <c r="H86" s="10">
        <f t="shared" si="8"/>
        <v>2516</v>
      </c>
      <c r="I86" s="34">
        <f t="shared" si="9"/>
        <v>0.009661205039493439</v>
      </c>
      <c r="J86" s="11">
        <v>111774.8</v>
      </c>
      <c r="K86" s="10">
        <v>112279.8</v>
      </c>
      <c r="L86" s="34">
        <f t="shared" si="10"/>
        <v>0.0045180130047202055</v>
      </c>
      <c r="M86" s="92">
        <f t="shared" si="11"/>
        <v>505</v>
      </c>
    </row>
    <row r="87" spans="1:13" ht="15">
      <c r="A87" s="4">
        <v>97</v>
      </c>
      <c r="B87" s="28" t="s">
        <v>87</v>
      </c>
      <c r="C87" s="10">
        <v>4440</v>
      </c>
      <c r="D87" s="14">
        <v>12917</v>
      </c>
      <c r="E87" s="11">
        <v>12927</v>
      </c>
      <c r="F87" s="37">
        <f t="shared" si="6"/>
        <v>0.004079638636232379</v>
      </c>
      <c r="G87" s="37">
        <f t="shared" si="7"/>
        <v>1.9114864864864864</v>
      </c>
      <c r="H87" s="10">
        <f t="shared" si="8"/>
        <v>8487</v>
      </c>
      <c r="I87" s="34">
        <f t="shared" si="9"/>
        <v>0.03258928742852974</v>
      </c>
      <c r="J87" s="11">
        <v>12873.84</v>
      </c>
      <c r="K87" s="10">
        <v>12953.97</v>
      </c>
      <c r="L87" s="34">
        <f t="shared" si="10"/>
        <v>0.0062242501071940615</v>
      </c>
      <c r="M87" s="92">
        <f t="shared" si="11"/>
        <v>80.1299999999992</v>
      </c>
    </row>
    <row r="88" spans="1:13" ht="15">
      <c r="A88" s="4">
        <v>98</v>
      </c>
      <c r="B88" s="28" t="s">
        <v>88</v>
      </c>
      <c r="C88" s="10">
        <v>1111</v>
      </c>
      <c r="D88" s="14">
        <v>996</v>
      </c>
      <c r="E88" s="11">
        <v>897</v>
      </c>
      <c r="F88" s="37">
        <f t="shared" si="6"/>
        <v>0.00028308469534311475</v>
      </c>
      <c r="G88" s="37">
        <f t="shared" si="7"/>
        <v>-0.1926192619261926</v>
      </c>
      <c r="H88" s="10">
        <f t="shared" si="8"/>
        <v>-214</v>
      </c>
      <c r="I88" s="34">
        <f t="shared" si="9"/>
        <v>-0.0008217400152828283</v>
      </c>
      <c r="J88" s="11">
        <v>1006.576</v>
      </c>
      <c r="K88" s="10">
        <v>904.491</v>
      </c>
      <c r="L88" s="34">
        <f t="shared" si="10"/>
        <v>-0.10141807474050646</v>
      </c>
      <c r="M88" s="92">
        <f t="shared" si="11"/>
        <v>-102.08500000000004</v>
      </c>
    </row>
    <row r="89" spans="1:13" ht="15.75" thickBot="1">
      <c r="A89" s="5">
        <v>99</v>
      </c>
      <c r="B89" s="29" t="s">
        <v>89</v>
      </c>
      <c r="C89" s="10">
        <v>1450</v>
      </c>
      <c r="D89" s="14">
        <v>1568</v>
      </c>
      <c r="E89" s="11">
        <v>1546</v>
      </c>
      <c r="F89" s="37">
        <f t="shared" si="6"/>
        <v>0.0004879029420294932</v>
      </c>
      <c r="G89" s="37">
        <f t="shared" si="7"/>
        <v>0.06620689655172414</v>
      </c>
      <c r="H89" s="10">
        <f t="shared" si="8"/>
        <v>96</v>
      </c>
      <c r="I89" s="34">
        <f t="shared" si="9"/>
        <v>0.0003686310348932314</v>
      </c>
      <c r="J89" s="11">
        <v>1610.045</v>
      </c>
      <c r="K89" s="10">
        <v>1674.029</v>
      </c>
      <c r="L89" s="34">
        <f t="shared" si="10"/>
        <v>0.03974050414739956</v>
      </c>
      <c r="M89" s="92">
        <f t="shared" si="11"/>
        <v>63.983999999999924</v>
      </c>
    </row>
    <row r="90" spans="1:13" s="59" customFormat="1" ht="15.75" thickBot="1">
      <c r="A90" s="164" t="s">
        <v>90</v>
      </c>
      <c r="B90" s="165"/>
      <c r="C90" s="50">
        <v>2908240</v>
      </c>
      <c r="D90" s="49">
        <v>3177454</v>
      </c>
      <c r="E90" s="95">
        <v>3168663</v>
      </c>
      <c r="F90" s="146">
        <f t="shared" si="6"/>
        <v>1</v>
      </c>
      <c r="G90" s="146">
        <f t="shared" si="7"/>
        <v>0.0895465986300993</v>
      </c>
      <c r="H90" s="50">
        <f t="shared" si="8"/>
        <v>260423</v>
      </c>
      <c r="I90" s="148">
        <f t="shared" si="9"/>
        <v>1</v>
      </c>
      <c r="J90" s="95">
        <v>3093325</v>
      </c>
      <c r="K90" s="50">
        <v>3125526</v>
      </c>
      <c r="L90" s="148">
        <f t="shared" si="10"/>
        <v>0.010409834078216806</v>
      </c>
      <c r="M90" s="94">
        <f t="shared" si="11"/>
        <v>32201</v>
      </c>
    </row>
    <row r="91" spans="3:11" s="58" customFormat="1" ht="15">
      <c r="C91" s="107"/>
      <c r="D91" s="3"/>
      <c r="E91" s="3"/>
      <c r="H91" s="84"/>
      <c r="I91" s="85"/>
      <c r="J91" s="89"/>
      <c r="K91" s="89"/>
    </row>
    <row r="92" spans="3:11" ht="15">
      <c r="C92" s="3"/>
      <c r="D92" s="3"/>
      <c r="E92" s="3"/>
      <c r="J92" s="88"/>
      <c r="K92" s="88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4" sqref="M4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22.5742187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5" t="s">
        <v>1</v>
      </c>
      <c r="B1" s="18" t="s">
        <v>91</v>
      </c>
      <c r="C1" s="26">
        <v>41091</v>
      </c>
      <c r="D1" s="68">
        <v>41426</v>
      </c>
      <c r="E1" s="68">
        <v>41456</v>
      </c>
      <c r="F1" s="38" t="s">
        <v>310</v>
      </c>
      <c r="G1" s="38" t="s">
        <v>286</v>
      </c>
      <c r="H1" s="38" t="s">
        <v>287</v>
      </c>
      <c r="I1" s="38" t="s">
        <v>288</v>
      </c>
      <c r="J1" s="67" t="s">
        <v>284</v>
      </c>
      <c r="K1" s="65" t="s">
        <v>289</v>
      </c>
      <c r="L1" s="47" t="s">
        <v>314</v>
      </c>
      <c r="M1" s="38" t="s">
        <v>313</v>
      </c>
    </row>
    <row r="2" spans="1:13" ht="15">
      <c r="A2" s="4">
        <v>10</v>
      </c>
      <c r="B2" s="28" t="s">
        <v>10</v>
      </c>
      <c r="C2" s="10">
        <v>100760</v>
      </c>
      <c r="D2" s="14">
        <v>106574</v>
      </c>
      <c r="E2" s="11">
        <v>109011</v>
      </c>
      <c r="F2" s="36">
        <f>E2/$E$26</f>
        <v>0.1411138324202852</v>
      </c>
      <c r="G2" s="16">
        <f>(E2-C2)/C2</f>
        <v>0.08188765383088527</v>
      </c>
      <c r="H2" s="9">
        <f>E2-C2</f>
        <v>8251</v>
      </c>
      <c r="I2" s="40">
        <f>H2/$H$26</f>
        <v>0.1390086933081744</v>
      </c>
      <c r="J2" s="11">
        <v>107719.6</v>
      </c>
      <c r="K2" s="10">
        <v>108370.2</v>
      </c>
      <c r="L2" s="40">
        <f>(K2-J2)/J2</f>
        <v>0.006039755067787025</v>
      </c>
      <c r="M2" s="91">
        <f>K2-J2</f>
        <v>650.5999999999913</v>
      </c>
    </row>
    <row r="3" spans="1:13" ht="15">
      <c r="A3" s="4">
        <v>11</v>
      </c>
      <c r="B3" s="28" t="s">
        <v>11</v>
      </c>
      <c r="C3" s="10">
        <v>1853</v>
      </c>
      <c r="D3" s="14">
        <v>2125</v>
      </c>
      <c r="E3" s="11">
        <v>2197</v>
      </c>
      <c r="F3" s="37">
        <f aca="true" t="shared" si="0" ref="F3:F26">E3/$E$26</f>
        <v>0.0028439982187794498</v>
      </c>
      <c r="G3" s="17">
        <f aca="true" t="shared" si="1" ref="G3:G26">(E3-C3)/C3</f>
        <v>0.18564490016189963</v>
      </c>
      <c r="H3" s="11">
        <f aca="true" t="shared" si="2" ref="H3:H26">E3-C3</f>
        <v>344</v>
      </c>
      <c r="I3" s="34">
        <f aca="true" t="shared" si="3" ref="I3:I26">H3/$H$26</f>
        <v>0.005795538782936855</v>
      </c>
      <c r="J3" s="11">
        <v>2089.382</v>
      </c>
      <c r="K3" s="10">
        <v>2122.308</v>
      </c>
      <c r="L3" s="34">
        <f aca="true" t="shared" si="4" ref="L3:L26">(K3-J3)/J3</f>
        <v>0.015758726743123053</v>
      </c>
      <c r="M3" s="92">
        <f aca="true" t="shared" si="5" ref="M3:M26">K3-J3</f>
        <v>32.92599999999993</v>
      </c>
    </row>
    <row r="4" spans="1:13" ht="15">
      <c r="A4" s="4">
        <v>12</v>
      </c>
      <c r="B4" s="28" t="s">
        <v>12</v>
      </c>
      <c r="C4" s="10">
        <v>726</v>
      </c>
      <c r="D4" s="14">
        <v>782</v>
      </c>
      <c r="E4" s="11">
        <v>594</v>
      </c>
      <c r="F4" s="37">
        <f t="shared" si="0"/>
        <v>0.0007689280573304475</v>
      </c>
      <c r="G4" s="17">
        <f t="shared" si="1"/>
        <v>-0.18181818181818182</v>
      </c>
      <c r="H4" s="11">
        <f t="shared" si="2"/>
        <v>-132</v>
      </c>
      <c r="I4" s="34">
        <f t="shared" si="3"/>
        <v>-0.002223869532987398</v>
      </c>
      <c r="J4" s="11">
        <v>1061.28</v>
      </c>
      <c r="K4" s="10">
        <v>1282.867</v>
      </c>
      <c r="L4" s="34">
        <f t="shared" si="4"/>
        <v>0.20879221317654154</v>
      </c>
      <c r="M4" s="92">
        <f t="shared" si="5"/>
        <v>221.587</v>
      </c>
    </row>
    <row r="5" spans="1:13" ht="15">
      <c r="A5" s="4">
        <v>13</v>
      </c>
      <c r="B5" s="28" t="s">
        <v>13</v>
      </c>
      <c r="C5" s="10">
        <v>120419</v>
      </c>
      <c r="D5" s="14">
        <v>127553</v>
      </c>
      <c r="E5" s="11">
        <v>128132</v>
      </c>
      <c r="F5" s="37">
        <f t="shared" si="0"/>
        <v>0.16586580781458737</v>
      </c>
      <c r="G5" s="17">
        <f t="shared" si="1"/>
        <v>0.0640513540222058</v>
      </c>
      <c r="H5" s="11">
        <f t="shared" si="2"/>
        <v>7713</v>
      </c>
      <c r="I5" s="34">
        <f t="shared" si="3"/>
        <v>0.12994474021160454</v>
      </c>
      <c r="J5" s="11">
        <v>128667.8</v>
      </c>
      <c r="K5" s="10">
        <v>129430.3</v>
      </c>
      <c r="L5" s="34">
        <f t="shared" si="4"/>
        <v>0.005926113604180688</v>
      </c>
      <c r="M5" s="92">
        <f t="shared" si="5"/>
        <v>762.5</v>
      </c>
    </row>
    <row r="6" spans="1:13" ht="15">
      <c r="A6" s="4">
        <v>14</v>
      </c>
      <c r="B6" s="28" t="s">
        <v>14</v>
      </c>
      <c r="C6" s="10">
        <v>206444</v>
      </c>
      <c r="D6" s="14">
        <v>224243</v>
      </c>
      <c r="E6" s="11">
        <v>223124</v>
      </c>
      <c r="F6" s="37">
        <f t="shared" si="0"/>
        <v>0.2888321613868666</v>
      </c>
      <c r="G6" s="17">
        <f t="shared" si="1"/>
        <v>0.08079672937939586</v>
      </c>
      <c r="H6" s="11">
        <f t="shared" si="2"/>
        <v>16680</v>
      </c>
      <c r="I6" s="34">
        <f t="shared" si="3"/>
        <v>0.2810162409865894</v>
      </c>
      <c r="J6" s="11">
        <v>222426.9</v>
      </c>
      <c r="K6" s="10">
        <v>224436</v>
      </c>
      <c r="L6" s="34">
        <f t="shared" si="4"/>
        <v>0.009032630495681978</v>
      </c>
      <c r="M6" s="92">
        <f t="shared" si="5"/>
        <v>2009.1000000000058</v>
      </c>
    </row>
    <row r="7" spans="1:13" ht="15">
      <c r="A7" s="4">
        <v>15</v>
      </c>
      <c r="B7" s="28" t="s">
        <v>15</v>
      </c>
      <c r="C7" s="10">
        <v>10967</v>
      </c>
      <c r="D7" s="14">
        <v>12669</v>
      </c>
      <c r="E7" s="11">
        <v>12723</v>
      </c>
      <c r="F7" s="37">
        <f t="shared" si="0"/>
        <v>0.016469817632012263</v>
      </c>
      <c r="G7" s="17">
        <f t="shared" si="1"/>
        <v>0.16011671377769673</v>
      </c>
      <c r="H7" s="11">
        <f t="shared" si="2"/>
        <v>1756</v>
      </c>
      <c r="I7" s="34">
        <f t="shared" si="3"/>
        <v>0.029584203787317204</v>
      </c>
      <c r="J7" s="11">
        <v>12545.21</v>
      </c>
      <c r="K7" s="10">
        <v>12651.42</v>
      </c>
      <c r="L7" s="34">
        <f t="shared" si="4"/>
        <v>0.008466179521905249</v>
      </c>
      <c r="M7" s="92">
        <f t="shared" si="5"/>
        <v>106.21000000000095</v>
      </c>
    </row>
    <row r="8" spans="1:13" ht="15">
      <c r="A8" s="4">
        <v>16</v>
      </c>
      <c r="B8" s="28" t="s">
        <v>16</v>
      </c>
      <c r="C8" s="10">
        <v>6489</v>
      </c>
      <c r="D8" s="14">
        <v>6776</v>
      </c>
      <c r="E8" s="11">
        <v>6913</v>
      </c>
      <c r="F8" s="37">
        <f t="shared" si="0"/>
        <v>0.00894882097697876</v>
      </c>
      <c r="G8" s="17">
        <f t="shared" si="1"/>
        <v>0.06534134689474495</v>
      </c>
      <c r="H8" s="11">
        <f t="shared" si="2"/>
        <v>424</v>
      </c>
      <c r="I8" s="34">
        <f t="shared" si="3"/>
        <v>0.007143338499898915</v>
      </c>
      <c r="J8" s="11">
        <v>6727.786</v>
      </c>
      <c r="K8" s="10">
        <v>6799.795</v>
      </c>
      <c r="L8" s="34">
        <f t="shared" si="4"/>
        <v>0.010703223913483577</v>
      </c>
      <c r="M8" s="92">
        <f t="shared" si="5"/>
        <v>72.00900000000001</v>
      </c>
    </row>
    <row r="9" spans="1:13" ht="15">
      <c r="A9" s="4">
        <v>17</v>
      </c>
      <c r="B9" s="28" t="s">
        <v>17</v>
      </c>
      <c r="C9" s="10">
        <v>7351</v>
      </c>
      <c r="D9" s="14">
        <v>8250</v>
      </c>
      <c r="E9" s="11">
        <v>8202</v>
      </c>
      <c r="F9" s="37">
        <f t="shared" si="0"/>
        <v>0.010617420751219412</v>
      </c>
      <c r="G9" s="17">
        <f t="shared" si="1"/>
        <v>0.11576656237246633</v>
      </c>
      <c r="H9" s="11">
        <f t="shared" si="2"/>
        <v>851</v>
      </c>
      <c r="I9" s="34">
        <f t="shared" si="3"/>
        <v>0.014337219489183907</v>
      </c>
      <c r="J9" s="11">
        <v>8242.244</v>
      </c>
      <c r="K9" s="10">
        <v>8231.286</v>
      </c>
      <c r="L9" s="34">
        <f t="shared" si="4"/>
        <v>-0.0013294923081627451</v>
      </c>
      <c r="M9" s="92">
        <f t="shared" si="5"/>
        <v>-10.958000000000538</v>
      </c>
    </row>
    <row r="10" spans="1:13" ht="15">
      <c r="A10" s="4">
        <v>18</v>
      </c>
      <c r="B10" s="28" t="s">
        <v>18</v>
      </c>
      <c r="C10" s="10">
        <v>16818</v>
      </c>
      <c r="D10" s="14">
        <v>16463</v>
      </c>
      <c r="E10" s="11">
        <v>16492</v>
      </c>
      <c r="F10" s="37">
        <f t="shared" si="0"/>
        <v>0.02134875677019148</v>
      </c>
      <c r="G10" s="17">
        <f t="shared" si="1"/>
        <v>-0.019383993340468544</v>
      </c>
      <c r="H10" s="11">
        <f t="shared" si="2"/>
        <v>-326</v>
      </c>
      <c r="I10" s="34">
        <f t="shared" si="3"/>
        <v>-0.005492283846620392</v>
      </c>
      <c r="J10" s="11">
        <v>16211.75</v>
      </c>
      <c r="K10" s="10">
        <v>16250.88</v>
      </c>
      <c r="L10" s="34">
        <f t="shared" si="4"/>
        <v>0.0024136814347617747</v>
      </c>
      <c r="M10" s="92">
        <f t="shared" si="5"/>
        <v>39.1299999999992</v>
      </c>
    </row>
    <row r="11" spans="1:13" ht="15">
      <c r="A11" s="4">
        <v>19</v>
      </c>
      <c r="B11" s="28" t="s">
        <v>19</v>
      </c>
      <c r="C11" s="10">
        <v>1172</v>
      </c>
      <c r="D11" s="14">
        <v>977</v>
      </c>
      <c r="E11" s="11">
        <v>981</v>
      </c>
      <c r="F11" s="37">
        <f t="shared" si="0"/>
        <v>0.0012698963371063452</v>
      </c>
      <c r="G11" s="17">
        <f t="shared" si="1"/>
        <v>-0.16296928327645052</v>
      </c>
      <c r="H11" s="11">
        <f t="shared" si="2"/>
        <v>-191</v>
      </c>
      <c r="I11" s="34">
        <f t="shared" si="3"/>
        <v>-0.003217871824246917</v>
      </c>
      <c r="J11" s="11">
        <v>958.7699</v>
      </c>
      <c r="K11" s="10">
        <v>942.2647</v>
      </c>
      <c r="L11" s="34">
        <f t="shared" si="4"/>
        <v>-0.017214975146800142</v>
      </c>
      <c r="M11" s="92">
        <f t="shared" si="5"/>
        <v>-16.50520000000006</v>
      </c>
    </row>
    <row r="12" spans="1:13" ht="15">
      <c r="A12" s="4">
        <v>20</v>
      </c>
      <c r="B12" s="28" t="s">
        <v>20</v>
      </c>
      <c r="C12" s="10">
        <v>17798</v>
      </c>
      <c r="D12" s="14">
        <v>16127</v>
      </c>
      <c r="E12" s="11">
        <v>16073</v>
      </c>
      <c r="F12" s="37">
        <f t="shared" si="0"/>
        <v>0.020806364756687346</v>
      </c>
      <c r="G12" s="17">
        <f t="shared" si="1"/>
        <v>-0.09692100235981571</v>
      </c>
      <c r="H12" s="11">
        <f t="shared" si="2"/>
        <v>-1725</v>
      </c>
      <c r="I12" s="34">
        <f t="shared" si="3"/>
        <v>-0.029061931396994405</v>
      </c>
      <c r="J12" s="11">
        <v>15989.72</v>
      </c>
      <c r="K12" s="10">
        <v>15910.22</v>
      </c>
      <c r="L12" s="34">
        <f t="shared" si="4"/>
        <v>-0.004971944474324754</v>
      </c>
      <c r="M12" s="92">
        <f t="shared" si="5"/>
        <v>-79.5</v>
      </c>
    </row>
    <row r="13" spans="1:13" ht="15">
      <c r="A13" s="4">
        <v>21</v>
      </c>
      <c r="B13" s="28" t="s">
        <v>21</v>
      </c>
      <c r="C13" s="10">
        <v>3620</v>
      </c>
      <c r="D13" s="14">
        <v>6231</v>
      </c>
      <c r="E13" s="11">
        <v>6290</v>
      </c>
      <c r="F13" s="37">
        <f t="shared" si="0"/>
        <v>0.008142352660957095</v>
      </c>
      <c r="G13" s="17">
        <f t="shared" si="1"/>
        <v>0.7375690607734806</v>
      </c>
      <c r="H13" s="11">
        <f t="shared" si="2"/>
        <v>2670</v>
      </c>
      <c r="I13" s="34">
        <f t="shared" si="3"/>
        <v>0.04498281555360873</v>
      </c>
      <c r="J13" s="11">
        <v>6356.889</v>
      </c>
      <c r="K13" s="10">
        <v>6499.832</v>
      </c>
      <c r="L13" s="34">
        <f t="shared" si="4"/>
        <v>0.022486313666952532</v>
      </c>
      <c r="M13" s="92">
        <f t="shared" si="5"/>
        <v>142.9430000000002</v>
      </c>
    </row>
    <row r="14" spans="1:13" ht="15">
      <c r="A14" s="4">
        <v>22</v>
      </c>
      <c r="B14" s="28" t="s">
        <v>22</v>
      </c>
      <c r="C14" s="10">
        <v>28986</v>
      </c>
      <c r="D14" s="14">
        <v>33608</v>
      </c>
      <c r="E14" s="11">
        <v>33765</v>
      </c>
      <c r="F14" s="37">
        <f t="shared" si="0"/>
        <v>0.04370851154168781</v>
      </c>
      <c r="G14" s="17">
        <f t="shared" si="1"/>
        <v>0.1648726971641482</v>
      </c>
      <c r="H14" s="11">
        <f t="shared" si="2"/>
        <v>4779</v>
      </c>
      <c r="I14" s="34">
        <f t="shared" si="3"/>
        <v>0.08051418559202103</v>
      </c>
      <c r="J14" s="11">
        <v>33130.36</v>
      </c>
      <c r="K14" s="10">
        <v>33512.73</v>
      </c>
      <c r="L14" s="34">
        <f t="shared" si="4"/>
        <v>0.011541377757440687</v>
      </c>
      <c r="M14" s="92">
        <f t="shared" si="5"/>
        <v>382.3700000000026</v>
      </c>
    </row>
    <row r="15" spans="1:13" ht="15">
      <c r="A15" s="4">
        <v>23</v>
      </c>
      <c r="B15" s="28" t="s">
        <v>23</v>
      </c>
      <c r="C15" s="10">
        <v>23079</v>
      </c>
      <c r="D15" s="14">
        <v>24191</v>
      </c>
      <c r="E15" s="11">
        <v>24521</v>
      </c>
      <c r="F15" s="37">
        <f t="shared" si="0"/>
        <v>0.0317422304609426</v>
      </c>
      <c r="G15" s="17">
        <f t="shared" si="1"/>
        <v>0.06248104337276312</v>
      </c>
      <c r="H15" s="11">
        <f t="shared" si="2"/>
        <v>1442</v>
      </c>
      <c r="I15" s="34">
        <f t="shared" si="3"/>
        <v>0.02429408989824112</v>
      </c>
      <c r="J15" s="11">
        <v>23475.68</v>
      </c>
      <c r="K15" s="10">
        <v>23703.95</v>
      </c>
      <c r="L15" s="34">
        <f t="shared" si="4"/>
        <v>0.009723679995638057</v>
      </c>
      <c r="M15" s="92">
        <f t="shared" si="5"/>
        <v>228.27000000000044</v>
      </c>
    </row>
    <row r="16" spans="1:13" ht="15">
      <c r="A16" s="4">
        <v>24</v>
      </c>
      <c r="B16" s="28" t="s">
        <v>24</v>
      </c>
      <c r="C16" s="10">
        <v>12678</v>
      </c>
      <c r="D16" s="14">
        <v>12451</v>
      </c>
      <c r="E16" s="11">
        <v>12537</v>
      </c>
      <c r="F16" s="37">
        <f t="shared" si="0"/>
        <v>0.01622904217971687</v>
      </c>
      <c r="G16" s="17">
        <f t="shared" si="1"/>
        <v>-0.011121628017037387</v>
      </c>
      <c r="H16" s="11">
        <f t="shared" si="2"/>
        <v>-141</v>
      </c>
      <c r="I16" s="34">
        <f t="shared" si="3"/>
        <v>-0.00237549700114563</v>
      </c>
      <c r="J16" s="11">
        <v>12325.2</v>
      </c>
      <c r="K16" s="10">
        <v>12358.32</v>
      </c>
      <c r="L16" s="34">
        <f t="shared" si="4"/>
        <v>0.002687177490020363</v>
      </c>
      <c r="M16" s="92">
        <f t="shared" si="5"/>
        <v>33.11999999999898</v>
      </c>
    </row>
    <row r="17" spans="1:13" ht="15">
      <c r="A17" s="4">
        <v>25</v>
      </c>
      <c r="B17" s="28" t="s">
        <v>25</v>
      </c>
      <c r="C17" s="10">
        <v>42473</v>
      </c>
      <c r="D17" s="14">
        <v>46976</v>
      </c>
      <c r="E17" s="11">
        <v>47587</v>
      </c>
      <c r="F17" s="37">
        <f t="shared" si="0"/>
        <v>0.0616009755289293</v>
      </c>
      <c r="G17" s="17">
        <f t="shared" si="1"/>
        <v>0.12040590492783651</v>
      </c>
      <c r="H17" s="11">
        <f t="shared" si="2"/>
        <v>5114</v>
      </c>
      <c r="I17" s="34">
        <f t="shared" si="3"/>
        <v>0.08615809690679965</v>
      </c>
      <c r="J17" s="11">
        <v>46136.85</v>
      </c>
      <c r="K17" s="10">
        <v>46635.02</v>
      </c>
      <c r="L17" s="34">
        <f t="shared" si="4"/>
        <v>0.01079765957147049</v>
      </c>
      <c r="M17" s="92">
        <f t="shared" si="5"/>
        <v>498.16999999999825</v>
      </c>
    </row>
    <row r="18" spans="1:13" ht="15">
      <c r="A18" s="4">
        <v>26</v>
      </c>
      <c r="B18" s="28" t="s">
        <v>26</v>
      </c>
      <c r="C18" s="10">
        <v>11860</v>
      </c>
      <c r="D18" s="14">
        <v>9595</v>
      </c>
      <c r="E18" s="11">
        <v>9664</v>
      </c>
      <c r="F18" s="37">
        <f t="shared" si="0"/>
        <v>0.012509967585928358</v>
      </c>
      <c r="G18" s="17">
        <f t="shared" si="1"/>
        <v>-0.1851602023608769</v>
      </c>
      <c r="H18" s="11">
        <f t="shared" si="2"/>
        <v>-2196</v>
      </c>
      <c r="I18" s="34">
        <f t="shared" si="3"/>
        <v>-0.03699710223060853</v>
      </c>
      <c r="J18" s="11">
        <v>9643.032</v>
      </c>
      <c r="K18" s="10">
        <v>9664.65</v>
      </c>
      <c r="L18" s="34">
        <f t="shared" si="4"/>
        <v>0.0022418260148883043</v>
      </c>
      <c r="M18" s="92">
        <f t="shared" si="5"/>
        <v>21.618000000000393</v>
      </c>
    </row>
    <row r="19" spans="1:13" ht="15">
      <c r="A19" s="4">
        <v>27</v>
      </c>
      <c r="B19" s="28" t="s">
        <v>27</v>
      </c>
      <c r="C19" s="10">
        <v>16887</v>
      </c>
      <c r="D19" s="14">
        <v>21546</v>
      </c>
      <c r="E19" s="11">
        <v>21740</v>
      </c>
      <c r="F19" s="37">
        <f t="shared" si="0"/>
        <v>0.028142249101622774</v>
      </c>
      <c r="G19" s="17">
        <f t="shared" si="1"/>
        <v>0.28738082548706106</v>
      </c>
      <c r="H19" s="11">
        <f t="shared" si="2"/>
        <v>4853</v>
      </c>
      <c r="I19" s="34">
        <f t="shared" si="3"/>
        <v>0.08176090033021093</v>
      </c>
      <c r="J19" s="11">
        <v>21624.91</v>
      </c>
      <c r="K19" s="10">
        <v>21997.61</v>
      </c>
      <c r="L19" s="34">
        <f t="shared" si="4"/>
        <v>0.01723475380938005</v>
      </c>
      <c r="M19" s="92">
        <f t="shared" si="5"/>
        <v>372.7000000000007</v>
      </c>
    </row>
    <row r="20" spans="1:13" ht="15">
      <c r="A20" s="4">
        <v>28</v>
      </c>
      <c r="B20" s="28" t="s">
        <v>28</v>
      </c>
      <c r="C20" s="10">
        <v>23978</v>
      </c>
      <c r="D20" s="14">
        <v>22931</v>
      </c>
      <c r="E20" s="11">
        <v>23716</v>
      </c>
      <c r="F20" s="37">
        <f t="shared" si="0"/>
        <v>0.03070016465934157</v>
      </c>
      <c r="G20" s="17">
        <f t="shared" si="1"/>
        <v>-0.010926682792559846</v>
      </c>
      <c r="H20" s="11">
        <f t="shared" si="2"/>
        <v>-262</v>
      </c>
      <c r="I20" s="34">
        <f t="shared" si="3"/>
        <v>-0.004414044073050745</v>
      </c>
      <c r="J20" s="11">
        <v>22604.46</v>
      </c>
      <c r="K20" s="10">
        <v>22943.52</v>
      </c>
      <c r="L20" s="34">
        <f t="shared" si="4"/>
        <v>0.014999694750505048</v>
      </c>
      <c r="M20" s="92">
        <f t="shared" si="5"/>
        <v>339.0600000000013</v>
      </c>
    </row>
    <row r="21" spans="1:13" ht="15">
      <c r="A21" s="4">
        <v>29</v>
      </c>
      <c r="B21" s="28" t="s">
        <v>29</v>
      </c>
      <c r="C21" s="10">
        <v>13386</v>
      </c>
      <c r="D21" s="14">
        <v>17966</v>
      </c>
      <c r="E21" s="11">
        <v>18169</v>
      </c>
      <c r="F21" s="37">
        <f t="shared" si="0"/>
        <v>0.023519619315887037</v>
      </c>
      <c r="G21" s="17">
        <f t="shared" si="1"/>
        <v>0.3573136112356193</v>
      </c>
      <c r="H21" s="11">
        <f t="shared" si="2"/>
        <v>4783</v>
      </c>
      <c r="I21" s="34">
        <f t="shared" si="3"/>
        <v>0.08058157557786913</v>
      </c>
      <c r="J21" s="11">
        <v>18169.42</v>
      </c>
      <c r="K21" s="10">
        <v>18459.98</v>
      </c>
      <c r="L21" s="34">
        <f t="shared" si="4"/>
        <v>0.015991704743464643</v>
      </c>
      <c r="M21" s="92">
        <f t="shared" si="5"/>
        <v>290.5600000000013</v>
      </c>
    </row>
    <row r="22" spans="1:13" ht="15">
      <c r="A22" s="4">
        <v>30</v>
      </c>
      <c r="B22" s="28" t="s">
        <v>30</v>
      </c>
      <c r="C22" s="10">
        <v>2252</v>
      </c>
      <c r="D22" s="14">
        <v>2597</v>
      </c>
      <c r="E22" s="11">
        <v>2595</v>
      </c>
      <c r="F22" s="37">
        <f t="shared" si="0"/>
        <v>0.0033592059070244296</v>
      </c>
      <c r="G22" s="17">
        <f t="shared" si="1"/>
        <v>0.15230905861456484</v>
      </c>
      <c r="H22" s="11">
        <f t="shared" si="2"/>
        <v>343</v>
      </c>
      <c r="I22" s="34">
        <f t="shared" si="3"/>
        <v>0.00577869128647483</v>
      </c>
      <c r="J22" s="11">
        <v>2569.897</v>
      </c>
      <c r="K22" s="10">
        <v>2598.052</v>
      </c>
      <c r="L22" s="34">
        <f t="shared" si="4"/>
        <v>0.010955691998550994</v>
      </c>
      <c r="M22" s="92">
        <f t="shared" si="5"/>
        <v>28.1550000000002</v>
      </c>
    </row>
    <row r="23" spans="1:13" ht="15">
      <c r="A23" s="4">
        <v>31</v>
      </c>
      <c r="B23" s="28" t="s">
        <v>31</v>
      </c>
      <c r="C23" s="10">
        <v>14207</v>
      </c>
      <c r="D23" s="14">
        <v>17816</v>
      </c>
      <c r="E23" s="11">
        <v>18068</v>
      </c>
      <c r="F23" s="37">
        <f t="shared" si="0"/>
        <v>0.023388875656307283</v>
      </c>
      <c r="G23" s="17">
        <f t="shared" si="1"/>
        <v>0.27176743858661223</v>
      </c>
      <c r="H23" s="11">
        <f t="shared" si="2"/>
        <v>3861</v>
      </c>
      <c r="I23" s="34">
        <f t="shared" si="3"/>
        <v>0.0650481838398814</v>
      </c>
      <c r="J23" s="11">
        <v>17527.36</v>
      </c>
      <c r="K23" s="10">
        <v>17744.34</v>
      </c>
      <c r="L23" s="34">
        <f t="shared" si="4"/>
        <v>0.012379502674675453</v>
      </c>
      <c r="M23" s="92">
        <f t="shared" si="5"/>
        <v>216.97999999999956</v>
      </c>
    </row>
    <row r="24" spans="1:13" ht="15">
      <c r="A24" s="4">
        <v>32</v>
      </c>
      <c r="B24" s="28" t="s">
        <v>32</v>
      </c>
      <c r="C24" s="10">
        <v>8995</v>
      </c>
      <c r="D24" s="14">
        <v>10897</v>
      </c>
      <c r="E24" s="11">
        <v>10873</v>
      </c>
      <c r="F24" s="37">
        <f t="shared" si="0"/>
        <v>0.01407500802584841</v>
      </c>
      <c r="G24" s="17">
        <f t="shared" si="1"/>
        <v>0.20878265703168428</v>
      </c>
      <c r="H24" s="11">
        <f t="shared" si="2"/>
        <v>1878</v>
      </c>
      <c r="I24" s="34">
        <f t="shared" si="3"/>
        <v>0.03163959835568435</v>
      </c>
      <c r="J24" s="11">
        <v>10978.82</v>
      </c>
      <c r="K24" s="10">
        <v>11105.87</v>
      </c>
      <c r="L24" s="34">
        <f t="shared" si="4"/>
        <v>0.01157228190279111</v>
      </c>
      <c r="M24" s="92">
        <f t="shared" si="5"/>
        <v>127.05000000000109</v>
      </c>
    </row>
    <row r="25" spans="1:13" ht="15.75" thickBot="1">
      <c r="A25" s="4">
        <v>33</v>
      </c>
      <c r="B25" s="28" t="s">
        <v>33</v>
      </c>
      <c r="C25" s="10">
        <v>19950</v>
      </c>
      <c r="D25" s="14">
        <v>17889</v>
      </c>
      <c r="E25" s="11">
        <v>18537</v>
      </c>
      <c r="F25" s="37">
        <f t="shared" si="0"/>
        <v>0.023995992253761794</v>
      </c>
      <c r="G25" s="17">
        <f t="shared" si="1"/>
        <v>-0.07082706766917293</v>
      </c>
      <c r="H25" s="11">
        <f t="shared" si="2"/>
        <v>-1413</v>
      </c>
      <c r="I25" s="34">
        <f t="shared" si="3"/>
        <v>-0.023805512500842375</v>
      </c>
      <c r="J25" s="11">
        <v>17760.98</v>
      </c>
      <c r="K25" s="10">
        <v>18195.91</v>
      </c>
      <c r="L25" s="34">
        <f t="shared" si="4"/>
        <v>0.0244879505522781</v>
      </c>
      <c r="M25" s="92">
        <f t="shared" si="5"/>
        <v>434.9300000000003</v>
      </c>
    </row>
    <row r="26" spans="1:13" s="59" customFormat="1" ht="15.75" thickBot="1">
      <c r="A26" s="164" t="s">
        <v>261</v>
      </c>
      <c r="B26" s="169"/>
      <c r="C26" s="49">
        <f>SUM(C2:C25)</f>
        <v>713148</v>
      </c>
      <c r="D26" s="49">
        <f>SUM(D2:D25)</f>
        <v>767233</v>
      </c>
      <c r="E26" s="49">
        <f>SUM(E2:E25)</f>
        <v>772504</v>
      </c>
      <c r="F26" s="146">
        <f t="shared" si="0"/>
        <v>1</v>
      </c>
      <c r="G26" s="147">
        <f t="shared" si="1"/>
        <v>0.08323097028947708</v>
      </c>
      <c r="H26" s="95">
        <f t="shared" si="2"/>
        <v>59356</v>
      </c>
      <c r="I26" s="148">
        <f t="shared" si="3"/>
        <v>1</v>
      </c>
      <c r="J26" s="50">
        <v>764502.3</v>
      </c>
      <c r="K26" s="49">
        <v>770013.4</v>
      </c>
      <c r="L26" s="148">
        <f t="shared" si="4"/>
        <v>0.0072087422104550585</v>
      </c>
      <c r="M26" s="94">
        <f t="shared" si="5"/>
        <v>5511.099999999977</v>
      </c>
    </row>
    <row r="27" spans="8:9" ht="15">
      <c r="H27" s="84"/>
      <c r="I27" s="85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85" sqref="M8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63" customFormat="1" ht="75.75" thickBot="1">
      <c r="A1" s="12" t="s">
        <v>92</v>
      </c>
      <c r="B1" s="26" t="s">
        <v>175</v>
      </c>
      <c r="C1" s="26">
        <v>41091</v>
      </c>
      <c r="D1" s="68">
        <v>41426</v>
      </c>
      <c r="E1" s="68">
        <v>41456</v>
      </c>
      <c r="F1" s="15" t="s">
        <v>315</v>
      </c>
      <c r="G1" s="38" t="s">
        <v>294</v>
      </c>
      <c r="H1" s="64" t="s">
        <v>316</v>
      </c>
      <c r="I1" s="66" t="s">
        <v>317</v>
      </c>
      <c r="J1" s="66" t="s">
        <v>297</v>
      </c>
      <c r="K1" s="96" t="s">
        <v>284</v>
      </c>
      <c r="L1" s="66" t="s">
        <v>289</v>
      </c>
      <c r="M1" s="64" t="s">
        <v>318</v>
      </c>
      <c r="N1" s="66" t="s">
        <v>319</v>
      </c>
    </row>
    <row r="2" spans="1:14" ht="15">
      <c r="A2" s="21">
        <v>1</v>
      </c>
      <c r="B2" s="22" t="s">
        <v>93</v>
      </c>
      <c r="C2" s="90">
        <v>51757</v>
      </c>
      <c r="D2" s="13">
        <v>58519</v>
      </c>
      <c r="E2" s="9">
        <v>57345</v>
      </c>
      <c r="F2" s="108">
        <f>E2/4a_İl!E2</f>
        <v>0.21331483327629563</v>
      </c>
      <c r="G2" s="71">
        <f>E2/$E$83</f>
        <v>0.01809753829927638</v>
      </c>
      <c r="H2" s="36">
        <f>(E2-C2)/C2</f>
        <v>0.10796607222211488</v>
      </c>
      <c r="I2" s="90">
        <f>E2-C2</f>
        <v>5588</v>
      </c>
      <c r="J2" s="40">
        <f>I2/$I$83</f>
        <v>0.021457398156076845</v>
      </c>
      <c r="K2" s="91">
        <v>58182.64</v>
      </c>
      <c r="L2" s="9">
        <v>58553.3</v>
      </c>
      <c r="M2" s="102">
        <f>(L2-K2)/K2</f>
        <v>0.006370628764868757</v>
      </c>
      <c r="N2" s="13">
        <f>L2-K2</f>
        <v>370.6600000000035</v>
      </c>
    </row>
    <row r="3" spans="1:14" ht="15">
      <c r="A3" s="1">
        <v>2</v>
      </c>
      <c r="B3" s="23" t="s">
        <v>94</v>
      </c>
      <c r="C3" s="10">
        <v>6744</v>
      </c>
      <c r="D3" s="14">
        <v>6970</v>
      </c>
      <c r="E3" s="11">
        <v>6653</v>
      </c>
      <c r="F3" s="109">
        <f>E3/4a_İl!E3</f>
        <v>0.17319206539282553</v>
      </c>
      <c r="G3" s="72">
        <f aca="true" t="shared" si="0" ref="G3:G66">E3/$E$83</f>
        <v>0.002099623721424462</v>
      </c>
      <c r="H3" s="37">
        <f aca="true" t="shared" si="1" ref="H3:H66">(E3-C3)/C3</f>
        <v>-0.013493475682087782</v>
      </c>
      <c r="I3" s="10">
        <f aca="true" t="shared" si="2" ref="I3:I66">E3-C3</f>
        <v>-91</v>
      </c>
      <c r="J3" s="34">
        <f aca="true" t="shared" si="3" ref="J3:J66">I3/$I$83</f>
        <v>-0.0003494315018258756</v>
      </c>
      <c r="K3" s="92">
        <v>6982.595</v>
      </c>
      <c r="L3" s="11">
        <v>7083.5</v>
      </c>
      <c r="M3" s="79">
        <f aca="true" t="shared" si="4" ref="M3:M66">(L3-K3)/K3</f>
        <v>0.01445093120823988</v>
      </c>
      <c r="N3" s="14">
        <f aca="true" t="shared" si="5" ref="N3:N66">L3-K3</f>
        <v>100.90499999999975</v>
      </c>
    </row>
    <row r="4" spans="1:14" ht="15">
      <c r="A4" s="1">
        <v>3</v>
      </c>
      <c r="B4" s="23" t="s">
        <v>95</v>
      </c>
      <c r="C4" s="10">
        <v>14292</v>
      </c>
      <c r="D4" s="14">
        <v>14007</v>
      </c>
      <c r="E4" s="11">
        <v>15644</v>
      </c>
      <c r="F4" s="109">
        <f>E4/4a_İl!E4</f>
        <v>0.1908084109869737</v>
      </c>
      <c r="G4" s="72">
        <f t="shared" si="0"/>
        <v>0.00493709807574993</v>
      </c>
      <c r="H4" s="37">
        <f t="shared" si="1"/>
        <v>0.09459837671424573</v>
      </c>
      <c r="I4" s="10">
        <f t="shared" si="2"/>
        <v>1352</v>
      </c>
      <c r="J4" s="34">
        <f t="shared" si="3"/>
        <v>0.005191553741413009</v>
      </c>
      <c r="K4" s="92">
        <v>13990.57</v>
      </c>
      <c r="L4" s="11">
        <v>14114.62</v>
      </c>
      <c r="M4" s="79">
        <f t="shared" si="4"/>
        <v>0.00886668663249611</v>
      </c>
      <c r="N4" s="14">
        <f t="shared" si="5"/>
        <v>124.05000000000109</v>
      </c>
    </row>
    <row r="5" spans="1:14" ht="15">
      <c r="A5" s="1">
        <v>4</v>
      </c>
      <c r="B5" s="23" t="s">
        <v>96</v>
      </c>
      <c r="C5" s="10">
        <v>1922</v>
      </c>
      <c r="D5" s="14">
        <v>2484</v>
      </c>
      <c r="E5" s="11">
        <v>2072</v>
      </c>
      <c r="F5" s="109">
        <f>E5/4a_İl!E5</f>
        <v>0.10498049348938542</v>
      </c>
      <c r="G5" s="72">
        <f t="shared" si="0"/>
        <v>0.0006539035549062807</v>
      </c>
      <c r="H5" s="37">
        <f t="shared" si="1"/>
        <v>0.07804370447450572</v>
      </c>
      <c r="I5" s="10">
        <f t="shared" si="2"/>
        <v>150</v>
      </c>
      <c r="J5" s="34">
        <f t="shared" si="3"/>
        <v>0.000575985992020674</v>
      </c>
      <c r="K5" s="92">
        <v>2711.137</v>
      </c>
      <c r="L5" s="11">
        <v>2484.575</v>
      </c>
      <c r="M5" s="79">
        <f t="shared" si="4"/>
        <v>-0.08356715282186047</v>
      </c>
      <c r="N5" s="14">
        <f t="shared" si="5"/>
        <v>-226.56200000000035</v>
      </c>
    </row>
    <row r="6" spans="1:14" ht="15">
      <c r="A6" s="1">
        <v>5</v>
      </c>
      <c r="B6" s="23" t="s">
        <v>97</v>
      </c>
      <c r="C6" s="10">
        <v>6595</v>
      </c>
      <c r="D6" s="14">
        <v>7765</v>
      </c>
      <c r="E6" s="11">
        <v>7478</v>
      </c>
      <c r="F6" s="109">
        <f>E6/4a_İl!E6</f>
        <v>0.2089527215826534</v>
      </c>
      <c r="G6" s="72">
        <f t="shared" si="0"/>
        <v>0.002359985899415621</v>
      </c>
      <c r="H6" s="37">
        <f t="shared" si="1"/>
        <v>0.13388931008339652</v>
      </c>
      <c r="I6" s="10">
        <f t="shared" si="2"/>
        <v>883</v>
      </c>
      <c r="J6" s="34">
        <f t="shared" si="3"/>
        <v>0.0033906375396950345</v>
      </c>
      <c r="K6" s="92">
        <v>7018.147</v>
      </c>
      <c r="L6" s="11">
        <v>7085.29</v>
      </c>
      <c r="M6" s="79">
        <f t="shared" si="4"/>
        <v>0.00956705523552015</v>
      </c>
      <c r="N6" s="14">
        <f t="shared" si="5"/>
        <v>67.14300000000003</v>
      </c>
    </row>
    <row r="7" spans="1:14" ht="15">
      <c r="A7" s="1">
        <v>6</v>
      </c>
      <c r="B7" s="23" t="s">
        <v>98</v>
      </c>
      <c r="C7" s="10">
        <v>263545</v>
      </c>
      <c r="D7" s="14">
        <v>278050</v>
      </c>
      <c r="E7" s="11">
        <v>274396</v>
      </c>
      <c r="F7" s="109">
        <f>E7/4a_İl!E7</f>
        <v>0.2651742985921591</v>
      </c>
      <c r="G7" s="72">
        <f t="shared" si="0"/>
        <v>0.08659677599037828</v>
      </c>
      <c r="H7" s="37">
        <f t="shared" si="1"/>
        <v>0.04117323417253221</v>
      </c>
      <c r="I7" s="10">
        <f t="shared" si="2"/>
        <v>10851</v>
      </c>
      <c r="J7" s="34">
        <f t="shared" si="3"/>
        <v>0.04166682666277556</v>
      </c>
      <c r="K7" s="92">
        <v>271785.4</v>
      </c>
      <c r="L7" s="11">
        <v>274182.4</v>
      </c>
      <c r="M7" s="79">
        <f t="shared" si="4"/>
        <v>0.0088194582931975</v>
      </c>
      <c r="N7" s="14">
        <f t="shared" si="5"/>
        <v>2397</v>
      </c>
    </row>
    <row r="8" spans="1:14" ht="15">
      <c r="A8" s="1">
        <v>7</v>
      </c>
      <c r="B8" s="23" t="s">
        <v>99</v>
      </c>
      <c r="C8" s="10">
        <v>132575</v>
      </c>
      <c r="D8" s="14">
        <v>146563</v>
      </c>
      <c r="E8" s="11">
        <v>145492</v>
      </c>
      <c r="F8" s="109">
        <f>E8/4a_İl!E8</f>
        <v>0.27325520246412743</v>
      </c>
      <c r="G8" s="72">
        <f t="shared" si="0"/>
        <v>0.04591589575792692</v>
      </c>
      <c r="H8" s="37">
        <f t="shared" si="1"/>
        <v>0.09743164246652838</v>
      </c>
      <c r="I8" s="10">
        <f t="shared" si="2"/>
        <v>12917</v>
      </c>
      <c r="J8" s="34">
        <f t="shared" si="3"/>
        <v>0.04960007372620698</v>
      </c>
      <c r="K8" s="92">
        <v>129003.8</v>
      </c>
      <c r="L8" s="11">
        <v>129738.3</v>
      </c>
      <c r="M8" s="79">
        <f t="shared" si="4"/>
        <v>0.005693630730257558</v>
      </c>
      <c r="N8" s="14">
        <f t="shared" si="5"/>
        <v>734.5</v>
      </c>
    </row>
    <row r="9" spans="1:14" ht="15">
      <c r="A9" s="1">
        <v>8</v>
      </c>
      <c r="B9" s="23" t="s">
        <v>100</v>
      </c>
      <c r="C9" s="10">
        <v>3624</v>
      </c>
      <c r="D9" s="14">
        <v>4232</v>
      </c>
      <c r="E9" s="11">
        <v>3760</v>
      </c>
      <c r="F9" s="109">
        <f>E9/4a_İl!E9</f>
        <v>0.15994555045091033</v>
      </c>
      <c r="G9" s="72">
        <f>E9/$E$83</f>
        <v>0.0011866203506021309</v>
      </c>
      <c r="H9" s="37">
        <f t="shared" si="1"/>
        <v>0.037527593818984545</v>
      </c>
      <c r="I9" s="10">
        <f t="shared" si="2"/>
        <v>136</v>
      </c>
      <c r="J9" s="34">
        <f t="shared" si="3"/>
        <v>0.0005222272994320778</v>
      </c>
      <c r="K9" s="92">
        <v>4000.748</v>
      </c>
      <c r="L9" s="11">
        <v>3908.307</v>
      </c>
      <c r="M9" s="79">
        <f t="shared" si="4"/>
        <v>-0.0231059291912413</v>
      </c>
      <c r="N9" s="14">
        <f t="shared" si="5"/>
        <v>-92.44100000000026</v>
      </c>
    </row>
    <row r="10" spans="1:14" ht="15.75" thickBot="1">
      <c r="A10" s="1">
        <v>9</v>
      </c>
      <c r="B10" s="23" t="s">
        <v>101</v>
      </c>
      <c r="C10" s="10">
        <v>35438</v>
      </c>
      <c r="D10" s="14">
        <v>36683</v>
      </c>
      <c r="E10" s="11">
        <v>38687</v>
      </c>
      <c r="F10" s="109">
        <f>E10/4a_İl!E10</f>
        <v>0.2804401562873774</v>
      </c>
      <c r="G10" s="72">
        <f t="shared" si="0"/>
        <v>0.012209250399932085</v>
      </c>
      <c r="H10" s="37">
        <f t="shared" si="1"/>
        <v>0.0916812461199842</v>
      </c>
      <c r="I10" s="10">
        <f t="shared" si="2"/>
        <v>3249</v>
      </c>
      <c r="J10" s="34">
        <f t="shared" si="3"/>
        <v>0.012475856587167801</v>
      </c>
      <c r="K10" s="92">
        <v>35584.58</v>
      </c>
      <c r="L10" s="11">
        <v>36270.32</v>
      </c>
      <c r="M10" s="79">
        <f t="shared" si="4"/>
        <v>0.019270706581333768</v>
      </c>
      <c r="N10" s="14">
        <f t="shared" si="5"/>
        <v>685.739999999998</v>
      </c>
    </row>
    <row r="11" spans="1:14" ht="15">
      <c r="A11" s="1">
        <v>10</v>
      </c>
      <c r="B11" s="23" t="s">
        <v>102</v>
      </c>
      <c r="C11" s="10">
        <v>34904</v>
      </c>
      <c r="D11" s="14">
        <v>35227</v>
      </c>
      <c r="E11" s="11">
        <v>36599</v>
      </c>
      <c r="F11" s="109">
        <f>E11/4a_İl!E11</f>
        <v>0.2422908363896355</v>
      </c>
      <c r="G11" s="72">
        <f t="shared" si="0"/>
        <v>0.011550297396725369</v>
      </c>
      <c r="H11" s="37">
        <f t="shared" si="1"/>
        <v>0.04856176942470777</v>
      </c>
      <c r="I11" s="10">
        <f t="shared" si="2"/>
        <v>1695</v>
      </c>
      <c r="J11" s="34">
        <f t="shared" si="3"/>
        <v>0.006508641709833617</v>
      </c>
      <c r="K11" s="11">
        <v>34103.32</v>
      </c>
      <c r="L11" s="13">
        <v>34138.16</v>
      </c>
      <c r="M11" s="79">
        <f t="shared" si="4"/>
        <v>0.001021601415932636</v>
      </c>
      <c r="N11" s="14">
        <f t="shared" si="5"/>
        <v>34.84000000000378</v>
      </c>
    </row>
    <row r="12" spans="1:14" ht="15">
      <c r="A12" s="1">
        <v>11</v>
      </c>
      <c r="B12" s="23" t="s">
        <v>103</v>
      </c>
      <c r="C12" s="10">
        <v>8313</v>
      </c>
      <c r="D12" s="14">
        <v>9441</v>
      </c>
      <c r="E12" s="11">
        <v>9250</v>
      </c>
      <c r="F12" s="109">
        <f>E12/4a_İl!E12</f>
        <v>0.21715144258985375</v>
      </c>
      <c r="G12" s="72">
        <f t="shared" si="0"/>
        <v>0.002919212298688753</v>
      </c>
      <c r="H12" s="37">
        <f t="shared" si="1"/>
        <v>0.11271502466017082</v>
      </c>
      <c r="I12" s="10">
        <f t="shared" si="2"/>
        <v>937</v>
      </c>
      <c r="J12" s="34">
        <f t="shared" si="3"/>
        <v>0.003597992496822477</v>
      </c>
      <c r="K12" s="11">
        <v>8823.054</v>
      </c>
      <c r="L12" s="14">
        <v>8909.284</v>
      </c>
      <c r="M12" s="79">
        <f t="shared" si="4"/>
        <v>0.00977325991657759</v>
      </c>
      <c r="N12" s="14">
        <f t="shared" si="5"/>
        <v>86.22999999999956</v>
      </c>
    </row>
    <row r="13" spans="1:14" ht="15">
      <c r="A13" s="1">
        <v>12</v>
      </c>
      <c r="B13" s="23" t="s">
        <v>104</v>
      </c>
      <c r="C13" s="10">
        <v>2066</v>
      </c>
      <c r="D13" s="14">
        <v>2209</v>
      </c>
      <c r="E13" s="11">
        <v>2358</v>
      </c>
      <c r="F13" s="109">
        <f>E13/4a_İl!E13</f>
        <v>0.12244262124831239</v>
      </c>
      <c r="G13" s="72">
        <f t="shared" si="0"/>
        <v>0.0007441624432765492</v>
      </c>
      <c r="H13" s="37">
        <f t="shared" si="1"/>
        <v>0.14133591481122942</v>
      </c>
      <c r="I13" s="10">
        <f t="shared" si="2"/>
        <v>292</v>
      </c>
      <c r="J13" s="34">
        <f t="shared" si="3"/>
        <v>0.001121252731133579</v>
      </c>
      <c r="K13" s="11">
        <v>2426.264</v>
      </c>
      <c r="L13" s="14">
        <v>2445.24</v>
      </c>
      <c r="M13" s="79">
        <f t="shared" si="4"/>
        <v>0.007821078003053112</v>
      </c>
      <c r="N13" s="14">
        <f t="shared" si="5"/>
        <v>18.975999999999658</v>
      </c>
    </row>
    <row r="14" spans="1:14" ht="15">
      <c r="A14" s="1">
        <v>13</v>
      </c>
      <c r="B14" s="23" t="s">
        <v>105</v>
      </c>
      <c r="C14" s="10">
        <v>1434</v>
      </c>
      <c r="D14" s="14">
        <v>2002</v>
      </c>
      <c r="E14" s="11">
        <v>1785</v>
      </c>
      <c r="F14" s="109">
        <f>E14/4a_İl!E14</f>
        <v>0.09271282397548435</v>
      </c>
      <c r="G14" s="72">
        <f t="shared" si="0"/>
        <v>0.000563329076017235</v>
      </c>
      <c r="H14" s="37">
        <f t="shared" si="1"/>
        <v>0.24476987447698745</v>
      </c>
      <c r="I14" s="10">
        <f t="shared" si="2"/>
        <v>351</v>
      </c>
      <c r="J14" s="34">
        <f t="shared" si="3"/>
        <v>0.0013478072213283772</v>
      </c>
      <c r="K14" s="11">
        <v>1967.116</v>
      </c>
      <c r="L14" s="14">
        <v>2005.003</v>
      </c>
      <c r="M14" s="79">
        <f t="shared" si="4"/>
        <v>0.01926017581067916</v>
      </c>
      <c r="N14" s="14">
        <f t="shared" si="5"/>
        <v>37.886999999999944</v>
      </c>
    </row>
    <row r="15" spans="1:14" ht="15">
      <c r="A15" s="1">
        <v>14</v>
      </c>
      <c r="B15" s="23" t="s">
        <v>106</v>
      </c>
      <c r="C15" s="10">
        <v>13259</v>
      </c>
      <c r="D15" s="14">
        <v>14494</v>
      </c>
      <c r="E15" s="11">
        <v>14669</v>
      </c>
      <c r="F15" s="109">
        <f>E15/4a_İl!E15</f>
        <v>0.27291162790697676</v>
      </c>
      <c r="G15" s="72">
        <f t="shared" si="0"/>
        <v>0.004629397319942196</v>
      </c>
      <c r="H15" s="37">
        <f t="shared" si="1"/>
        <v>0.10634286145259823</v>
      </c>
      <c r="I15" s="10">
        <f t="shared" si="2"/>
        <v>1410</v>
      </c>
      <c r="J15" s="34">
        <f t="shared" si="3"/>
        <v>0.005414268324994336</v>
      </c>
      <c r="K15" s="11">
        <v>14218.6</v>
      </c>
      <c r="L15" s="14">
        <v>14373.87</v>
      </c>
      <c r="M15" s="79">
        <f t="shared" si="4"/>
        <v>0.010920203114230686</v>
      </c>
      <c r="N15" s="14">
        <f t="shared" si="5"/>
        <v>155.27000000000044</v>
      </c>
    </row>
    <row r="16" spans="1:14" ht="15">
      <c r="A16" s="1">
        <v>15</v>
      </c>
      <c r="B16" s="23" t="s">
        <v>107</v>
      </c>
      <c r="C16" s="10">
        <v>6590</v>
      </c>
      <c r="D16" s="14">
        <v>6800</v>
      </c>
      <c r="E16" s="11">
        <v>7909</v>
      </c>
      <c r="F16" s="109">
        <f>E16/4a_İl!E16</f>
        <v>0.21958465211838527</v>
      </c>
      <c r="G16" s="72">
        <f t="shared" si="0"/>
        <v>0.0024960054130085782</v>
      </c>
      <c r="H16" s="37">
        <f t="shared" si="1"/>
        <v>0.20015174506828529</v>
      </c>
      <c r="I16" s="10">
        <f t="shared" si="2"/>
        <v>1319</v>
      </c>
      <c r="J16" s="34">
        <f t="shared" si="3"/>
        <v>0.00506483682316846</v>
      </c>
      <c r="K16" s="11">
        <v>6837.374</v>
      </c>
      <c r="L16" s="14">
        <v>7013.009</v>
      </c>
      <c r="M16" s="79">
        <f t="shared" si="4"/>
        <v>0.025687493473371535</v>
      </c>
      <c r="N16" s="14">
        <f t="shared" si="5"/>
        <v>175.63500000000022</v>
      </c>
    </row>
    <row r="17" spans="1:14" ht="15">
      <c r="A17" s="1">
        <v>16</v>
      </c>
      <c r="B17" s="23" t="s">
        <v>108</v>
      </c>
      <c r="C17" s="10">
        <v>152650</v>
      </c>
      <c r="D17" s="14">
        <v>164583</v>
      </c>
      <c r="E17" s="11">
        <v>164115</v>
      </c>
      <c r="F17" s="109">
        <f>E17/4a_İl!E17</f>
        <v>0.27858172256747055</v>
      </c>
      <c r="G17" s="72">
        <f t="shared" si="0"/>
        <v>0.05179313798911402</v>
      </c>
      <c r="H17" s="37">
        <f t="shared" si="1"/>
        <v>0.0751064526695054</v>
      </c>
      <c r="I17" s="10">
        <f t="shared" si="2"/>
        <v>11465</v>
      </c>
      <c r="J17" s="34">
        <f t="shared" si="3"/>
        <v>0.04402452932344685</v>
      </c>
      <c r="K17" s="11">
        <v>161826.1</v>
      </c>
      <c r="L17" s="14">
        <v>163922.5</v>
      </c>
      <c r="M17" s="79">
        <f t="shared" si="4"/>
        <v>0.012954646994520626</v>
      </c>
      <c r="N17" s="14">
        <f t="shared" si="5"/>
        <v>2096.399999999994</v>
      </c>
    </row>
    <row r="18" spans="1:14" ht="15">
      <c r="A18" s="1">
        <v>17</v>
      </c>
      <c r="B18" s="23" t="s">
        <v>109</v>
      </c>
      <c r="C18" s="10">
        <v>16347</v>
      </c>
      <c r="D18" s="14">
        <v>18274</v>
      </c>
      <c r="E18" s="11">
        <v>18614</v>
      </c>
      <c r="F18" s="109">
        <f>E18/4a_İl!E18</f>
        <v>0.2551260964912281</v>
      </c>
      <c r="G18" s="72">
        <f t="shared" si="0"/>
        <v>0.005874401916518102</v>
      </c>
      <c r="H18" s="37">
        <f t="shared" si="1"/>
        <v>0.13867988010032423</v>
      </c>
      <c r="I18" s="10">
        <f t="shared" si="2"/>
        <v>2267</v>
      </c>
      <c r="J18" s="34">
        <f t="shared" si="3"/>
        <v>0.008705068292739121</v>
      </c>
      <c r="K18" s="11">
        <v>17185.24</v>
      </c>
      <c r="L18" s="14">
        <v>17396.27</v>
      </c>
      <c r="M18" s="79">
        <f t="shared" si="4"/>
        <v>0.012279723762949998</v>
      </c>
      <c r="N18" s="14">
        <f t="shared" si="5"/>
        <v>211.02999999999884</v>
      </c>
    </row>
    <row r="19" spans="1:14" ht="15">
      <c r="A19" s="1">
        <v>18</v>
      </c>
      <c r="B19" s="23" t="s">
        <v>110</v>
      </c>
      <c r="C19" s="10">
        <v>3886</v>
      </c>
      <c r="D19" s="14">
        <v>4747</v>
      </c>
      <c r="E19" s="11">
        <v>4545</v>
      </c>
      <c r="F19" s="109">
        <f>E19/4a_İl!E19</f>
        <v>0.19913249211356468</v>
      </c>
      <c r="G19" s="72">
        <f t="shared" si="0"/>
        <v>0.0014343589078422035</v>
      </c>
      <c r="H19" s="37">
        <f t="shared" si="1"/>
        <v>0.16958311888831704</v>
      </c>
      <c r="I19" s="10">
        <f t="shared" si="2"/>
        <v>659</v>
      </c>
      <c r="J19" s="34">
        <f t="shared" si="3"/>
        <v>0.002530498458277495</v>
      </c>
      <c r="K19" s="11">
        <v>4762.736</v>
      </c>
      <c r="L19" s="14">
        <v>4814.28</v>
      </c>
      <c r="M19" s="79">
        <f t="shared" si="4"/>
        <v>0.01082235085043552</v>
      </c>
      <c r="N19" s="14">
        <f t="shared" si="5"/>
        <v>51.54399999999987</v>
      </c>
    </row>
    <row r="20" spans="1:14" ht="15">
      <c r="A20" s="1">
        <v>19</v>
      </c>
      <c r="B20" s="23" t="s">
        <v>111</v>
      </c>
      <c r="C20" s="10">
        <v>10894</v>
      </c>
      <c r="D20" s="14">
        <v>11020</v>
      </c>
      <c r="E20" s="11">
        <v>11454</v>
      </c>
      <c r="F20" s="109">
        <f>E20/4a_İl!E20</f>
        <v>0.20974564632203482</v>
      </c>
      <c r="G20" s="72">
        <f t="shared" si="0"/>
        <v>0.0036147738020736193</v>
      </c>
      <c r="H20" s="37">
        <f t="shared" si="1"/>
        <v>0.05140444281255737</v>
      </c>
      <c r="I20" s="10">
        <f t="shared" si="2"/>
        <v>560</v>
      </c>
      <c r="J20" s="34">
        <f t="shared" si="3"/>
        <v>0.00215034770354385</v>
      </c>
      <c r="K20" s="11">
        <v>10765.14</v>
      </c>
      <c r="L20" s="14">
        <v>11344.89</v>
      </c>
      <c r="M20" s="79">
        <f t="shared" si="4"/>
        <v>0.053854385544451815</v>
      </c>
      <c r="N20" s="14">
        <f t="shared" si="5"/>
        <v>579.75</v>
      </c>
    </row>
    <row r="21" spans="1:14" ht="15">
      <c r="A21" s="1">
        <v>20</v>
      </c>
      <c r="B21" s="23" t="s">
        <v>112</v>
      </c>
      <c r="C21" s="10">
        <v>49165</v>
      </c>
      <c r="D21" s="14">
        <v>54554</v>
      </c>
      <c r="E21" s="11">
        <v>54848</v>
      </c>
      <c r="F21" s="109">
        <f>E21/4a_İl!E21</f>
        <v>0.30932870122326056</v>
      </c>
      <c r="G21" s="72">
        <f t="shared" si="0"/>
        <v>0.017309508773889808</v>
      </c>
      <c r="H21" s="37">
        <f t="shared" si="1"/>
        <v>0.11559035899522017</v>
      </c>
      <c r="I21" s="10">
        <f t="shared" si="2"/>
        <v>5683</v>
      </c>
      <c r="J21" s="34">
        <f t="shared" si="3"/>
        <v>0.021822189284356603</v>
      </c>
      <c r="K21" s="11">
        <v>54479.64</v>
      </c>
      <c r="L21" s="14">
        <v>55139.41</v>
      </c>
      <c r="M21" s="79">
        <f t="shared" si="4"/>
        <v>0.012110395736829467</v>
      </c>
      <c r="N21" s="14">
        <f t="shared" si="5"/>
        <v>659.7700000000041</v>
      </c>
    </row>
    <row r="22" spans="1:14" ht="15">
      <c r="A22" s="1">
        <v>21</v>
      </c>
      <c r="B22" s="23" t="s">
        <v>113</v>
      </c>
      <c r="C22" s="10">
        <v>16061</v>
      </c>
      <c r="D22" s="14">
        <v>17483</v>
      </c>
      <c r="E22" s="11">
        <v>17474</v>
      </c>
      <c r="F22" s="109">
        <f>E22/4a_İl!E22</f>
        <v>0.16337253875352942</v>
      </c>
      <c r="G22" s="72">
        <f t="shared" si="0"/>
        <v>0.005514628725112138</v>
      </c>
      <c r="H22" s="37">
        <f t="shared" si="1"/>
        <v>0.08797708735446112</v>
      </c>
      <c r="I22" s="10">
        <f t="shared" si="2"/>
        <v>1413</v>
      </c>
      <c r="J22" s="34">
        <f t="shared" si="3"/>
        <v>0.00542578804483475</v>
      </c>
      <c r="K22" s="11">
        <v>17503.26</v>
      </c>
      <c r="L22" s="14">
        <v>17803.82</v>
      </c>
      <c r="M22" s="79">
        <f t="shared" si="4"/>
        <v>0.0171716583082238</v>
      </c>
      <c r="N22" s="14">
        <f t="shared" si="5"/>
        <v>300.5600000000013</v>
      </c>
    </row>
    <row r="23" spans="1:14" ht="15">
      <c r="A23" s="1">
        <v>22</v>
      </c>
      <c r="B23" s="23" t="s">
        <v>114</v>
      </c>
      <c r="C23" s="10">
        <v>16254</v>
      </c>
      <c r="D23" s="14">
        <v>18141</v>
      </c>
      <c r="E23" s="11">
        <v>18268</v>
      </c>
      <c r="F23" s="109">
        <f>E23/4a_İl!E23</f>
        <v>0.3277359167563689</v>
      </c>
      <c r="G23" s="72">
        <f t="shared" si="0"/>
        <v>0.005765207597021204</v>
      </c>
      <c r="H23" s="37">
        <f t="shared" si="1"/>
        <v>0.12390796111726345</v>
      </c>
      <c r="I23" s="10">
        <f t="shared" si="2"/>
        <v>2014</v>
      </c>
      <c r="J23" s="34">
        <f t="shared" si="3"/>
        <v>0.007733571919530917</v>
      </c>
      <c r="K23" s="11">
        <v>17134.56</v>
      </c>
      <c r="L23" s="14">
        <v>17346.45</v>
      </c>
      <c r="M23" s="79">
        <f t="shared" si="4"/>
        <v>0.012366235257864771</v>
      </c>
      <c r="N23" s="14">
        <f t="shared" si="5"/>
        <v>211.88999999999942</v>
      </c>
    </row>
    <row r="24" spans="1:14" ht="15">
      <c r="A24" s="1">
        <v>23</v>
      </c>
      <c r="B24" s="23" t="s">
        <v>115</v>
      </c>
      <c r="C24" s="10">
        <v>9005</v>
      </c>
      <c r="D24" s="14">
        <v>8482</v>
      </c>
      <c r="E24" s="11">
        <v>9242</v>
      </c>
      <c r="F24" s="109">
        <f>E24/4a_İl!E24</f>
        <v>0.1484754040420268</v>
      </c>
      <c r="G24" s="72">
        <f t="shared" si="0"/>
        <v>0.0029166875745385355</v>
      </c>
      <c r="H24" s="37">
        <f t="shared" si="1"/>
        <v>0.02631871182676291</v>
      </c>
      <c r="I24" s="10">
        <f t="shared" si="2"/>
        <v>237</v>
      </c>
      <c r="J24" s="34">
        <f t="shared" si="3"/>
        <v>0.000910057867392665</v>
      </c>
      <c r="K24" s="11">
        <v>7780.112</v>
      </c>
      <c r="L24" s="14">
        <v>8551.944</v>
      </c>
      <c r="M24" s="79">
        <f t="shared" si="4"/>
        <v>0.099205769788404</v>
      </c>
      <c r="N24" s="14">
        <f t="shared" si="5"/>
        <v>771.8319999999994</v>
      </c>
    </row>
    <row r="25" spans="1:14" ht="15">
      <c r="A25" s="1">
        <v>24</v>
      </c>
      <c r="B25" s="23" t="s">
        <v>116</v>
      </c>
      <c r="C25" s="10">
        <v>4247</v>
      </c>
      <c r="D25" s="14">
        <v>4525</v>
      </c>
      <c r="E25" s="11">
        <v>4906</v>
      </c>
      <c r="F25" s="109">
        <f>E25/4a_İl!E25</f>
        <v>0.15864700556202302</v>
      </c>
      <c r="G25" s="72">
        <f t="shared" si="0"/>
        <v>0.0015482870851207592</v>
      </c>
      <c r="H25" s="37">
        <f t="shared" si="1"/>
        <v>0.1551683541323287</v>
      </c>
      <c r="I25" s="10">
        <f t="shared" si="2"/>
        <v>659</v>
      </c>
      <c r="J25" s="34">
        <f t="shared" si="3"/>
        <v>0.002530498458277495</v>
      </c>
      <c r="K25" s="11">
        <v>4008.792</v>
      </c>
      <c r="L25" s="14">
        <v>4988.006</v>
      </c>
      <c r="M25" s="79">
        <f t="shared" si="4"/>
        <v>0.2442666020087848</v>
      </c>
      <c r="N25" s="14">
        <f t="shared" si="5"/>
        <v>979.2140000000004</v>
      </c>
    </row>
    <row r="26" spans="1:14" ht="15">
      <c r="A26" s="1">
        <v>25</v>
      </c>
      <c r="B26" s="23" t="s">
        <v>117</v>
      </c>
      <c r="C26" s="10">
        <v>10298</v>
      </c>
      <c r="D26" s="14">
        <v>10593</v>
      </c>
      <c r="E26" s="11">
        <v>11646</v>
      </c>
      <c r="F26" s="109">
        <f>E26/4a_İl!E26</f>
        <v>0.15877300613496934</v>
      </c>
      <c r="G26" s="72">
        <f t="shared" si="0"/>
        <v>0.0036753671816788344</v>
      </c>
      <c r="H26" s="37">
        <f t="shared" si="1"/>
        <v>0.1308992037288794</v>
      </c>
      <c r="I26" s="10">
        <f t="shared" si="2"/>
        <v>1348</v>
      </c>
      <c r="J26" s="34">
        <f t="shared" si="3"/>
        <v>0.005176194114959124</v>
      </c>
      <c r="K26" s="11">
        <v>10212.31</v>
      </c>
      <c r="L26" s="14">
        <v>11010.02</v>
      </c>
      <c r="M26" s="79">
        <f t="shared" si="4"/>
        <v>0.07811259156841116</v>
      </c>
      <c r="N26" s="14">
        <f t="shared" si="5"/>
        <v>797.710000000001</v>
      </c>
    </row>
    <row r="27" spans="1:14" ht="15">
      <c r="A27" s="1">
        <v>26</v>
      </c>
      <c r="B27" s="23" t="s">
        <v>118</v>
      </c>
      <c r="C27" s="10">
        <v>36727</v>
      </c>
      <c r="D27" s="14">
        <v>38879</v>
      </c>
      <c r="E27" s="11">
        <v>39863</v>
      </c>
      <c r="F27" s="109">
        <f>E27/4a_İl!E27</f>
        <v>0.2545367473341421</v>
      </c>
      <c r="G27" s="72">
        <f t="shared" si="0"/>
        <v>0.012580384850014028</v>
      </c>
      <c r="H27" s="37">
        <f t="shared" si="1"/>
        <v>0.0853867726740545</v>
      </c>
      <c r="I27" s="10">
        <f t="shared" si="2"/>
        <v>3136</v>
      </c>
      <c r="J27" s="34">
        <f t="shared" si="3"/>
        <v>0.01204194713984556</v>
      </c>
      <c r="K27" s="11">
        <v>39207.55</v>
      </c>
      <c r="L27" s="14">
        <v>39742.6</v>
      </c>
      <c r="M27" s="79">
        <f t="shared" si="4"/>
        <v>0.013646606329648132</v>
      </c>
      <c r="N27" s="14">
        <f t="shared" si="5"/>
        <v>535.0499999999956</v>
      </c>
    </row>
    <row r="28" spans="1:14" ht="15">
      <c r="A28" s="1">
        <v>27</v>
      </c>
      <c r="B28" s="23" t="s">
        <v>119</v>
      </c>
      <c r="C28" s="10">
        <v>29217</v>
      </c>
      <c r="D28" s="14">
        <v>34073</v>
      </c>
      <c r="E28" s="11">
        <v>34364</v>
      </c>
      <c r="F28" s="109">
        <f>E28/4a_İl!E28</f>
        <v>0.13605948544142918</v>
      </c>
      <c r="G28" s="72">
        <f t="shared" si="0"/>
        <v>0.010844952587258412</v>
      </c>
      <c r="H28" s="37">
        <f t="shared" si="1"/>
        <v>0.17616456172776124</v>
      </c>
      <c r="I28" s="10">
        <f t="shared" si="2"/>
        <v>5147</v>
      </c>
      <c r="J28" s="34">
        <f t="shared" si="3"/>
        <v>0.019763999339536063</v>
      </c>
      <c r="K28" s="11">
        <v>33527.12</v>
      </c>
      <c r="L28" s="14">
        <v>34370.11</v>
      </c>
      <c r="M28" s="79">
        <f t="shared" si="4"/>
        <v>0.02514352559957425</v>
      </c>
      <c r="N28" s="14">
        <f t="shared" si="5"/>
        <v>842.989999999998</v>
      </c>
    </row>
    <row r="29" spans="1:14" ht="15">
      <c r="A29" s="1">
        <v>28</v>
      </c>
      <c r="B29" s="23" t="s">
        <v>120</v>
      </c>
      <c r="C29" s="10">
        <v>12363</v>
      </c>
      <c r="D29" s="14">
        <v>11783</v>
      </c>
      <c r="E29" s="11">
        <v>13190</v>
      </c>
      <c r="F29" s="109">
        <f>E29/4a_İl!E29</f>
        <v>0.27681007345225606</v>
      </c>
      <c r="G29" s="72">
        <f t="shared" si="0"/>
        <v>0.004162638942670773</v>
      </c>
      <c r="H29" s="37">
        <f t="shared" si="1"/>
        <v>0.06689314891207636</v>
      </c>
      <c r="I29" s="10">
        <f t="shared" si="2"/>
        <v>827</v>
      </c>
      <c r="J29" s="34">
        <f t="shared" si="3"/>
        <v>0.00317560276934065</v>
      </c>
      <c r="K29" s="11">
        <v>12185.74</v>
      </c>
      <c r="L29" s="14">
        <v>12265.3</v>
      </c>
      <c r="M29" s="79">
        <f t="shared" si="4"/>
        <v>0.006528942846310482</v>
      </c>
      <c r="N29" s="14">
        <f t="shared" si="5"/>
        <v>79.55999999999949</v>
      </c>
    </row>
    <row r="30" spans="1:14" ht="15">
      <c r="A30" s="1">
        <v>29</v>
      </c>
      <c r="B30" s="23" t="s">
        <v>121</v>
      </c>
      <c r="C30" s="10">
        <v>2302</v>
      </c>
      <c r="D30" s="14">
        <v>2103</v>
      </c>
      <c r="E30" s="11">
        <v>2795</v>
      </c>
      <c r="F30" s="109">
        <f>E30/4a_İl!E30</f>
        <v>0.17277616368918836</v>
      </c>
      <c r="G30" s="72">
        <f t="shared" si="0"/>
        <v>0.0008820754999821691</v>
      </c>
      <c r="H30" s="37">
        <f t="shared" si="1"/>
        <v>0.21416159860990444</v>
      </c>
      <c r="I30" s="10">
        <f t="shared" si="2"/>
        <v>493</v>
      </c>
      <c r="J30" s="34">
        <f t="shared" si="3"/>
        <v>0.0018930739604412822</v>
      </c>
      <c r="K30" s="11">
        <v>2214.316</v>
      </c>
      <c r="L30" s="14">
        <v>2324.543</v>
      </c>
      <c r="M30" s="79">
        <f t="shared" si="4"/>
        <v>0.04977925463213034</v>
      </c>
      <c r="N30" s="14">
        <f t="shared" si="5"/>
        <v>110.22700000000032</v>
      </c>
    </row>
    <row r="31" spans="1:14" ht="15">
      <c r="A31" s="1">
        <v>30</v>
      </c>
      <c r="B31" s="23" t="s">
        <v>122</v>
      </c>
      <c r="C31" s="10">
        <v>1236</v>
      </c>
      <c r="D31" s="14">
        <v>1734</v>
      </c>
      <c r="E31" s="11">
        <v>1316</v>
      </c>
      <c r="F31" s="109">
        <f>E31/4a_İl!E31</f>
        <v>0.12795333009236753</v>
      </c>
      <c r="G31" s="72">
        <f t="shared" si="0"/>
        <v>0.0004153171227107458</v>
      </c>
      <c r="H31" s="37">
        <f t="shared" si="1"/>
        <v>0.06472491909385113</v>
      </c>
      <c r="I31" s="10">
        <f t="shared" si="2"/>
        <v>80</v>
      </c>
      <c r="J31" s="34">
        <f t="shared" si="3"/>
        <v>0.0003071925290776928</v>
      </c>
      <c r="K31" s="3">
        <v>1435.557</v>
      </c>
      <c r="L31" s="14">
        <v>1419.603</v>
      </c>
      <c r="M31" s="79">
        <f t="shared" si="4"/>
        <v>-0.011113456309989746</v>
      </c>
      <c r="N31" s="14">
        <f t="shared" si="5"/>
        <v>-15.95399999999995</v>
      </c>
    </row>
    <row r="32" spans="1:14" ht="15">
      <c r="A32" s="1">
        <v>31</v>
      </c>
      <c r="B32" s="23" t="s">
        <v>123</v>
      </c>
      <c r="C32" s="10">
        <v>21251</v>
      </c>
      <c r="D32" s="14">
        <v>24978</v>
      </c>
      <c r="E32" s="11">
        <v>23803</v>
      </c>
      <c r="F32" s="109">
        <f>E32/4a_İl!E32</f>
        <v>0.1747868676707078</v>
      </c>
      <c r="G32" s="72">
        <f t="shared" si="0"/>
        <v>0.007512001118452799</v>
      </c>
      <c r="H32" s="37">
        <f t="shared" si="1"/>
        <v>0.12008846642510941</v>
      </c>
      <c r="I32" s="10">
        <f t="shared" si="2"/>
        <v>2552</v>
      </c>
      <c r="J32" s="34">
        <f t="shared" si="3"/>
        <v>0.009799441677578402</v>
      </c>
      <c r="K32" s="11">
        <v>24121.2</v>
      </c>
      <c r="L32" s="14">
        <v>24392.99</v>
      </c>
      <c r="M32" s="79">
        <f t="shared" si="4"/>
        <v>0.011267681541548549</v>
      </c>
      <c r="N32" s="14">
        <f t="shared" si="5"/>
        <v>271.7900000000009</v>
      </c>
    </row>
    <row r="33" spans="1:14" ht="15">
      <c r="A33" s="1">
        <v>32</v>
      </c>
      <c r="B33" s="23" t="s">
        <v>124</v>
      </c>
      <c r="C33" s="10">
        <v>13297</v>
      </c>
      <c r="D33" s="14">
        <v>13438</v>
      </c>
      <c r="E33" s="11">
        <v>15000</v>
      </c>
      <c r="F33" s="109">
        <f>E33/4a_İl!E33</f>
        <v>0.2669751713090683</v>
      </c>
      <c r="G33" s="72">
        <f t="shared" si="0"/>
        <v>0.004733857781657437</v>
      </c>
      <c r="H33" s="37">
        <f t="shared" si="1"/>
        <v>0.12807400165450852</v>
      </c>
      <c r="I33" s="10">
        <f t="shared" si="2"/>
        <v>1703</v>
      </c>
      <c r="J33" s="34">
        <f t="shared" si="3"/>
        <v>0.006539360962741386</v>
      </c>
      <c r="K33" s="11">
        <v>12329.93</v>
      </c>
      <c r="L33" s="14">
        <v>12431.57</v>
      </c>
      <c r="M33" s="79">
        <f t="shared" si="4"/>
        <v>0.0082433558016955</v>
      </c>
      <c r="N33" s="14">
        <f t="shared" si="5"/>
        <v>101.63999999999942</v>
      </c>
    </row>
    <row r="34" spans="1:14" ht="15">
      <c r="A34" s="1">
        <v>33</v>
      </c>
      <c r="B34" s="23" t="s">
        <v>125</v>
      </c>
      <c r="C34" s="10">
        <v>40171</v>
      </c>
      <c r="D34" s="14">
        <v>47336</v>
      </c>
      <c r="E34" s="11">
        <v>45075</v>
      </c>
      <c r="F34" s="109">
        <f>E34/4a_İl!E34</f>
        <v>0.22229839027854495</v>
      </c>
      <c r="G34" s="72">
        <f t="shared" si="0"/>
        <v>0.014225242633880598</v>
      </c>
      <c r="H34" s="37">
        <f t="shared" si="1"/>
        <v>0.1220781160538697</v>
      </c>
      <c r="I34" s="10">
        <f t="shared" si="2"/>
        <v>4904</v>
      </c>
      <c r="J34" s="34">
        <f t="shared" si="3"/>
        <v>0.01883090203246257</v>
      </c>
      <c r="K34" s="11">
        <v>45624.37</v>
      </c>
      <c r="L34" s="14">
        <v>45412.66</v>
      </c>
      <c r="M34" s="79">
        <f t="shared" si="4"/>
        <v>-0.004640283252130366</v>
      </c>
      <c r="N34" s="14">
        <f t="shared" si="5"/>
        <v>-211.70999999999913</v>
      </c>
    </row>
    <row r="35" spans="1:14" ht="15">
      <c r="A35" s="1">
        <v>34</v>
      </c>
      <c r="B35" s="23" t="s">
        <v>126</v>
      </c>
      <c r="C35" s="10">
        <v>991166</v>
      </c>
      <c r="D35" s="14">
        <v>1090749</v>
      </c>
      <c r="E35" s="11">
        <v>1082752</v>
      </c>
      <c r="F35" s="109">
        <f>E35/4a_İl!E35</f>
        <v>0.2947609820211787</v>
      </c>
      <c r="G35" s="72">
        <f t="shared" si="0"/>
        <v>0.3417062653870102</v>
      </c>
      <c r="H35" s="37">
        <f t="shared" si="1"/>
        <v>0.09240228175704171</v>
      </c>
      <c r="I35" s="10">
        <f t="shared" si="2"/>
        <v>91586</v>
      </c>
      <c r="J35" s="34">
        <f t="shared" si="3"/>
        <v>0.3516816871013697</v>
      </c>
      <c r="K35" s="11">
        <v>1080942</v>
      </c>
      <c r="L35" s="14">
        <v>1090843</v>
      </c>
      <c r="M35" s="79">
        <f t="shared" si="4"/>
        <v>0.00915960338297522</v>
      </c>
      <c r="N35" s="14">
        <f t="shared" si="5"/>
        <v>9901</v>
      </c>
    </row>
    <row r="36" spans="1:14" ht="15">
      <c r="A36" s="1">
        <v>35</v>
      </c>
      <c r="B36" s="23" t="s">
        <v>127</v>
      </c>
      <c r="C36" s="10">
        <v>225344</v>
      </c>
      <c r="D36" s="14">
        <v>236673</v>
      </c>
      <c r="E36" s="11">
        <v>239684</v>
      </c>
      <c r="F36" s="109">
        <f>E36/4a_İl!E36</f>
        <v>0.29909541618467533</v>
      </c>
      <c r="G36" s="72">
        <f t="shared" si="0"/>
        <v>0.07564199790258541</v>
      </c>
      <c r="H36" s="37">
        <f t="shared" si="1"/>
        <v>0.06363604089747231</v>
      </c>
      <c r="I36" s="10">
        <f t="shared" si="2"/>
        <v>14340</v>
      </c>
      <c r="J36" s="34">
        <f t="shared" si="3"/>
        <v>0.05506426083717644</v>
      </c>
      <c r="K36" s="11">
        <v>233092</v>
      </c>
      <c r="L36" s="14">
        <v>235872.8</v>
      </c>
      <c r="M36" s="79">
        <f t="shared" si="4"/>
        <v>0.01193005336948496</v>
      </c>
      <c r="N36" s="14">
        <f t="shared" si="5"/>
        <v>2780.7999999999884</v>
      </c>
    </row>
    <row r="37" spans="1:14" ht="15">
      <c r="A37" s="1">
        <v>36</v>
      </c>
      <c r="B37" s="23" t="s">
        <v>128</v>
      </c>
      <c r="C37" s="10">
        <v>2147</v>
      </c>
      <c r="D37" s="14">
        <v>2915</v>
      </c>
      <c r="E37" s="11">
        <v>2474</v>
      </c>
      <c r="F37" s="109">
        <f>E37/4a_İl!E37</f>
        <v>0.13085792869988364</v>
      </c>
      <c r="G37" s="72">
        <f t="shared" si="0"/>
        <v>0.0007807709434547</v>
      </c>
      <c r="H37" s="37">
        <f t="shared" si="1"/>
        <v>0.15230554261760595</v>
      </c>
      <c r="I37" s="10">
        <f t="shared" si="2"/>
        <v>327</v>
      </c>
      <c r="J37" s="34">
        <f t="shared" si="3"/>
        <v>0.0012556494626050694</v>
      </c>
      <c r="K37" s="11">
        <v>3099.015</v>
      </c>
      <c r="L37" s="14">
        <v>3015.084</v>
      </c>
      <c r="M37" s="79">
        <f t="shared" si="4"/>
        <v>-0.027083121572499664</v>
      </c>
      <c r="N37" s="14">
        <f t="shared" si="5"/>
        <v>-83.93100000000004</v>
      </c>
    </row>
    <row r="38" spans="1:14" ht="15">
      <c r="A38" s="1">
        <v>37</v>
      </c>
      <c r="B38" s="23" t="s">
        <v>129</v>
      </c>
      <c r="C38" s="10">
        <v>8392</v>
      </c>
      <c r="D38" s="14">
        <v>9339</v>
      </c>
      <c r="E38" s="11">
        <v>9032</v>
      </c>
      <c r="F38" s="109">
        <f>E38/4a_İl!E38</f>
        <v>0.2158338710062848</v>
      </c>
      <c r="G38" s="72">
        <f t="shared" si="0"/>
        <v>0.0028504135655953314</v>
      </c>
      <c r="H38" s="37">
        <f t="shared" si="1"/>
        <v>0.07626310772163966</v>
      </c>
      <c r="I38" s="10">
        <f t="shared" si="2"/>
        <v>640</v>
      </c>
      <c r="J38" s="34">
        <f t="shared" si="3"/>
        <v>0.0024575402326215425</v>
      </c>
      <c r="K38" s="11">
        <v>8719.821</v>
      </c>
      <c r="L38" s="14">
        <v>8785.151</v>
      </c>
      <c r="M38" s="79">
        <f t="shared" si="4"/>
        <v>0.007492126271858095</v>
      </c>
      <c r="N38" s="14">
        <f t="shared" si="5"/>
        <v>65.32999999999993</v>
      </c>
    </row>
    <row r="39" spans="1:14" ht="15">
      <c r="A39" s="1">
        <v>38</v>
      </c>
      <c r="B39" s="23" t="s">
        <v>130</v>
      </c>
      <c r="C39" s="10">
        <v>31632</v>
      </c>
      <c r="D39" s="14">
        <v>37256</v>
      </c>
      <c r="E39" s="11">
        <v>36467</v>
      </c>
      <c r="F39" s="109">
        <f>E39/4a_İl!E39</f>
        <v>0.17506036647128573</v>
      </c>
      <c r="G39" s="72">
        <f t="shared" si="0"/>
        <v>0.011508639448246785</v>
      </c>
      <c r="H39" s="37">
        <f t="shared" si="1"/>
        <v>0.15285154274152757</v>
      </c>
      <c r="I39" s="10">
        <f t="shared" si="2"/>
        <v>4835</v>
      </c>
      <c r="J39" s="34">
        <f t="shared" si="3"/>
        <v>0.01856594847613306</v>
      </c>
      <c r="K39" s="11">
        <v>35151.14</v>
      </c>
      <c r="L39" s="14">
        <v>35764.09</v>
      </c>
      <c r="M39" s="79">
        <f t="shared" si="4"/>
        <v>0.017437556790476698</v>
      </c>
      <c r="N39" s="14">
        <f t="shared" si="5"/>
        <v>612.9499999999971</v>
      </c>
    </row>
    <row r="40" spans="1:14" ht="15">
      <c r="A40" s="1">
        <v>39</v>
      </c>
      <c r="B40" s="23" t="s">
        <v>131</v>
      </c>
      <c r="C40" s="10">
        <v>15641</v>
      </c>
      <c r="D40" s="14">
        <v>16399</v>
      </c>
      <c r="E40" s="11">
        <v>17675</v>
      </c>
      <c r="F40" s="109">
        <f>E40/4a_İl!E40</f>
        <v>0.2997490079028593</v>
      </c>
      <c r="G40" s="72">
        <f t="shared" si="0"/>
        <v>0.005578062419386347</v>
      </c>
      <c r="H40" s="37">
        <f t="shared" si="1"/>
        <v>0.13004283613579695</v>
      </c>
      <c r="I40" s="10">
        <f t="shared" si="2"/>
        <v>2034</v>
      </c>
      <c r="J40" s="34">
        <f t="shared" si="3"/>
        <v>0.0078103700518003406</v>
      </c>
      <c r="K40" s="11">
        <v>16221.85</v>
      </c>
      <c r="L40" s="14">
        <v>16774.79</v>
      </c>
      <c r="M40" s="79">
        <f t="shared" si="4"/>
        <v>0.034086124578885914</v>
      </c>
      <c r="N40" s="14">
        <f t="shared" si="5"/>
        <v>552.9400000000005</v>
      </c>
    </row>
    <row r="41" spans="1:14" ht="15">
      <c r="A41" s="1">
        <v>40</v>
      </c>
      <c r="B41" s="23" t="s">
        <v>132</v>
      </c>
      <c r="C41" s="10">
        <v>4263</v>
      </c>
      <c r="D41" s="14">
        <v>4421</v>
      </c>
      <c r="E41" s="11">
        <v>4789</v>
      </c>
      <c r="F41" s="109">
        <f>E41/4a_İl!E41</f>
        <v>0.19108610645598914</v>
      </c>
      <c r="G41" s="72">
        <f t="shared" si="0"/>
        <v>0.001511362994423831</v>
      </c>
      <c r="H41" s="37">
        <f t="shared" si="1"/>
        <v>0.12338728594886231</v>
      </c>
      <c r="I41" s="10">
        <f t="shared" si="2"/>
        <v>526</v>
      </c>
      <c r="J41" s="34">
        <f t="shared" si="3"/>
        <v>0.0020197908786858303</v>
      </c>
      <c r="K41" s="11">
        <v>4324.023</v>
      </c>
      <c r="L41" s="14">
        <v>4406.42</v>
      </c>
      <c r="M41" s="79">
        <f t="shared" si="4"/>
        <v>0.01905563407040155</v>
      </c>
      <c r="N41" s="14">
        <f t="shared" si="5"/>
        <v>82.39699999999993</v>
      </c>
    </row>
    <row r="42" spans="1:14" ht="15">
      <c r="A42" s="1">
        <v>41</v>
      </c>
      <c r="B42" s="23" t="s">
        <v>133</v>
      </c>
      <c r="C42" s="10">
        <v>81859</v>
      </c>
      <c r="D42" s="14">
        <v>90983</v>
      </c>
      <c r="E42" s="11">
        <v>91226</v>
      </c>
      <c r="F42" s="109">
        <f>E42/4a_İl!E42</f>
        <v>0.21508210635513797</v>
      </c>
      <c r="G42" s="72">
        <f t="shared" si="0"/>
        <v>0.028790060665965424</v>
      </c>
      <c r="H42" s="37">
        <f t="shared" si="1"/>
        <v>0.11442846846406626</v>
      </c>
      <c r="I42" s="10">
        <f t="shared" si="2"/>
        <v>9367</v>
      </c>
      <c r="J42" s="34">
        <f t="shared" si="3"/>
        <v>0.03596840524838436</v>
      </c>
      <c r="K42" s="11">
        <v>89833.84</v>
      </c>
      <c r="L42" s="14">
        <v>90074.93</v>
      </c>
      <c r="M42" s="79">
        <f t="shared" si="4"/>
        <v>0.002683732544439785</v>
      </c>
      <c r="N42" s="14">
        <f t="shared" si="5"/>
        <v>241.0899999999965</v>
      </c>
    </row>
    <row r="43" spans="1:14" ht="15">
      <c r="A43" s="1">
        <v>42</v>
      </c>
      <c r="B43" s="23" t="s">
        <v>134</v>
      </c>
      <c r="C43" s="10">
        <v>40044</v>
      </c>
      <c r="D43" s="14">
        <v>47338</v>
      </c>
      <c r="E43" s="11">
        <v>45043</v>
      </c>
      <c r="F43" s="109">
        <f>E43/4a_İl!E43</f>
        <v>0.16496608605206486</v>
      </c>
      <c r="G43" s="72">
        <f t="shared" si="0"/>
        <v>0.01421514373727973</v>
      </c>
      <c r="H43" s="37">
        <f t="shared" si="1"/>
        <v>0.12483767855359106</v>
      </c>
      <c r="I43" s="10">
        <f t="shared" si="2"/>
        <v>4999</v>
      </c>
      <c r="J43" s="34">
        <f t="shared" si="3"/>
        <v>0.019195693160742332</v>
      </c>
      <c r="K43" s="11">
        <v>42486.48</v>
      </c>
      <c r="L43" s="14">
        <v>41270.83</v>
      </c>
      <c r="M43" s="79">
        <f t="shared" si="4"/>
        <v>-0.028612631594803838</v>
      </c>
      <c r="N43" s="14">
        <f t="shared" si="5"/>
        <v>-1215.6500000000015</v>
      </c>
    </row>
    <row r="44" spans="1:14" ht="15">
      <c r="A44" s="1">
        <v>43</v>
      </c>
      <c r="B44" s="23" t="s">
        <v>135</v>
      </c>
      <c r="C44" s="10">
        <v>12165</v>
      </c>
      <c r="D44" s="14">
        <v>14189</v>
      </c>
      <c r="E44" s="11">
        <v>13934</v>
      </c>
      <c r="F44" s="109">
        <f>E44/4a_İl!E44</f>
        <v>0.17333001617116556</v>
      </c>
      <c r="G44" s="72">
        <f t="shared" si="0"/>
        <v>0.004397438288640982</v>
      </c>
      <c r="H44" s="37">
        <f t="shared" si="1"/>
        <v>0.1454171804356761</v>
      </c>
      <c r="I44" s="10">
        <f t="shared" si="2"/>
        <v>1769</v>
      </c>
      <c r="J44" s="34">
        <f t="shared" si="3"/>
        <v>0.006792794799230483</v>
      </c>
      <c r="K44" s="11">
        <v>14419.48</v>
      </c>
      <c r="L44" s="14">
        <v>14575.74</v>
      </c>
      <c r="M44" s="79">
        <f t="shared" si="4"/>
        <v>0.010836729202440047</v>
      </c>
      <c r="N44" s="14">
        <f t="shared" si="5"/>
        <v>156.26000000000022</v>
      </c>
    </row>
    <row r="45" spans="1:14" ht="15">
      <c r="A45" s="1">
        <v>44</v>
      </c>
      <c r="B45" s="23" t="s">
        <v>136</v>
      </c>
      <c r="C45" s="10">
        <v>14390</v>
      </c>
      <c r="D45" s="14">
        <v>16183</v>
      </c>
      <c r="E45" s="11">
        <v>15682</v>
      </c>
      <c r="F45" s="109">
        <f>E45/4a_İl!E45</f>
        <v>0.18446156560606952</v>
      </c>
      <c r="G45" s="72">
        <f t="shared" si="0"/>
        <v>0.0049490905154634625</v>
      </c>
      <c r="H45" s="37">
        <f t="shared" si="1"/>
        <v>0.08978457261987491</v>
      </c>
      <c r="I45" s="10">
        <f t="shared" si="2"/>
        <v>1292</v>
      </c>
      <c r="J45" s="34">
        <f t="shared" si="3"/>
        <v>0.004961159344604739</v>
      </c>
      <c r="K45" s="11">
        <v>15606.12</v>
      </c>
      <c r="L45" s="14">
        <v>15704.55</v>
      </c>
      <c r="M45" s="79">
        <f t="shared" si="4"/>
        <v>0.006307141044666994</v>
      </c>
      <c r="N45" s="14">
        <f t="shared" si="5"/>
        <v>98.42999999999847</v>
      </c>
    </row>
    <row r="46" spans="1:14" ht="15">
      <c r="A46" s="1">
        <v>45</v>
      </c>
      <c r="B46" s="23" t="s">
        <v>137</v>
      </c>
      <c r="C46" s="10">
        <v>46144</v>
      </c>
      <c r="D46" s="14">
        <v>49518</v>
      </c>
      <c r="E46" s="11">
        <v>51641</v>
      </c>
      <c r="F46" s="109">
        <f>E46/4a_İl!E46</f>
        <v>0.24686760522982049</v>
      </c>
      <c r="G46" s="72">
        <f t="shared" si="0"/>
        <v>0.016297409980171446</v>
      </c>
      <c r="H46" s="37">
        <f t="shared" si="1"/>
        <v>0.11912708044382801</v>
      </c>
      <c r="I46" s="10">
        <f t="shared" si="2"/>
        <v>5497</v>
      </c>
      <c r="J46" s="34">
        <f t="shared" si="3"/>
        <v>0.021107966654250968</v>
      </c>
      <c r="K46" s="11">
        <v>49417.59</v>
      </c>
      <c r="L46" s="14">
        <v>49956.97</v>
      </c>
      <c r="M46" s="79">
        <f t="shared" si="4"/>
        <v>0.010914737039989297</v>
      </c>
      <c r="N46" s="14">
        <f t="shared" si="5"/>
        <v>539.3800000000047</v>
      </c>
    </row>
    <row r="47" spans="1:14" ht="15">
      <c r="A47" s="1">
        <v>46</v>
      </c>
      <c r="B47" s="23" t="s">
        <v>138</v>
      </c>
      <c r="C47" s="10">
        <v>15295</v>
      </c>
      <c r="D47" s="14">
        <v>16937</v>
      </c>
      <c r="E47" s="11">
        <v>17518</v>
      </c>
      <c r="F47" s="109">
        <f>E47/4a_İl!E47</f>
        <v>0.14426537318103583</v>
      </c>
      <c r="G47" s="72">
        <f t="shared" si="0"/>
        <v>0.005528514707938332</v>
      </c>
      <c r="H47" s="37">
        <f t="shared" si="1"/>
        <v>0.1453416149068323</v>
      </c>
      <c r="I47" s="10">
        <f t="shared" si="2"/>
        <v>2223</v>
      </c>
      <c r="J47" s="34">
        <f t="shared" si="3"/>
        <v>0.00853611240174639</v>
      </c>
      <c r="K47" s="11">
        <v>15405.33</v>
      </c>
      <c r="L47" s="14">
        <v>16848.72</v>
      </c>
      <c r="M47" s="79">
        <f t="shared" si="4"/>
        <v>0.09369419545053571</v>
      </c>
      <c r="N47" s="14">
        <f t="shared" si="5"/>
        <v>1443.3900000000012</v>
      </c>
    </row>
    <row r="48" spans="1:14" ht="15">
      <c r="A48" s="1">
        <v>47</v>
      </c>
      <c r="B48" s="23" t="s">
        <v>139</v>
      </c>
      <c r="C48" s="10">
        <v>3990</v>
      </c>
      <c r="D48" s="14">
        <v>4899</v>
      </c>
      <c r="E48" s="11">
        <v>4514</v>
      </c>
      <c r="F48" s="109">
        <f>E48/4a_İl!E48</f>
        <v>0.09892397712081699</v>
      </c>
      <c r="G48" s="72">
        <f t="shared" si="0"/>
        <v>0.0014245756017601115</v>
      </c>
      <c r="H48" s="37">
        <f t="shared" si="1"/>
        <v>0.13132832080200502</v>
      </c>
      <c r="I48" s="10">
        <f t="shared" si="2"/>
        <v>524</v>
      </c>
      <c r="J48" s="34">
        <f t="shared" si="3"/>
        <v>0.002012111065458888</v>
      </c>
      <c r="K48" s="11">
        <v>4914.684</v>
      </c>
      <c r="L48" s="14">
        <v>4916.56</v>
      </c>
      <c r="M48" s="79">
        <f t="shared" si="4"/>
        <v>0.0003817132495192374</v>
      </c>
      <c r="N48" s="14">
        <f t="shared" si="5"/>
        <v>1.8760000000002037</v>
      </c>
    </row>
    <row r="49" spans="1:14" ht="15">
      <c r="A49" s="1">
        <v>48</v>
      </c>
      <c r="B49" s="23" t="s">
        <v>140</v>
      </c>
      <c r="C49" s="10">
        <v>46687</v>
      </c>
      <c r="D49" s="14">
        <v>50631</v>
      </c>
      <c r="E49" s="11">
        <v>51369</v>
      </c>
      <c r="F49" s="109">
        <f>E49/4a_İl!E49</f>
        <v>0.2483513827112744</v>
      </c>
      <c r="G49" s="72">
        <f t="shared" si="0"/>
        <v>0.01621156935906406</v>
      </c>
      <c r="H49" s="37">
        <f t="shared" si="1"/>
        <v>0.10028487587551138</v>
      </c>
      <c r="I49" s="10">
        <f t="shared" si="2"/>
        <v>4682</v>
      </c>
      <c r="J49" s="34">
        <f t="shared" si="3"/>
        <v>0.017978442764271973</v>
      </c>
      <c r="K49" s="11">
        <v>41983.83</v>
      </c>
      <c r="L49" s="14">
        <v>42505.64</v>
      </c>
      <c r="M49" s="79">
        <f t="shared" si="4"/>
        <v>0.012428832719644626</v>
      </c>
      <c r="N49" s="14">
        <f t="shared" si="5"/>
        <v>521.8099999999977</v>
      </c>
    </row>
    <row r="50" spans="1:14" ht="15">
      <c r="A50" s="1">
        <v>49</v>
      </c>
      <c r="B50" s="23" t="s">
        <v>141</v>
      </c>
      <c r="C50" s="10">
        <v>2071</v>
      </c>
      <c r="D50" s="14">
        <v>2228</v>
      </c>
      <c r="E50" s="11">
        <v>2441</v>
      </c>
      <c r="F50" s="109">
        <f>E50/4a_İl!E50</f>
        <v>0.12750065291198748</v>
      </c>
      <c r="G50" s="72">
        <f t="shared" si="0"/>
        <v>0.0007703564563350537</v>
      </c>
      <c r="H50" s="37">
        <f t="shared" si="1"/>
        <v>0.17865765330758088</v>
      </c>
      <c r="I50" s="10">
        <f t="shared" si="2"/>
        <v>370</v>
      </c>
      <c r="J50" s="34">
        <f t="shared" si="3"/>
        <v>0.0014207654469843294</v>
      </c>
      <c r="K50" s="11">
        <v>2316.423</v>
      </c>
      <c r="L50" s="14">
        <v>2692.592</v>
      </c>
      <c r="M50" s="79">
        <f t="shared" si="4"/>
        <v>0.1623921883006689</v>
      </c>
      <c r="N50" s="14">
        <f t="shared" si="5"/>
        <v>376.1690000000003</v>
      </c>
    </row>
    <row r="51" spans="1:14" ht="15">
      <c r="A51" s="1">
        <v>50</v>
      </c>
      <c r="B51" s="23" t="s">
        <v>142</v>
      </c>
      <c r="C51" s="10">
        <v>6931</v>
      </c>
      <c r="D51" s="14">
        <v>7329</v>
      </c>
      <c r="E51" s="11">
        <v>7521</v>
      </c>
      <c r="F51" s="109">
        <f>E51/4a_İl!E51</f>
        <v>0.19908412303457038</v>
      </c>
      <c r="G51" s="72">
        <f t="shared" si="0"/>
        <v>0.002373556291723039</v>
      </c>
      <c r="H51" s="37">
        <f t="shared" si="1"/>
        <v>0.08512480161592843</v>
      </c>
      <c r="I51" s="10">
        <f t="shared" si="2"/>
        <v>590</v>
      </c>
      <c r="J51" s="34">
        <f t="shared" si="3"/>
        <v>0.0022655449019479846</v>
      </c>
      <c r="K51" s="11">
        <v>7009.405</v>
      </c>
      <c r="L51" s="14">
        <v>7237.421</v>
      </c>
      <c r="M51" s="79">
        <f t="shared" si="4"/>
        <v>0.032530007896533375</v>
      </c>
      <c r="N51" s="14">
        <f t="shared" si="5"/>
        <v>228.01600000000053</v>
      </c>
    </row>
    <row r="52" spans="1:14" ht="15">
      <c r="A52" s="1">
        <v>51</v>
      </c>
      <c r="B52" s="23" t="s">
        <v>143</v>
      </c>
      <c r="C52" s="10">
        <v>5263</v>
      </c>
      <c r="D52" s="14">
        <v>6518</v>
      </c>
      <c r="E52" s="11">
        <v>6140</v>
      </c>
      <c r="F52" s="109">
        <f>E52/4a_İl!E52</f>
        <v>0.17674659604479115</v>
      </c>
      <c r="G52" s="72">
        <f t="shared" si="0"/>
        <v>0.0019377257852917777</v>
      </c>
      <c r="H52" s="37">
        <f t="shared" si="1"/>
        <v>0.1666349990499715</v>
      </c>
      <c r="I52" s="10">
        <f t="shared" si="2"/>
        <v>877</v>
      </c>
      <c r="J52" s="34">
        <f t="shared" si="3"/>
        <v>0.0033675981000142077</v>
      </c>
      <c r="K52" s="11">
        <v>6032.873</v>
      </c>
      <c r="L52" s="14">
        <v>6097.292</v>
      </c>
      <c r="M52" s="79">
        <f t="shared" si="4"/>
        <v>0.01067799703391747</v>
      </c>
      <c r="N52" s="14">
        <f t="shared" si="5"/>
        <v>64.41900000000078</v>
      </c>
    </row>
    <row r="53" spans="1:14" ht="15">
      <c r="A53" s="1">
        <v>52</v>
      </c>
      <c r="B53" s="23" t="s">
        <v>144</v>
      </c>
      <c r="C53" s="10">
        <v>17580</v>
      </c>
      <c r="D53" s="14">
        <v>20064</v>
      </c>
      <c r="E53" s="11">
        <v>19474</v>
      </c>
      <c r="F53" s="109">
        <f>E53/4a_İl!E53</f>
        <v>0.28885032409261485</v>
      </c>
      <c r="G53" s="72">
        <f t="shared" si="0"/>
        <v>0.0061458097626664624</v>
      </c>
      <c r="H53" s="37">
        <f t="shared" si="1"/>
        <v>0.10773606370875996</v>
      </c>
      <c r="I53" s="10">
        <f t="shared" si="2"/>
        <v>1894</v>
      </c>
      <c r="J53" s="34">
        <f t="shared" si="3"/>
        <v>0.0072727831259143776</v>
      </c>
      <c r="K53" s="11">
        <v>19486.57</v>
      </c>
      <c r="L53" s="14">
        <v>19267.94</v>
      </c>
      <c r="M53" s="79">
        <f t="shared" si="4"/>
        <v>-0.011219521957943394</v>
      </c>
      <c r="N53" s="14">
        <f t="shared" si="5"/>
        <v>-218.63000000000102</v>
      </c>
    </row>
    <row r="54" spans="1:14" ht="15">
      <c r="A54" s="1">
        <v>53</v>
      </c>
      <c r="B54" s="23" t="s">
        <v>145</v>
      </c>
      <c r="C54" s="10">
        <v>9701</v>
      </c>
      <c r="D54" s="14">
        <v>8811</v>
      </c>
      <c r="E54" s="11">
        <v>8681</v>
      </c>
      <c r="F54" s="109">
        <f>E54/4a_İl!E54</f>
        <v>0.19567226417220782</v>
      </c>
      <c r="G54" s="72">
        <f t="shared" si="0"/>
        <v>0.0027396412935045476</v>
      </c>
      <c r="H54" s="37">
        <f t="shared" si="1"/>
        <v>-0.1051437996082878</v>
      </c>
      <c r="I54" s="10">
        <f t="shared" si="2"/>
        <v>-1020</v>
      </c>
      <c r="J54" s="34">
        <f t="shared" si="3"/>
        <v>-0.003916704745740584</v>
      </c>
      <c r="K54" s="11">
        <v>8418.272</v>
      </c>
      <c r="L54" s="14">
        <v>8285.902</v>
      </c>
      <c r="M54" s="79">
        <f t="shared" si="4"/>
        <v>-0.01572412960759652</v>
      </c>
      <c r="N54" s="14">
        <f t="shared" si="5"/>
        <v>-132.3700000000008</v>
      </c>
    </row>
    <row r="55" spans="1:14" ht="15">
      <c r="A55" s="1">
        <v>54</v>
      </c>
      <c r="B55" s="23" t="s">
        <v>146</v>
      </c>
      <c r="C55" s="10">
        <v>30318</v>
      </c>
      <c r="D55" s="14">
        <v>35767</v>
      </c>
      <c r="E55" s="11">
        <v>35200</v>
      </c>
      <c r="F55" s="109">
        <f>E55/4a_İl!E55</f>
        <v>0.23398032438181335</v>
      </c>
      <c r="G55" s="72">
        <f t="shared" si="0"/>
        <v>0.011108786260956119</v>
      </c>
      <c r="H55" s="37">
        <f t="shared" si="1"/>
        <v>0.16102645293225146</v>
      </c>
      <c r="I55" s="10">
        <f t="shared" si="2"/>
        <v>4882</v>
      </c>
      <c r="J55" s="34">
        <f t="shared" si="3"/>
        <v>0.018746424086966206</v>
      </c>
      <c r="K55" s="11">
        <v>34566.57</v>
      </c>
      <c r="L55" s="14">
        <v>35548.4</v>
      </c>
      <c r="M55" s="79">
        <f t="shared" si="4"/>
        <v>0.02840403314531936</v>
      </c>
      <c r="N55" s="14">
        <f t="shared" si="5"/>
        <v>981.8300000000017</v>
      </c>
    </row>
    <row r="56" spans="1:14" ht="15">
      <c r="A56" s="1">
        <v>55</v>
      </c>
      <c r="B56" s="23" t="s">
        <v>147</v>
      </c>
      <c r="C56" s="10">
        <v>32015</v>
      </c>
      <c r="D56" s="14">
        <v>37314</v>
      </c>
      <c r="E56" s="11">
        <v>36350</v>
      </c>
      <c r="F56" s="109">
        <f>E56/4a_İl!E56</f>
        <v>0.2538000181535089</v>
      </c>
      <c r="G56" s="72">
        <f t="shared" si="0"/>
        <v>0.011471715357549856</v>
      </c>
      <c r="H56" s="37">
        <f t="shared" si="1"/>
        <v>0.13540527877557396</v>
      </c>
      <c r="I56" s="10">
        <f t="shared" si="2"/>
        <v>4335</v>
      </c>
      <c r="J56" s="34">
        <f t="shared" si="3"/>
        <v>0.01664599516939748</v>
      </c>
      <c r="K56" s="11">
        <v>35459.65</v>
      </c>
      <c r="L56" s="14">
        <v>35702.78</v>
      </c>
      <c r="M56" s="79">
        <f t="shared" si="4"/>
        <v>0.006856525656626543</v>
      </c>
      <c r="N56" s="14">
        <f t="shared" si="5"/>
        <v>243.12999999999738</v>
      </c>
    </row>
    <row r="57" spans="1:14" ht="15">
      <c r="A57" s="1">
        <v>56</v>
      </c>
      <c r="B57" s="23" t="s">
        <v>148</v>
      </c>
      <c r="C57" s="10">
        <v>1557</v>
      </c>
      <c r="D57" s="14">
        <v>1772</v>
      </c>
      <c r="E57" s="11">
        <v>1719</v>
      </c>
      <c r="F57" s="109">
        <f>E57/4a_İl!E57</f>
        <v>0.0944246086240044</v>
      </c>
      <c r="G57" s="72">
        <f t="shared" si="0"/>
        <v>0.0005425001017779423</v>
      </c>
      <c r="H57" s="37">
        <f t="shared" si="1"/>
        <v>0.10404624277456648</v>
      </c>
      <c r="I57" s="10">
        <f t="shared" si="2"/>
        <v>162</v>
      </c>
      <c r="J57" s="34">
        <f t="shared" si="3"/>
        <v>0.000622064871382328</v>
      </c>
      <c r="K57" s="11">
        <v>1782.013</v>
      </c>
      <c r="L57" s="14">
        <v>1783.605</v>
      </c>
      <c r="M57" s="79">
        <f t="shared" si="4"/>
        <v>0.0008933717094095825</v>
      </c>
      <c r="N57" s="14">
        <f t="shared" si="5"/>
        <v>1.5920000000000982</v>
      </c>
    </row>
    <row r="58" spans="1:14" ht="15">
      <c r="A58" s="1">
        <v>57</v>
      </c>
      <c r="B58" s="23" t="s">
        <v>149</v>
      </c>
      <c r="C58" s="10">
        <v>5157</v>
      </c>
      <c r="D58" s="14">
        <v>6299</v>
      </c>
      <c r="E58" s="11">
        <v>5609</v>
      </c>
      <c r="F58" s="109">
        <f>E58/4a_İl!E58</f>
        <v>0.25343394180372314</v>
      </c>
      <c r="G58" s="72">
        <f t="shared" si="0"/>
        <v>0.0017701472198211044</v>
      </c>
      <c r="H58" s="37">
        <f t="shared" si="1"/>
        <v>0.08764785728136514</v>
      </c>
      <c r="I58" s="10">
        <f t="shared" si="2"/>
        <v>452</v>
      </c>
      <c r="J58" s="34">
        <f t="shared" si="3"/>
        <v>0.0017356377892889644</v>
      </c>
      <c r="K58" s="11">
        <v>6118.021</v>
      </c>
      <c r="L58" s="14">
        <v>6081.737</v>
      </c>
      <c r="M58" s="79">
        <f t="shared" si="4"/>
        <v>-0.005930675948971024</v>
      </c>
      <c r="N58" s="14">
        <f t="shared" si="5"/>
        <v>-36.28399999999965</v>
      </c>
    </row>
    <row r="59" spans="1:14" ht="15">
      <c r="A59" s="1">
        <v>58</v>
      </c>
      <c r="B59" s="23" t="s">
        <v>150</v>
      </c>
      <c r="C59" s="10">
        <v>9968</v>
      </c>
      <c r="D59" s="14">
        <v>10403</v>
      </c>
      <c r="E59" s="11">
        <v>10289</v>
      </c>
      <c r="F59" s="109">
        <f>E59/4a_İl!E59</f>
        <v>0.15156068172109535</v>
      </c>
      <c r="G59" s="72">
        <f t="shared" si="0"/>
        <v>0.0032471108476982246</v>
      </c>
      <c r="H59" s="37">
        <f t="shared" si="1"/>
        <v>0.03220304975922954</v>
      </c>
      <c r="I59" s="10">
        <f t="shared" si="2"/>
        <v>321</v>
      </c>
      <c r="J59" s="34">
        <f t="shared" si="3"/>
        <v>0.0012326100229242425</v>
      </c>
      <c r="K59" s="11">
        <v>9737.94</v>
      </c>
      <c r="L59" s="14">
        <v>9803.115</v>
      </c>
      <c r="M59" s="79">
        <f t="shared" si="4"/>
        <v>0.006692893979630113</v>
      </c>
      <c r="N59" s="14">
        <f t="shared" si="5"/>
        <v>65.17499999999927</v>
      </c>
    </row>
    <row r="60" spans="1:14" ht="15">
      <c r="A60" s="1">
        <v>59</v>
      </c>
      <c r="B60" s="23" t="s">
        <v>151</v>
      </c>
      <c r="C60" s="10">
        <v>59012</v>
      </c>
      <c r="D60" s="14">
        <v>62321</v>
      </c>
      <c r="E60" s="11">
        <v>63699</v>
      </c>
      <c r="F60" s="109">
        <f>E60/4a_İl!E60</f>
        <v>0.28457888811451243</v>
      </c>
      <c r="G60" s="72">
        <f t="shared" si="0"/>
        <v>0.020102800455586472</v>
      </c>
      <c r="H60" s="37">
        <f t="shared" si="1"/>
        <v>0.07942452382566258</v>
      </c>
      <c r="I60" s="10">
        <f t="shared" si="2"/>
        <v>4687</v>
      </c>
      <c r="J60" s="34">
        <f t="shared" si="3"/>
        <v>0.017997642297339328</v>
      </c>
      <c r="K60" s="11">
        <v>62411.26</v>
      </c>
      <c r="L60" s="14">
        <v>62960.01</v>
      </c>
      <c r="M60" s="79">
        <f t="shared" si="4"/>
        <v>0.008792483920369498</v>
      </c>
      <c r="N60" s="14">
        <f t="shared" si="5"/>
        <v>548.75</v>
      </c>
    </row>
    <row r="61" spans="1:14" ht="15">
      <c r="A61" s="1">
        <v>60</v>
      </c>
      <c r="B61" s="23" t="s">
        <v>152</v>
      </c>
      <c r="C61" s="10">
        <v>9361</v>
      </c>
      <c r="D61" s="14">
        <v>9748</v>
      </c>
      <c r="E61" s="11">
        <v>10069</v>
      </c>
      <c r="F61" s="109">
        <f>E61/4a_İl!E61</f>
        <v>0.20783536648296075</v>
      </c>
      <c r="G61" s="72">
        <f t="shared" si="0"/>
        <v>0.003177680933567249</v>
      </c>
      <c r="H61" s="37">
        <f t="shared" si="1"/>
        <v>0.07563294519816259</v>
      </c>
      <c r="I61" s="10">
        <f t="shared" si="2"/>
        <v>708</v>
      </c>
      <c r="J61" s="34">
        <f t="shared" si="3"/>
        <v>0.0027186538823375816</v>
      </c>
      <c r="K61" s="11">
        <v>9525.814</v>
      </c>
      <c r="L61" s="14">
        <v>9712.822</v>
      </c>
      <c r="M61" s="79">
        <f t="shared" si="4"/>
        <v>0.019631708114393142</v>
      </c>
      <c r="N61" s="14">
        <f t="shared" si="5"/>
        <v>187.0079999999998</v>
      </c>
    </row>
    <row r="62" spans="1:14" ht="15">
      <c r="A62" s="1">
        <v>61</v>
      </c>
      <c r="B62" s="23" t="s">
        <v>153</v>
      </c>
      <c r="C62" s="10">
        <v>24416</v>
      </c>
      <c r="D62" s="14">
        <v>26558</v>
      </c>
      <c r="E62" s="11">
        <v>25999</v>
      </c>
      <c r="F62" s="109">
        <f>E62/4a_İl!E62</f>
        <v>0.23771166294846943</v>
      </c>
      <c r="G62" s="72">
        <f t="shared" si="0"/>
        <v>0.008205037897687447</v>
      </c>
      <c r="H62" s="37">
        <f t="shared" si="1"/>
        <v>0.06483453473132372</v>
      </c>
      <c r="I62" s="10">
        <f t="shared" si="2"/>
        <v>1583</v>
      </c>
      <c r="J62" s="34">
        <f t="shared" si="3"/>
        <v>0.006078572169124847</v>
      </c>
      <c r="K62" s="11">
        <v>25077.96</v>
      </c>
      <c r="L62" s="14">
        <v>25367.01</v>
      </c>
      <c r="M62" s="79">
        <f t="shared" si="4"/>
        <v>0.01152605714340398</v>
      </c>
      <c r="N62" s="14">
        <f t="shared" si="5"/>
        <v>289.0499999999993</v>
      </c>
    </row>
    <row r="63" spans="1:14" ht="15">
      <c r="A63" s="1">
        <v>62</v>
      </c>
      <c r="B63" s="23" t="s">
        <v>154</v>
      </c>
      <c r="C63" s="10">
        <v>1750</v>
      </c>
      <c r="D63" s="14">
        <v>1477</v>
      </c>
      <c r="E63" s="11">
        <v>1621</v>
      </c>
      <c r="F63" s="109">
        <f>E63/4a_İl!E63</f>
        <v>0.18910405972935138</v>
      </c>
      <c r="G63" s="72">
        <f t="shared" si="0"/>
        <v>0.0005115722309377804</v>
      </c>
      <c r="H63" s="37">
        <f t="shared" si="1"/>
        <v>-0.07371428571428572</v>
      </c>
      <c r="I63" s="10">
        <f t="shared" si="2"/>
        <v>-129</v>
      </c>
      <c r="J63" s="34">
        <f t="shared" si="3"/>
        <v>-0.0004953479531377797</v>
      </c>
      <c r="K63" s="11">
        <v>1568.734</v>
      </c>
      <c r="L63" s="14">
        <v>1625.647</v>
      </c>
      <c r="M63" s="79">
        <f t="shared" si="4"/>
        <v>0.03627957320998972</v>
      </c>
      <c r="N63" s="14">
        <f t="shared" si="5"/>
        <v>56.91300000000001</v>
      </c>
    </row>
    <row r="64" spans="1:14" ht="15">
      <c r="A64" s="1">
        <v>63</v>
      </c>
      <c r="B64" s="23" t="s">
        <v>155</v>
      </c>
      <c r="C64" s="10">
        <v>9707</v>
      </c>
      <c r="D64" s="14">
        <v>12364</v>
      </c>
      <c r="E64" s="11">
        <v>11254</v>
      </c>
      <c r="F64" s="109">
        <f>E64/4a_İl!E64</f>
        <v>0.12035720014972462</v>
      </c>
      <c r="G64" s="72">
        <f t="shared" si="0"/>
        <v>0.0035516556983181866</v>
      </c>
      <c r="H64" s="37">
        <f t="shared" si="1"/>
        <v>0.159369527145359</v>
      </c>
      <c r="I64" s="10">
        <f t="shared" si="2"/>
        <v>1547</v>
      </c>
      <c r="J64" s="34">
        <f t="shared" si="3"/>
        <v>0.005940335531039885</v>
      </c>
      <c r="K64" s="11">
        <v>13510.55</v>
      </c>
      <c r="L64" s="14">
        <v>12053.99</v>
      </c>
      <c r="M64" s="79">
        <f t="shared" si="4"/>
        <v>-0.10780908253179919</v>
      </c>
      <c r="N64" s="14">
        <f t="shared" si="5"/>
        <v>-1456.5599999999995</v>
      </c>
    </row>
    <row r="65" spans="1:14" ht="15">
      <c r="A65" s="1">
        <v>64</v>
      </c>
      <c r="B65" s="23" t="s">
        <v>156</v>
      </c>
      <c r="C65" s="10">
        <v>12998</v>
      </c>
      <c r="D65" s="14">
        <v>13112</v>
      </c>
      <c r="E65" s="11">
        <v>13544</v>
      </c>
      <c r="F65" s="109">
        <f>E65/4a_İl!E65</f>
        <v>0.2511310539197508</v>
      </c>
      <c r="G65" s="72">
        <f t="shared" si="0"/>
        <v>0.004274357986317889</v>
      </c>
      <c r="H65" s="37">
        <f t="shared" si="1"/>
        <v>0.04200646253269734</v>
      </c>
      <c r="I65" s="10">
        <f t="shared" si="2"/>
        <v>546</v>
      </c>
      <c r="J65" s="34">
        <f t="shared" si="3"/>
        <v>0.0020965890109552535</v>
      </c>
      <c r="K65" s="11">
        <v>13069.38</v>
      </c>
      <c r="L65" s="14">
        <v>13233.06</v>
      </c>
      <c r="M65" s="79">
        <f t="shared" si="4"/>
        <v>0.012523929979846044</v>
      </c>
      <c r="N65" s="14">
        <f t="shared" si="5"/>
        <v>163.6800000000003</v>
      </c>
    </row>
    <row r="66" spans="1:14" ht="15">
      <c r="A66" s="1">
        <v>65</v>
      </c>
      <c r="B66" s="23" t="s">
        <v>157</v>
      </c>
      <c r="C66" s="10">
        <v>5710</v>
      </c>
      <c r="D66" s="14">
        <v>6982</v>
      </c>
      <c r="E66" s="11">
        <v>6545</v>
      </c>
      <c r="F66" s="109">
        <f>E66/4a_İl!E66</f>
        <v>0.11325684818910173</v>
      </c>
      <c r="G66" s="72">
        <f t="shared" si="0"/>
        <v>0.0020655399453965283</v>
      </c>
      <c r="H66" s="37">
        <f t="shared" si="1"/>
        <v>0.14623467600700527</v>
      </c>
      <c r="I66" s="10">
        <f t="shared" si="2"/>
        <v>835</v>
      </c>
      <c r="J66" s="34">
        <f t="shared" si="3"/>
        <v>0.003206322022248419</v>
      </c>
      <c r="K66" s="11">
        <v>6752.938</v>
      </c>
      <c r="L66" s="14">
        <v>6699.647</v>
      </c>
      <c r="M66" s="79">
        <f t="shared" si="4"/>
        <v>-0.007891528102286762</v>
      </c>
      <c r="N66" s="14">
        <f t="shared" si="5"/>
        <v>-53.29100000000017</v>
      </c>
    </row>
    <row r="67" spans="1:14" ht="15">
      <c r="A67" s="1">
        <v>66</v>
      </c>
      <c r="B67" s="23" t="s">
        <v>158</v>
      </c>
      <c r="C67" s="10">
        <v>4720</v>
      </c>
      <c r="D67" s="14">
        <v>5122</v>
      </c>
      <c r="E67" s="11">
        <v>4814</v>
      </c>
      <c r="F67" s="109">
        <f>E67/4a_İl!E67</f>
        <v>0.14050551631545152</v>
      </c>
      <c r="G67" s="72">
        <f aca="true" t="shared" si="6" ref="G67:G83">E67/$E$83</f>
        <v>0.00151925275739326</v>
      </c>
      <c r="H67" s="37">
        <f aca="true" t="shared" si="7" ref="H67:H83">(E67-C67)/C67</f>
        <v>0.019915254237288134</v>
      </c>
      <c r="I67" s="10">
        <f aca="true" t="shared" si="8" ref="I67:I83">E67-C67</f>
        <v>94</v>
      </c>
      <c r="J67" s="34">
        <f aca="true" t="shared" si="9" ref="J67:J83">I67/$I$83</f>
        <v>0.0003609512216662891</v>
      </c>
      <c r="K67" s="11">
        <v>4885.703</v>
      </c>
      <c r="L67" s="14">
        <v>4905.305</v>
      </c>
      <c r="M67" s="79">
        <f aca="true" t="shared" si="10" ref="M67:M83">(L67-K67)/K67</f>
        <v>0.004012114530907806</v>
      </c>
      <c r="N67" s="14">
        <f aca="true" t="shared" si="11" ref="N67:N83">L67-K67</f>
        <v>19.60199999999986</v>
      </c>
    </row>
    <row r="68" spans="1:14" ht="15">
      <c r="A68" s="1">
        <v>67</v>
      </c>
      <c r="B68" s="23" t="s">
        <v>159</v>
      </c>
      <c r="C68" s="10">
        <v>14356</v>
      </c>
      <c r="D68" s="14">
        <v>16271</v>
      </c>
      <c r="E68" s="11">
        <v>15443</v>
      </c>
      <c r="F68" s="109">
        <f>E68/4a_İl!E68</f>
        <v>0.20300504784940582</v>
      </c>
      <c r="G68" s="72">
        <f t="shared" si="6"/>
        <v>0.004873664381475721</v>
      </c>
      <c r="H68" s="37">
        <f t="shared" si="7"/>
        <v>0.07571747004736695</v>
      </c>
      <c r="I68" s="10">
        <f t="shared" si="8"/>
        <v>1087</v>
      </c>
      <c r="J68" s="34">
        <f t="shared" si="9"/>
        <v>0.004173978488843151</v>
      </c>
      <c r="K68" s="11">
        <v>15104.91</v>
      </c>
      <c r="L68" s="14">
        <v>15135.37</v>
      </c>
      <c r="M68" s="79">
        <f t="shared" si="10"/>
        <v>0.002016562826259868</v>
      </c>
      <c r="N68" s="14">
        <f t="shared" si="11"/>
        <v>30.460000000000946</v>
      </c>
    </row>
    <row r="69" spans="1:14" ht="15">
      <c r="A69" s="1">
        <v>68</v>
      </c>
      <c r="B69" s="23" t="s">
        <v>160</v>
      </c>
      <c r="C69" s="10">
        <v>6034</v>
      </c>
      <c r="D69" s="14">
        <v>6122</v>
      </c>
      <c r="E69" s="11">
        <v>6379</v>
      </c>
      <c r="F69" s="109">
        <f>E69/4a_İl!E69</f>
        <v>0.16458537592239023</v>
      </c>
      <c r="G69" s="72">
        <f t="shared" si="6"/>
        <v>0.0020131519192795196</v>
      </c>
      <c r="H69" s="37">
        <f t="shared" si="7"/>
        <v>0.0571760026516407</v>
      </c>
      <c r="I69" s="10">
        <f t="shared" si="8"/>
        <v>345</v>
      </c>
      <c r="J69" s="34">
        <f t="shared" si="9"/>
        <v>0.0013247677816475504</v>
      </c>
      <c r="K69" s="11">
        <v>6064.637</v>
      </c>
      <c r="L69" s="14">
        <v>6197.845</v>
      </c>
      <c r="M69" s="79">
        <f t="shared" si="10"/>
        <v>0.021964711160783496</v>
      </c>
      <c r="N69" s="14">
        <f t="shared" si="11"/>
        <v>133.20800000000054</v>
      </c>
    </row>
    <row r="70" spans="1:14" ht="15">
      <c r="A70" s="1">
        <v>69</v>
      </c>
      <c r="B70" s="23" t="s">
        <v>161</v>
      </c>
      <c r="C70" s="10">
        <v>737</v>
      </c>
      <c r="D70" s="14">
        <v>1151</v>
      </c>
      <c r="E70" s="11">
        <v>793</v>
      </c>
      <c r="F70" s="109">
        <f>E70/4a_İl!E70</f>
        <v>0.12854595558437348</v>
      </c>
      <c r="G70" s="72">
        <f t="shared" si="6"/>
        <v>0.00025026328139028984</v>
      </c>
      <c r="H70" s="37">
        <f t="shared" si="7"/>
        <v>0.07598371777476255</v>
      </c>
      <c r="I70" s="10">
        <f t="shared" si="8"/>
        <v>56</v>
      </c>
      <c r="J70" s="34">
        <f t="shared" si="9"/>
        <v>0.00021503477035438498</v>
      </c>
      <c r="K70" s="11">
        <v>1065.429</v>
      </c>
      <c r="L70" s="14">
        <v>719.5613</v>
      </c>
      <c r="M70" s="79">
        <f t="shared" si="10"/>
        <v>-0.3246276382565146</v>
      </c>
      <c r="N70" s="14">
        <f t="shared" si="11"/>
        <v>-345.8677000000001</v>
      </c>
    </row>
    <row r="71" spans="1:14" ht="15">
      <c r="A71" s="1">
        <v>70</v>
      </c>
      <c r="B71" s="23" t="s">
        <v>162</v>
      </c>
      <c r="C71" s="10">
        <v>10550</v>
      </c>
      <c r="D71" s="14">
        <v>10807</v>
      </c>
      <c r="E71" s="11">
        <v>11009</v>
      </c>
      <c r="F71" s="109">
        <f>E71/4a_İl!E71</f>
        <v>0.29740389550746954</v>
      </c>
      <c r="G71" s="72">
        <f t="shared" si="6"/>
        <v>0.0034743360212177816</v>
      </c>
      <c r="H71" s="37">
        <f t="shared" si="7"/>
        <v>0.043507109004739336</v>
      </c>
      <c r="I71" s="10">
        <f t="shared" si="8"/>
        <v>459</v>
      </c>
      <c r="J71" s="34">
        <f t="shared" si="9"/>
        <v>0.0017625171355832626</v>
      </c>
      <c r="K71" s="11">
        <v>10738.67</v>
      </c>
      <c r="L71" s="14">
        <v>10747.92</v>
      </c>
      <c r="M71" s="79">
        <f t="shared" si="10"/>
        <v>0.0008613729633185487</v>
      </c>
      <c r="N71" s="14">
        <f t="shared" si="11"/>
        <v>9.25</v>
      </c>
    </row>
    <row r="72" spans="1:14" ht="15">
      <c r="A72" s="1">
        <v>71</v>
      </c>
      <c r="B72" s="23" t="s">
        <v>163</v>
      </c>
      <c r="C72" s="10">
        <v>3564</v>
      </c>
      <c r="D72" s="14">
        <v>4269</v>
      </c>
      <c r="E72" s="11">
        <v>4027</v>
      </c>
      <c r="F72" s="109">
        <f>E72/4a_İl!E72</f>
        <v>0.1442283585831453</v>
      </c>
      <c r="G72" s="72">
        <f t="shared" si="6"/>
        <v>0.0012708830191156333</v>
      </c>
      <c r="H72" s="37">
        <f t="shared" si="7"/>
        <v>0.12991021324354657</v>
      </c>
      <c r="I72" s="10">
        <f t="shared" si="8"/>
        <v>463</v>
      </c>
      <c r="J72" s="34">
        <f t="shared" si="9"/>
        <v>0.0017778767620371472</v>
      </c>
      <c r="K72" s="11">
        <v>4253.59</v>
      </c>
      <c r="L72" s="14">
        <v>4234.181</v>
      </c>
      <c r="M72" s="79">
        <f t="shared" si="10"/>
        <v>-0.004562969162519321</v>
      </c>
      <c r="N72" s="14">
        <f t="shared" si="11"/>
        <v>-19.40900000000056</v>
      </c>
    </row>
    <row r="73" spans="1:14" ht="15">
      <c r="A73" s="1">
        <v>72</v>
      </c>
      <c r="B73" s="23" t="s">
        <v>164</v>
      </c>
      <c r="C73" s="10">
        <v>4476</v>
      </c>
      <c r="D73" s="14">
        <v>5202</v>
      </c>
      <c r="E73" s="11">
        <v>4884</v>
      </c>
      <c r="F73" s="109">
        <f>E73/4a_İl!E73</f>
        <v>0.1346344690704598</v>
      </c>
      <c r="G73" s="72">
        <f t="shared" si="6"/>
        <v>0.0015413440937076615</v>
      </c>
      <c r="H73" s="37">
        <f t="shared" si="7"/>
        <v>0.09115281501340483</v>
      </c>
      <c r="I73" s="10">
        <f t="shared" si="8"/>
        <v>408</v>
      </c>
      <c r="J73" s="34">
        <f t="shared" si="9"/>
        <v>0.0015666818982962335</v>
      </c>
      <c r="K73" s="11">
        <v>5073.659</v>
      </c>
      <c r="L73" s="14">
        <v>5114.897</v>
      </c>
      <c r="M73" s="79">
        <f t="shared" si="10"/>
        <v>0.008127861963131595</v>
      </c>
      <c r="N73" s="14">
        <f t="shared" si="11"/>
        <v>41.238000000000284</v>
      </c>
    </row>
    <row r="74" spans="1:14" ht="15">
      <c r="A74" s="1">
        <v>73</v>
      </c>
      <c r="B74" s="23" t="s">
        <v>165</v>
      </c>
      <c r="C74" s="10">
        <v>1454</v>
      </c>
      <c r="D74" s="14">
        <v>2301</v>
      </c>
      <c r="E74" s="11">
        <v>1608</v>
      </c>
      <c r="F74" s="109">
        <f>E74/4a_İl!E74</f>
        <v>0.06995866869697628</v>
      </c>
      <c r="G74" s="72">
        <f t="shared" si="6"/>
        <v>0.0005074695541936773</v>
      </c>
      <c r="H74" s="37">
        <f t="shared" si="7"/>
        <v>0.10591471801925723</v>
      </c>
      <c r="I74" s="10">
        <f t="shared" si="8"/>
        <v>154</v>
      </c>
      <c r="J74" s="34">
        <f t="shared" si="9"/>
        <v>0.0005913456184745587</v>
      </c>
      <c r="K74" s="11">
        <v>2286.888</v>
      </c>
      <c r="L74" s="14">
        <v>2107.594</v>
      </c>
      <c r="M74" s="79">
        <f t="shared" si="10"/>
        <v>-0.07840086615522923</v>
      </c>
      <c r="N74" s="14">
        <f t="shared" si="11"/>
        <v>-179.29399999999987</v>
      </c>
    </row>
    <row r="75" spans="1:14" ht="15">
      <c r="A75" s="1">
        <v>74</v>
      </c>
      <c r="B75" s="23" t="s">
        <v>166</v>
      </c>
      <c r="C75" s="10">
        <v>6223</v>
      </c>
      <c r="D75" s="14">
        <v>6269</v>
      </c>
      <c r="E75" s="11">
        <v>6576</v>
      </c>
      <c r="F75" s="109">
        <f>E75/4a_İl!E75</f>
        <v>0.24537313432835822</v>
      </c>
      <c r="G75" s="72">
        <f t="shared" si="6"/>
        <v>0.0020753232514786205</v>
      </c>
      <c r="H75" s="37">
        <f t="shared" si="7"/>
        <v>0.05672505222561466</v>
      </c>
      <c r="I75" s="10">
        <f t="shared" si="8"/>
        <v>353</v>
      </c>
      <c r="J75" s="34">
        <f t="shared" si="9"/>
        <v>0.0013554870345553196</v>
      </c>
      <c r="K75" s="11">
        <v>6299.81</v>
      </c>
      <c r="L75" s="14">
        <v>6320.318</v>
      </c>
      <c r="M75" s="79">
        <f t="shared" si="10"/>
        <v>0.0032553362720462694</v>
      </c>
      <c r="N75" s="14">
        <f t="shared" si="11"/>
        <v>20.50799999999981</v>
      </c>
    </row>
    <row r="76" spans="1:14" ht="15">
      <c r="A76" s="1">
        <v>75</v>
      </c>
      <c r="B76" s="23" t="s">
        <v>167</v>
      </c>
      <c r="C76" s="10">
        <v>867</v>
      </c>
      <c r="D76" s="14">
        <v>1079</v>
      </c>
      <c r="E76" s="11">
        <v>961</v>
      </c>
      <c r="F76" s="109">
        <f>E76/4a_İl!E76</f>
        <v>0.13807471264367815</v>
      </c>
      <c r="G76" s="72">
        <f t="shared" si="6"/>
        <v>0.00030328248854485316</v>
      </c>
      <c r="H76" s="37">
        <f t="shared" si="7"/>
        <v>0.10841983852364476</v>
      </c>
      <c r="I76" s="10">
        <f t="shared" si="8"/>
        <v>94</v>
      </c>
      <c r="J76" s="34">
        <f t="shared" si="9"/>
        <v>0.0003609512216662891</v>
      </c>
      <c r="K76" s="11">
        <v>1107.084</v>
      </c>
      <c r="L76" s="14">
        <v>1087.975</v>
      </c>
      <c r="M76" s="79">
        <f t="shared" si="10"/>
        <v>-0.017260659534416675</v>
      </c>
      <c r="N76" s="14">
        <f t="shared" si="11"/>
        <v>-19.10900000000015</v>
      </c>
    </row>
    <row r="77" spans="1:14" ht="15">
      <c r="A77" s="1">
        <v>76</v>
      </c>
      <c r="B77" s="23" t="s">
        <v>168</v>
      </c>
      <c r="C77" s="10">
        <v>1885</v>
      </c>
      <c r="D77" s="14">
        <v>2041</v>
      </c>
      <c r="E77" s="11">
        <v>1928</v>
      </c>
      <c r="F77" s="109">
        <f>E77/4a_İl!E77</f>
        <v>0.16616392312333017</v>
      </c>
      <c r="G77" s="72">
        <f t="shared" si="6"/>
        <v>0.0006084585202023692</v>
      </c>
      <c r="H77" s="37">
        <f t="shared" si="7"/>
        <v>0.022811671087533156</v>
      </c>
      <c r="I77" s="10">
        <f t="shared" si="8"/>
        <v>43</v>
      </c>
      <c r="J77" s="34">
        <f t="shared" si="9"/>
        <v>0.0001651159843792599</v>
      </c>
      <c r="K77" s="11">
        <v>1996.698</v>
      </c>
      <c r="L77" s="14">
        <v>1976.36</v>
      </c>
      <c r="M77" s="79">
        <f t="shared" si="10"/>
        <v>-0.01018581678350967</v>
      </c>
      <c r="N77" s="14">
        <f t="shared" si="11"/>
        <v>-20.338000000000193</v>
      </c>
    </row>
    <row r="78" spans="1:14" ht="15">
      <c r="A78" s="1">
        <v>77</v>
      </c>
      <c r="B78" s="23" t="s">
        <v>169</v>
      </c>
      <c r="C78" s="10">
        <v>8565</v>
      </c>
      <c r="D78" s="14">
        <v>9663</v>
      </c>
      <c r="E78" s="11">
        <v>9561</v>
      </c>
      <c r="F78" s="109">
        <f>E78/4a_İl!E78</f>
        <v>0.24136015954358417</v>
      </c>
      <c r="G78" s="72">
        <f t="shared" si="6"/>
        <v>0.0030173609500284506</v>
      </c>
      <c r="H78" s="37">
        <f t="shared" si="7"/>
        <v>0.11628721541155868</v>
      </c>
      <c r="I78" s="10">
        <f t="shared" si="8"/>
        <v>996</v>
      </c>
      <c r="J78" s="34">
        <f t="shared" si="9"/>
        <v>0.003824546987017276</v>
      </c>
      <c r="K78" s="11">
        <v>9583.719</v>
      </c>
      <c r="L78" s="14">
        <v>9630.454</v>
      </c>
      <c r="M78" s="79">
        <f t="shared" si="10"/>
        <v>0.004876499404876185</v>
      </c>
      <c r="N78" s="14">
        <f t="shared" si="11"/>
        <v>46.73500000000058</v>
      </c>
    </row>
    <row r="79" spans="1:14" ht="15">
      <c r="A79" s="1">
        <v>78</v>
      </c>
      <c r="B79" s="23" t="s">
        <v>170</v>
      </c>
      <c r="C79" s="10">
        <v>6647</v>
      </c>
      <c r="D79" s="14">
        <v>7330</v>
      </c>
      <c r="E79" s="11">
        <v>7285</v>
      </c>
      <c r="F79" s="109">
        <f>E79/4a_İl!E79</f>
        <v>0.19739337777055221</v>
      </c>
      <c r="G79" s="72">
        <f t="shared" si="6"/>
        <v>0.0022990769292916286</v>
      </c>
      <c r="H79" s="37">
        <f t="shared" si="7"/>
        <v>0.09598315029336543</v>
      </c>
      <c r="I79" s="10">
        <f t="shared" si="8"/>
        <v>638</v>
      </c>
      <c r="J79" s="34">
        <f t="shared" si="9"/>
        <v>0.0024498604193946005</v>
      </c>
      <c r="K79" s="11">
        <v>7403.545</v>
      </c>
      <c r="L79" s="14">
        <v>7036.447</v>
      </c>
      <c r="M79" s="79">
        <f t="shared" si="10"/>
        <v>-0.04958408438119846</v>
      </c>
      <c r="N79" s="14">
        <f t="shared" si="11"/>
        <v>-367.09799999999996</v>
      </c>
    </row>
    <row r="80" spans="1:14" ht="15">
      <c r="A80" s="1">
        <v>79</v>
      </c>
      <c r="B80" s="23" t="s">
        <v>171</v>
      </c>
      <c r="C80" s="10">
        <v>1403</v>
      </c>
      <c r="D80" s="14">
        <v>2041</v>
      </c>
      <c r="E80" s="11">
        <v>1926</v>
      </c>
      <c r="F80" s="109">
        <f>E80/4a_İl!E80</f>
        <v>0.18257654754005118</v>
      </c>
      <c r="G80" s="72">
        <f t="shared" si="6"/>
        <v>0.000607827339164815</v>
      </c>
      <c r="H80" s="37">
        <f t="shared" si="7"/>
        <v>0.37277263007840344</v>
      </c>
      <c r="I80" s="10">
        <f t="shared" si="8"/>
        <v>523</v>
      </c>
      <c r="J80" s="34">
        <f t="shared" si="9"/>
        <v>0.0020082711588454167</v>
      </c>
      <c r="K80" s="11">
        <v>1923.095</v>
      </c>
      <c r="L80" s="14">
        <v>2111.153</v>
      </c>
      <c r="M80" s="79">
        <f t="shared" si="10"/>
        <v>0.09778924078113653</v>
      </c>
      <c r="N80" s="14">
        <f t="shared" si="11"/>
        <v>188.05799999999977</v>
      </c>
    </row>
    <row r="81" spans="1:14" ht="15">
      <c r="A81" s="1">
        <v>80</v>
      </c>
      <c r="B81" s="23" t="s">
        <v>172</v>
      </c>
      <c r="C81" s="10">
        <v>7852</v>
      </c>
      <c r="D81" s="14">
        <v>8398</v>
      </c>
      <c r="E81" s="11">
        <v>7830</v>
      </c>
      <c r="F81" s="109">
        <f>E81/4a_İl!E81</f>
        <v>0.1756077868484794</v>
      </c>
      <c r="G81" s="72">
        <f t="shared" si="6"/>
        <v>0.0024710737620251824</v>
      </c>
      <c r="H81" s="37">
        <f t="shared" si="7"/>
        <v>-0.0028018339276617422</v>
      </c>
      <c r="I81" s="10">
        <f t="shared" si="8"/>
        <v>-22</v>
      </c>
      <c r="J81" s="34">
        <f t="shared" si="9"/>
        <v>-8.447794549636552E-05</v>
      </c>
      <c r="K81" s="11">
        <v>8637.98</v>
      </c>
      <c r="L81" s="14">
        <v>8595.297</v>
      </c>
      <c r="M81" s="79">
        <f t="shared" si="10"/>
        <v>-0.004941317298720197</v>
      </c>
      <c r="N81" s="14">
        <f t="shared" si="11"/>
        <v>-42.68299999999908</v>
      </c>
    </row>
    <row r="82" spans="1:14" ht="15.75" thickBot="1">
      <c r="A82" s="43">
        <v>81</v>
      </c>
      <c r="B82" s="44" t="s">
        <v>173</v>
      </c>
      <c r="C82" s="10">
        <v>17804</v>
      </c>
      <c r="D82" s="14">
        <v>19719</v>
      </c>
      <c r="E82" s="11">
        <v>19069</v>
      </c>
      <c r="F82" s="109">
        <f>E82/4a_İl!E82</f>
        <v>0.29459747562916155</v>
      </c>
      <c r="G82" s="72">
        <f t="shared" si="6"/>
        <v>0.006017995602561711</v>
      </c>
      <c r="H82" s="37">
        <f t="shared" si="7"/>
        <v>0.07105144911255898</v>
      </c>
      <c r="I82" s="10">
        <f t="shared" si="8"/>
        <v>1265</v>
      </c>
      <c r="J82" s="34">
        <f t="shared" si="9"/>
        <v>0.004857481866041018</v>
      </c>
      <c r="K82" s="11">
        <v>19413.29</v>
      </c>
      <c r="L82" s="19">
        <v>19465.39</v>
      </c>
      <c r="M82" s="79">
        <f t="shared" si="10"/>
        <v>0.002683728517937894</v>
      </c>
      <c r="N82" s="14">
        <f t="shared" si="11"/>
        <v>52.099999999998545</v>
      </c>
    </row>
    <row r="83" spans="1:14" s="59" customFormat="1" ht="15.75" thickBot="1">
      <c r="A83" s="166" t="s">
        <v>174</v>
      </c>
      <c r="B83" s="167"/>
      <c r="C83" s="50">
        <v>2908240</v>
      </c>
      <c r="D83" s="49">
        <v>3177454</v>
      </c>
      <c r="E83" s="95">
        <v>3168663</v>
      </c>
      <c r="F83" s="151">
        <f>E83/4a_İl!E83</f>
        <v>0.25117684786219746</v>
      </c>
      <c r="G83" s="152">
        <f t="shared" si="6"/>
        <v>1</v>
      </c>
      <c r="H83" s="146">
        <f t="shared" si="7"/>
        <v>0.0895465986300993</v>
      </c>
      <c r="I83" s="50">
        <f t="shared" si="8"/>
        <v>260423</v>
      </c>
      <c r="J83" s="148">
        <f t="shared" si="9"/>
        <v>1</v>
      </c>
      <c r="K83" s="94">
        <v>3093325</v>
      </c>
      <c r="L83" s="95">
        <v>3125526</v>
      </c>
      <c r="M83" s="153">
        <f t="shared" si="10"/>
        <v>0.010409834078216806</v>
      </c>
      <c r="N83" s="49">
        <f t="shared" si="11"/>
        <v>32201</v>
      </c>
    </row>
    <row r="84" spans="10:14" ht="15">
      <c r="J84" s="57"/>
      <c r="K84" s="58"/>
      <c r="L84" s="111"/>
      <c r="M84" s="57"/>
      <c r="N84" s="58"/>
    </row>
    <row r="85" spans="10:14" ht="15">
      <c r="J85" s="57"/>
      <c r="K85" s="58"/>
      <c r="L85" s="58"/>
      <c r="M85" s="57"/>
      <c r="N85" s="58"/>
    </row>
    <row r="86" spans="10:14" ht="15">
      <c r="J86" s="57"/>
      <c r="K86" s="58"/>
      <c r="L86" s="58"/>
      <c r="M86" s="57"/>
      <c r="N86" s="58"/>
    </row>
    <row r="87" spans="10:14" ht="15">
      <c r="J87" s="57"/>
      <c r="K87" s="58"/>
      <c r="L87" s="58"/>
      <c r="M87" s="57"/>
      <c r="N87" s="58"/>
    </row>
    <row r="88" spans="10:14" ht="15">
      <c r="J88" s="57"/>
      <c r="K88" s="58"/>
      <c r="L88" s="58"/>
      <c r="M88" s="57"/>
      <c r="N88" s="58"/>
    </row>
    <row r="89" spans="10:14" ht="15">
      <c r="J89" s="57"/>
      <c r="K89" s="58"/>
      <c r="L89" s="58"/>
      <c r="M89" s="57"/>
      <c r="N89" s="58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" sqref="G3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6" t="s">
        <v>175</v>
      </c>
      <c r="B1" s="26">
        <v>41091</v>
      </c>
      <c r="C1" s="68">
        <v>41426</v>
      </c>
      <c r="D1" s="68">
        <v>41456</v>
      </c>
      <c r="E1" s="38" t="s">
        <v>294</v>
      </c>
      <c r="F1" s="15" t="s">
        <v>320</v>
      </c>
      <c r="G1" s="39" t="s">
        <v>321</v>
      </c>
    </row>
    <row r="2" spans="1:7" ht="15">
      <c r="A2" s="31" t="s">
        <v>176</v>
      </c>
      <c r="B2" s="3">
        <v>1065</v>
      </c>
      <c r="C2" s="13">
        <v>1173</v>
      </c>
      <c r="D2" s="3">
        <v>1850</v>
      </c>
      <c r="E2" s="34">
        <f>D2/$D$83</f>
        <v>0.02030624005268646</v>
      </c>
      <c r="F2" s="130">
        <f>(D2-B2)/B2</f>
        <v>0.7370892018779343</v>
      </c>
      <c r="G2" s="13">
        <f>D2-B2</f>
        <v>785</v>
      </c>
    </row>
    <row r="3" spans="1:7" ht="15">
      <c r="A3" s="31" t="s">
        <v>177</v>
      </c>
      <c r="B3" s="3">
        <v>136</v>
      </c>
      <c r="C3" s="14">
        <v>210</v>
      </c>
      <c r="D3" s="3">
        <v>251</v>
      </c>
      <c r="E3" s="34">
        <f aca="true" t="shared" si="0" ref="E3:E66">D3/$D$83</f>
        <v>0.0027550628395807035</v>
      </c>
      <c r="F3" s="130">
        <f aca="true" t="shared" si="1" ref="F3:F66">(D3-B3)/B3</f>
        <v>0.8455882352941176</v>
      </c>
      <c r="G3" s="14">
        <f aca="true" t="shared" si="2" ref="G3:G66">D3-B3</f>
        <v>115</v>
      </c>
    </row>
    <row r="4" spans="1:7" ht="15">
      <c r="A4" s="31" t="s">
        <v>178</v>
      </c>
      <c r="B4" s="3">
        <v>186</v>
      </c>
      <c r="C4" s="14">
        <v>252</v>
      </c>
      <c r="D4" s="3">
        <v>314</v>
      </c>
      <c r="E4" s="34">
        <f t="shared" si="0"/>
        <v>0.0034465726359694856</v>
      </c>
      <c r="F4" s="130">
        <f t="shared" si="1"/>
        <v>0.6881720430107527</v>
      </c>
      <c r="G4" s="14">
        <f t="shared" si="2"/>
        <v>128</v>
      </c>
    </row>
    <row r="5" spans="1:7" ht="15">
      <c r="A5" s="31" t="s">
        <v>179</v>
      </c>
      <c r="B5" s="3">
        <v>47</v>
      </c>
      <c r="C5" s="14">
        <v>197</v>
      </c>
      <c r="D5" s="3">
        <v>162</v>
      </c>
      <c r="E5" s="34">
        <f t="shared" si="0"/>
        <v>0.0017781680478568685</v>
      </c>
      <c r="F5" s="130">
        <f t="shared" si="1"/>
        <v>2.4468085106382977</v>
      </c>
      <c r="G5" s="14">
        <f t="shared" si="2"/>
        <v>115</v>
      </c>
    </row>
    <row r="6" spans="1:7" ht="15">
      <c r="A6" s="31" t="s">
        <v>180</v>
      </c>
      <c r="B6" s="3">
        <v>108</v>
      </c>
      <c r="C6" s="14">
        <v>140</v>
      </c>
      <c r="D6" s="3">
        <v>368</v>
      </c>
      <c r="E6" s="34">
        <f t="shared" si="0"/>
        <v>0.004039295318588442</v>
      </c>
      <c r="F6" s="130">
        <f t="shared" si="1"/>
        <v>2.4074074074074074</v>
      </c>
      <c r="G6" s="14">
        <f t="shared" si="2"/>
        <v>260</v>
      </c>
    </row>
    <row r="7" spans="1:7" ht="15">
      <c r="A7" s="31" t="s">
        <v>181</v>
      </c>
      <c r="B7" s="3">
        <v>103</v>
      </c>
      <c r="C7" s="14">
        <v>187</v>
      </c>
      <c r="D7" s="3">
        <v>241</v>
      </c>
      <c r="E7" s="34">
        <f t="shared" si="0"/>
        <v>0.0026452993798364525</v>
      </c>
      <c r="F7" s="130">
        <f t="shared" si="1"/>
        <v>1.3398058252427185</v>
      </c>
      <c r="G7" s="14">
        <f t="shared" si="2"/>
        <v>138</v>
      </c>
    </row>
    <row r="8" spans="1:7" ht="15">
      <c r="A8" s="31" t="s">
        <v>182</v>
      </c>
      <c r="B8" s="3">
        <v>3678</v>
      </c>
      <c r="C8" s="14">
        <v>3905</v>
      </c>
      <c r="D8" s="3">
        <v>5494</v>
      </c>
      <c r="E8" s="34">
        <f t="shared" si="0"/>
        <v>0.06030404478349158</v>
      </c>
      <c r="F8" s="130">
        <f t="shared" si="1"/>
        <v>0.4937466014138119</v>
      </c>
      <c r="G8" s="14">
        <f t="shared" si="2"/>
        <v>1816</v>
      </c>
    </row>
    <row r="9" spans="1:7" ht="15">
      <c r="A9" s="31" t="s">
        <v>183</v>
      </c>
      <c r="B9" s="3">
        <v>1411</v>
      </c>
      <c r="C9" s="14">
        <v>2211</v>
      </c>
      <c r="D9" s="3">
        <v>2456</v>
      </c>
      <c r="E9" s="34">
        <f t="shared" si="0"/>
        <v>0.02695790571318808</v>
      </c>
      <c r="F9" s="130">
        <f t="shared" si="1"/>
        <v>0.7406094968107725</v>
      </c>
      <c r="G9" s="14">
        <f t="shared" si="2"/>
        <v>1045</v>
      </c>
    </row>
    <row r="10" spans="1:7" ht="15">
      <c r="A10" s="31" t="s">
        <v>184</v>
      </c>
      <c r="B10" s="3">
        <v>9</v>
      </c>
      <c r="C10" s="14">
        <v>40</v>
      </c>
      <c r="D10" s="3">
        <v>44</v>
      </c>
      <c r="E10" s="34">
        <f t="shared" si="0"/>
        <v>0.000482959222874705</v>
      </c>
      <c r="F10" s="130">
        <f t="shared" si="1"/>
        <v>3.888888888888889</v>
      </c>
      <c r="G10" s="14">
        <f t="shared" si="2"/>
        <v>35</v>
      </c>
    </row>
    <row r="11" spans="1:7" ht="15">
      <c r="A11" s="31" t="s">
        <v>185</v>
      </c>
      <c r="B11" s="3">
        <v>124</v>
      </c>
      <c r="C11" s="14">
        <v>177</v>
      </c>
      <c r="D11" s="3">
        <v>740</v>
      </c>
      <c r="E11" s="34">
        <f t="shared" si="0"/>
        <v>0.008122496021074585</v>
      </c>
      <c r="F11" s="130">
        <f t="shared" si="1"/>
        <v>4.967741935483871</v>
      </c>
      <c r="G11" s="14">
        <f t="shared" si="2"/>
        <v>616</v>
      </c>
    </row>
    <row r="12" spans="1:7" ht="15">
      <c r="A12" s="31" t="s">
        <v>186</v>
      </c>
      <c r="B12" s="3">
        <v>485</v>
      </c>
      <c r="C12" s="14">
        <v>507</v>
      </c>
      <c r="D12" s="3">
        <v>664</v>
      </c>
      <c r="E12" s="34">
        <f t="shared" si="0"/>
        <v>0.007288293727018276</v>
      </c>
      <c r="F12" s="130">
        <f t="shared" si="1"/>
        <v>0.36907216494845363</v>
      </c>
      <c r="G12" s="14">
        <f t="shared" si="2"/>
        <v>179</v>
      </c>
    </row>
    <row r="13" spans="1:7" ht="15">
      <c r="A13" s="31" t="s">
        <v>187</v>
      </c>
      <c r="B13" s="3">
        <v>397</v>
      </c>
      <c r="C13" s="14">
        <v>687</v>
      </c>
      <c r="D13" s="3">
        <v>726</v>
      </c>
      <c r="E13" s="34">
        <f t="shared" si="0"/>
        <v>0.007968827177432632</v>
      </c>
      <c r="F13" s="130">
        <f t="shared" si="1"/>
        <v>0.8287153652392947</v>
      </c>
      <c r="G13" s="14">
        <f t="shared" si="2"/>
        <v>329</v>
      </c>
    </row>
    <row r="14" spans="1:7" ht="15">
      <c r="A14" s="31" t="s">
        <v>188</v>
      </c>
      <c r="B14" s="3">
        <v>100</v>
      </c>
      <c r="C14" s="14">
        <v>149</v>
      </c>
      <c r="D14" s="3">
        <v>170</v>
      </c>
      <c r="E14" s="34">
        <f t="shared" si="0"/>
        <v>0.0018659788156522694</v>
      </c>
      <c r="F14" s="130">
        <f t="shared" si="1"/>
        <v>0.7</v>
      </c>
      <c r="G14" s="14">
        <f t="shared" si="2"/>
        <v>70</v>
      </c>
    </row>
    <row r="15" spans="1:7" ht="15">
      <c r="A15" s="31" t="s">
        <v>189</v>
      </c>
      <c r="B15" s="3">
        <v>128</v>
      </c>
      <c r="C15" s="14">
        <v>220</v>
      </c>
      <c r="D15" s="3">
        <v>268</v>
      </c>
      <c r="E15" s="34">
        <f t="shared" si="0"/>
        <v>0.0029416607211459303</v>
      </c>
      <c r="F15" s="130">
        <f t="shared" si="1"/>
        <v>1.09375</v>
      </c>
      <c r="G15" s="14">
        <f t="shared" si="2"/>
        <v>140</v>
      </c>
    </row>
    <row r="16" spans="1:7" ht="15">
      <c r="A16" s="31" t="s">
        <v>190</v>
      </c>
      <c r="B16" s="3">
        <v>27</v>
      </c>
      <c r="C16" s="14">
        <v>51</v>
      </c>
      <c r="D16" s="3">
        <v>45</v>
      </c>
      <c r="E16" s="34">
        <f t="shared" si="0"/>
        <v>0.0004939355688491302</v>
      </c>
      <c r="F16" s="130">
        <f t="shared" si="1"/>
        <v>0.6666666666666666</v>
      </c>
      <c r="G16" s="14">
        <f t="shared" si="2"/>
        <v>18</v>
      </c>
    </row>
    <row r="17" spans="1:7" ht="15">
      <c r="A17" s="31" t="s">
        <v>191</v>
      </c>
      <c r="B17" s="3">
        <v>197</v>
      </c>
      <c r="C17" s="14">
        <v>272</v>
      </c>
      <c r="D17" s="3">
        <v>552</v>
      </c>
      <c r="E17" s="34">
        <f t="shared" si="0"/>
        <v>0.006058942977882663</v>
      </c>
      <c r="F17" s="130">
        <f t="shared" si="1"/>
        <v>1.8020304568527918</v>
      </c>
      <c r="G17" s="14">
        <f t="shared" si="2"/>
        <v>355</v>
      </c>
    </row>
    <row r="18" spans="1:7" ht="15">
      <c r="A18" s="31" t="s">
        <v>192</v>
      </c>
      <c r="B18" s="3">
        <v>67</v>
      </c>
      <c r="C18" s="14">
        <v>98</v>
      </c>
      <c r="D18" s="3">
        <v>73</v>
      </c>
      <c r="E18" s="34">
        <f t="shared" si="0"/>
        <v>0.0008012732561330333</v>
      </c>
      <c r="F18" s="130">
        <f t="shared" si="1"/>
        <v>0.08955223880597014</v>
      </c>
      <c r="G18" s="14">
        <f t="shared" si="2"/>
        <v>6</v>
      </c>
    </row>
    <row r="19" spans="1:7" ht="15">
      <c r="A19" s="31" t="s">
        <v>193</v>
      </c>
      <c r="B19" s="3">
        <v>49</v>
      </c>
      <c r="C19" s="14">
        <v>152</v>
      </c>
      <c r="D19" s="3">
        <v>78</v>
      </c>
      <c r="E19" s="34">
        <f t="shared" si="0"/>
        <v>0.0008561549860051588</v>
      </c>
      <c r="F19" s="130">
        <f t="shared" si="1"/>
        <v>0.5918367346938775</v>
      </c>
      <c r="G19" s="14">
        <f t="shared" si="2"/>
        <v>29</v>
      </c>
    </row>
    <row r="20" spans="1:7" ht="15">
      <c r="A20" s="31" t="s">
        <v>194</v>
      </c>
      <c r="B20" s="3">
        <v>181</v>
      </c>
      <c r="C20" s="14">
        <v>313</v>
      </c>
      <c r="D20" s="3">
        <v>574</v>
      </c>
      <c r="E20" s="34">
        <f t="shared" si="0"/>
        <v>0.0063004225893200155</v>
      </c>
      <c r="F20" s="130">
        <f t="shared" si="1"/>
        <v>2.1712707182320443</v>
      </c>
      <c r="G20" s="14">
        <f t="shared" si="2"/>
        <v>393</v>
      </c>
    </row>
    <row r="21" spans="1:7" ht="15">
      <c r="A21" s="31" t="s">
        <v>195</v>
      </c>
      <c r="B21" s="3">
        <v>84</v>
      </c>
      <c r="C21" s="14">
        <v>93</v>
      </c>
      <c r="D21" s="3">
        <v>122</v>
      </c>
      <c r="E21" s="34">
        <f t="shared" si="0"/>
        <v>0.001339114208879864</v>
      </c>
      <c r="F21" s="130">
        <f t="shared" si="1"/>
        <v>0.4523809523809524</v>
      </c>
      <c r="G21" s="14">
        <f t="shared" si="2"/>
        <v>38</v>
      </c>
    </row>
    <row r="22" spans="1:7" ht="15">
      <c r="A22" s="31" t="s">
        <v>196</v>
      </c>
      <c r="B22" s="3">
        <v>2599</v>
      </c>
      <c r="C22" s="14">
        <v>3313</v>
      </c>
      <c r="D22" s="3">
        <v>4899</v>
      </c>
      <c r="E22" s="34">
        <f t="shared" si="0"/>
        <v>0.05377311892870863</v>
      </c>
      <c r="F22" s="130">
        <f t="shared" si="1"/>
        <v>0.8849557522123894</v>
      </c>
      <c r="G22" s="14">
        <f t="shared" si="2"/>
        <v>2300</v>
      </c>
    </row>
    <row r="23" spans="1:7" ht="15">
      <c r="A23" s="31" t="s">
        <v>197</v>
      </c>
      <c r="B23" s="3">
        <v>195</v>
      </c>
      <c r="C23" s="14">
        <v>288</v>
      </c>
      <c r="D23" s="3">
        <v>663</v>
      </c>
      <c r="E23" s="34">
        <f t="shared" si="0"/>
        <v>0.00727731738104385</v>
      </c>
      <c r="F23" s="130">
        <f t="shared" si="1"/>
        <v>2.4</v>
      </c>
      <c r="G23" s="14">
        <f t="shared" si="2"/>
        <v>468</v>
      </c>
    </row>
    <row r="24" spans="1:7" ht="15">
      <c r="A24" s="31" t="s">
        <v>198</v>
      </c>
      <c r="B24" s="3">
        <v>68</v>
      </c>
      <c r="C24" s="14">
        <v>142</v>
      </c>
      <c r="D24" s="3">
        <v>333</v>
      </c>
      <c r="E24" s="34">
        <f t="shared" si="0"/>
        <v>0.003655123209483563</v>
      </c>
      <c r="F24" s="130">
        <f t="shared" si="1"/>
        <v>3.8970588235294117</v>
      </c>
      <c r="G24" s="14">
        <f t="shared" si="2"/>
        <v>265</v>
      </c>
    </row>
    <row r="25" spans="1:7" ht="15">
      <c r="A25" s="31" t="s">
        <v>199</v>
      </c>
      <c r="B25" s="3">
        <v>235</v>
      </c>
      <c r="C25" s="14">
        <v>357</v>
      </c>
      <c r="D25" s="3">
        <v>404</v>
      </c>
      <c r="E25" s="34">
        <f t="shared" si="0"/>
        <v>0.004434443773667746</v>
      </c>
      <c r="F25" s="130">
        <f t="shared" si="1"/>
        <v>0.7191489361702128</v>
      </c>
      <c r="G25" s="14">
        <f t="shared" si="2"/>
        <v>169</v>
      </c>
    </row>
    <row r="26" spans="1:7" ht="15">
      <c r="A26" s="31" t="s">
        <v>200</v>
      </c>
      <c r="B26" s="3">
        <v>675</v>
      </c>
      <c r="C26" s="14">
        <v>748</v>
      </c>
      <c r="D26" s="3">
        <v>995</v>
      </c>
      <c r="E26" s="34">
        <f t="shared" si="0"/>
        <v>0.010921464244552988</v>
      </c>
      <c r="F26" s="130">
        <f t="shared" si="1"/>
        <v>0.4740740740740741</v>
      </c>
      <c r="G26" s="14">
        <f t="shared" si="2"/>
        <v>320</v>
      </c>
    </row>
    <row r="27" spans="1:7" ht="15">
      <c r="A27" s="31" t="s">
        <v>113</v>
      </c>
      <c r="B27" s="3">
        <v>291</v>
      </c>
      <c r="C27" s="14">
        <v>464</v>
      </c>
      <c r="D27" s="3">
        <v>538</v>
      </c>
      <c r="E27" s="34">
        <f t="shared" si="0"/>
        <v>0.005905274134240711</v>
      </c>
      <c r="F27" s="130">
        <f t="shared" si="1"/>
        <v>0.8487972508591065</v>
      </c>
      <c r="G27" s="14">
        <f t="shared" si="2"/>
        <v>247</v>
      </c>
    </row>
    <row r="28" spans="1:7" ht="15">
      <c r="A28" s="31" t="s">
        <v>201</v>
      </c>
      <c r="B28" s="3">
        <v>326</v>
      </c>
      <c r="C28" s="14">
        <v>530</v>
      </c>
      <c r="D28" s="3">
        <v>730</v>
      </c>
      <c r="E28" s="34">
        <f t="shared" si="0"/>
        <v>0.008012732561330333</v>
      </c>
      <c r="F28" s="130">
        <f t="shared" si="1"/>
        <v>1.2392638036809815</v>
      </c>
      <c r="G28" s="14">
        <f t="shared" si="2"/>
        <v>404</v>
      </c>
    </row>
    <row r="29" spans="1:7" ht="15">
      <c r="A29" s="31" t="s">
        <v>202</v>
      </c>
      <c r="B29" s="3">
        <v>168</v>
      </c>
      <c r="C29" s="14">
        <v>238</v>
      </c>
      <c r="D29" s="3">
        <v>306</v>
      </c>
      <c r="E29" s="34">
        <f t="shared" si="0"/>
        <v>0.0033587618681740847</v>
      </c>
      <c r="F29" s="130">
        <f t="shared" si="1"/>
        <v>0.8214285714285714</v>
      </c>
      <c r="G29" s="14">
        <f t="shared" si="2"/>
        <v>138</v>
      </c>
    </row>
    <row r="30" spans="1:7" ht="15">
      <c r="A30" s="31" t="s">
        <v>203</v>
      </c>
      <c r="B30" s="3">
        <v>211</v>
      </c>
      <c r="C30" s="14">
        <v>309</v>
      </c>
      <c r="D30" s="3">
        <v>659</v>
      </c>
      <c r="E30" s="34">
        <f t="shared" si="0"/>
        <v>0.00723341199714615</v>
      </c>
      <c r="F30" s="130">
        <f t="shared" si="1"/>
        <v>2.123222748815166</v>
      </c>
      <c r="G30" s="14">
        <f t="shared" si="2"/>
        <v>448</v>
      </c>
    </row>
    <row r="31" spans="1:7" ht="15">
      <c r="A31" s="31" t="s">
        <v>204</v>
      </c>
      <c r="B31" s="3">
        <v>91</v>
      </c>
      <c r="C31" s="14">
        <v>116</v>
      </c>
      <c r="D31" s="3">
        <v>246</v>
      </c>
      <c r="E31" s="34">
        <f t="shared" si="0"/>
        <v>0.002700181109708578</v>
      </c>
      <c r="F31" s="130">
        <f t="shared" si="1"/>
        <v>1.7032967032967032</v>
      </c>
      <c r="G31" s="14">
        <f t="shared" si="2"/>
        <v>155</v>
      </c>
    </row>
    <row r="32" spans="1:7" ht="15">
      <c r="A32" s="31" t="s">
        <v>205</v>
      </c>
      <c r="B32" s="3">
        <v>222</v>
      </c>
      <c r="C32" s="14">
        <v>743</v>
      </c>
      <c r="D32" s="3">
        <v>650</v>
      </c>
      <c r="E32" s="34">
        <f t="shared" si="0"/>
        <v>0.007134624883376324</v>
      </c>
      <c r="F32" s="130">
        <f t="shared" si="1"/>
        <v>1.927927927927928</v>
      </c>
      <c r="G32" s="14">
        <f t="shared" si="2"/>
        <v>428</v>
      </c>
    </row>
    <row r="33" spans="1:7" ht="15">
      <c r="A33" s="31" t="s">
        <v>206</v>
      </c>
      <c r="B33" s="3">
        <v>396</v>
      </c>
      <c r="C33" s="14">
        <v>364</v>
      </c>
      <c r="D33" s="3">
        <v>463</v>
      </c>
      <c r="E33" s="34">
        <f t="shared" si="0"/>
        <v>0.0050820481861588275</v>
      </c>
      <c r="F33" s="130">
        <f t="shared" si="1"/>
        <v>0.1691919191919192</v>
      </c>
      <c r="G33" s="14">
        <f t="shared" si="2"/>
        <v>67</v>
      </c>
    </row>
    <row r="34" spans="1:7" ht="15">
      <c r="A34" s="31" t="s">
        <v>207</v>
      </c>
      <c r="B34" s="3">
        <v>643</v>
      </c>
      <c r="C34" s="14">
        <v>785</v>
      </c>
      <c r="D34" s="3">
        <v>974</v>
      </c>
      <c r="E34" s="34">
        <f t="shared" si="0"/>
        <v>0.01069096097909006</v>
      </c>
      <c r="F34" s="130">
        <f t="shared" si="1"/>
        <v>0.5147744945567652</v>
      </c>
      <c r="G34" s="14">
        <f t="shared" si="2"/>
        <v>331</v>
      </c>
    </row>
    <row r="35" spans="1:7" ht="15">
      <c r="A35" s="31" t="s">
        <v>208</v>
      </c>
      <c r="B35" s="3">
        <v>205</v>
      </c>
      <c r="C35" s="14">
        <v>478</v>
      </c>
      <c r="D35" s="3">
        <v>514</v>
      </c>
      <c r="E35" s="34">
        <f t="shared" si="0"/>
        <v>0.005641841830854508</v>
      </c>
      <c r="F35" s="130">
        <f t="shared" si="1"/>
        <v>1.5073170731707317</v>
      </c>
      <c r="G35" s="14">
        <f t="shared" si="2"/>
        <v>309</v>
      </c>
    </row>
    <row r="36" spans="1:7" ht="15">
      <c r="A36" s="31" t="s">
        <v>209</v>
      </c>
      <c r="B36" s="3">
        <v>66</v>
      </c>
      <c r="C36" s="14">
        <v>136</v>
      </c>
      <c r="D36" s="3">
        <v>87</v>
      </c>
      <c r="E36" s="34">
        <f t="shared" si="0"/>
        <v>0.0009549420997749849</v>
      </c>
      <c r="F36" s="130">
        <f t="shared" si="1"/>
        <v>0.3181818181818182</v>
      </c>
      <c r="G36" s="14">
        <f t="shared" si="2"/>
        <v>21</v>
      </c>
    </row>
    <row r="37" spans="1:7" ht="15">
      <c r="A37" s="31" t="s">
        <v>210</v>
      </c>
      <c r="B37" s="3">
        <v>70</v>
      </c>
      <c r="C37" s="14">
        <v>134</v>
      </c>
      <c r="D37" s="3">
        <v>59</v>
      </c>
      <c r="E37" s="34">
        <f t="shared" si="0"/>
        <v>0.0006476044124910817</v>
      </c>
      <c r="F37" s="130">
        <f t="shared" si="1"/>
        <v>-0.15714285714285714</v>
      </c>
      <c r="G37" s="14">
        <f t="shared" si="2"/>
        <v>-11</v>
      </c>
    </row>
    <row r="38" spans="1:7" ht="15">
      <c r="A38" s="31" t="s">
        <v>211</v>
      </c>
      <c r="B38" s="3">
        <v>347</v>
      </c>
      <c r="C38" s="14">
        <v>634</v>
      </c>
      <c r="D38" s="3">
        <v>634</v>
      </c>
      <c r="E38" s="34">
        <f t="shared" si="0"/>
        <v>0.006959003347785522</v>
      </c>
      <c r="F38" s="130">
        <f t="shared" si="1"/>
        <v>0.8270893371757925</v>
      </c>
      <c r="G38" s="14">
        <f t="shared" si="2"/>
        <v>287</v>
      </c>
    </row>
    <row r="39" spans="1:7" ht="15">
      <c r="A39" s="31" t="s">
        <v>212</v>
      </c>
      <c r="B39" s="3">
        <v>49</v>
      </c>
      <c r="C39" s="14">
        <v>114</v>
      </c>
      <c r="D39" s="3">
        <v>55</v>
      </c>
      <c r="E39" s="34">
        <f t="shared" si="0"/>
        <v>0.0006036990285933812</v>
      </c>
      <c r="F39" s="130">
        <f t="shared" si="1"/>
        <v>0.12244897959183673</v>
      </c>
      <c r="G39" s="14">
        <f t="shared" si="2"/>
        <v>6</v>
      </c>
    </row>
    <row r="40" spans="1:7" ht="15">
      <c r="A40" s="31" t="s">
        <v>213</v>
      </c>
      <c r="B40" s="3">
        <v>135</v>
      </c>
      <c r="C40" s="14">
        <v>207</v>
      </c>
      <c r="D40" s="3">
        <v>248</v>
      </c>
      <c r="E40" s="34">
        <f t="shared" si="0"/>
        <v>0.0027221338016574282</v>
      </c>
      <c r="F40" s="130">
        <f t="shared" si="1"/>
        <v>0.837037037037037</v>
      </c>
      <c r="G40" s="14">
        <f t="shared" si="2"/>
        <v>113</v>
      </c>
    </row>
    <row r="41" spans="1:7" ht="15">
      <c r="A41" s="31" t="s">
        <v>214</v>
      </c>
      <c r="B41" s="3">
        <v>15180</v>
      </c>
      <c r="C41" s="14">
        <v>17207</v>
      </c>
      <c r="D41" s="3">
        <v>33559</v>
      </c>
      <c r="E41" s="34">
        <f t="shared" si="0"/>
        <v>0.3683551945557324</v>
      </c>
      <c r="F41" s="130">
        <f t="shared" si="1"/>
        <v>1.2107378129117259</v>
      </c>
      <c r="G41" s="14">
        <f t="shared" si="2"/>
        <v>18379</v>
      </c>
    </row>
    <row r="42" spans="1:7" ht="15">
      <c r="A42" s="31" t="s">
        <v>215</v>
      </c>
      <c r="B42" s="3">
        <v>3221</v>
      </c>
      <c r="C42" s="14">
        <v>4058</v>
      </c>
      <c r="D42" s="3">
        <v>5250</v>
      </c>
      <c r="E42" s="34">
        <f t="shared" si="0"/>
        <v>0.05762581636573185</v>
      </c>
      <c r="F42" s="130">
        <f t="shared" si="1"/>
        <v>0.6299285936044706</v>
      </c>
      <c r="G42" s="14">
        <f t="shared" si="2"/>
        <v>2029</v>
      </c>
    </row>
    <row r="43" spans="1:7" ht="15">
      <c r="A43" s="31" t="s">
        <v>216</v>
      </c>
      <c r="B43" s="3">
        <v>321</v>
      </c>
      <c r="C43" s="14">
        <v>458</v>
      </c>
      <c r="D43" s="3">
        <v>482</v>
      </c>
      <c r="E43" s="34">
        <f t="shared" si="0"/>
        <v>0.005290598759672905</v>
      </c>
      <c r="F43" s="130">
        <f t="shared" si="1"/>
        <v>0.5015576323987538</v>
      </c>
      <c r="G43" s="14">
        <f t="shared" si="2"/>
        <v>161</v>
      </c>
    </row>
    <row r="44" spans="1:7" ht="15">
      <c r="A44" s="31" t="s">
        <v>217</v>
      </c>
      <c r="B44" s="3">
        <v>106</v>
      </c>
      <c r="C44" s="14">
        <v>127</v>
      </c>
      <c r="D44" s="3">
        <v>179</v>
      </c>
      <c r="E44" s="34">
        <f t="shared" si="0"/>
        <v>0.0019647659294220955</v>
      </c>
      <c r="F44" s="130">
        <f t="shared" si="1"/>
        <v>0.6886792452830188</v>
      </c>
      <c r="G44" s="14">
        <f t="shared" si="2"/>
        <v>73</v>
      </c>
    </row>
    <row r="45" spans="1:7" ht="15">
      <c r="A45" s="31" t="s">
        <v>218</v>
      </c>
      <c r="B45" s="3">
        <v>120</v>
      </c>
      <c r="C45" s="14">
        <v>140</v>
      </c>
      <c r="D45" s="3">
        <v>160</v>
      </c>
      <c r="E45" s="34">
        <f t="shared" si="0"/>
        <v>0.0017562153559080183</v>
      </c>
      <c r="F45" s="130">
        <f t="shared" si="1"/>
        <v>0.3333333333333333</v>
      </c>
      <c r="G45" s="14">
        <f t="shared" si="2"/>
        <v>40</v>
      </c>
    </row>
    <row r="46" spans="1:7" ht="15">
      <c r="A46" s="31" t="s">
        <v>219</v>
      </c>
      <c r="B46" s="3">
        <v>64</v>
      </c>
      <c r="C46" s="14">
        <v>173</v>
      </c>
      <c r="D46" s="3">
        <v>170</v>
      </c>
      <c r="E46" s="34">
        <f t="shared" si="0"/>
        <v>0.0018659788156522694</v>
      </c>
      <c r="F46" s="130">
        <f t="shared" si="1"/>
        <v>1.65625</v>
      </c>
      <c r="G46" s="14">
        <f t="shared" si="2"/>
        <v>106</v>
      </c>
    </row>
    <row r="47" spans="1:7" ht="15">
      <c r="A47" s="31" t="s">
        <v>220</v>
      </c>
      <c r="B47" s="3">
        <v>208</v>
      </c>
      <c r="C47" s="14">
        <v>254</v>
      </c>
      <c r="D47" s="3">
        <v>252</v>
      </c>
      <c r="E47" s="34">
        <f t="shared" si="0"/>
        <v>0.0027660391855551286</v>
      </c>
      <c r="F47" s="130">
        <f t="shared" si="1"/>
        <v>0.21153846153846154</v>
      </c>
      <c r="G47" s="14">
        <f t="shared" si="2"/>
        <v>44</v>
      </c>
    </row>
    <row r="48" spans="1:7" ht="15">
      <c r="A48" s="31" t="s">
        <v>221</v>
      </c>
      <c r="B48" s="3">
        <v>697</v>
      </c>
      <c r="C48" s="14">
        <v>612</v>
      </c>
      <c r="D48" s="3">
        <v>848</v>
      </c>
      <c r="E48" s="34">
        <f t="shared" si="0"/>
        <v>0.009307941386312496</v>
      </c>
      <c r="F48" s="130">
        <f t="shared" si="1"/>
        <v>0.21664275466284075</v>
      </c>
      <c r="G48" s="14">
        <f t="shared" si="2"/>
        <v>151</v>
      </c>
    </row>
    <row r="49" spans="1:7" ht="15">
      <c r="A49" s="31" t="s">
        <v>223</v>
      </c>
      <c r="B49" s="3">
        <v>127</v>
      </c>
      <c r="C49" s="14">
        <v>32</v>
      </c>
      <c r="D49" s="3">
        <v>301</v>
      </c>
      <c r="E49" s="34">
        <f t="shared" si="0"/>
        <v>0.0033038801383019592</v>
      </c>
      <c r="F49" s="130">
        <f t="shared" si="1"/>
        <v>1.3700787401574803</v>
      </c>
      <c r="G49" s="14">
        <f t="shared" si="2"/>
        <v>174</v>
      </c>
    </row>
    <row r="50" spans="1:7" ht="15">
      <c r="A50" s="31" t="s">
        <v>131</v>
      </c>
      <c r="B50" s="3">
        <v>365</v>
      </c>
      <c r="C50" s="14">
        <v>120</v>
      </c>
      <c r="D50" s="3">
        <v>144</v>
      </c>
      <c r="E50" s="34">
        <f t="shared" si="0"/>
        <v>0.0015805938203172164</v>
      </c>
      <c r="F50" s="130">
        <f t="shared" si="1"/>
        <v>-0.6054794520547945</v>
      </c>
      <c r="G50" s="14">
        <f t="shared" si="2"/>
        <v>-221</v>
      </c>
    </row>
    <row r="51" spans="1:7" ht="15">
      <c r="A51" s="31" t="s">
        <v>224</v>
      </c>
      <c r="B51" s="3">
        <v>75</v>
      </c>
      <c r="C51" s="14">
        <v>211</v>
      </c>
      <c r="D51" s="3">
        <v>910</v>
      </c>
      <c r="E51" s="34">
        <f t="shared" si="0"/>
        <v>0.009988474836726853</v>
      </c>
      <c r="F51" s="130">
        <f t="shared" si="1"/>
        <v>11.133333333333333</v>
      </c>
      <c r="G51" s="14">
        <f t="shared" si="2"/>
        <v>835</v>
      </c>
    </row>
    <row r="52" spans="1:7" ht="15">
      <c r="A52" s="31" t="s">
        <v>222</v>
      </c>
      <c r="B52" s="3">
        <v>36</v>
      </c>
      <c r="C52" s="14">
        <v>100</v>
      </c>
      <c r="D52" s="3">
        <v>108</v>
      </c>
      <c r="E52" s="34">
        <f t="shared" si="0"/>
        <v>0.0011854453652379122</v>
      </c>
      <c r="F52" s="130">
        <f t="shared" si="1"/>
        <v>2</v>
      </c>
      <c r="G52" s="14">
        <f t="shared" si="2"/>
        <v>72</v>
      </c>
    </row>
    <row r="53" spans="1:7" ht="15">
      <c r="A53" s="31" t="s">
        <v>225</v>
      </c>
      <c r="B53" s="3">
        <v>1329</v>
      </c>
      <c r="C53" s="14">
        <v>1507</v>
      </c>
      <c r="D53" s="3">
        <v>2385</v>
      </c>
      <c r="E53" s="34">
        <f t="shared" si="0"/>
        <v>0.026178585149003897</v>
      </c>
      <c r="F53" s="130">
        <f t="shared" si="1"/>
        <v>0.7945823927765236</v>
      </c>
      <c r="G53" s="14">
        <f t="shared" si="2"/>
        <v>1056</v>
      </c>
    </row>
    <row r="54" spans="1:7" ht="15">
      <c r="A54" s="31" t="s">
        <v>226</v>
      </c>
      <c r="B54" s="3">
        <v>680</v>
      </c>
      <c r="C54" s="14">
        <v>942</v>
      </c>
      <c r="D54" s="3">
        <v>1425</v>
      </c>
      <c r="E54" s="34">
        <f t="shared" si="0"/>
        <v>0.01564129301355579</v>
      </c>
      <c r="F54" s="130">
        <f t="shared" si="1"/>
        <v>1.0955882352941178</v>
      </c>
      <c r="G54" s="14">
        <f t="shared" si="2"/>
        <v>745</v>
      </c>
    </row>
    <row r="55" spans="1:7" ht="15">
      <c r="A55" s="31" t="s">
        <v>227</v>
      </c>
      <c r="B55" s="3">
        <v>252</v>
      </c>
      <c r="C55" s="14">
        <v>690</v>
      </c>
      <c r="D55" s="3">
        <v>552</v>
      </c>
      <c r="E55" s="34">
        <f t="shared" si="0"/>
        <v>0.006058942977882663</v>
      </c>
      <c r="F55" s="130">
        <f t="shared" si="1"/>
        <v>1.1904761904761905</v>
      </c>
      <c r="G55" s="14">
        <f t="shared" si="2"/>
        <v>300</v>
      </c>
    </row>
    <row r="56" spans="1:7" ht="15">
      <c r="A56" s="31" t="s">
        <v>228</v>
      </c>
      <c r="B56" s="3">
        <v>231</v>
      </c>
      <c r="C56" s="14">
        <v>373</v>
      </c>
      <c r="D56" s="3">
        <v>410</v>
      </c>
      <c r="E56" s="34">
        <f t="shared" si="0"/>
        <v>0.0045003018495142965</v>
      </c>
      <c r="F56" s="130">
        <f t="shared" si="1"/>
        <v>0.7748917748917749</v>
      </c>
      <c r="G56" s="14">
        <f t="shared" si="2"/>
        <v>179</v>
      </c>
    </row>
    <row r="57" spans="1:7" ht="15">
      <c r="A57" s="31" t="s">
        <v>229</v>
      </c>
      <c r="B57" s="3">
        <v>718</v>
      </c>
      <c r="C57" s="14">
        <v>1007</v>
      </c>
      <c r="D57" s="3">
        <v>1864</v>
      </c>
      <c r="E57" s="34">
        <f t="shared" si="0"/>
        <v>0.020459908896328413</v>
      </c>
      <c r="F57" s="130">
        <f t="shared" si="1"/>
        <v>1.5961002785515321</v>
      </c>
      <c r="G57" s="14">
        <f t="shared" si="2"/>
        <v>1146</v>
      </c>
    </row>
    <row r="58" spans="1:7" ht="15">
      <c r="A58" s="31" t="s">
        <v>230</v>
      </c>
      <c r="B58" s="3">
        <v>107</v>
      </c>
      <c r="C58" s="14">
        <v>245</v>
      </c>
      <c r="D58" s="3">
        <v>216</v>
      </c>
      <c r="E58" s="34">
        <f t="shared" si="0"/>
        <v>0.0023708907304758244</v>
      </c>
      <c r="F58" s="130">
        <f t="shared" si="1"/>
        <v>1.0186915887850467</v>
      </c>
      <c r="G58" s="14">
        <f t="shared" si="2"/>
        <v>109</v>
      </c>
    </row>
    <row r="59" spans="1:7" ht="15">
      <c r="A59" s="31" t="s">
        <v>231</v>
      </c>
      <c r="B59" s="3">
        <v>703</v>
      </c>
      <c r="C59" s="14">
        <v>640</v>
      </c>
      <c r="D59" s="3">
        <v>1101</v>
      </c>
      <c r="E59" s="34">
        <f t="shared" si="0"/>
        <v>0.01208495691784205</v>
      </c>
      <c r="F59" s="130">
        <f t="shared" si="1"/>
        <v>0.566145092460882</v>
      </c>
      <c r="G59" s="14">
        <f t="shared" si="2"/>
        <v>398</v>
      </c>
    </row>
    <row r="60" spans="1:7" ht="15">
      <c r="A60" s="31" t="s">
        <v>232</v>
      </c>
      <c r="B60" s="3">
        <v>367</v>
      </c>
      <c r="C60" s="14">
        <v>459</v>
      </c>
      <c r="D60" s="3">
        <v>681</v>
      </c>
      <c r="E60" s="34">
        <f t="shared" si="0"/>
        <v>0.007474891608583502</v>
      </c>
      <c r="F60" s="130">
        <f t="shared" si="1"/>
        <v>0.8555858310626703</v>
      </c>
      <c r="G60" s="14">
        <f t="shared" si="2"/>
        <v>314</v>
      </c>
    </row>
    <row r="61" spans="1:7" ht="15">
      <c r="A61" s="31" t="s">
        <v>233</v>
      </c>
      <c r="B61" s="3">
        <v>61</v>
      </c>
      <c r="C61" s="14">
        <v>193</v>
      </c>
      <c r="D61" s="3">
        <v>173</v>
      </c>
      <c r="E61" s="34">
        <f t="shared" si="0"/>
        <v>0.0018989078535755447</v>
      </c>
      <c r="F61" s="130">
        <f t="shared" si="1"/>
        <v>1.8360655737704918</v>
      </c>
      <c r="G61" s="14">
        <f t="shared" si="2"/>
        <v>112</v>
      </c>
    </row>
    <row r="62" spans="1:7" ht="15">
      <c r="A62" s="31" t="s">
        <v>234</v>
      </c>
      <c r="B62" s="3">
        <v>92</v>
      </c>
      <c r="C62" s="14">
        <v>197</v>
      </c>
      <c r="D62" s="3">
        <v>169</v>
      </c>
      <c r="E62" s="34">
        <f t="shared" si="0"/>
        <v>0.0018550024696778443</v>
      </c>
      <c r="F62" s="130">
        <f t="shared" si="1"/>
        <v>0.8369565217391305</v>
      </c>
      <c r="G62" s="14">
        <f t="shared" si="2"/>
        <v>77</v>
      </c>
    </row>
    <row r="63" spans="1:7" ht="15">
      <c r="A63" s="31" t="s">
        <v>235</v>
      </c>
      <c r="B63" s="3">
        <v>83</v>
      </c>
      <c r="C63" s="14">
        <v>114</v>
      </c>
      <c r="D63" s="3">
        <v>195</v>
      </c>
      <c r="E63" s="34">
        <f t="shared" si="0"/>
        <v>0.0021403874650128972</v>
      </c>
      <c r="F63" s="130">
        <f t="shared" si="1"/>
        <v>1.3493975903614457</v>
      </c>
      <c r="G63" s="14">
        <f t="shared" si="2"/>
        <v>112</v>
      </c>
    </row>
    <row r="64" spans="1:7" ht="15">
      <c r="A64" s="31" t="s">
        <v>236</v>
      </c>
      <c r="B64" s="3">
        <v>273</v>
      </c>
      <c r="C64" s="14">
        <v>550</v>
      </c>
      <c r="D64" s="3">
        <v>562</v>
      </c>
      <c r="E64" s="34">
        <f t="shared" si="0"/>
        <v>0.006168706437626914</v>
      </c>
      <c r="F64" s="130">
        <f t="shared" si="1"/>
        <v>1.0586080586080586</v>
      </c>
      <c r="G64" s="14">
        <f t="shared" si="2"/>
        <v>289</v>
      </c>
    </row>
    <row r="65" spans="1:7" ht="15">
      <c r="A65" s="31" t="s">
        <v>237</v>
      </c>
      <c r="B65" s="3">
        <v>203</v>
      </c>
      <c r="C65" s="14">
        <v>370</v>
      </c>
      <c r="D65" s="3">
        <v>456</v>
      </c>
      <c r="E65" s="34">
        <f t="shared" si="0"/>
        <v>0.005005213764337852</v>
      </c>
      <c r="F65" s="130">
        <f t="shared" si="1"/>
        <v>1.2463054187192117</v>
      </c>
      <c r="G65" s="14">
        <f t="shared" si="2"/>
        <v>253</v>
      </c>
    </row>
    <row r="66" spans="1:7" ht="15">
      <c r="A66" s="31" t="s">
        <v>238</v>
      </c>
      <c r="B66" s="3">
        <v>138</v>
      </c>
      <c r="C66" s="14">
        <v>212</v>
      </c>
      <c r="D66" s="3">
        <v>211</v>
      </c>
      <c r="E66" s="34">
        <f t="shared" si="0"/>
        <v>0.002316009000603699</v>
      </c>
      <c r="F66" s="130">
        <f t="shared" si="1"/>
        <v>0.5289855072463768</v>
      </c>
      <c r="G66" s="14">
        <f t="shared" si="2"/>
        <v>73</v>
      </c>
    </row>
    <row r="67" spans="1:7" ht="15">
      <c r="A67" s="31" t="s">
        <v>239</v>
      </c>
      <c r="B67" s="3">
        <v>601</v>
      </c>
      <c r="C67" s="14">
        <v>610</v>
      </c>
      <c r="D67" s="3">
        <v>804</v>
      </c>
      <c r="E67" s="34">
        <f aca="true" t="shared" si="3" ref="E67:E83">D67/$D$83</f>
        <v>0.008824982163437791</v>
      </c>
      <c r="F67" s="130">
        <f aca="true" t="shared" si="4" ref="F67:F83">(D67-B67)/B67</f>
        <v>0.33777038269550747</v>
      </c>
      <c r="G67" s="14">
        <f aca="true" t="shared" si="5" ref="G67:G83">D67-B67</f>
        <v>203</v>
      </c>
    </row>
    <row r="68" spans="1:7" ht="15">
      <c r="A68" s="31" t="s">
        <v>240</v>
      </c>
      <c r="B68" s="3">
        <v>453</v>
      </c>
      <c r="C68" s="14">
        <v>534</v>
      </c>
      <c r="D68" s="3">
        <v>878</v>
      </c>
      <c r="E68" s="34">
        <f t="shared" si="3"/>
        <v>0.00963723176554525</v>
      </c>
      <c r="F68" s="130">
        <f t="shared" si="4"/>
        <v>0.9381898454746137</v>
      </c>
      <c r="G68" s="14">
        <f t="shared" si="5"/>
        <v>425</v>
      </c>
    </row>
    <row r="69" spans="1:7" ht="15">
      <c r="A69" s="31" t="s">
        <v>241</v>
      </c>
      <c r="B69" s="3">
        <v>71</v>
      </c>
      <c r="C69" s="14">
        <v>144</v>
      </c>
      <c r="D69" s="3">
        <v>99</v>
      </c>
      <c r="E69" s="34">
        <f t="shared" si="3"/>
        <v>0.0010866582514680863</v>
      </c>
      <c r="F69" s="130">
        <f t="shared" si="4"/>
        <v>0.39436619718309857</v>
      </c>
      <c r="G69" s="14">
        <f t="shared" si="5"/>
        <v>28</v>
      </c>
    </row>
    <row r="70" spans="1:7" ht="15">
      <c r="A70" s="31" t="s">
        <v>242</v>
      </c>
      <c r="B70" s="3">
        <v>135</v>
      </c>
      <c r="C70" s="14">
        <v>285</v>
      </c>
      <c r="D70" s="3">
        <v>235</v>
      </c>
      <c r="E70" s="34">
        <f t="shared" si="3"/>
        <v>0.002579441303989902</v>
      </c>
      <c r="F70" s="130">
        <f t="shared" si="4"/>
        <v>0.7407407407407407</v>
      </c>
      <c r="G70" s="14">
        <f t="shared" si="5"/>
        <v>100</v>
      </c>
    </row>
    <row r="71" spans="1:7" ht="15">
      <c r="A71" s="31" t="s">
        <v>243</v>
      </c>
      <c r="B71" s="3">
        <v>237</v>
      </c>
      <c r="C71" s="14">
        <v>315</v>
      </c>
      <c r="D71" s="3">
        <v>354</v>
      </c>
      <c r="E71" s="34">
        <f t="shared" si="3"/>
        <v>0.0038856264749464902</v>
      </c>
      <c r="F71" s="130">
        <f t="shared" si="4"/>
        <v>0.4936708860759494</v>
      </c>
      <c r="G71" s="14">
        <f t="shared" si="5"/>
        <v>117</v>
      </c>
    </row>
    <row r="72" spans="1:7" ht="15">
      <c r="A72" s="31" t="s">
        <v>244</v>
      </c>
      <c r="B72" s="3">
        <v>311</v>
      </c>
      <c r="C72" s="14">
        <v>385</v>
      </c>
      <c r="D72" s="3">
        <v>1669</v>
      </c>
      <c r="E72" s="34">
        <f t="shared" si="3"/>
        <v>0.018319521431315516</v>
      </c>
      <c r="F72" s="130">
        <f t="shared" si="4"/>
        <v>4.366559485530547</v>
      </c>
      <c r="G72" s="14">
        <f t="shared" si="5"/>
        <v>1358</v>
      </c>
    </row>
    <row r="73" spans="1:7" ht="15">
      <c r="A73" s="31" t="s">
        <v>245</v>
      </c>
      <c r="B73" s="3">
        <v>57</v>
      </c>
      <c r="C73" s="14">
        <v>135</v>
      </c>
      <c r="D73" s="3">
        <v>146</v>
      </c>
      <c r="E73" s="34">
        <f t="shared" si="3"/>
        <v>0.0016025465122660666</v>
      </c>
      <c r="F73" s="130">
        <f t="shared" si="4"/>
        <v>1.5614035087719298</v>
      </c>
      <c r="G73" s="14">
        <f t="shared" si="5"/>
        <v>89</v>
      </c>
    </row>
    <row r="74" spans="1:7" ht="15">
      <c r="A74" s="31" t="s">
        <v>246</v>
      </c>
      <c r="B74" s="3">
        <v>1021</v>
      </c>
      <c r="C74" s="14">
        <v>1206</v>
      </c>
      <c r="D74" s="3">
        <v>1779</v>
      </c>
      <c r="E74" s="34">
        <f t="shared" si="3"/>
        <v>0.019526919488502277</v>
      </c>
      <c r="F74" s="130">
        <f t="shared" si="4"/>
        <v>0.742409402546523</v>
      </c>
      <c r="G74" s="14">
        <f t="shared" si="5"/>
        <v>758</v>
      </c>
    </row>
    <row r="75" spans="1:7" ht="15">
      <c r="A75" s="31" t="s">
        <v>247</v>
      </c>
      <c r="B75" s="3">
        <v>200</v>
      </c>
      <c r="C75" s="14">
        <v>246</v>
      </c>
      <c r="D75" s="3">
        <v>315</v>
      </c>
      <c r="E75" s="34">
        <f t="shared" si="3"/>
        <v>0.0034575489819439107</v>
      </c>
      <c r="F75" s="130">
        <f t="shared" si="4"/>
        <v>0.575</v>
      </c>
      <c r="G75" s="14">
        <f t="shared" si="5"/>
        <v>115</v>
      </c>
    </row>
    <row r="76" spans="1:7" ht="15">
      <c r="A76" s="31" t="s">
        <v>248</v>
      </c>
      <c r="B76" s="3">
        <v>718</v>
      </c>
      <c r="C76" s="14">
        <v>730</v>
      </c>
      <c r="D76" s="3">
        <v>1201</v>
      </c>
      <c r="E76" s="34">
        <f t="shared" si="3"/>
        <v>0.013182591515284562</v>
      </c>
      <c r="F76" s="130">
        <f t="shared" si="4"/>
        <v>0.6727019498607242</v>
      </c>
      <c r="G76" s="14">
        <f t="shared" si="5"/>
        <v>483</v>
      </c>
    </row>
    <row r="77" spans="1:7" ht="15">
      <c r="A77" s="31" t="s">
        <v>249</v>
      </c>
      <c r="B77" s="3">
        <v>50</v>
      </c>
      <c r="C77" s="14">
        <v>74</v>
      </c>
      <c r="D77" s="3">
        <v>45</v>
      </c>
      <c r="E77" s="34">
        <f t="shared" si="3"/>
        <v>0.0004939355688491302</v>
      </c>
      <c r="F77" s="130">
        <f t="shared" si="4"/>
        <v>-0.1</v>
      </c>
      <c r="G77" s="14">
        <f t="shared" si="5"/>
        <v>-5</v>
      </c>
    </row>
    <row r="78" spans="1:7" ht="15">
      <c r="A78" s="31" t="s">
        <v>250</v>
      </c>
      <c r="B78" s="3">
        <v>288</v>
      </c>
      <c r="C78" s="14">
        <v>438</v>
      </c>
      <c r="D78" s="3">
        <v>423</v>
      </c>
      <c r="E78" s="34">
        <f t="shared" si="3"/>
        <v>0.004642994347181823</v>
      </c>
      <c r="F78" s="130">
        <f t="shared" si="4"/>
        <v>0.46875</v>
      </c>
      <c r="G78" s="14">
        <f t="shared" si="5"/>
        <v>135</v>
      </c>
    </row>
    <row r="79" spans="1:7" ht="15">
      <c r="A79" s="31" t="s">
        <v>251</v>
      </c>
      <c r="B79" s="3">
        <v>230</v>
      </c>
      <c r="C79" s="14">
        <v>730</v>
      </c>
      <c r="D79" s="3">
        <v>689</v>
      </c>
      <c r="E79" s="34">
        <f t="shared" si="3"/>
        <v>0.007562702376378904</v>
      </c>
      <c r="F79" s="130">
        <f t="shared" si="4"/>
        <v>1.9956521739130435</v>
      </c>
      <c r="G79" s="14">
        <f t="shared" si="5"/>
        <v>459</v>
      </c>
    </row>
    <row r="80" spans="1:7" ht="15">
      <c r="A80" s="31" t="s">
        <v>252</v>
      </c>
      <c r="B80" s="3">
        <v>139</v>
      </c>
      <c r="C80" s="14">
        <v>182</v>
      </c>
      <c r="D80" s="3">
        <v>317</v>
      </c>
      <c r="E80" s="34">
        <f t="shared" si="3"/>
        <v>0.003479501673892761</v>
      </c>
      <c r="F80" s="130">
        <f t="shared" si="4"/>
        <v>1.2805755395683454</v>
      </c>
      <c r="G80" s="14">
        <f t="shared" si="5"/>
        <v>178</v>
      </c>
    </row>
    <row r="81" spans="1:7" ht="15">
      <c r="A81" s="31" t="s">
        <v>253</v>
      </c>
      <c r="B81" s="3">
        <v>140</v>
      </c>
      <c r="C81" s="14">
        <v>217</v>
      </c>
      <c r="D81" s="3">
        <v>247</v>
      </c>
      <c r="E81" s="34">
        <f t="shared" si="3"/>
        <v>0.002711157455683003</v>
      </c>
      <c r="F81" s="130">
        <f t="shared" si="4"/>
        <v>0.7642857142857142</v>
      </c>
      <c r="G81" s="14">
        <f t="shared" si="5"/>
        <v>107</v>
      </c>
    </row>
    <row r="82" spans="1:7" ht="15.75" thickBot="1">
      <c r="A82" s="31" t="s">
        <v>254</v>
      </c>
      <c r="B82" s="3">
        <v>358</v>
      </c>
      <c r="C82" s="14">
        <v>384</v>
      </c>
      <c r="D82" s="3">
        <v>492</v>
      </c>
      <c r="E82" s="34">
        <f t="shared" si="3"/>
        <v>0.005400362219417156</v>
      </c>
      <c r="F82" s="130">
        <f t="shared" si="4"/>
        <v>0.3743016759776536</v>
      </c>
      <c r="G82" s="14">
        <f t="shared" si="5"/>
        <v>134</v>
      </c>
    </row>
    <row r="83" spans="1:7" s="59" customFormat="1" ht="15.75" thickBot="1">
      <c r="A83" s="33" t="s">
        <v>174</v>
      </c>
      <c r="B83" s="95">
        <v>46340</v>
      </c>
      <c r="C83" s="49">
        <v>58740</v>
      </c>
      <c r="D83" s="95">
        <v>91105</v>
      </c>
      <c r="E83" s="148">
        <f t="shared" si="3"/>
        <v>1</v>
      </c>
      <c r="F83" s="153">
        <f t="shared" si="4"/>
        <v>0.966012084592145</v>
      </c>
      <c r="G83" s="49">
        <f t="shared" si="5"/>
        <v>44765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D20" sqref="D20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2" t="s">
        <v>175</v>
      </c>
      <c r="B1" s="26">
        <v>41091</v>
      </c>
      <c r="C1" s="68">
        <v>41426</v>
      </c>
      <c r="D1" s="68">
        <v>41456</v>
      </c>
      <c r="E1" s="38" t="s">
        <v>294</v>
      </c>
      <c r="F1" s="38" t="s">
        <v>322</v>
      </c>
      <c r="G1" s="39" t="s">
        <v>323</v>
      </c>
    </row>
    <row r="2" spans="1:7" ht="15">
      <c r="A2" s="30" t="s">
        <v>176</v>
      </c>
      <c r="B2" s="90">
        <v>864</v>
      </c>
      <c r="C2" s="13">
        <v>618</v>
      </c>
      <c r="D2" s="9">
        <v>803</v>
      </c>
      <c r="E2" s="102">
        <f>D2/$D$83</f>
        <v>0.024018185624981307</v>
      </c>
      <c r="F2" s="102">
        <f>(D2-B2)/B2</f>
        <v>-0.07060185185185185</v>
      </c>
      <c r="G2" s="13">
        <f>D2-B2</f>
        <v>-61</v>
      </c>
    </row>
    <row r="3" spans="1:7" ht="15">
      <c r="A3" s="30" t="s">
        <v>177</v>
      </c>
      <c r="B3" s="10">
        <v>106</v>
      </c>
      <c r="C3" s="14">
        <v>100</v>
      </c>
      <c r="D3" s="11">
        <v>79</v>
      </c>
      <c r="E3" s="79">
        <f aca="true" t="shared" si="0" ref="E3:E66">D3/$D$83</f>
        <v>0.002362934824873628</v>
      </c>
      <c r="F3" s="79">
        <f aca="true" t="shared" si="1" ref="F3:F66">(D3-B3)/B3</f>
        <v>-0.25471698113207547</v>
      </c>
      <c r="G3" s="14">
        <f aca="true" t="shared" si="2" ref="G3:G66">D3-B3</f>
        <v>-27</v>
      </c>
    </row>
    <row r="4" spans="1:7" ht="15">
      <c r="A4" s="30" t="s">
        <v>178</v>
      </c>
      <c r="B4" s="10">
        <v>144</v>
      </c>
      <c r="C4" s="14">
        <v>159</v>
      </c>
      <c r="D4" s="11">
        <v>208</v>
      </c>
      <c r="E4" s="79">
        <f t="shared" si="0"/>
        <v>0.006221398019920438</v>
      </c>
      <c r="F4" s="79">
        <f t="shared" si="1"/>
        <v>0.4444444444444444</v>
      </c>
      <c r="G4" s="14">
        <f t="shared" si="2"/>
        <v>64</v>
      </c>
    </row>
    <row r="5" spans="1:7" ht="15">
      <c r="A5" s="30" t="s">
        <v>179</v>
      </c>
      <c r="B5" s="10">
        <v>31</v>
      </c>
      <c r="C5" s="14">
        <v>36</v>
      </c>
      <c r="D5" s="11">
        <v>43</v>
      </c>
      <c r="E5" s="79">
        <f t="shared" si="0"/>
        <v>0.0012861543983489366</v>
      </c>
      <c r="F5" s="79">
        <f t="shared" si="1"/>
        <v>0.3870967741935484</v>
      </c>
      <c r="G5" s="14">
        <f t="shared" si="2"/>
        <v>12</v>
      </c>
    </row>
    <row r="6" spans="1:7" ht="15">
      <c r="A6" s="30" t="s">
        <v>180</v>
      </c>
      <c r="B6" s="10">
        <v>74</v>
      </c>
      <c r="C6" s="14">
        <v>70</v>
      </c>
      <c r="D6" s="11">
        <v>98</v>
      </c>
      <c r="E6" s="79">
        <f t="shared" si="0"/>
        <v>0.002931235605539437</v>
      </c>
      <c r="F6" s="79">
        <f t="shared" si="1"/>
        <v>0.32432432432432434</v>
      </c>
      <c r="G6" s="14">
        <f t="shared" si="2"/>
        <v>24</v>
      </c>
    </row>
    <row r="7" spans="1:7" ht="15">
      <c r="A7" s="30" t="s">
        <v>181</v>
      </c>
      <c r="B7" s="10">
        <v>63</v>
      </c>
      <c r="C7" s="14">
        <v>91</v>
      </c>
      <c r="D7" s="11">
        <v>128</v>
      </c>
      <c r="E7" s="79">
        <f t="shared" si="0"/>
        <v>0.0038285526276433464</v>
      </c>
      <c r="F7" s="79">
        <f t="shared" si="1"/>
        <v>1.0317460317460319</v>
      </c>
      <c r="G7" s="14">
        <f t="shared" si="2"/>
        <v>65</v>
      </c>
    </row>
    <row r="8" spans="1:7" ht="15">
      <c r="A8" s="30" t="s">
        <v>182</v>
      </c>
      <c r="B8" s="10">
        <v>2017</v>
      </c>
      <c r="C8" s="14">
        <v>1700</v>
      </c>
      <c r="D8" s="11">
        <v>2253</v>
      </c>
      <c r="E8" s="79">
        <f t="shared" si="0"/>
        <v>0.0673885083600036</v>
      </c>
      <c r="F8" s="79">
        <f t="shared" si="1"/>
        <v>0.11700545364402579</v>
      </c>
      <c r="G8" s="14">
        <f t="shared" si="2"/>
        <v>236</v>
      </c>
    </row>
    <row r="9" spans="1:7" ht="15">
      <c r="A9" s="30" t="s">
        <v>183</v>
      </c>
      <c r="B9" s="10">
        <v>777</v>
      </c>
      <c r="C9" s="14">
        <v>987</v>
      </c>
      <c r="D9" s="11">
        <v>899</v>
      </c>
      <c r="E9" s="79">
        <f t="shared" si="0"/>
        <v>0.026889600095713815</v>
      </c>
      <c r="F9" s="79">
        <f t="shared" si="1"/>
        <v>0.15701415701415702</v>
      </c>
      <c r="G9" s="14">
        <f t="shared" si="2"/>
        <v>122</v>
      </c>
    </row>
    <row r="10" spans="1:7" ht="15">
      <c r="A10" s="30" t="s">
        <v>184</v>
      </c>
      <c r="B10" s="10">
        <v>6</v>
      </c>
      <c r="C10" s="14">
        <v>18</v>
      </c>
      <c r="D10" s="11">
        <v>27</v>
      </c>
      <c r="E10" s="79">
        <f t="shared" si="0"/>
        <v>0.0008075853198935183</v>
      </c>
      <c r="F10" s="79">
        <f t="shared" si="1"/>
        <v>3.5</v>
      </c>
      <c r="G10" s="14">
        <f t="shared" si="2"/>
        <v>21</v>
      </c>
    </row>
    <row r="11" spans="1:7" ht="15">
      <c r="A11" s="30" t="s">
        <v>185</v>
      </c>
      <c r="B11" s="10">
        <v>72</v>
      </c>
      <c r="C11" s="14">
        <v>67</v>
      </c>
      <c r="D11" s="11">
        <v>129</v>
      </c>
      <c r="E11" s="79">
        <f t="shared" si="0"/>
        <v>0.00385846319504681</v>
      </c>
      <c r="F11" s="79">
        <f t="shared" si="1"/>
        <v>0.7916666666666666</v>
      </c>
      <c r="G11" s="14">
        <f t="shared" si="2"/>
        <v>57</v>
      </c>
    </row>
    <row r="12" spans="1:7" ht="15">
      <c r="A12" s="30" t="s">
        <v>186</v>
      </c>
      <c r="B12" s="10">
        <v>318</v>
      </c>
      <c r="C12" s="14">
        <v>208</v>
      </c>
      <c r="D12" s="11">
        <v>281</v>
      </c>
      <c r="E12" s="79">
        <f t="shared" si="0"/>
        <v>0.008404869440373284</v>
      </c>
      <c r="F12" s="79">
        <f t="shared" si="1"/>
        <v>-0.11635220125786164</v>
      </c>
      <c r="G12" s="14">
        <f t="shared" si="2"/>
        <v>-37</v>
      </c>
    </row>
    <row r="13" spans="1:7" ht="15">
      <c r="A13" s="30" t="s">
        <v>187</v>
      </c>
      <c r="B13" s="10">
        <v>275</v>
      </c>
      <c r="C13" s="14">
        <v>358</v>
      </c>
      <c r="D13" s="11">
        <v>326</v>
      </c>
      <c r="E13" s="79">
        <f t="shared" si="0"/>
        <v>0.009750844973529148</v>
      </c>
      <c r="F13" s="79">
        <f t="shared" si="1"/>
        <v>0.18545454545454546</v>
      </c>
      <c r="G13" s="14">
        <f t="shared" si="2"/>
        <v>51</v>
      </c>
    </row>
    <row r="14" spans="1:7" ht="15">
      <c r="A14" s="30" t="s">
        <v>188</v>
      </c>
      <c r="B14" s="10">
        <v>63</v>
      </c>
      <c r="C14" s="14">
        <v>63</v>
      </c>
      <c r="D14" s="11">
        <v>97</v>
      </c>
      <c r="E14" s="79">
        <f t="shared" si="0"/>
        <v>0.0029013250381359733</v>
      </c>
      <c r="F14" s="79">
        <f t="shared" si="1"/>
        <v>0.5396825396825397</v>
      </c>
      <c r="G14" s="14">
        <f t="shared" si="2"/>
        <v>34</v>
      </c>
    </row>
    <row r="15" spans="1:7" ht="15">
      <c r="A15" s="30" t="s">
        <v>189</v>
      </c>
      <c r="B15" s="10">
        <v>94</v>
      </c>
      <c r="C15" s="14">
        <v>122</v>
      </c>
      <c r="D15" s="11">
        <v>126</v>
      </c>
      <c r="E15" s="79">
        <f t="shared" si="0"/>
        <v>0.0037687314928364192</v>
      </c>
      <c r="F15" s="79">
        <f t="shared" si="1"/>
        <v>0.3404255319148936</v>
      </c>
      <c r="G15" s="14">
        <f t="shared" si="2"/>
        <v>32</v>
      </c>
    </row>
    <row r="16" spans="1:7" ht="15">
      <c r="A16" s="30" t="s">
        <v>190</v>
      </c>
      <c r="B16" s="10">
        <v>8</v>
      </c>
      <c r="C16" s="14">
        <v>30</v>
      </c>
      <c r="D16" s="11">
        <v>25</v>
      </c>
      <c r="E16" s="79">
        <f t="shared" si="0"/>
        <v>0.0007477641850865911</v>
      </c>
      <c r="F16" s="79">
        <f t="shared" si="1"/>
        <v>2.125</v>
      </c>
      <c r="G16" s="14">
        <f t="shared" si="2"/>
        <v>17</v>
      </c>
    </row>
    <row r="17" spans="1:7" ht="15">
      <c r="A17" s="30" t="s">
        <v>191</v>
      </c>
      <c r="B17" s="10">
        <v>133</v>
      </c>
      <c r="C17" s="14">
        <v>99</v>
      </c>
      <c r="D17" s="11">
        <v>118</v>
      </c>
      <c r="E17" s="79">
        <f t="shared" si="0"/>
        <v>0.00352944695360871</v>
      </c>
      <c r="F17" s="79">
        <f t="shared" si="1"/>
        <v>-0.11278195488721804</v>
      </c>
      <c r="G17" s="14">
        <f t="shared" si="2"/>
        <v>-15</v>
      </c>
    </row>
    <row r="18" spans="1:7" ht="15">
      <c r="A18" s="30" t="s">
        <v>192</v>
      </c>
      <c r="B18" s="10">
        <v>45</v>
      </c>
      <c r="C18" s="14">
        <v>65</v>
      </c>
      <c r="D18" s="11">
        <v>47</v>
      </c>
      <c r="E18" s="79">
        <f t="shared" si="0"/>
        <v>0.0014057966679627912</v>
      </c>
      <c r="F18" s="79">
        <f t="shared" si="1"/>
        <v>0.044444444444444446</v>
      </c>
      <c r="G18" s="14">
        <f t="shared" si="2"/>
        <v>2</v>
      </c>
    </row>
    <row r="19" spans="1:7" ht="15">
      <c r="A19" s="30" t="s">
        <v>193</v>
      </c>
      <c r="B19" s="10">
        <v>25</v>
      </c>
      <c r="C19" s="14">
        <v>52</v>
      </c>
      <c r="D19" s="11">
        <v>15</v>
      </c>
      <c r="E19" s="79">
        <f t="shared" si="0"/>
        <v>0.00044865851105195466</v>
      </c>
      <c r="F19" s="79">
        <f t="shared" si="1"/>
        <v>-0.4</v>
      </c>
      <c r="G19" s="14">
        <f t="shared" si="2"/>
        <v>-10</v>
      </c>
    </row>
    <row r="20" spans="1:7" ht="15">
      <c r="A20" s="30" t="s">
        <v>194</v>
      </c>
      <c r="B20" s="10">
        <v>98</v>
      </c>
      <c r="C20" s="14">
        <v>170</v>
      </c>
      <c r="D20" s="11">
        <v>140</v>
      </c>
      <c r="E20" s="79">
        <f t="shared" si="0"/>
        <v>0.00418747943648491</v>
      </c>
      <c r="F20" s="79">
        <f t="shared" si="1"/>
        <v>0.42857142857142855</v>
      </c>
      <c r="G20" s="14">
        <f t="shared" si="2"/>
        <v>42</v>
      </c>
    </row>
    <row r="21" spans="1:7" ht="15">
      <c r="A21" s="30" t="s">
        <v>195</v>
      </c>
      <c r="B21" s="10">
        <v>57</v>
      </c>
      <c r="C21" s="14">
        <v>48</v>
      </c>
      <c r="D21" s="11">
        <v>69</v>
      </c>
      <c r="E21" s="79">
        <f t="shared" si="0"/>
        <v>0.0020638291508389916</v>
      </c>
      <c r="F21" s="79">
        <f t="shared" si="1"/>
        <v>0.21052631578947367</v>
      </c>
      <c r="G21" s="14">
        <f t="shared" si="2"/>
        <v>12</v>
      </c>
    </row>
    <row r="22" spans="1:7" ht="15">
      <c r="A22" s="30" t="s">
        <v>196</v>
      </c>
      <c r="B22" s="10">
        <v>1644</v>
      </c>
      <c r="C22" s="14">
        <v>1460</v>
      </c>
      <c r="D22" s="11">
        <v>1861</v>
      </c>
      <c r="E22" s="79">
        <f t="shared" si="0"/>
        <v>0.05566356593784584</v>
      </c>
      <c r="F22" s="79">
        <f t="shared" si="1"/>
        <v>0.13199513381995134</v>
      </c>
      <c r="G22" s="14">
        <f t="shared" si="2"/>
        <v>217</v>
      </c>
    </row>
    <row r="23" spans="1:7" ht="15">
      <c r="A23" s="30" t="s">
        <v>197</v>
      </c>
      <c r="B23" s="10">
        <v>115</v>
      </c>
      <c r="C23" s="14">
        <v>119</v>
      </c>
      <c r="D23" s="11">
        <v>146</v>
      </c>
      <c r="E23" s="79">
        <f t="shared" si="0"/>
        <v>0.004366942840905692</v>
      </c>
      <c r="F23" s="79">
        <f t="shared" si="1"/>
        <v>0.26956521739130435</v>
      </c>
      <c r="G23" s="14">
        <f t="shared" si="2"/>
        <v>31</v>
      </c>
    </row>
    <row r="24" spans="1:7" ht="15">
      <c r="A24" s="30" t="s">
        <v>198</v>
      </c>
      <c r="B24" s="10">
        <v>39</v>
      </c>
      <c r="C24" s="14">
        <v>57</v>
      </c>
      <c r="D24" s="11">
        <v>213</v>
      </c>
      <c r="E24" s="79">
        <f t="shared" si="0"/>
        <v>0.006370950856937756</v>
      </c>
      <c r="F24" s="79">
        <f t="shared" si="1"/>
        <v>4.461538461538462</v>
      </c>
      <c r="G24" s="14">
        <f t="shared" si="2"/>
        <v>174</v>
      </c>
    </row>
    <row r="25" spans="1:7" ht="15">
      <c r="A25" s="30" t="s">
        <v>199</v>
      </c>
      <c r="B25" s="10">
        <v>121</v>
      </c>
      <c r="C25" s="14">
        <v>125</v>
      </c>
      <c r="D25" s="11">
        <v>132</v>
      </c>
      <c r="E25" s="79">
        <f t="shared" si="0"/>
        <v>0.003948194897257201</v>
      </c>
      <c r="F25" s="79">
        <f t="shared" si="1"/>
        <v>0.09090909090909091</v>
      </c>
      <c r="G25" s="14">
        <f t="shared" si="2"/>
        <v>11</v>
      </c>
    </row>
    <row r="26" spans="1:7" ht="15">
      <c r="A26" s="30" t="s">
        <v>200</v>
      </c>
      <c r="B26" s="10">
        <v>427</v>
      </c>
      <c r="C26" s="14">
        <v>351</v>
      </c>
      <c r="D26" s="11">
        <v>470</v>
      </c>
      <c r="E26" s="79">
        <f t="shared" si="0"/>
        <v>0.014057966679627913</v>
      </c>
      <c r="F26" s="79">
        <f t="shared" si="1"/>
        <v>0.10070257611241218</v>
      </c>
      <c r="G26" s="14">
        <f t="shared" si="2"/>
        <v>43</v>
      </c>
    </row>
    <row r="27" spans="1:7" ht="15">
      <c r="A27" s="30" t="s">
        <v>113</v>
      </c>
      <c r="B27" s="10">
        <v>256</v>
      </c>
      <c r="C27" s="14">
        <v>283</v>
      </c>
      <c r="D27" s="11">
        <v>322</v>
      </c>
      <c r="E27" s="79">
        <f t="shared" si="0"/>
        <v>0.009631202703915293</v>
      </c>
      <c r="F27" s="79">
        <f t="shared" si="1"/>
        <v>0.2578125</v>
      </c>
      <c r="G27" s="14">
        <f t="shared" si="2"/>
        <v>66</v>
      </c>
    </row>
    <row r="28" spans="1:7" ht="15">
      <c r="A28" s="30" t="s">
        <v>201</v>
      </c>
      <c r="B28" s="10">
        <v>223</v>
      </c>
      <c r="C28" s="14">
        <v>194</v>
      </c>
      <c r="D28" s="11">
        <v>222</v>
      </c>
      <c r="E28" s="79">
        <f t="shared" si="0"/>
        <v>0.006640145963568929</v>
      </c>
      <c r="F28" s="79">
        <f t="shared" si="1"/>
        <v>-0.004484304932735426</v>
      </c>
      <c r="G28" s="14">
        <f t="shared" si="2"/>
        <v>-1</v>
      </c>
    </row>
    <row r="29" spans="1:7" ht="15">
      <c r="A29" s="30" t="s">
        <v>202</v>
      </c>
      <c r="B29" s="10">
        <v>125</v>
      </c>
      <c r="C29" s="14">
        <v>116</v>
      </c>
      <c r="D29" s="11">
        <v>142</v>
      </c>
      <c r="E29" s="79">
        <f t="shared" si="0"/>
        <v>0.0042473005712918375</v>
      </c>
      <c r="F29" s="79">
        <f t="shared" si="1"/>
        <v>0.136</v>
      </c>
      <c r="G29" s="14">
        <f t="shared" si="2"/>
        <v>17</v>
      </c>
    </row>
    <row r="30" spans="1:7" ht="15">
      <c r="A30" s="30" t="s">
        <v>203</v>
      </c>
      <c r="B30" s="10">
        <v>113</v>
      </c>
      <c r="C30" s="14">
        <v>122</v>
      </c>
      <c r="D30" s="11">
        <v>232</v>
      </c>
      <c r="E30" s="79">
        <f t="shared" si="0"/>
        <v>0.006939251637603565</v>
      </c>
      <c r="F30" s="79">
        <f t="shared" si="1"/>
        <v>1.0530973451327434</v>
      </c>
      <c r="G30" s="14">
        <f t="shared" si="2"/>
        <v>119</v>
      </c>
    </row>
    <row r="31" spans="1:7" ht="15">
      <c r="A31" s="30" t="s">
        <v>204</v>
      </c>
      <c r="B31" s="10">
        <v>69</v>
      </c>
      <c r="C31" s="14">
        <v>36</v>
      </c>
      <c r="D31" s="11">
        <v>98</v>
      </c>
      <c r="E31" s="79">
        <f t="shared" si="0"/>
        <v>0.002931235605539437</v>
      </c>
      <c r="F31" s="79">
        <f t="shared" si="1"/>
        <v>0.42028985507246375</v>
      </c>
      <c r="G31" s="14">
        <f t="shared" si="2"/>
        <v>29</v>
      </c>
    </row>
    <row r="32" spans="1:7" ht="15">
      <c r="A32" s="30" t="s">
        <v>205</v>
      </c>
      <c r="B32" s="10">
        <v>97</v>
      </c>
      <c r="C32" s="14">
        <v>179</v>
      </c>
      <c r="D32" s="11">
        <v>188</v>
      </c>
      <c r="E32" s="79">
        <f t="shared" si="0"/>
        <v>0.005623186671851165</v>
      </c>
      <c r="F32" s="79">
        <f t="shared" si="1"/>
        <v>0.9381443298969072</v>
      </c>
      <c r="G32" s="14">
        <f t="shared" si="2"/>
        <v>91</v>
      </c>
    </row>
    <row r="33" spans="1:7" ht="15">
      <c r="A33" s="30" t="s">
        <v>206</v>
      </c>
      <c r="B33" s="10">
        <v>248</v>
      </c>
      <c r="C33" s="14">
        <v>216</v>
      </c>
      <c r="D33" s="11">
        <v>229</v>
      </c>
      <c r="E33" s="79">
        <f t="shared" si="0"/>
        <v>0.0068495199353931745</v>
      </c>
      <c r="F33" s="79">
        <f t="shared" si="1"/>
        <v>-0.07661290322580645</v>
      </c>
      <c r="G33" s="14">
        <f t="shared" si="2"/>
        <v>-19</v>
      </c>
    </row>
    <row r="34" spans="1:7" ht="15">
      <c r="A34" s="30" t="s">
        <v>207</v>
      </c>
      <c r="B34" s="10">
        <v>491</v>
      </c>
      <c r="C34" s="14">
        <v>394</v>
      </c>
      <c r="D34" s="11">
        <v>481</v>
      </c>
      <c r="E34" s="79">
        <f t="shared" si="0"/>
        <v>0.014386982921066013</v>
      </c>
      <c r="F34" s="79">
        <f t="shared" si="1"/>
        <v>-0.020366598778004074</v>
      </c>
      <c r="G34" s="14">
        <f t="shared" si="2"/>
        <v>-10</v>
      </c>
    </row>
    <row r="35" spans="1:7" ht="15">
      <c r="A35" s="30" t="s">
        <v>208</v>
      </c>
      <c r="B35" s="10">
        <v>130</v>
      </c>
      <c r="C35" s="14">
        <v>173</v>
      </c>
      <c r="D35" s="11">
        <v>200</v>
      </c>
      <c r="E35" s="79">
        <f t="shared" si="0"/>
        <v>0.0059821134806927285</v>
      </c>
      <c r="F35" s="79">
        <f t="shared" si="1"/>
        <v>0.5384615384615384</v>
      </c>
      <c r="G35" s="14">
        <f t="shared" si="2"/>
        <v>70</v>
      </c>
    </row>
    <row r="36" spans="1:7" ht="15">
      <c r="A36" s="30" t="s">
        <v>209</v>
      </c>
      <c r="B36" s="10">
        <v>27</v>
      </c>
      <c r="C36" s="14">
        <v>41</v>
      </c>
      <c r="D36" s="11">
        <v>34</v>
      </c>
      <c r="E36" s="79">
        <f t="shared" si="0"/>
        <v>0.0010169592917177639</v>
      </c>
      <c r="F36" s="79">
        <f t="shared" si="1"/>
        <v>0.25925925925925924</v>
      </c>
      <c r="G36" s="14">
        <f t="shared" si="2"/>
        <v>7</v>
      </c>
    </row>
    <row r="37" spans="1:7" ht="15">
      <c r="A37" s="30" t="s">
        <v>210</v>
      </c>
      <c r="B37" s="10">
        <v>54</v>
      </c>
      <c r="C37" s="14">
        <v>13</v>
      </c>
      <c r="D37" s="11">
        <v>25</v>
      </c>
      <c r="E37" s="79">
        <f t="shared" si="0"/>
        <v>0.0007477641850865911</v>
      </c>
      <c r="F37" s="79">
        <f t="shared" si="1"/>
        <v>-0.5370370370370371</v>
      </c>
      <c r="G37" s="14">
        <f t="shared" si="2"/>
        <v>-29</v>
      </c>
    </row>
    <row r="38" spans="1:7" ht="15">
      <c r="A38" s="30" t="s">
        <v>211</v>
      </c>
      <c r="B38" s="10">
        <v>242</v>
      </c>
      <c r="C38" s="14">
        <v>213</v>
      </c>
      <c r="D38" s="11">
        <v>243</v>
      </c>
      <c r="E38" s="79">
        <f t="shared" si="0"/>
        <v>0.007268267879041665</v>
      </c>
      <c r="F38" s="79">
        <f t="shared" si="1"/>
        <v>0.004132231404958678</v>
      </c>
      <c r="G38" s="14">
        <f t="shared" si="2"/>
        <v>1</v>
      </c>
    </row>
    <row r="39" spans="1:7" ht="15">
      <c r="A39" s="30" t="s">
        <v>212</v>
      </c>
      <c r="B39" s="10">
        <v>26</v>
      </c>
      <c r="C39" s="14">
        <v>62</v>
      </c>
      <c r="D39" s="11">
        <v>38</v>
      </c>
      <c r="E39" s="79">
        <f t="shared" si="0"/>
        <v>0.0011366015613316184</v>
      </c>
      <c r="F39" s="79">
        <f t="shared" si="1"/>
        <v>0.46153846153846156</v>
      </c>
      <c r="G39" s="14">
        <f t="shared" si="2"/>
        <v>12</v>
      </c>
    </row>
    <row r="40" spans="1:7" ht="15">
      <c r="A40" s="30" t="s">
        <v>213</v>
      </c>
      <c r="B40" s="10">
        <v>118</v>
      </c>
      <c r="C40" s="14">
        <v>115</v>
      </c>
      <c r="D40" s="11">
        <v>123</v>
      </c>
      <c r="E40" s="79">
        <f t="shared" si="0"/>
        <v>0.0036789997906260283</v>
      </c>
      <c r="F40" s="79">
        <f t="shared" si="1"/>
        <v>0.0423728813559322</v>
      </c>
      <c r="G40" s="14">
        <f t="shared" si="2"/>
        <v>5</v>
      </c>
    </row>
    <row r="41" spans="1:7" ht="15">
      <c r="A41" s="30" t="s">
        <v>214</v>
      </c>
      <c r="B41" s="10">
        <v>9120</v>
      </c>
      <c r="C41" s="14">
        <v>8160</v>
      </c>
      <c r="D41" s="11">
        <v>10713</v>
      </c>
      <c r="E41" s="79">
        <f t="shared" si="0"/>
        <v>0.320431908593306</v>
      </c>
      <c r="F41" s="79">
        <f t="shared" si="1"/>
        <v>0.17467105263157895</v>
      </c>
      <c r="G41" s="14">
        <f t="shared" si="2"/>
        <v>1593</v>
      </c>
    </row>
    <row r="42" spans="1:7" ht="15">
      <c r="A42" s="30" t="s">
        <v>215</v>
      </c>
      <c r="B42" s="10">
        <v>2011</v>
      </c>
      <c r="C42" s="14">
        <v>1830</v>
      </c>
      <c r="D42" s="11">
        <v>2319</v>
      </c>
      <c r="E42" s="79">
        <f t="shared" si="0"/>
        <v>0.06936260580863218</v>
      </c>
      <c r="F42" s="79">
        <f t="shared" si="1"/>
        <v>0.1531576330183988</v>
      </c>
      <c r="G42" s="14">
        <f t="shared" si="2"/>
        <v>308</v>
      </c>
    </row>
    <row r="43" spans="1:7" ht="15">
      <c r="A43" s="30" t="s">
        <v>216</v>
      </c>
      <c r="B43" s="10">
        <v>230</v>
      </c>
      <c r="C43" s="14">
        <v>235</v>
      </c>
      <c r="D43" s="11">
        <v>245</v>
      </c>
      <c r="E43" s="79">
        <f t="shared" si="0"/>
        <v>0.007328089013848593</v>
      </c>
      <c r="F43" s="79">
        <f t="shared" si="1"/>
        <v>0.06521739130434782</v>
      </c>
      <c r="G43" s="14">
        <f t="shared" si="2"/>
        <v>15</v>
      </c>
    </row>
    <row r="44" spans="1:7" ht="15">
      <c r="A44" s="30" t="s">
        <v>217</v>
      </c>
      <c r="B44" s="10">
        <v>53</v>
      </c>
      <c r="C44" s="14">
        <v>55</v>
      </c>
      <c r="D44" s="11">
        <v>81</v>
      </c>
      <c r="E44" s="79">
        <f t="shared" si="0"/>
        <v>0.002422755959680555</v>
      </c>
      <c r="F44" s="79">
        <f t="shared" si="1"/>
        <v>0.5283018867924528</v>
      </c>
      <c r="G44" s="14">
        <f t="shared" si="2"/>
        <v>28</v>
      </c>
    </row>
    <row r="45" spans="1:7" ht="15">
      <c r="A45" s="30" t="s">
        <v>218</v>
      </c>
      <c r="B45" s="10">
        <v>79</v>
      </c>
      <c r="C45" s="14">
        <v>74</v>
      </c>
      <c r="D45" s="11">
        <v>99</v>
      </c>
      <c r="E45" s="79">
        <f t="shared" si="0"/>
        <v>0.002961146172942901</v>
      </c>
      <c r="F45" s="79">
        <f t="shared" si="1"/>
        <v>0.25316455696202533</v>
      </c>
      <c r="G45" s="14">
        <f t="shared" si="2"/>
        <v>20</v>
      </c>
    </row>
    <row r="46" spans="1:7" ht="15">
      <c r="A46" s="30" t="s">
        <v>219</v>
      </c>
      <c r="B46" s="10">
        <v>40</v>
      </c>
      <c r="C46" s="14">
        <v>91</v>
      </c>
      <c r="D46" s="11">
        <v>55</v>
      </c>
      <c r="E46" s="79">
        <f t="shared" si="0"/>
        <v>0.0016450812071905005</v>
      </c>
      <c r="F46" s="79">
        <f t="shared" si="1"/>
        <v>0.375</v>
      </c>
      <c r="G46" s="14">
        <f t="shared" si="2"/>
        <v>15</v>
      </c>
    </row>
    <row r="47" spans="1:7" ht="15">
      <c r="A47" s="30" t="s">
        <v>220</v>
      </c>
      <c r="B47" s="10">
        <v>108</v>
      </c>
      <c r="C47" s="14">
        <v>93</v>
      </c>
      <c r="D47" s="11">
        <v>90</v>
      </c>
      <c r="E47" s="79">
        <f t="shared" si="0"/>
        <v>0.002691951066311728</v>
      </c>
      <c r="F47" s="79">
        <f t="shared" si="1"/>
        <v>-0.16666666666666666</v>
      </c>
      <c r="G47" s="14">
        <f t="shared" si="2"/>
        <v>-18</v>
      </c>
    </row>
    <row r="48" spans="1:7" ht="15">
      <c r="A48" s="30" t="s">
        <v>221</v>
      </c>
      <c r="B48" s="10">
        <v>476</v>
      </c>
      <c r="C48" s="14">
        <v>358</v>
      </c>
      <c r="D48" s="11">
        <v>481</v>
      </c>
      <c r="E48" s="79">
        <f t="shared" si="0"/>
        <v>0.014386982921066013</v>
      </c>
      <c r="F48" s="79">
        <f t="shared" si="1"/>
        <v>0.01050420168067227</v>
      </c>
      <c r="G48" s="14">
        <f t="shared" si="2"/>
        <v>5</v>
      </c>
    </row>
    <row r="49" spans="1:7" ht="15">
      <c r="A49" s="30" t="s">
        <v>223</v>
      </c>
      <c r="B49" s="10">
        <v>73</v>
      </c>
      <c r="C49" s="14">
        <v>17</v>
      </c>
      <c r="D49" s="11">
        <v>46</v>
      </c>
      <c r="E49" s="79">
        <f t="shared" si="0"/>
        <v>0.0013758861005593276</v>
      </c>
      <c r="F49" s="79">
        <f t="shared" si="1"/>
        <v>-0.3698630136986301</v>
      </c>
      <c r="G49" s="14">
        <f t="shared" si="2"/>
        <v>-27</v>
      </c>
    </row>
    <row r="50" spans="1:7" ht="15">
      <c r="A50" s="30" t="s">
        <v>131</v>
      </c>
      <c r="B50" s="10">
        <v>310</v>
      </c>
      <c r="C50" s="14">
        <v>65</v>
      </c>
      <c r="D50" s="11">
        <v>57</v>
      </c>
      <c r="E50" s="79">
        <f t="shared" si="0"/>
        <v>0.0017049023419974277</v>
      </c>
      <c r="F50" s="79">
        <f t="shared" si="1"/>
        <v>-0.8161290322580645</v>
      </c>
      <c r="G50" s="14">
        <f t="shared" si="2"/>
        <v>-253</v>
      </c>
    </row>
    <row r="51" spans="1:7" ht="15">
      <c r="A51" s="30" t="s">
        <v>224</v>
      </c>
      <c r="B51" s="10">
        <v>46</v>
      </c>
      <c r="C51" s="14">
        <v>100</v>
      </c>
      <c r="D51" s="11">
        <v>109</v>
      </c>
      <c r="E51" s="79">
        <f t="shared" si="0"/>
        <v>0.003260251846977537</v>
      </c>
      <c r="F51" s="79">
        <f t="shared" si="1"/>
        <v>1.3695652173913044</v>
      </c>
      <c r="G51" s="14">
        <f t="shared" si="2"/>
        <v>63</v>
      </c>
    </row>
    <row r="52" spans="1:7" ht="15">
      <c r="A52" s="30" t="s">
        <v>222</v>
      </c>
      <c r="B52" s="10">
        <v>22</v>
      </c>
      <c r="C52" s="14">
        <v>57</v>
      </c>
      <c r="D52" s="11">
        <v>55</v>
      </c>
      <c r="E52" s="79">
        <f t="shared" si="0"/>
        <v>0.0016450812071905005</v>
      </c>
      <c r="F52" s="79">
        <f t="shared" si="1"/>
        <v>1.5</v>
      </c>
      <c r="G52" s="14">
        <f t="shared" si="2"/>
        <v>33</v>
      </c>
    </row>
    <row r="53" spans="1:7" ht="15">
      <c r="A53" s="30" t="s">
        <v>225</v>
      </c>
      <c r="B53" s="10">
        <v>939</v>
      </c>
      <c r="C53" s="14">
        <v>770</v>
      </c>
      <c r="D53" s="11">
        <v>1070</v>
      </c>
      <c r="E53" s="79">
        <f t="shared" si="0"/>
        <v>0.0320043071217061</v>
      </c>
      <c r="F53" s="79">
        <f t="shared" si="1"/>
        <v>0.1395101171458999</v>
      </c>
      <c r="G53" s="14">
        <f t="shared" si="2"/>
        <v>131</v>
      </c>
    </row>
    <row r="54" spans="1:7" ht="15">
      <c r="A54" s="30" t="s">
        <v>226</v>
      </c>
      <c r="B54" s="10">
        <v>423</v>
      </c>
      <c r="C54" s="14">
        <v>323</v>
      </c>
      <c r="D54" s="11">
        <v>515</v>
      </c>
      <c r="E54" s="79">
        <f t="shared" si="0"/>
        <v>0.015403942212783777</v>
      </c>
      <c r="F54" s="79">
        <f t="shared" si="1"/>
        <v>0.21749408983451538</v>
      </c>
      <c r="G54" s="14">
        <f t="shared" si="2"/>
        <v>92</v>
      </c>
    </row>
    <row r="55" spans="1:7" ht="15">
      <c r="A55" s="30" t="s">
        <v>227</v>
      </c>
      <c r="B55" s="10">
        <v>128</v>
      </c>
      <c r="C55" s="14">
        <v>195</v>
      </c>
      <c r="D55" s="11">
        <v>175</v>
      </c>
      <c r="E55" s="79">
        <f t="shared" si="0"/>
        <v>0.005234349295606138</v>
      </c>
      <c r="F55" s="79">
        <f t="shared" si="1"/>
        <v>0.3671875</v>
      </c>
      <c r="G55" s="14">
        <f t="shared" si="2"/>
        <v>47</v>
      </c>
    </row>
    <row r="56" spans="1:7" ht="15">
      <c r="A56" s="30" t="s">
        <v>228</v>
      </c>
      <c r="B56" s="10">
        <v>165</v>
      </c>
      <c r="C56" s="14">
        <v>155</v>
      </c>
      <c r="D56" s="11">
        <v>206</v>
      </c>
      <c r="E56" s="79">
        <f t="shared" si="0"/>
        <v>0.0061615768851135105</v>
      </c>
      <c r="F56" s="79">
        <f t="shared" si="1"/>
        <v>0.24848484848484848</v>
      </c>
      <c r="G56" s="14">
        <f t="shared" si="2"/>
        <v>41</v>
      </c>
    </row>
    <row r="57" spans="1:7" ht="15">
      <c r="A57" s="30" t="s">
        <v>229</v>
      </c>
      <c r="B57" s="10">
        <v>423</v>
      </c>
      <c r="C57" s="14">
        <v>397</v>
      </c>
      <c r="D57" s="11">
        <v>477</v>
      </c>
      <c r="E57" s="79">
        <f t="shared" si="0"/>
        <v>0.014267340651452158</v>
      </c>
      <c r="F57" s="79">
        <f t="shared" si="1"/>
        <v>0.1276595744680851</v>
      </c>
      <c r="G57" s="14">
        <f t="shared" si="2"/>
        <v>54</v>
      </c>
    </row>
    <row r="58" spans="1:7" ht="15">
      <c r="A58" s="30" t="s">
        <v>230</v>
      </c>
      <c r="B58" s="10">
        <v>79</v>
      </c>
      <c r="C58" s="14">
        <v>116</v>
      </c>
      <c r="D58" s="11">
        <v>80</v>
      </c>
      <c r="E58" s="79">
        <f t="shared" si="0"/>
        <v>0.0023928453922770917</v>
      </c>
      <c r="F58" s="79">
        <f t="shared" si="1"/>
        <v>0.012658227848101266</v>
      </c>
      <c r="G58" s="14">
        <f t="shared" si="2"/>
        <v>1</v>
      </c>
    </row>
    <row r="59" spans="1:7" ht="15">
      <c r="A59" s="30" t="s">
        <v>231</v>
      </c>
      <c r="B59" s="10">
        <v>541</v>
      </c>
      <c r="C59" s="14">
        <v>434</v>
      </c>
      <c r="D59" s="11">
        <v>601</v>
      </c>
      <c r="E59" s="79">
        <f t="shared" si="0"/>
        <v>0.01797625100948165</v>
      </c>
      <c r="F59" s="79">
        <f t="shared" si="1"/>
        <v>0.11090573012939002</v>
      </c>
      <c r="G59" s="14">
        <f t="shared" si="2"/>
        <v>60</v>
      </c>
    </row>
    <row r="60" spans="1:7" ht="15">
      <c r="A60" s="30" t="s">
        <v>232</v>
      </c>
      <c r="B60" s="10">
        <v>183</v>
      </c>
      <c r="C60" s="14">
        <v>180</v>
      </c>
      <c r="D60" s="11">
        <v>255</v>
      </c>
      <c r="E60" s="79">
        <f t="shared" si="0"/>
        <v>0.007627194687883229</v>
      </c>
      <c r="F60" s="79">
        <f t="shared" si="1"/>
        <v>0.39344262295081966</v>
      </c>
      <c r="G60" s="14">
        <f t="shared" si="2"/>
        <v>72</v>
      </c>
    </row>
    <row r="61" spans="1:7" ht="15">
      <c r="A61" s="30" t="s">
        <v>233</v>
      </c>
      <c r="B61" s="10">
        <v>45</v>
      </c>
      <c r="C61" s="14">
        <v>83</v>
      </c>
      <c r="D61" s="11">
        <v>66</v>
      </c>
      <c r="E61" s="79">
        <f t="shared" si="0"/>
        <v>0.0019740974486286006</v>
      </c>
      <c r="F61" s="79">
        <f t="shared" si="1"/>
        <v>0.4666666666666667</v>
      </c>
      <c r="G61" s="14">
        <f t="shared" si="2"/>
        <v>21</v>
      </c>
    </row>
    <row r="62" spans="1:7" ht="15">
      <c r="A62" s="30" t="s">
        <v>234</v>
      </c>
      <c r="B62" s="10">
        <v>70</v>
      </c>
      <c r="C62" s="14">
        <v>84</v>
      </c>
      <c r="D62" s="11">
        <v>94</v>
      </c>
      <c r="E62" s="79">
        <f t="shared" si="0"/>
        <v>0.0028115933359255823</v>
      </c>
      <c r="F62" s="79">
        <f t="shared" si="1"/>
        <v>0.34285714285714286</v>
      </c>
      <c r="G62" s="14">
        <f t="shared" si="2"/>
        <v>24</v>
      </c>
    </row>
    <row r="63" spans="1:7" ht="15">
      <c r="A63" s="30" t="s">
        <v>235</v>
      </c>
      <c r="B63" s="10">
        <v>60</v>
      </c>
      <c r="C63" s="14">
        <v>67</v>
      </c>
      <c r="D63" s="11">
        <v>110</v>
      </c>
      <c r="E63" s="79">
        <f t="shared" si="0"/>
        <v>0.003290162414381001</v>
      </c>
      <c r="F63" s="79">
        <f t="shared" si="1"/>
        <v>0.8333333333333334</v>
      </c>
      <c r="G63" s="14">
        <f t="shared" si="2"/>
        <v>50</v>
      </c>
    </row>
    <row r="64" spans="1:7" ht="15">
      <c r="A64" s="30" t="s">
        <v>236</v>
      </c>
      <c r="B64" s="10">
        <v>191</v>
      </c>
      <c r="C64" s="14">
        <v>282</v>
      </c>
      <c r="D64" s="11">
        <v>232</v>
      </c>
      <c r="E64" s="79">
        <f t="shared" si="0"/>
        <v>0.006939251637603565</v>
      </c>
      <c r="F64" s="79">
        <f t="shared" si="1"/>
        <v>0.21465968586387435</v>
      </c>
      <c r="G64" s="14">
        <f t="shared" si="2"/>
        <v>41</v>
      </c>
    </row>
    <row r="65" spans="1:7" ht="15">
      <c r="A65" s="30" t="s">
        <v>237</v>
      </c>
      <c r="B65" s="10">
        <v>138</v>
      </c>
      <c r="C65" s="14">
        <v>146</v>
      </c>
      <c r="D65" s="11">
        <v>173</v>
      </c>
      <c r="E65" s="79">
        <f t="shared" si="0"/>
        <v>0.00517452816079921</v>
      </c>
      <c r="F65" s="79">
        <f t="shared" si="1"/>
        <v>0.2536231884057971</v>
      </c>
      <c r="G65" s="14">
        <f t="shared" si="2"/>
        <v>35</v>
      </c>
    </row>
    <row r="66" spans="1:7" ht="15">
      <c r="A66" s="30" t="s">
        <v>238</v>
      </c>
      <c r="B66" s="10">
        <v>112</v>
      </c>
      <c r="C66" s="14">
        <v>114</v>
      </c>
      <c r="D66" s="11">
        <v>77</v>
      </c>
      <c r="E66" s="79">
        <f t="shared" si="0"/>
        <v>0.0023031136900667007</v>
      </c>
      <c r="F66" s="79">
        <f t="shared" si="1"/>
        <v>-0.3125</v>
      </c>
      <c r="G66" s="14">
        <f t="shared" si="2"/>
        <v>-35</v>
      </c>
    </row>
    <row r="67" spans="1:7" ht="15">
      <c r="A67" s="30" t="s">
        <v>239</v>
      </c>
      <c r="B67" s="10">
        <v>446</v>
      </c>
      <c r="C67" s="14">
        <v>346</v>
      </c>
      <c r="D67" s="11">
        <v>354</v>
      </c>
      <c r="E67" s="79">
        <f aca="true" t="shared" si="3" ref="E67:E83">D67/$D$83</f>
        <v>0.010588340860826129</v>
      </c>
      <c r="F67" s="79">
        <f aca="true" t="shared" si="4" ref="F67:F83">(D67-B67)/B67</f>
        <v>-0.2062780269058296</v>
      </c>
      <c r="G67" s="14">
        <f aca="true" t="shared" si="5" ref="G67:G83">D67-B67</f>
        <v>-92</v>
      </c>
    </row>
    <row r="68" spans="1:7" ht="15">
      <c r="A68" s="30" t="s">
        <v>240</v>
      </c>
      <c r="B68" s="10">
        <v>327</v>
      </c>
      <c r="C68" s="14">
        <v>336</v>
      </c>
      <c r="D68" s="11">
        <v>452</v>
      </c>
      <c r="E68" s="79">
        <f t="shared" si="3"/>
        <v>0.013519576466365566</v>
      </c>
      <c r="F68" s="79">
        <f t="shared" si="4"/>
        <v>0.382262996941896</v>
      </c>
      <c r="G68" s="14">
        <f t="shared" si="5"/>
        <v>125</v>
      </c>
    </row>
    <row r="69" spans="1:7" ht="15">
      <c r="A69" s="30" t="s">
        <v>241</v>
      </c>
      <c r="B69" s="10">
        <v>52</v>
      </c>
      <c r="C69" s="14">
        <v>70</v>
      </c>
      <c r="D69" s="11">
        <v>46</v>
      </c>
      <c r="E69" s="79">
        <f t="shared" si="3"/>
        <v>0.0013758861005593276</v>
      </c>
      <c r="F69" s="79">
        <f t="shared" si="4"/>
        <v>-0.11538461538461539</v>
      </c>
      <c r="G69" s="14">
        <f t="shared" si="5"/>
        <v>-6</v>
      </c>
    </row>
    <row r="70" spans="1:7" ht="15">
      <c r="A70" s="30" t="s">
        <v>242</v>
      </c>
      <c r="B70" s="10">
        <v>94</v>
      </c>
      <c r="C70" s="14">
        <v>128</v>
      </c>
      <c r="D70" s="11">
        <v>131</v>
      </c>
      <c r="E70" s="79">
        <f t="shared" si="3"/>
        <v>0.003918284329853737</v>
      </c>
      <c r="F70" s="79">
        <f t="shared" si="4"/>
        <v>0.39361702127659576</v>
      </c>
      <c r="G70" s="14">
        <f t="shared" si="5"/>
        <v>37</v>
      </c>
    </row>
    <row r="71" spans="1:7" ht="15">
      <c r="A71" s="30" t="s">
        <v>243</v>
      </c>
      <c r="B71" s="10">
        <v>181</v>
      </c>
      <c r="C71" s="14">
        <v>141</v>
      </c>
      <c r="D71" s="11">
        <v>188</v>
      </c>
      <c r="E71" s="79">
        <f t="shared" si="3"/>
        <v>0.005623186671851165</v>
      </c>
      <c r="F71" s="79">
        <f t="shared" si="4"/>
        <v>0.03867403314917127</v>
      </c>
      <c r="G71" s="14">
        <f t="shared" si="5"/>
        <v>7</v>
      </c>
    </row>
    <row r="72" spans="1:7" ht="15">
      <c r="A72" s="30" t="s">
        <v>244</v>
      </c>
      <c r="B72" s="10">
        <v>202</v>
      </c>
      <c r="C72" s="14">
        <v>127</v>
      </c>
      <c r="D72" s="11">
        <v>232</v>
      </c>
      <c r="E72" s="79">
        <f t="shared" si="3"/>
        <v>0.006939251637603565</v>
      </c>
      <c r="F72" s="79">
        <f t="shared" si="4"/>
        <v>0.1485148514851485</v>
      </c>
      <c r="G72" s="14">
        <f t="shared" si="5"/>
        <v>30</v>
      </c>
    </row>
    <row r="73" spans="1:7" ht="15">
      <c r="A73" s="30" t="s">
        <v>245</v>
      </c>
      <c r="B73" s="10">
        <v>20</v>
      </c>
      <c r="C73" s="14">
        <v>40</v>
      </c>
      <c r="D73" s="11">
        <v>36</v>
      </c>
      <c r="E73" s="79">
        <f t="shared" si="3"/>
        <v>0.0010767804265246913</v>
      </c>
      <c r="F73" s="79">
        <f t="shared" si="4"/>
        <v>0.8</v>
      </c>
      <c r="G73" s="14">
        <f t="shared" si="5"/>
        <v>16</v>
      </c>
    </row>
    <row r="74" spans="1:7" ht="15">
      <c r="A74" s="30" t="s">
        <v>246</v>
      </c>
      <c r="B74" s="10">
        <v>590</v>
      </c>
      <c r="C74" s="14">
        <v>437</v>
      </c>
      <c r="D74" s="11">
        <v>638</v>
      </c>
      <c r="E74" s="79">
        <f t="shared" si="3"/>
        <v>0.019082942003409806</v>
      </c>
      <c r="F74" s="79">
        <f t="shared" si="4"/>
        <v>0.08135593220338982</v>
      </c>
      <c r="G74" s="14">
        <f t="shared" si="5"/>
        <v>48</v>
      </c>
    </row>
    <row r="75" spans="1:7" ht="15">
      <c r="A75" s="30" t="s">
        <v>247</v>
      </c>
      <c r="B75" s="10">
        <v>145</v>
      </c>
      <c r="C75" s="14">
        <v>132</v>
      </c>
      <c r="D75" s="11">
        <v>162</v>
      </c>
      <c r="E75" s="79">
        <f t="shared" si="3"/>
        <v>0.00484551191936111</v>
      </c>
      <c r="F75" s="79">
        <f t="shared" si="4"/>
        <v>0.11724137931034483</v>
      </c>
      <c r="G75" s="14">
        <f t="shared" si="5"/>
        <v>17</v>
      </c>
    </row>
    <row r="76" spans="1:7" ht="15">
      <c r="A76" s="30" t="s">
        <v>248</v>
      </c>
      <c r="B76" s="10">
        <v>458</v>
      </c>
      <c r="C76" s="14">
        <v>304</v>
      </c>
      <c r="D76" s="11">
        <v>459</v>
      </c>
      <c r="E76" s="79">
        <f t="shared" si="3"/>
        <v>0.013728950438189813</v>
      </c>
      <c r="F76" s="79">
        <f t="shared" si="4"/>
        <v>0.002183406113537118</v>
      </c>
      <c r="G76" s="14">
        <f t="shared" si="5"/>
        <v>1</v>
      </c>
    </row>
    <row r="77" spans="1:7" ht="15">
      <c r="A77" s="30" t="s">
        <v>249</v>
      </c>
      <c r="B77" s="10">
        <v>28</v>
      </c>
      <c r="C77" s="14">
        <v>42</v>
      </c>
      <c r="D77" s="11">
        <v>32</v>
      </c>
      <c r="E77" s="79">
        <f t="shared" si="3"/>
        <v>0.0009571381569108366</v>
      </c>
      <c r="F77" s="79">
        <f t="shared" si="4"/>
        <v>0.14285714285714285</v>
      </c>
      <c r="G77" s="14">
        <f t="shared" si="5"/>
        <v>4</v>
      </c>
    </row>
    <row r="78" spans="1:7" ht="15">
      <c r="A78" s="30" t="s">
        <v>250</v>
      </c>
      <c r="B78" s="10">
        <v>248</v>
      </c>
      <c r="C78" s="14">
        <v>237</v>
      </c>
      <c r="D78" s="11">
        <v>222</v>
      </c>
      <c r="E78" s="79">
        <f t="shared" si="3"/>
        <v>0.006640145963568929</v>
      </c>
      <c r="F78" s="79">
        <f t="shared" si="4"/>
        <v>-0.10483870967741936</v>
      </c>
      <c r="G78" s="14">
        <f t="shared" si="5"/>
        <v>-26</v>
      </c>
    </row>
    <row r="79" spans="1:7" ht="15">
      <c r="A79" s="30" t="s">
        <v>251</v>
      </c>
      <c r="B79" s="10">
        <v>202</v>
      </c>
      <c r="C79" s="14">
        <v>320</v>
      </c>
      <c r="D79" s="11">
        <v>214</v>
      </c>
      <c r="E79" s="79">
        <f t="shared" si="3"/>
        <v>0.00640086142434122</v>
      </c>
      <c r="F79" s="79">
        <f t="shared" si="4"/>
        <v>0.0594059405940594</v>
      </c>
      <c r="G79" s="14">
        <f t="shared" si="5"/>
        <v>12</v>
      </c>
    </row>
    <row r="80" spans="1:7" ht="15">
      <c r="A80" s="30" t="s">
        <v>252</v>
      </c>
      <c r="B80" s="10">
        <v>88</v>
      </c>
      <c r="C80" s="14">
        <v>78</v>
      </c>
      <c r="D80" s="11">
        <v>122</v>
      </c>
      <c r="E80" s="79">
        <f t="shared" si="3"/>
        <v>0.0036490892232225645</v>
      </c>
      <c r="F80" s="79">
        <f t="shared" si="4"/>
        <v>0.38636363636363635</v>
      </c>
      <c r="G80" s="14">
        <f t="shared" si="5"/>
        <v>34</v>
      </c>
    </row>
    <row r="81" spans="1:7" ht="15">
      <c r="A81" s="30" t="s">
        <v>253</v>
      </c>
      <c r="B81" s="10">
        <v>93</v>
      </c>
      <c r="C81" s="14">
        <v>98</v>
      </c>
      <c r="D81" s="11">
        <v>116</v>
      </c>
      <c r="E81" s="79">
        <f t="shared" si="3"/>
        <v>0.0034696258188017825</v>
      </c>
      <c r="F81" s="79">
        <f t="shared" si="4"/>
        <v>0.24731182795698925</v>
      </c>
      <c r="G81" s="14">
        <f t="shared" si="5"/>
        <v>23</v>
      </c>
    </row>
    <row r="82" spans="1:7" ht="15.75" thickBot="1">
      <c r="A82" s="30" t="s">
        <v>254</v>
      </c>
      <c r="B82" s="10">
        <v>254</v>
      </c>
      <c r="C82" s="14">
        <v>177</v>
      </c>
      <c r="D82" s="11">
        <v>238</v>
      </c>
      <c r="E82" s="79">
        <f t="shared" si="3"/>
        <v>0.007118715042024347</v>
      </c>
      <c r="F82" s="79">
        <f t="shared" si="4"/>
        <v>-0.06299212598425197</v>
      </c>
      <c r="G82" s="14">
        <f t="shared" si="5"/>
        <v>-16</v>
      </c>
    </row>
    <row r="83" spans="1:7" s="59" customFormat="1" ht="15.75" thickBot="1">
      <c r="A83" s="32" t="s">
        <v>174</v>
      </c>
      <c r="B83" s="50">
        <v>29328</v>
      </c>
      <c r="C83" s="49">
        <v>26824</v>
      </c>
      <c r="D83" s="95">
        <v>33433</v>
      </c>
      <c r="E83" s="153">
        <f t="shared" si="3"/>
        <v>1</v>
      </c>
      <c r="F83" s="153">
        <f t="shared" si="4"/>
        <v>0.13996863066012002</v>
      </c>
      <c r="G83" s="49">
        <f t="shared" si="5"/>
        <v>4105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R19" sqref="R19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117" customWidth="1"/>
  </cols>
  <sheetData>
    <row r="1" spans="1:4" ht="75.75" thickBot="1">
      <c r="A1" s="20" t="s">
        <v>0</v>
      </c>
      <c r="B1" s="20" t="s">
        <v>259</v>
      </c>
      <c r="C1" s="20" t="s">
        <v>260</v>
      </c>
      <c r="D1" s="156"/>
    </row>
    <row r="2" spans="1:4" ht="15">
      <c r="A2" s="54">
        <v>39722</v>
      </c>
      <c r="B2" s="16">
        <v>0.22645685232878826</v>
      </c>
      <c r="C2" s="40">
        <v>0.228099014040398</v>
      </c>
      <c r="D2" s="118"/>
    </row>
    <row r="3" spans="1:4" ht="15">
      <c r="A3" s="55">
        <v>39753</v>
      </c>
      <c r="B3" s="17">
        <v>0.2274872287752957</v>
      </c>
      <c r="C3" s="34">
        <v>0.23037367504828632</v>
      </c>
      <c r="D3" s="118"/>
    </row>
    <row r="4" spans="1:4" ht="15">
      <c r="A4" s="55">
        <v>39783</v>
      </c>
      <c r="B4" s="17">
        <v>0.23042877822521418</v>
      </c>
      <c r="C4" s="34">
        <v>0.2314138114914965</v>
      </c>
      <c r="D4" s="118"/>
    </row>
    <row r="5" spans="1:4" ht="15">
      <c r="A5" s="55">
        <v>39814</v>
      </c>
      <c r="B5" s="17">
        <v>0.23536168034683602</v>
      </c>
      <c r="C5" s="34">
        <v>0.23207710574746002</v>
      </c>
      <c r="D5" s="118"/>
    </row>
    <row r="6" spans="1:4" ht="15">
      <c r="A6" s="55">
        <v>39845</v>
      </c>
      <c r="B6" s="17">
        <v>0.23670968119976704</v>
      </c>
      <c r="C6" s="34">
        <v>0.23346307685193748</v>
      </c>
      <c r="D6" s="118"/>
    </row>
    <row r="7" spans="1:4" ht="15">
      <c r="A7" s="55">
        <v>39873</v>
      </c>
      <c r="B7" s="17">
        <v>0.23721361379481237</v>
      </c>
      <c r="C7" s="34">
        <v>0.23248167884292453</v>
      </c>
      <c r="D7" s="118"/>
    </row>
    <row r="8" spans="1:4" ht="15">
      <c r="A8" s="55">
        <v>39904</v>
      </c>
      <c r="B8" s="17">
        <v>0.23647000671405904</v>
      </c>
      <c r="C8" s="34">
        <v>0.23259435882672097</v>
      </c>
      <c r="D8" s="118"/>
    </row>
    <row r="9" spans="1:4" ht="15">
      <c r="A9" s="55">
        <v>39934</v>
      </c>
      <c r="B9" s="17">
        <v>0.23470216811458944</v>
      </c>
      <c r="C9" s="34">
        <v>0.23281373883144144</v>
      </c>
      <c r="D9" s="118"/>
    </row>
    <row r="10" spans="1:4" ht="15">
      <c r="A10" s="55">
        <v>39965</v>
      </c>
      <c r="B10" s="17">
        <v>0.2345513033379982</v>
      </c>
      <c r="C10" s="34">
        <v>0.23347430727346133</v>
      </c>
      <c r="D10" s="118"/>
    </row>
    <row r="11" spans="1:4" ht="15">
      <c r="A11" s="55">
        <v>39995</v>
      </c>
      <c r="B11" s="17">
        <v>0.23114660266677792</v>
      </c>
      <c r="C11" s="34">
        <v>0.23459045850879928</v>
      </c>
      <c r="D11" s="118"/>
    </row>
    <row r="12" spans="1:4" ht="15">
      <c r="A12" s="55">
        <v>40026</v>
      </c>
      <c r="B12" s="17">
        <v>0.229076352137914</v>
      </c>
      <c r="C12" s="34">
        <v>0.23662496105787936</v>
      </c>
      <c r="D12" s="118"/>
    </row>
    <row r="13" spans="1:4" ht="15">
      <c r="A13" s="55">
        <v>40057</v>
      </c>
      <c r="B13" s="17">
        <v>0.23377973994132653</v>
      </c>
      <c r="C13" s="34">
        <v>0.23626501490545154</v>
      </c>
      <c r="D13" s="118"/>
    </row>
    <row r="14" spans="1:4" ht="15">
      <c r="A14" s="55">
        <v>40087</v>
      </c>
      <c r="B14" s="17">
        <v>0.2346934026943763</v>
      </c>
      <c r="C14" s="34">
        <v>0.23662077802071146</v>
      </c>
      <c r="D14" s="118"/>
    </row>
    <row r="15" spans="1:4" ht="15">
      <c r="A15" s="55">
        <v>40118</v>
      </c>
      <c r="B15" s="17">
        <v>0.23747265062169806</v>
      </c>
      <c r="C15" s="34">
        <v>0.23736790103676406</v>
      </c>
      <c r="D15" s="118"/>
    </row>
    <row r="16" spans="1:4" ht="15">
      <c r="A16" s="55">
        <v>40148</v>
      </c>
      <c r="B16" s="17">
        <v>0.23913662174998965</v>
      </c>
      <c r="C16" s="34">
        <v>0.23801700615801005</v>
      </c>
      <c r="D16" s="118"/>
    </row>
    <row r="17" spans="1:4" ht="15">
      <c r="A17" s="55">
        <v>40179</v>
      </c>
      <c r="B17" s="17">
        <v>0.2422480266403274</v>
      </c>
      <c r="C17" s="34">
        <v>0.2377200759142878</v>
      </c>
      <c r="D17" s="118"/>
    </row>
    <row r="18" spans="1:4" ht="15">
      <c r="A18" s="55">
        <v>40210</v>
      </c>
      <c r="B18" s="17">
        <v>0.23973201239130335</v>
      </c>
      <c r="C18" s="34">
        <v>0.23604441942595575</v>
      </c>
      <c r="D18" s="118"/>
    </row>
    <row r="19" spans="1:4" ht="15">
      <c r="A19" s="55">
        <v>40238</v>
      </c>
      <c r="B19" s="17">
        <v>0.2425300206785525</v>
      </c>
      <c r="C19" s="34">
        <v>0.23875101665288964</v>
      </c>
      <c r="D19" s="118"/>
    </row>
    <row r="20" spans="1:4" ht="15">
      <c r="A20" s="55">
        <v>40269</v>
      </c>
      <c r="B20" s="17">
        <v>0.24122461122033315</v>
      </c>
      <c r="C20" s="34">
        <v>0.23913119895720597</v>
      </c>
      <c r="D20" s="118"/>
    </row>
    <row r="21" spans="1:4" ht="15">
      <c r="A21" s="55">
        <v>40299</v>
      </c>
      <c r="B21" s="17">
        <v>0.23962430875490873</v>
      </c>
      <c r="C21" s="34">
        <v>0.23927853599574184</v>
      </c>
      <c r="D21" s="118"/>
    </row>
    <row r="22" spans="1:4" ht="15">
      <c r="A22" s="55">
        <v>40330</v>
      </c>
      <c r="B22" s="17">
        <v>0.2410910029198183</v>
      </c>
      <c r="C22" s="34">
        <v>0.2400075849054505</v>
      </c>
      <c r="D22" s="118"/>
    </row>
    <row r="23" spans="1:4" ht="15">
      <c r="A23" s="55">
        <v>40360</v>
      </c>
      <c r="B23" s="17">
        <v>0.23630332404349869</v>
      </c>
      <c r="C23" s="34">
        <v>0.2402326792128233</v>
      </c>
      <c r="D23" s="118"/>
    </row>
    <row r="24" spans="1:4" ht="15">
      <c r="A24" s="55">
        <v>40391</v>
      </c>
      <c r="B24" s="17">
        <v>0.23365646268600096</v>
      </c>
      <c r="C24" s="34">
        <v>0.2411269567632929</v>
      </c>
      <c r="D24" s="118"/>
    </row>
    <row r="25" spans="1:4" ht="15">
      <c r="A25" s="55">
        <v>40422</v>
      </c>
      <c r="B25" s="17">
        <v>0.23743672616152017</v>
      </c>
      <c r="C25" s="34">
        <v>0.24045221720953494</v>
      </c>
      <c r="D25" s="118"/>
    </row>
    <row r="26" spans="1:4" ht="15">
      <c r="A26" s="55">
        <v>40452</v>
      </c>
      <c r="B26" s="17">
        <v>0.23926347030514908</v>
      </c>
      <c r="C26" s="34">
        <v>0.2409702601616785</v>
      </c>
      <c r="D26" s="118"/>
    </row>
    <row r="27" spans="1:4" ht="15">
      <c r="A27" s="55">
        <v>40483</v>
      </c>
      <c r="B27" s="17">
        <v>0.24172171470712586</v>
      </c>
      <c r="C27" s="34">
        <v>0.23991228122688946</v>
      </c>
      <c r="D27" s="118"/>
    </row>
    <row r="28" spans="1:4" ht="15">
      <c r="A28" s="55">
        <v>40513</v>
      </c>
      <c r="B28" s="17">
        <v>0.2424198045820826</v>
      </c>
      <c r="C28" s="34">
        <v>0.24042426249804028</v>
      </c>
      <c r="D28" s="118"/>
    </row>
    <row r="29" spans="1:4" ht="15">
      <c r="A29" s="55">
        <v>40544</v>
      </c>
      <c r="B29" s="17">
        <v>0.24513811962784732</v>
      </c>
      <c r="C29" s="34">
        <v>0.2408930682423554</v>
      </c>
      <c r="D29" s="118"/>
    </row>
    <row r="30" spans="1:4" ht="15">
      <c r="A30" s="55">
        <v>40575</v>
      </c>
      <c r="B30" s="17">
        <v>0.24666992175354233</v>
      </c>
      <c r="C30" s="34">
        <v>0.24238452415894238</v>
      </c>
      <c r="D30" s="118"/>
    </row>
    <row r="31" spans="1:4" ht="15">
      <c r="A31" s="55">
        <v>40603</v>
      </c>
      <c r="B31" s="17">
        <v>0.24543636901711408</v>
      </c>
      <c r="C31" s="34">
        <v>0.24239014277749887</v>
      </c>
      <c r="D31" s="118"/>
    </row>
    <row r="32" spans="1:4" ht="15">
      <c r="A32" s="55">
        <v>40634</v>
      </c>
      <c r="B32" s="17">
        <v>0.2443101043095221</v>
      </c>
      <c r="C32" s="34">
        <v>0.24321592207007917</v>
      </c>
      <c r="D32" s="118"/>
    </row>
    <row r="33" spans="1:4" ht="15">
      <c r="A33" s="55">
        <v>40664</v>
      </c>
      <c r="B33" s="17">
        <v>0.24326266438614272</v>
      </c>
      <c r="C33" s="34">
        <v>0.24405346239895306</v>
      </c>
      <c r="D33" s="118"/>
    </row>
    <row r="34" spans="1:4" ht="15">
      <c r="A34" s="55">
        <v>40695</v>
      </c>
      <c r="B34" s="17">
        <v>0.24262720252357683</v>
      </c>
      <c r="C34" s="34">
        <v>0.243114658570231</v>
      </c>
      <c r="D34" s="118"/>
    </row>
    <row r="35" spans="1:4" ht="15">
      <c r="A35" s="55">
        <v>40725</v>
      </c>
      <c r="B35" s="17">
        <v>0.23806624873913979</v>
      </c>
      <c r="C35" s="34">
        <v>0.24215187040223934</v>
      </c>
      <c r="D35" s="118"/>
    </row>
    <row r="36" spans="1:4" ht="15">
      <c r="A36" s="55">
        <v>40756</v>
      </c>
      <c r="B36" s="17">
        <v>0.23427765214212362</v>
      </c>
      <c r="C36" s="34">
        <v>0.2397731829690639</v>
      </c>
      <c r="D36" s="118"/>
    </row>
    <row r="37" spans="1:4" ht="15">
      <c r="A37" s="55">
        <v>40787</v>
      </c>
      <c r="B37" s="17">
        <v>0.23677602790989402</v>
      </c>
      <c r="C37" s="34">
        <v>0.2402803402292824</v>
      </c>
      <c r="D37" s="118"/>
    </row>
    <row r="38" spans="1:4" ht="15">
      <c r="A38" s="55">
        <v>40817</v>
      </c>
      <c r="B38" s="17">
        <v>0.23965770007386633</v>
      </c>
      <c r="C38" s="34">
        <v>0.24026443213568935</v>
      </c>
      <c r="D38" s="118"/>
    </row>
    <row r="39" spans="1:7" ht="15">
      <c r="A39" s="55">
        <v>40848</v>
      </c>
      <c r="B39" s="17">
        <v>0.24180406185580713</v>
      </c>
      <c r="C39" s="34">
        <v>0.24054467794527848</v>
      </c>
      <c r="D39" s="118"/>
      <c r="G39" s="119"/>
    </row>
    <row r="40" spans="1:4" ht="15">
      <c r="A40" s="55">
        <v>40878</v>
      </c>
      <c r="B40" s="17">
        <v>0.24292428776915545</v>
      </c>
      <c r="C40" s="34">
        <v>0.24049927678137106</v>
      </c>
      <c r="D40" s="118"/>
    </row>
    <row r="41" spans="1:4" ht="15">
      <c r="A41" s="55">
        <v>40909</v>
      </c>
      <c r="B41" s="17">
        <v>0.24509552677580726</v>
      </c>
      <c r="C41" s="34">
        <v>0.2406586227923223</v>
      </c>
      <c r="D41" s="118"/>
    </row>
    <row r="42" spans="1:4" ht="15">
      <c r="A42" s="55">
        <v>40940</v>
      </c>
      <c r="B42" s="17">
        <v>0.2470967034041066</v>
      </c>
      <c r="C42" s="34">
        <v>0.24171433036176862</v>
      </c>
      <c r="D42" s="120"/>
    </row>
    <row r="43" spans="1:4" ht="15">
      <c r="A43" s="55">
        <v>40969</v>
      </c>
      <c r="B43" s="17">
        <v>0.2445764511217256</v>
      </c>
      <c r="C43" s="154">
        <v>0.24163204976960895</v>
      </c>
      <c r="D43" s="120"/>
    </row>
    <row r="44" spans="1:4" ht="15">
      <c r="A44" s="55">
        <v>41000</v>
      </c>
      <c r="B44" s="17">
        <v>0.242585643006356</v>
      </c>
      <c r="C44" s="157">
        <v>0.24201715151543085</v>
      </c>
      <c r="D44" s="120"/>
    </row>
    <row r="45" spans="1:4" ht="15">
      <c r="A45" s="55">
        <v>41030</v>
      </c>
      <c r="B45" s="17">
        <v>0.24147970632728236</v>
      </c>
      <c r="C45" s="154">
        <v>0.24257792450615862</v>
      </c>
      <c r="D45" s="120"/>
    </row>
    <row r="46" spans="1:4" ht="15">
      <c r="A46" s="55">
        <v>41061</v>
      </c>
      <c r="B46" s="17">
        <v>0.24254733399718245</v>
      </c>
      <c r="C46" s="154">
        <v>0.24388390633531357</v>
      </c>
      <c r="D46" s="120"/>
    </row>
    <row r="47" spans="1:4" ht="15">
      <c r="A47" s="55">
        <v>41091</v>
      </c>
      <c r="B47" s="17">
        <v>0.24019271975489812</v>
      </c>
      <c r="C47" s="154">
        <v>0.24421973885834092</v>
      </c>
      <c r="D47" s="120"/>
    </row>
    <row r="48" spans="1:4" ht="15">
      <c r="A48" s="55">
        <v>41122</v>
      </c>
      <c r="B48" s="17">
        <v>0.24108051554145613</v>
      </c>
      <c r="C48" s="154">
        <v>0.24481852701400486</v>
      </c>
      <c r="D48" s="120"/>
    </row>
    <row r="49" spans="1:4" ht="15">
      <c r="A49" s="55">
        <v>41153</v>
      </c>
      <c r="B49" s="17">
        <v>0.24257514136324337</v>
      </c>
      <c r="C49" s="109">
        <v>0.24659431916375932</v>
      </c>
      <c r="D49" s="120"/>
    </row>
    <row r="50" spans="1:4" ht="15">
      <c r="A50" s="55">
        <v>41183</v>
      </c>
      <c r="B50" s="17">
        <v>0.24816819889396255</v>
      </c>
      <c r="C50" s="154">
        <v>0.24649325825470078</v>
      </c>
      <c r="D50" s="120"/>
    </row>
    <row r="51" spans="1:4" ht="15">
      <c r="A51" s="55">
        <v>41214</v>
      </c>
      <c r="B51" s="17">
        <v>0.24710506005685978</v>
      </c>
      <c r="C51" s="154">
        <v>0.24759321573161944</v>
      </c>
      <c r="D51" s="120"/>
    </row>
    <row r="52" spans="1:3" ht="15">
      <c r="A52" s="55">
        <v>41244</v>
      </c>
      <c r="B52" s="17">
        <v>0.2497381826222275</v>
      </c>
      <c r="C52" s="17">
        <v>0.24838557970414088</v>
      </c>
    </row>
    <row r="53" spans="1:3" ht="15">
      <c r="A53" s="55">
        <v>41275</v>
      </c>
      <c r="B53" s="17">
        <v>0.2534826408441617</v>
      </c>
      <c r="C53" s="17">
        <v>0.25010016774526567</v>
      </c>
    </row>
    <row r="54" spans="1:3" ht="15">
      <c r="A54" s="55">
        <v>41306</v>
      </c>
      <c r="B54" s="17">
        <v>0.2541546923308582</v>
      </c>
      <c r="C54" s="155">
        <v>0.25031489368709897</v>
      </c>
    </row>
    <row r="55" spans="1:3" ht="15">
      <c r="A55" s="55">
        <v>41334</v>
      </c>
      <c r="B55" s="17">
        <v>0.2530577639983875</v>
      </c>
      <c r="C55" s="17">
        <v>0.25104664959879425</v>
      </c>
    </row>
    <row r="56" spans="1:3" ht="15">
      <c r="A56" s="55">
        <v>41365</v>
      </c>
      <c r="B56" s="17">
        <v>0.2516477576778878</v>
      </c>
      <c r="C56" s="17">
        <v>0.2516613447163921</v>
      </c>
    </row>
    <row r="57" spans="1:3" ht="15">
      <c r="A57" s="55">
        <v>41395</v>
      </c>
      <c r="B57" s="17">
        <v>0.25227716434525915</v>
      </c>
      <c r="C57" s="17">
        <v>0.25218659035408586</v>
      </c>
    </row>
    <row r="58" spans="1:3" ht="15">
      <c r="A58" s="55">
        <v>41426</v>
      </c>
      <c r="B58" s="17">
        <v>0.2529567711119265</v>
      </c>
      <c r="C58" s="17">
        <v>0.25269032186652607</v>
      </c>
    </row>
    <row r="59" spans="1:3" ht="15">
      <c r="A59" s="55">
        <v>41456</v>
      </c>
      <c r="B59" s="17">
        <v>0.25117684786219746</v>
      </c>
      <c r="C59" s="17">
        <v>0.25429674943032876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AA68" sqref="AA68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20" t="s">
        <v>0</v>
      </c>
      <c r="B1" s="74" t="s">
        <v>262</v>
      </c>
      <c r="C1" s="74" t="s">
        <v>264</v>
      </c>
      <c r="D1" s="74" t="s">
        <v>263</v>
      </c>
      <c r="E1" s="74" t="s">
        <v>265</v>
      </c>
      <c r="F1" s="75" t="s">
        <v>274</v>
      </c>
      <c r="G1" s="75" t="s">
        <v>275</v>
      </c>
      <c r="H1" s="75" t="s">
        <v>276</v>
      </c>
      <c r="I1" s="75" t="s">
        <v>277</v>
      </c>
      <c r="J1" s="76" t="s">
        <v>270</v>
      </c>
      <c r="K1" s="76" t="s">
        <v>271</v>
      </c>
      <c r="L1" s="76" t="s">
        <v>273</v>
      </c>
      <c r="M1" s="76" t="s">
        <v>272</v>
      </c>
      <c r="N1" s="20" t="s">
        <v>267</v>
      </c>
      <c r="O1" s="20" t="s">
        <v>268</v>
      </c>
      <c r="P1" s="20" t="s">
        <v>266</v>
      </c>
      <c r="Q1" s="20" t="s">
        <v>269</v>
      </c>
    </row>
    <row r="2" spans="1:24" ht="15">
      <c r="A2" s="55">
        <v>39722</v>
      </c>
      <c r="B2" s="13">
        <v>9119936</v>
      </c>
      <c r="C2" s="158">
        <v>9046108</v>
      </c>
      <c r="D2" s="159">
        <f>(B2/$B$2)*100</f>
        <v>100</v>
      </c>
      <c r="E2" s="159">
        <f>(C2/$C$2)*100</f>
        <v>100</v>
      </c>
      <c r="F2" s="13">
        <v>1910373</v>
      </c>
      <c r="G2" s="3">
        <v>1920946</v>
      </c>
      <c r="H2" s="159">
        <f>(F2/$F$2)*100</f>
        <v>100</v>
      </c>
      <c r="I2" s="159">
        <f>(G2/$G$2)*100</f>
        <v>100</v>
      </c>
      <c r="J2" s="13">
        <v>1137405</v>
      </c>
      <c r="K2" s="3">
        <v>1136741</v>
      </c>
      <c r="L2" s="159">
        <f>(J2/$J$2)*100</f>
        <v>100</v>
      </c>
      <c r="M2" s="159">
        <f>(K2/$K$2)*100</f>
        <v>100</v>
      </c>
      <c r="N2" s="97">
        <v>2444205</v>
      </c>
      <c r="O2" s="13">
        <v>2171937</v>
      </c>
      <c r="P2" s="160">
        <f>(N2/$N$2)*100</f>
        <v>100</v>
      </c>
      <c r="Q2" s="160">
        <f>(O2/$O$2)*100</f>
        <v>100</v>
      </c>
      <c r="R2" s="3"/>
      <c r="S2" s="78"/>
      <c r="W2" s="11"/>
      <c r="X2" s="58"/>
    </row>
    <row r="3" spans="1:24" ht="15">
      <c r="A3" s="55">
        <v>39753</v>
      </c>
      <c r="B3" s="14">
        <v>9022823</v>
      </c>
      <c r="C3" s="161">
        <v>8896927</v>
      </c>
      <c r="D3" s="77">
        <f aca="true" t="shared" si="0" ref="D3:D33">(B3/$B$2)*100</f>
        <v>98.93515700110176</v>
      </c>
      <c r="E3" s="77">
        <f aca="true" t="shared" si="1" ref="E3:E51">(C3/$C$2)*100</f>
        <v>98.3508819483473</v>
      </c>
      <c r="F3" s="14">
        <v>1911654</v>
      </c>
      <c r="G3" s="3">
        <v>1919347</v>
      </c>
      <c r="H3" s="77">
        <f aca="true" t="shared" si="2" ref="H3:H53">(F3/$F$2)*100</f>
        <v>100.06705496779948</v>
      </c>
      <c r="I3" s="77">
        <f aca="true" t="shared" si="3" ref="I3:I42">(G3/$G$2)*100</f>
        <v>99.91675976315835</v>
      </c>
      <c r="J3" s="14">
        <v>1140518</v>
      </c>
      <c r="K3" s="3">
        <v>1141545</v>
      </c>
      <c r="L3" s="77">
        <f aca="true" t="shared" si="4" ref="L3:L53">(J3/$J$2)*100</f>
        <v>100.27369318756291</v>
      </c>
      <c r="M3" s="77">
        <f aca="true" t="shared" si="5" ref="M3:M53">(K3/$K$2)*100</f>
        <v>100.42261165912024</v>
      </c>
      <c r="N3" s="48">
        <v>2457221</v>
      </c>
      <c r="O3" s="14">
        <v>2193416</v>
      </c>
      <c r="P3" s="103">
        <f aca="true" t="shared" si="6" ref="P3:P53">(N3/$N$2)*100</f>
        <v>100.53252489050632</v>
      </c>
      <c r="Q3" s="103">
        <f aca="true" t="shared" si="7" ref="Q3:Q53">(O3/$O$2)*100</f>
        <v>100.98893292024584</v>
      </c>
      <c r="R3" s="3"/>
      <c r="S3" s="78"/>
      <c r="W3" s="11"/>
      <c r="X3" s="58"/>
    </row>
    <row r="4" spans="1:24" ht="15">
      <c r="A4" s="55">
        <v>39783</v>
      </c>
      <c r="B4" s="14">
        <v>8802989</v>
      </c>
      <c r="C4" s="161">
        <v>8753812</v>
      </c>
      <c r="D4" s="77">
        <f t="shared" si="0"/>
        <v>96.5246795591548</v>
      </c>
      <c r="E4" s="77">
        <f t="shared" si="1"/>
        <v>96.76882035898753</v>
      </c>
      <c r="F4" s="14">
        <v>1897864</v>
      </c>
      <c r="G4" s="3">
        <v>1911076</v>
      </c>
      <c r="H4" s="77">
        <f t="shared" si="2"/>
        <v>99.34520640733511</v>
      </c>
      <c r="I4" s="77">
        <f t="shared" si="3"/>
        <v>99.48619065814448</v>
      </c>
      <c r="J4" s="14">
        <v>1141467</v>
      </c>
      <c r="K4" s="3">
        <v>1149587</v>
      </c>
      <c r="L4" s="77">
        <f t="shared" si="4"/>
        <v>100.35712872723437</v>
      </c>
      <c r="M4" s="77">
        <f t="shared" si="5"/>
        <v>101.13007272544934</v>
      </c>
      <c r="N4" s="48">
        <v>2464205</v>
      </c>
      <c r="O4" s="14">
        <v>2201301</v>
      </c>
      <c r="P4" s="103">
        <f t="shared" si="6"/>
        <v>100.81826197066121</v>
      </c>
      <c r="Q4" s="103">
        <f t="shared" si="7"/>
        <v>101.35197291634151</v>
      </c>
      <c r="R4" s="3"/>
      <c r="S4" s="78"/>
      <c r="W4" s="11"/>
      <c r="X4" s="58"/>
    </row>
    <row r="5" spans="1:24" ht="15">
      <c r="A5" s="55">
        <v>39814</v>
      </c>
      <c r="B5" s="14">
        <v>8481011</v>
      </c>
      <c r="C5" s="161">
        <v>8683141</v>
      </c>
      <c r="D5" s="77">
        <f t="shared" si="0"/>
        <v>92.99419425750357</v>
      </c>
      <c r="E5" s="77">
        <f t="shared" si="1"/>
        <v>95.98758935887123</v>
      </c>
      <c r="F5" s="14">
        <v>1912296</v>
      </c>
      <c r="G5" s="3">
        <v>1915612</v>
      </c>
      <c r="H5" s="77">
        <f t="shared" si="2"/>
        <v>100.10066097039687</v>
      </c>
      <c r="I5" s="77">
        <f t="shared" si="3"/>
        <v>99.72232431312489</v>
      </c>
      <c r="J5" s="14">
        <v>1144082</v>
      </c>
      <c r="K5" s="3">
        <v>1150546</v>
      </c>
      <c r="L5" s="77">
        <f t="shared" si="4"/>
        <v>100.58703803834166</v>
      </c>
      <c r="M5" s="77">
        <f t="shared" si="5"/>
        <v>101.2144367098574</v>
      </c>
      <c r="N5" s="48">
        <v>2467890</v>
      </c>
      <c r="O5" s="14">
        <v>2211126</v>
      </c>
      <c r="P5" s="103">
        <f t="shared" si="6"/>
        <v>100.96902673875555</v>
      </c>
      <c r="Q5" s="103">
        <f t="shared" si="7"/>
        <v>101.80433410361348</v>
      </c>
      <c r="R5" s="3"/>
      <c r="S5" s="78"/>
      <c r="W5" s="11"/>
      <c r="X5" s="58"/>
    </row>
    <row r="6" spans="1:24" ht="15">
      <c r="A6" s="55">
        <v>39845</v>
      </c>
      <c r="B6" s="14">
        <v>8362290</v>
      </c>
      <c r="C6" s="161">
        <v>8650401</v>
      </c>
      <c r="D6" s="77">
        <f t="shared" si="0"/>
        <v>91.69241977136681</v>
      </c>
      <c r="E6" s="77">
        <f t="shared" si="1"/>
        <v>95.6256657559251</v>
      </c>
      <c r="F6" s="14">
        <v>1918636</v>
      </c>
      <c r="G6" s="3">
        <v>1914343</v>
      </c>
      <c r="H6" s="77">
        <f t="shared" si="2"/>
        <v>100.4325333324958</v>
      </c>
      <c r="I6" s="77">
        <f t="shared" si="3"/>
        <v>99.65626311202918</v>
      </c>
      <c r="J6" s="14">
        <v>1146634</v>
      </c>
      <c r="K6" s="3">
        <v>1150407</v>
      </c>
      <c r="L6" s="77">
        <f t="shared" si="4"/>
        <v>100.81140842531904</v>
      </c>
      <c r="M6" s="77">
        <f t="shared" si="5"/>
        <v>101.20220877051149</v>
      </c>
      <c r="N6" s="48">
        <v>2472895</v>
      </c>
      <c r="O6" s="14">
        <v>2213774</v>
      </c>
      <c r="P6" s="103">
        <f t="shared" si="6"/>
        <v>101.17379679691352</v>
      </c>
      <c r="Q6" s="103">
        <f t="shared" si="7"/>
        <v>101.9262529253841</v>
      </c>
      <c r="R6" s="3"/>
      <c r="S6" s="78"/>
      <c r="W6" s="11"/>
      <c r="X6" s="58"/>
    </row>
    <row r="7" spans="1:24" ht="15">
      <c r="A7" s="55">
        <v>39873</v>
      </c>
      <c r="B7" s="14">
        <v>8410234</v>
      </c>
      <c r="C7" s="161">
        <v>8631279</v>
      </c>
      <c r="D7" s="77">
        <f t="shared" si="0"/>
        <v>92.2181252149138</v>
      </c>
      <c r="E7" s="77">
        <f t="shared" si="1"/>
        <v>95.4142820315654</v>
      </c>
      <c r="F7" s="14">
        <v>1916016</v>
      </c>
      <c r="G7" s="3">
        <v>1910756</v>
      </c>
      <c r="H7" s="77">
        <f t="shared" si="2"/>
        <v>100.29538734058741</v>
      </c>
      <c r="I7" s="77">
        <f t="shared" si="3"/>
        <v>99.46953219923932</v>
      </c>
      <c r="J7" s="14">
        <v>1150295</v>
      </c>
      <c r="K7" s="3">
        <v>1150914</v>
      </c>
      <c r="L7" s="77">
        <f t="shared" si="4"/>
        <v>101.13328146086926</v>
      </c>
      <c r="M7" s="77">
        <f t="shared" si="5"/>
        <v>101.2468099593487</v>
      </c>
      <c r="N7" s="48">
        <v>2279020</v>
      </c>
      <c r="O7" s="14">
        <v>2285060</v>
      </c>
      <c r="P7" s="103">
        <f>(N7/$N$2)*100</f>
        <v>93.24176981881635</v>
      </c>
      <c r="Q7" s="103">
        <f t="shared" si="7"/>
        <v>105.20839232445509</v>
      </c>
      <c r="R7" s="3"/>
      <c r="S7" s="78"/>
      <c r="W7" s="11"/>
      <c r="X7" s="58"/>
    </row>
    <row r="8" spans="1:24" ht="15">
      <c r="A8" s="55">
        <v>39904</v>
      </c>
      <c r="B8" s="14">
        <v>8503053</v>
      </c>
      <c r="C8" s="161">
        <v>8638594</v>
      </c>
      <c r="D8" s="77">
        <f t="shared" si="0"/>
        <v>93.23588455006701</v>
      </c>
      <c r="E8" s="77">
        <f t="shared" si="1"/>
        <v>95.49514553662193</v>
      </c>
      <c r="F8" s="14">
        <v>1931510</v>
      </c>
      <c r="G8" s="3">
        <v>1914653</v>
      </c>
      <c r="H8" s="77">
        <f t="shared" si="2"/>
        <v>101.10643314159067</v>
      </c>
      <c r="I8" s="77">
        <f t="shared" si="3"/>
        <v>99.67240099409354</v>
      </c>
      <c r="J8" s="14">
        <v>1149546</v>
      </c>
      <c r="K8" s="3">
        <v>1146829</v>
      </c>
      <c r="L8" s="77">
        <f t="shared" si="4"/>
        <v>101.06742980732457</v>
      </c>
      <c r="M8" s="77">
        <f t="shared" si="5"/>
        <v>100.88744929583784</v>
      </c>
      <c r="N8" s="48">
        <v>2271908</v>
      </c>
      <c r="O8" s="14">
        <v>2280948</v>
      </c>
      <c r="P8" s="103">
        <f t="shared" si="6"/>
        <v>92.95079586204922</v>
      </c>
      <c r="Q8" s="103">
        <f t="shared" si="7"/>
        <v>105.01906823264211</v>
      </c>
      <c r="R8" s="3"/>
      <c r="S8" s="78"/>
      <c r="W8" s="11"/>
      <c r="X8" s="58"/>
    </row>
    <row r="9" spans="1:24" ht="15">
      <c r="A9" s="55">
        <v>39934</v>
      </c>
      <c r="B9" s="14">
        <v>8674726</v>
      </c>
      <c r="C9" s="161">
        <v>8666181</v>
      </c>
      <c r="D9" s="77">
        <f t="shared" si="0"/>
        <v>95.11827714580453</v>
      </c>
      <c r="E9" s="77">
        <f t="shared" si="1"/>
        <v>95.80010541550024</v>
      </c>
      <c r="F9" s="14">
        <v>1945342</v>
      </c>
      <c r="G9" s="3">
        <v>1920020</v>
      </c>
      <c r="H9" s="77">
        <f t="shared" si="2"/>
        <v>101.83048022558945</v>
      </c>
      <c r="I9" s="77">
        <f t="shared" si="3"/>
        <v>99.95179458454324</v>
      </c>
      <c r="J9" s="14">
        <v>1153672</v>
      </c>
      <c r="K9" s="3">
        <v>1149120</v>
      </c>
      <c r="L9" s="77">
        <f t="shared" si="4"/>
        <v>101.4301853781195</v>
      </c>
      <c r="M9" s="77">
        <f t="shared" si="5"/>
        <v>101.08899036807857</v>
      </c>
      <c r="N9" s="48">
        <v>2270276</v>
      </c>
      <c r="O9" s="14">
        <v>2281029</v>
      </c>
      <c r="P9" s="103">
        <f t="shared" si="6"/>
        <v>92.88402568524326</v>
      </c>
      <c r="Q9" s="103">
        <f t="shared" si="7"/>
        <v>105.02279762258297</v>
      </c>
      <c r="R9" s="3"/>
      <c r="S9" s="78"/>
      <c r="W9" s="11"/>
      <c r="X9" s="58"/>
    </row>
    <row r="10" spans="1:24" ht="15">
      <c r="A10" s="55">
        <v>39965</v>
      </c>
      <c r="B10" s="14">
        <v>8922743</v>
      </c>
      <c r="C10" s="161">
        <v>8740859</v>
      </c>
      <c r="D10" s="77">
        <f t="shared" si="0"/>
        <v>97.83778087916406</v>
      </c>
      <c r="E10" s="77">
        <f t="shared" si="1"/>
        <v>96.62563170813348</v>
      </c>
      <c r="F10" s="14">
        <v>1894680</v>
      </c>
      <c r="G10" s="3">
        <v>1899434</v>
      </c>
      <c r="H10" s="77">
        <f t="shared" si="2"/>
        <v>99.17853738510752</v>
      </c>
      <c r="I10" s="77">
        <f t="shared" si="3"/>
        <v>98.88013510010171</v>
      </c>
      <c r="J10" s="14">
        <v>1158562</v>
      </c>
      <c r="K10" s="3">
        <v>1156611</v>
      </c>
      <c r="L10" s="77">
        <f t="shared" si="4"/>
        <v>101.86011139391861</v>
      </c>
      <c r="M10" s="77">
        <f t="shared" si="5"/>
        <v>101.74797953095735</v>
      </c>
      <c r="N10" s="48">
        <v>2271485</v>
      </c>
      <c r="O10" s="14">
        <v>2261676</v>
      </c>
      <c r="P10" s="103">
        <f t="shared" si="6"/>
        <v>92.93348962136973</v>
      </c>
      <c r="Q10" s="103">
        <f t="shared" si="7"/>
        <v>104.13174967782214</v>
      </c>
      <c r="R10" s="3"/>
      <c r="S10" s="78"/>
      <c r="W10" s="11"/>
      <c r="X10" s="58"/>
    </row>
    <row r="11" spans="1:61" ht="15">
      <c r="A11" s="55">
        <v>39995</v>
      </c>
      <c r="B11" s="14">
        <v>9013349</v>
      </c>
      <c r="C11" s="161">
        <v>8764522</v>
      </c>
      <c r="D11" s="77">
        <f t="shared" si="0"/>
        <v>98.83127469315575</v>
      </c>
      <c r="E11" s="77">
        <f t="shared" si="1"/>
        <v>96.88721381615166</v>
      </c>
      <c r="F11" s="14">
        <v>1830370</v>
      </c>
      <c r="G11" s="3">
        <v>1832812</v>
      </c>
      <c r="H11" s="77">
        <f t="shared" si="2"/>
        <v>95.81217908753945</v>
      </c>
      <c r="I11" s="77">
        <f t="shared" si="3"/>
        <v>95.41194807141898</v>
      </c>
      <c r="J11" s="14">
        <v>1049015</v>
      </c>
      <c r="K11" s="3">
        <v>1045604</v>
      </c>
      <c r="L11" s="77">
        <f t="shared" si="4"/>
        <v>92.22880152628132</v>
      </c>
      <c r="M11" s="77">
        <f t="shared" si="5"/>
        <v>91.98260641606136</v>
      </c>
      <c r="N11" s="48">
        <v>2260614</v>
      </c>
      <c r="O11" s="14">
        <v>2259099</v>
      </c>
      <c r="P11" s="103">
        <f t="shared" si="6"/>
        <v>92.48872332721683</v>
      </c>
      <c r="Q11" s="103">
        <f t="shared" si="7"/>
        <v>104.0130998274812</v>
      </c>
      <c r="R11" s="3"/>
      <c r="S11" s="78"/>
      <c r="W11" s="11"/>
      <c r="X11" s="58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1:61" ht="15">
      <c r="A12" s="55">
        <v>40026</v>
      </c>
      <c r="B12" s="14">
        <v>8977653</v>
      </c>
      <c r="C12" s="161">
        <v>8823993</v>
      </c>
      <c r="D12" s="77">
        <f t="shared" si="0"/>
        <v>98.43986843767325</v>
      </c>
      <c r="E12" s="77">
        <f t="shared" si="1"/>
        <v>97.54463466498521</v>
      </c>
      <c r="F12" s="14">
        <v>1786003</v>
      </c>
      <c r="G12" s="3">
        <v>1779999</v>
      </c>
      <c r="H12" s="77">
        <f t="shared" si="2"/>
        <v>93.4897530482267</v>
      </c>
      <c r="I12" s="77">
        <f t="shared" si="3"/>
        <v>92.66262560217726</v>
      </c>
      <c r="J12" s="14">
        <v>1053385</v>
      </c>
      <c r="K12" s="3">
        <v>1051354</v>
      </c>
      <c r="L12" s="77">
        <f t="shared" si="4"/>
        <v>92.61300943815088</v>
      </c>
      <c r="M12" s="77">
        <f t="shared" si="5"/>
        <v>92.48843843936305</v>
      </c>
      <c r="N12" s="48">
        <v>2248048</v>
      </c>
      <c r="O12" s="14">
        <v>2255973</v>
      </c>
      <c r="P12" s="103">
        <f t="shared" si="6"/>
        <v>91.97460933105039</v>
      </c>
      <c r="Q12" s="103">
        <f t="shared" si="7"/>
        <v>103.86917300087433</v>
      </c>
      <c r="R12" s="3"/>
      <c r="S12" s="78"/>
      <c r="W12" s="11"/>
      <c r="X12" s="58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</row>
    <row r="13" spans="1:61" ht="15">
      <c r="A13" s="55">
        <v>40057</v>
      </c>
      <c r="B13" s="14">
        <v>8950211</v>
      </c>
      <c r="C13" s="161">
        <v>8873598</v>
      </c>
      <c r="D13" s="77">
        <f t="shared" si="0"/>
        <v>98.13896720327861</v>
      </c>
      <c r="E13" s="77">
        <f t="shared" si="1"/>
        <v>98.09299203591202</v>
      </c>
      <c r="F13" s="14">
        <v>1820914</v>
      </c>
      <c r="G13" s="3">
        <v>1841011</v>
      </c>
      <c r="H13" s="77">
        <f t="shared" si="2"/>
        <v>95.31719721750673</v>
      </c>
      <c r="I13" s="77">
        <f t="shared" si="3"/>
        <v>95.83876902317921</v>
      </c>
      <c r="J13" s="14">
        <v>1059182</v>
      </c>
      <c r="K13" s="3">
        <v>1056447</v>
      </c>
      <c r="L13" s="77">
        <f t="shared" si="4"/>
        <v>93.12267837753483</v>
      </c>
      <c r="M13" s="77">
        <f t="shared" si="5"/>
        <v>92.93647365582838</v>
      </c>
      <c r="N13" s="48">
        <v>2262750</v>
      </c>
      <c r="O13" s="14">
        <v>2262100</v>
      </c>
      <c r="P13" s="103">
        <f t="shared" si="6"/>
        <v>92.57611370568344</v>
      </c>
      <c r="Q13" s="103">
        <f t="shared" si="7"/>
        <v>104.1512714226978</v>
      </c>
      <c r="R13" s="3"/>
      <c r="S13" s="78"/>
      <c r="W13" s="11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</row>
    <row r="14" spans="1:24" ht="15">
      <c r="A14" s="55">
        <v>40087</v>
      </c>
      <c r="B14" s="14">
        <v>9046769</v>
      </c>
      <c r="C14" s="161">
        <v>8971351</v>
      </c>
      <c r="D14" s="77">
        <f t="shared" si="0"/>
        <v>99.19772463315532</v>
      </c>
      <c r="E14" s="77">
        <f t="shared" si="1"/>
        <v>99.1736004036211</v>
      </c>
      <c r="F14" s="14">
        <v>1831341</v>
      </c>
      <c r="G14" s="3">
        <v>1843555</v>
      </c>
      <c r="H14" s="77">
        <f t="shared" si="2"/>
        <v>95.86300685782305</v>
      </c>
      <c r="I14" s="77">
        <f t="shared" si="3"/>
        <v>95.9712037714751</v>
      </c>
      <c r="J14" s="14">
        <v>1061647</v>
      </c>
      <c r="K14" s="3">
        <v>1061681</v>
      </c>
      <c r="L14" s="77">
        <f t="shared" si="4"/>
        <v>93.33939977404707</v>
      </c>
      <c r="M14" s="77">
        <f t="shared" si="5"/>
        <v>93.39691275321292</v>
      </c>
      <c r="N14" s="48">
        <v>2279402</v>
      </c>
      <c r="O14" s="14">
        <v>2261312</v>
      </c>
      <c r="P14" s="103">
        <f t="shared" si="6"/>
        <v>93.25739862245597</v>
      </c>
      <c r="Q14" s="103">
        <f t="shared" si="7"/>
        <v>104.1149904440138</v>
      </c>
      <c r="R14" s="3"/>
      <c r="S14" s="78"/>
      <c r="W14" s="11"/>
      <c r="X14" s="58"/>
    </row>
    <row r="15" spans="1:24" ht="15">
      <c r="A15" s="55">
        <v>40118</v>
      </c>
      <c r="B15" s="14">
        <v>8975981</v>
      </c>
      <c r="C15" s="161">
        <v>8987597</v>
      </c>
      <c r="D15" s="77">
        <f t="shared" si="0"/>
        <v>98.42153497568404</v>
      </c>
      <c r="E15" s="77">
        <f t="shared" si="1"/>
        <v>99.35319144984783</v>
      </c>
      <c r="F15" s="14">
        <v>1833978</v>
      </c>
      <c r="G15" s="3">
        <v>1842724</v>
      </c>
      <c r="H15" s="77">
        <f t="shared" si="2"/>
        <v>96.00104272830488</v>
      </c>
      <c r="I15" s="77">
        <f t="shared" si="3"/>
        <v>95.9279438360058</v>
      </c>
      <c r="J15" s="14">
        <v>1066653</v>
      </c>
      <c r="K15" s="3">
        <v>1068275</v>
      </c>
      <c r="L15" s="77">
        <f t="shared" si="4"/>
        <v>93.7795244437997</v>
      </c>
      <c r="M15" s="77">
        <f t="shared" si="5"/>
        <v>93.97699212045664</v>
      </c>
      <c r="N15" s="48">
        <v>2266276</v>
      </c>
      <c r="O15" s="14">
        <v>2261286</v>
      </c>
      <c r="P15" s="103">
        <f t="shared" si="6"/>
        <v>92.72037329111102</v>
      </c>
      <c r="Q15" s="103">
        <f t="shared" si="7"/>
        <v>104.11379335588464</v>
      </c>
      <c r="R15" s="3"/>
      <c r="S15" s="78"/>
      <c r="W15" s="11"/>
      <c r="X15" s="58"/>
    </row>
    <row r="16" spans="1:24" ht="15">
      <c r="A16" s="55">
        <v>40148</v>
      </c>
      <c r="B16" s="14">
        <v>9030202</v>
      </c>
      <c r="C16" s="161">
        <v>9074356</v>
      </c>
      <c r="D16" s="77">
        <f t="shared" si="0"/>
        <v>99.01606765661514</v>
      </c>
      <c r="E16" s="77">
        <f t="shared" si="1"/>
        <v>100.31226688869954</v>
      </c>
      <c r="F16" s="14">
        <v>1832133</v>
      </c>
      <c r="G16" s="3">
        <v>1840451</v>
      </c>
      <c r="H16" s="77">
        <f t="shared" si="2"/>
        <v>95.9044647301862</v>
      </c>
      <c r="I16" s="77">
        <f t="shared" si="3"/>
        <v>95.8096167200952</v>
      </c>
      <c r="J16" s="14">
        <v>1016692</v>
      </c>
      <c r="K16" s="3">
        <v>1025062</v>
      </c>
      <c r="L16" s="77">
        <f t="shared" si="4"/>
        <v>89.38698176990606</v>
      </c>
      <c r="M16" s="77">
        <f t="shared" si="5"/>
        <v>90.1755105164677</v>
      </c>
      <c r="N16" s="48">
        <v>2241418</v>
      </c>
      <c r="O16" s="14">
        <v>2237350</v>
      </c>
      <c r="P16" s="103">
        <f t="shared" si="6"/>
        <v>91.70335548777618</v>
      </c>
      <c r="Q16" s="103">
        <f t="shared" si="7"/>
        <v>103.01173560743244</v>
      </c>
      <c r="R16" s="3"/>
      <c r="S16" s="78"/>
      <c r="W16" s="11"/>
      <c r="X16" s="58"/>
    </row>
    <row r="17" spans="1:24" ht="15">
      <c r="A17" s="55">
        <v>40179</v>
      </c>
      <c r="B17" s="14">
        <v>8874966</v>
      </c>
      <c r="C17" s="161">
        <v>9136618</v>
      </c>
      <c r="D17" s="77">
        <f t="shared" si="0"/>
        <v>97.31390658881817</v>
      </c>
      <c r="E17" s="77">
        <f t="shared" si="1"/>
        <v>101.00054078505364</v>
      </c>
      <c r="F17" s="14">
        <v>1829450</v>
      </c>
      <c r="G17" s="3">
        <v>1831471</v>
      </c>
      <c r="H17" s="77">
        <f t="shared" si="2"/>
        <v>95.76402095297621</v>
      </c>
      <c r="I17" s="77">
        <f t="shared" si="3"/>
        <v>95.34213871706962</v>
      </c>
      <c r="J17" s="14">
        <v>1023665</v>
      </c>
      <c r="K17" s="3">
        <v>1030060</v>
      </c>
      <c r="L17" s="77">
        <f t="shared" si="4"/>
        <v>90.00004395971531</v>
      </c>
      <c r="M17" s="77">
        <f t="shared" si="5"/>
        <v>90.61518850820019</v>
      </c>
      <c r="N17" s="48">
        <v>2224741</v>
      </c>
      <c r="O17" s="14">
        <v>2227300</v>
      </c>
      <c r="P17" s="103">
        <f t="shared" si="6"/>
        <v>91.02104774354032</v>
      </c>
      <c r="Q17" s="103">
        <f t="shared" si="7"/>
        <v>102.54901500365803</v>
      </c>
      <c r="R17" s="3"/>
      <c r="S17" s="78"/>
      <c r="W17" s="11"/>
      <c r="X17" s="58"/>
    </row>
    <row r="18" spans="1:24" ht="15">
      <c r="A18" s="55">
        <v>40210</v>
      </c>
      <c r="B18" s="14">
        <v>8900113</v>
      </c>
      <c r="C18" s="161">
        <v>9226952</v>
      </c>
      <c r="D18" s="77">
        <f t="shared" si="0"/>
        <v>97.58964317293454</v>
      </c>
      <c r="E18" s="77">
        <f t="shared" si="1"/>
        <v>101.99913598201569</v>
      </c>
      <c r="F18" s="14">
        <v>1836308</v>
      </c>
      <c r="G18" s="3">
        <v>1832055</v>
      </c>
      <c r="H18" s="77">
        <f t="shared" si="2"/>
        <v>96.12300843866618</v>
      </c>
      <c r="I18" s="77">
        <f t="shared" si="3"/>
        <v>95.3725404045715</v>
      </c>
      <c r="J18" s="14">
        <v>1036251</v>
      </c>
      <c r="K18" s="3">
        <v>1039748</v>
      </c>
      <c r="L18" s="77">
        <f t="shared" si="4"/>
        <v>91.10659791367192</v>
      </c>
      <c r="M18" s="77">
        <f t="shared" si="5"/>
        <v>91.46744948937356</v>
      </c>
      <c r="N18" s="48">
        <v>2232394</v>
      </c>
      <c r="O18" s="14">
        <v>2232350</v>
      </c>
      <c r="P18" s="103">
        <f t="shared" si="6"/>
        <v>91.33415568661385</v>
      </c>
      <c r="Q18" s="103">
        <f t="shared" si="7"/>
        <v>102.78152635182327</v>
      </c>
      <c r="R18" s="3"/>
      <c r="S18" s="78"/>
      <c r="W18" s="11"/>
      <c r="X18" s="58"/>
    </row>
    <row r="19" spans="1:24" ht="15">
      <c r="A19" s="55">
        <v>40238</v>
      </c>
      <c r="B19" s="14">
        <v>9136036</v>
      </c>
      <c r="C19" s="161">
        <v>9323484</v>
      </c>
      <c r="D19" s="77">
        <f t="shared" si="0"/>
        <v>100.17653632657071</v>
      </c>
      <c r="E19" s="77">
        <f t="shared" si="1"/>
        <v>103.06624683233937</v>
      </c>
      <c r="F19" s="14">
        <v>1836519</v>
      </c>
      <c r="G19" s="3">
        <v>1829347</v>
      </c>
      <c r="H19" s="77">
        <f t="shared" si="2"/>
        <v>96.13405340213666</v>
      </c>
      <c r="I19" s="77">
        <f t="shared" si="3"/>
        <v>95.23156819608673</v>
      </c>
      <c r="J19" s="14">
        <v>1044023</v>
      </c>
      <c r="K19" s="3">
        <v>1044128</v>
      </c>
      <c r="L19" s="77">
        <f t="shared" si="4"/>
        <v>91.78990772855755</v>
      </c>
      <c r="M19" s="77">
        <f t="shared" si="5"/>
        <v>91.85276153494948</v>
      </c>
      <c r="N19" s="48">
        <v>2233661</v>
      </c>
      <c r="O19" s="14">
        <v>2239402</v>
      </c>
      <c r="P19" s="103">
        <f t="shared" si="6"/>
        <v>91.38599258245523</v>
      </c>
      <c r="Q19" s="103">
        <f t="shared" si="7"/>
        <v>103.10621348593445</v>
      </c>
      <c r="R19" s="3"/>
      <c r="S19" s="78"/>
      <c r="W19" s="11"/>
      <c r="X19" s="58"/>
    </row>
    <row r="20" spans="1:24" ht="15">
      <c r="A20" s="55">
        <v>40269</v>
      </c>
      <c r="B20" s="14">
        <v>9361665</v>
      </c>
      <c r="C20" s="161">
        <v>9416237</v>
      </c>
      <c r="D20" s="77">
        <f t="shared" si="0"/>
        <v>102.65055588109391</v>
      </c>
      <c r="E20" s="77">
        <f t="shared" si="1"/>
        <v>104.09158281108294</v>
      </c>
      <c r="F20" s="14">
        <v>1840882</v>
      </c>
      <c r="G20" s="3">
        <v>1827260</v>
      </c>
      <c r="H20" s="77">
        <f t="shared" si="2"/>
        <v>96.36243812072303</v>
      </c>
      <c r="I20" s="77">
        <f t="shared" si="3"/>
        <v>95.12292380941474</v>
      </c>
      <c r="J20" s="14">
        <v>1049270</v>
      </c>
      <c r="K20" s="3">
        <v>1045109</v>
      </c>
      <c r="L20" s="77">
        <f t="shared" si="4"/>
        <v>92.25122098109293</v>
      </c>
      <c r="M20" s="77">
        <f t="shared" si="5"/>
        <v>91.93906087666409</v>
      </c>
      <c r="N20" s="48">
        <v>2228659</v>
      </c>
      <c r="O20" s="14">
        <v>2239050</v>
      </c>
      <c r="P20" s="103">
        <f t="shared" si="6"/>
        <v>91.18134526359286</v>
      </c>
      <c r="Q20" s="103">
        <f t="shared" si="7"/>
        <v>103.09000675433957</v>
      </c>
      <c r="R20" s="3"/>
      <c r="S20" s="78"/>
      <c r="W20" s="11"/>
      <c r="X20" s="58"/>
    </row>
    <row r="21" spans="1:24" ht="15">
      <c r="A21" s="55">
        <v>40299</v>
      </c>
      <c r="B21" s="14">
        <v>9604589</v>
      </c>
      <c r="C21" s="161">
        <v>9508329</v>
      </c>
      <c r="D21" s="77">
        <f t="shared" si="0"/>
        <v>105.31421492431525</v>
      </c>
      <c r="E21" s="77">
        <f t="shared" si="1"/>
        <v>105.10961178000528</v>
      </c>
      <c r="F21" s="14">
        <v>1850444</v>
      </c>
      <c r="G21" s="3">
        <v>1834838</v>
      </c>
      <c r="H21" s="77">
        <f t="shared" si="2"/>
        <v>96.8629686453902</v>
      </c>
      <c r="I21" s="77">
        <f t="shared" si="3"/>
        <v>95.51741693936216</v>
      </c>
      <c r="J21" s="14">
        <v>1047511</v>
      </c>
      <c r="K21" s="3">
        <v>1041390</v>
      </c>
      <c r="L21" s="77">
        <f t="shared" si="4"/>
        <v>92.09657070260813</v>
      </c>
      <c r="M21" s="77">
        <f t="shared" si="5"/>
        <v>91.6118975210712</v>
      </c>
      <c r="N21" s="48">
        <v>2220139</v>
      </c>
      <c r="O21" s="14">
        <v>2233243</v>
      </c>
      <c r="P21" s="103">
        <f t="shared" si="6"/>
        <v>90.83276566409118</v>
      </c>
      <c r="Q21" s="103">
        <f t="shared" si="7"/>
        <v>102.82264172487507</v>
      </c>
      <c r="R21" s="3"/>
      <c r="S21" s="78"/>
      <c r="W21" s="11"/>
      <c r="X21" s="58"/>
    </row>
    <row r="22" spans="1:24" ht="15">
      <c r="A22" s="55">
        <v>40330</v>
      </c>
      <c r="B22" s="14">
        <v>9743072</v>
      </c>
      <c r="C22" s="161">
        <v>9529449</v>
      </c>
      <c r="D22" s="77">
        <f t="shared" si="0"/>
        <v>106.83267952757562</v>
      </c>
      <c r="E22" s="77">
        <f t="shared" si="1"/>
        <v>105.34308235099559</v>
      </c>
      <c r="F22" s="14">
        <v>1849129</v>
      </c>
      <c r="G22" s="3">
        <v>1846772</v>
      </c>
      <c r="H22" s="77">
        <f t="shared" si="2"/>
        <v>96.7941339204438</v>
      </c>
      <c r="I22" s="77">
        <f t="shared" si="3"/>
        <v>96.13867334115587</v>
      </c>
      <c r="J22" s="14">
        <v>1054916</v>
      </c>
      <c r="K22" s="3">
        <v>1052122</v>
      </c>
      <c r="L22" s="77">
        <f t="shared" si="4"/>
        <v>92.74761408645118</v>
      </c>
      <c r="M22" s="77">
        <f t="shared" si="5"/>
        <v>92.55600000351883</v>
      </c>
      <c r="N22" s="48">
        <v>2250200</v>
      </c>
      <c r="O22" s="14">
        <v>2240601</v>
      </c>
      <c r="P22" s="103">
        <f t="shared" si="6"/>
        <v>92.06265431909353</v>
      </c>
      <c r="Q22" s="103">
        <f t="shared" si="7"/>
        <v>103.16141766542952</v>
      </c>
      <c r="R22" s="3"/>
      <c r="S22" s="78"/>
      <c r="W22" s="11"/>
      <c r="X22" s="58"/>
    </row>
    <row r="23" spans="1:24" ht="15">
      <c r="A23" s="55">
        <v>40360</v>
      </c>
      <c r="B23" s="14">
        <v>9976855</v>
      </c>
      <c r="C23" s="161">
        <v>9677009</v>
      </c>
      <c r="D23" s="77">
        <f t="shared" si="0"/>
        <v>109.39610760426388</v>
      </c>
      <c r="E23" s="77">
        <f t="shared" si="1"/>
        <v>106.97428109414568</v>
      </c>
      <c r="F23" s="14">
        <v>1859828.0926363636</v>
      </c>
      <c r="G23" s="3">
        <v>1857733</v>
      </c>
      <c r="H23" s="77">
        <f t="shared" si="2"/>
        <v>97.35418646705976</v>
      </c>
      <c r="I23" s="77">
        <f t="shared" si="3"/>
        <v>96.70927761634111</v>
      </c>
      <c r="J23" s="14">
        <v>1068099</v>
      </c>
      <c r="K23" s="3">
        <v>1064209</v>
      </c>
      <c r="L23" s="77">
        <f t="shared" si="4"/>
        <v>93.90665594049614</v>
      </c>
      <c r="M23" s="77">
        <f t="shared" si="5"/>
        <v>93.61930290189234</v>
      </c>
      <c r="N23" s="48">
        <v>2238883</v>
      </c>
      <c r="O23" s="14">
        <v>2236800</v>
      </c>
      <c r="P23" s="103">
        <f t="shared" si="6"/>
        <v>91.59964078299488</v>
      </c>
      <c r="Q23" s="103">
        <f t="shared" si="7"/>
        <v>102.98641258931545</v>
      </c>
      <c r="R23" s="3"/>
      <c r="S23" s="78"/>
      <c r="W23" s="11"/>
      <c r="X23" s="58"/>
    </row>
    <row r="24" spans="1:24" ht="15">
      <c r="A24" s="55">
        <v>40391</v>
      </c>
      <c r="B24" s="14">
        <v>9937919</v>
      </c>
      <c r="C24" s="161">
        <v>9791675</v>
      </c>
      <c r="D24" s="77">
        <f t="shared" si="0"/>
        <v>108.96917478368269</v>
      </c>
      <c r="E24" s="77">
        <f t="shared" si="1"/>
        <v>108.24185384476948</v>
      </c>
      <c r="F24" s="14">
        <v>1861234</v>
      </c>
      <c r="G24" s="3">
        <v>1855560</v>
      </c>
      <c r="H24" s="77">
        <f t="shared" si="2"/>
        <v>97.42777981053962</v>
      </c>
      <c r="I24" s="77">
        <f t="shared" si="3"/>
        <v>96.59615626883837</v>
      </c>
      <c r="J24" s="14">
        <v>1075781</v>
      </c>
      <c r="K24" s="3">
        <v>1074092</v>
      </c>
      <c r="L24" s="77">
        <f t="shared" si="4"/>
        <v>94.58205300662473</v>
      </c>
      <c r="M24" s="77">
        <f t="shared" si="5"/>
        <v>94.48871818646464</v>
      </c>
      <c r="N24" s="48">
        <v>2244536</v>
      </c>
      <c r="O24" s="14">
        <v>2252118</v>
      </c>
      <c r="P24" s="103">
        <f t="shared" si="6"/>
        <v>91.83092252900227</v>
      </c>
      <c r="Q24" s="103">
        <f t="shared" si="7"/>
        <v>103.69168166479967</v>
      </c>
      <c r="R24" s="3"/>
      <c r="S24" s="78"/>
      <c r="W24" s="11"/>
      <c r="X24" s="58"/>
    </row>
    <row r="25" spans="1:24" ht="15">
      <c r="A25" s="55">
        <v>40422</v>
      </c>
      <c r="B25" s="14">
        <v>9959685</v>
      </c>
      <c r="C25" s="161">
        <v>9857206</v>
      </c>
      <c r="D25" s="77">
        <f t="shared" si="0"/>
        <v>109.20783873921923</v>
      </c>
      <c r="E25" s="77">
        <f t="shared" si="1"/>
        <v>108.96626482902923</v>
      </c>
      <c r="F25" s="14">
        <v>1817693.7794</v>
      </c>
      <c r="G25" s="3">
        <v>1840925</v>
      </c>
      <c r="H25" s="77">
        <f t="shared" si="2"/>
        <v>95.14863219905223</v>
      </c>
      <c r="I25" s="77">
        <f t="shared" si="3"/>
        <v>95.83429206234845</v>
      </c>
      <c r="J25" s="14">
        <v>1083929</v>
      </c>
      <c r="K25" s="3">
        <v>1082113</v>
      </c>
      <c r="L25" s="77">
        <f t="shared" si="4"/>
        <v>95.29842052742866</v>
      </c>
      <c r="M25" s="77">
        <f t="shared" si="5"/>
        <v>95.19433186627386</v>
      </c>
      <c r="N25" s="48">
        <v>2246536</v>
      </c>
      <c r="O25" s="14">
        <v>2246303</v>
      </c>
      <c r="P25" s="103">
        <f t="shared" si="6"/>
        <v>91.9127487260684</v>
      </c>
      <c r="Q25" s="103">
        <f t="shared" si="7"/>
        <v>103.42394830052622</v>
      </c>
      <c r="R25" s="3"/>
      <c r="S25" s="78"/>
      <c r="W25" s="11"/>
      <c r="X25" s="58"/>
    </row>
    <row r="26" spans="1:24" ht="15">
      <c r="A26" s="55">
        <v>40452</v>
      </c>
      <c r="B26" s="14">
        <v>9992591</v>
      </c>
      <c r="C26" s="161">
        <v>9934284</v>
      </c>
      <c r="D26" s="77">
        <f t="shared" si="0"/>
        <v>109.56865267475561</v>
      </c>
      <c r="E26" s="77">
        <f t="shared" si="1"/>
        <v>109.81832186836593</v>
      </c>
      <c r="F26" s="14">
        <v>1824281.3330515001</v>
      </c>
      <c r="G26" s="3">
        <v>1844129</v>
      </c>
      <c r="H26" s="77">
        <f t="shared" si="2"/>
        <v>95.49346295469525</v>
      </c>
      <c r="I26" s="77">
        <f t="shared" si="3"/>
        <v>96.0010848821362</v>
      </c>
      <c r="J26" s="14">
        <v>1089543</v>
      </c>
      <c r="K26" s="3">
        <v>1090672</v>
      </c>
      <c r="L26" s="77">
        <f t="shared" si="4"/>
        <v>95.79200021100664</v>
      </c>
      <c r="M26" s="77">
        <f t="shared" si="5"/>
        <v>95.94727382930677</v>
      </c>
      <c r="N26" s="48">
        <v>2263440</v>
      </c>
      <c r="O26" s="14">
        <v>2245596</v>
      </c>
      <c r="P26" s="103">
        <f t="shared" si="6"/>
        <v>92.60434374367125</v>
      </c>
      <c r="Q26" s="103">
        <f t="shared" si="7"/>
        <v>103.39139671178307</v>
      </c>
      <c r="R26" s="3"/>
      <c r="S26" s="78"/>
      <c r="W26" s="11"/>
      <c r="X26" s="58"/>
    </row>
    <row r="27" spans="1:24" ht="15">
      <c r="A27" s="55">
        <v>40483</v>
      </c>
      <c r="B27" s="14">
        <v>9914976</v>
      </c>
      <c r="C27" s="161">
        <v>10022437</v>
      </c>
      <c r="D27" s="77">
        <f t="shared" si="0"/>
        <v>108.71760503582482</v>
      </c>
      <c r="E27" s="77">
        <f t="shared" si="1"/>
        <v>110.79280724926124</v>
      </c>
      <c r="F27" s="14">
        <v>1832451.5024645755</v>
      </c>
      <c r="G27" s="3">
        <v>1847550</v>
      </c>
      <c r="H27" s="77">
        <f t="shared" si="2"/>
        <v>95.92113699599896</v>
      </c>
      <c r="I27" s="77">
        <f t="shared" si="3"/>
        <v>96.179174219369</v>
      </c>
      <c r="J27" s="14">
        <v>1095643</v>
      </c>
      <c r="K27" s="3">
        <v>1098763</v>
      </c>
      <c r="L27" s="77">
        <f t="shared" si="4"/>
        <v>96.32830873787262</v>
      </c>
      <c r="M27" s="77">
        <f t="shared" si="5"/>
        <v>96.65904546418226</v>
      </c>
      <c r="N27" s="48">
        <v>2260300</v>
      </c>
      <c r="O27" s="14">
        <v>2258902</v>
      </c>
      <c r="P27" s="103">
        <f t="shared" si="6"/>
        <v>92.47587661427744</v>
      </c>
      <c r="Q27" s="103">
        <f t="shared" si="7"/>
        <v>104.00402958281019</v>
      </c>
      <c r="R27" s="3"/>
      <c r="S27" s="78"/>
      <c r="W27" s="11"/>
      <c r="X27" s="58"/>
    </row>
    <row r="28" spans="1:24" ht="15">
      <c r="A28" s="55">
        <v>40513</v>
      </c>
      <c r="B28" s="14">
        <v>10030810</v>
      </c>
      <c r="C28" s="161">
        <v>10135329</v>
      </c>
      <c r="D28" s="77">
        <f t="shared" si="0"/>
        <v>109.98772359806033</v>
      </c>
      <c r="E28" s="77">
        <f t="shared" si="1"/>
        <v>112.04076935628007</v>
      </c>
      <c r="F28" s="14">
        <v>1862191.7550279992</v>
      </c>
      <c r="G28" s="3">
        <v>1870748</v>
      </c>
      <c r="H28" s="77">
        <f t="shared" si="2"/>
        <v>97.47791426218855</v>
      </c>
      <c r="I28" s="77">
        <f t="shared" si="3"/>
        <v>97.38680837462375</v>
      </c>
      <c r="J28" s="14">
        <v>1101131</v>
      </c>
      <c r="K28" s="3">
        <v>1111807</v>
      </c>
      <c r="L28" s="77">
        <f t="shared" si="4"/>
        <v>96.81081057319074</v>
      </c>
      <c r="M28" s="77">
        <f t="shared" si="5"/>
        <v>97.8065364053905</v>
      </c>
      <c r="N28" s="48">
        <v>2282510</v>
      </c>
      <c r="O28" s="14">
        <v>2277803</v>
      </c>
      <c r="P28" s="103">
        <f t="shared" si="6"/>
        <v>93.38455653269673</v>
      </c>
      <c r="Q28" s="103">
        <f t="shared" si="7"/>
        <v>104.87426661086394</v>
      </c>
      <c r="R28" s="3"/>
      <c r="S28" s="78"/>
      <c r="W28" s="11"/>
      <c r="X28" s="58"/>
    </row>
    <row r="29" spans="1:24" ht="15">
      <c r="A29" s="55">
        <v>40544</v>
      </c>
      <c r="B29" s="14">
        <v>9960858</v>
      </c>
      <c r="C29" s="161">
        <v>10239750</v>
      </c>
      <c r="D29" s="77">
        <f t="shared" si="0"/>
        <v>109.22070067158367</v>
      </c>
      <c r="E29" s="77">
        <f t="shared" si="1"/>
        <v>113.19508898191356</v>
      </c>
      <c r="F29" s="14">
        <v>1876534.0000000005</v>
      </c>
      <c r="G29" s="3">
        <v>1875890</v>
      </c>
      <c r="H29" s="77">
        <f t="shared" si="2"/>
        <v>98.22867052664587</v>
      </c>
      <c r="I29" s="77">
        <f t="shared" si="3"/>
        <v>97.65448898615577</v>
      </c>
      <c r="J29" s="14">
        <v>1115031</v>
      </c>
      <c r="K29" s="3">
        <v>1123086</v>
      </c>
      <c r="L29" s="77">
        <f t="shared" si="4"/>
        <v>98.03289065900009</v>
      </c>
      <c r="M29" s="77">
        <f t="shared" si="5"/>
        <v>98.79875890814178</v>
      </c>
      <c r="N29" s="48">
        <v>2287487</v>
      </c>
      <c r="O29" s="14">
        <v>2288015</v>
      </c>
      <c r="P29" s="103">
        <f t="shared" si="6"/>
        <v>93.58818102409577</v>
      </c>
      <c r="Q29" s="103">
        <f t="shared" si="7"/>
        <v>105.34444599452011</v>
      </c>
      <c r="R29" s="3"/>
      <c r="S29" s="78"/>
      <c r="W29" s="11"/>
      <c r="X29" s="58"/>
    </row>
    <row r="30" spans="1:24" ht="15">
      <c r="A30" s="55">
        <v>40575</v>
      </c>
      <c r="B30" s="14">
        <v>9970036</v>
      </c>
      <c r="C30" s="161">
        <v>10347115</v>
      </c>
      <c r="D30" s="77">
        <f t="shared" si="0"/>
        <v>109.32133734271821</v>
      </c>
      <c r="E30" s="77">
        <f t="shared" si="1"/>
        <v>114.3819529901699</v>
      </c>
      <c r="F30" s="14">
        <v>1883401.7738148256</v>
      </c>
      <c r="G30" s="3">
        <v>1874419</v>
      </c>
      <c r="H30" s="77">
        <f t="shared" si="2"/>
        <v>98.58816963047664</v>
      </c>
      <c r="I30" s="77">
        <f t="shared" si="3"/>
        <v>97.5779121328762</v>
      </c>
      <c r="J30" s="14">
        <v>1144364</v>
      </c>
      <c r="K30" s="3">
        <v>1149293</v>
      </c>
      <c r="L30" s="77">
        <f t="shared" si="4"/>
        <v>100.61183131778037</v>
      </c>
      <c r="M30" s="77">
        <f t="shared" si="5"/>
        <v>101.10420931417094</v>
      </c>
      <c r="N30" s="48">
        <v>2301439</v>
      </c>
      <c r="O30" s="14">
        <v>2299337</v>
      </c>
      <c r="P30" s="103">
        <f t="shared" si="6"/>
        <v>94.15900057482904</v>
      </c>
      <c r="Q30" s="103">
        <f t="shared" si="7"/>
        <v>105.8657318329215</v>
      </c>
      <c r="R30" s="3"/>
      <c r="S30" s="78"/>
      <c r="W30" s="11"/>
      <c r="X30" s="58"/>
    </row>
    <row r="31" spans="1:24" ht="15">
      <c r="A31" s="55">
        <v>40603</v>
      </c>
      <c r="B31" s="14">
        <v>10252034</v>
      </c>
      <c r="C31" s="161">
        <v>10415992</v>
      </c>
      <c r="D31" s="77">
        <f t="shared" si="0"/>
        <v>112.41344237503421</v>
      </c>
      <c r="E31" s="77">
        <f t="shared" si="1"/>
        <v>115.14335225712537</v>
      </c>
      <c r="F31" s="14">
        <v>1901118.795957645</v>
      </c>
      <c r="G31" s="3">
        <v>1884627</v>
      </c>
      <c r="H31" s="77">
        <f t="shared" si="2"/>
        <v>99.51558130049185</v>
      </c>
      <c r="I31" s="77">
        <f t="shared" si="3"/>
        <v>98.10931697195028</v>
      </c>
      <c r="J31" s="14">
        <v>1157888</v>
      </c>
      <c r="K31" s="3">
        <v>1158270</v>
      </c>
      <c r="L31" s="77">
        <f t="shared" si="4"/>
        <v>101.80085369767144</v>
      </c>
      <c r="M31" s="77">
        <f t="shared" si="5"/>
        <v>101.89392306602822</v>
      </c>
      <c r="N31" s="48">
        <v>2306477</v>
      </c>
      <c r="O31" s="14">
        <v>2312011</v>
      </c>
      <c r="P31" s="103">
        <f t="shared" si="6"/>
        <v>94.3651207652386</v>
      </c>
      <c r="Q31" s="103">
        <f t="shared" si="7"/>
        <v>106.44926625403959</v>
      </c>
      <c r="R31" s="3"/>
      <c r="S31" s="78"/>
      <c r="W31" s="11"/>
      <c r="X31" s="58"/>
    </row>
    <row r="32" spans="1:24" ht="15">
      <c r="A32" s="55">
        <v>40634</v>
      </c>
      <c r="B32" s="14">
        <v>10511792</v>
      </c>
      <c r="C32" s="161">
        <v>10511593</v>
      </c>
      <c r="D32" s="77">
        <f t="shared" si="0"/>
        <v>115.26168604691962</v>
      </c>
      <c r="E32" s="77">
        <f t="shared" si="1"/>
        <v>116.2001713886237</v>
      </c>
      <c r="F32" s="14">
        <v>1906281.7196028521</v>
      </c>
      <c r="G32" s="3">
        <v>1886215</v>
      </c>
      <c r="H32" s="77">
        <f t="shared" si="2"/>
        <v>99.78583866097627</v>
      </c>
      <c r="I32" s="77">
        <f t="shared" si="3"/>
        <v>98.19198457426705</v>
      </c>
      <c r="J32" s="14">
        <v>1195761</v>
      </c>
      <c r="K32" s="3">
        <v>1189044</v>
      </c>
      <c r="L32" s="77">
        <f t="shared" si="4"/>
        <v>105.13062629406411</v>
      </c>
      <c r="M32" s="77">
        <f t="shared" si="5"/>
        <v>104.60113605473896</v>
      </c>
      <c r="N32" s="48">
        <v>2305863</v>
      </c>
      <c r="O32" s="14">
        <v>2318082</v>
      </c>
      <c r="P32" s="103">
        <f t="shared" si="6"/>
        <v>94.3400001227393</v>
      </c>
      <c r="Q32" s="103">
        <f t="shared" si="7"/>
        <v>106.72878633220024</v>
      </c>
      <c r="R32" s="3"/>
      <c r="S32" s="78"/>
      <c r="W32" s="11"/>
      <c r="X32" s="58"/>
    </row>
    <row r="33" spans="1:24" ht="15">
      <c r="A33" s="55">
        <v>40664</v>
      </c>
      <c r="B33" s="14">
        <v>10771209</v>
      </c>
      <c r="C33" s="161">
        <v>10590991</v>
      </c>
      <c r="D33" s="77">
        <f t="shared" si="0"/>
        <v>118.1061906574783</v>
      </c>
      <c r="E33" s="77">
        <f t="shared" si="1"/>
        <v>117.07787481644039</v>
      </c>
      <c r="F33" s="14">
        <v>1885039.9718485156</v>
      </c>
      <c r="G33" s="3">
        <v>1873041</v>
      </c>
      <c r="H33" s="77">
        <f t="shared" si="2"/>
        <v>98.67392241455022</v>
      </c>
      <c r="I33" s="77">
        <f t="shared" si="3"/>
        <v>97.50617664421593</v>
      </c>
      <c r="J33" s="14">
        <v>1218210</v>
      </c>
      <c r="K33" s="3">
        <v>1207024</v>
      </c>
      <c r="L33" s="77">
        <f t="shared" si="4"/>
        <v>107.10432959236155</v>
      </c>
      <c r="M33" s="77">
        <f t="shared" si="5"/>
        <v>106.1828507989067</v>
      </c>
      <c r="N33" s="48">
        <v>2312097</v>
      </c>
      <c r="O33" s="14">
        <v>2327585</v>
      </c>
      <c r="P33" s="103">
        <f t="shared" si="6"/>
        <v>94.5950523789944</v>
      </c>
      <c r="Q33" s="103">
        <f t="shared" si="7"/>
        <v>107.16632204341101</v>
      </c>
      <c r="R33" s="3"/>
      <c r="S33" s="78"/>
      <c r="W33" s="11"/>
      <c r="X33" s="58"/>
    </row>
    <row r="34" spans="1:24" ht="15">
      <c r="A34" s="55">
        <v>40695</v>
      </c>
      <c r="B34" s="14">
        <v>11045909</v>
      </c>
      <c r="C34" s="161">
        <v>10713517</v>
      </c>
      <c r="D34" s="77">
        <f aca="true" t="shared" si="8" ref="D34:D53">(B34/$B$2)*100</f>
        <v>121.1182731984084</v>
      </c>
      <c r="E34" s="77">
        <f t="shared" si="1"/>
        <v>118.43233576251797</v>
      </c>
      <c r="F34" s="14">
        <v>1889623.9999999995</v>
      </c>
      <c r="G34" s="3">
        <v>1883191</v>
      </c>
      <c r="H34" s="77">
        <f t="shared" si="2"/>
        <v>98.91387702820337</v>
      </c>
      <c r="I34" s="77">
        <f t="shared" si="3"/>
        <v>98.03456213761345</v>
      </c>
      <c r="J34" s="14">
        <v>1199684</v>
      </c>
      <c r="K34" s="3">
        <v>1193833</v>
      </c>
      <c r="L34" s="77">
        <f t="shared" si="4"/>
        <v>105.47553422044038</v>
      </c>
      <c r="M34" s="77">
        <f t="shared" si="5"/>
        <v>105.02242815205926</v>
      </c>
      <c r="N34" s="48">
        <v>2370549</v>
      </c>
      <c r="O34" s="14">
        <v>2360529</v>
      </c>
      <c r="P34" s="103">
        <f t="shared" si="6"/>
        <v>96.98650481444886</v>
      </c>
      <c r="Q34" s="103">
        <f t="shared" si="7"/>
        <v>108.68312478676867</v>
      </c>
      <c r="R34" s="3"/>
      <c r="S34" s="78"/>
      <c r="W34" s="11"/>
      <c r="X34" s="58"/>
    </row>
    <row r="35" spans="1:24" ht="15">
      <c r="A35" s="55">
        <v>40725</v>
      </c>
      <c r="B35" s="14">
        <v>11112453</v>
      </c>
      <c r="C35" s="161">
        <v>10767467</v>
      </c>
      <c r="D35" s="77">
        <f t="shared" si="8"/>
        <v>121.84792744159607</v>
      </c>
      <c r="E35" s="77">
        <f t="shared" si="1"/>
        <v>119.02872483945582</v>
      </c>
      <c r="F35" s="14">
        <v>1868398.0000000002</v>
      </c>
      <c r="G35" s="3">
        <v>1868925</v>
      </c>
      <c r="H35" s="77">
        <f t="shared" si="2"/>
        <v>97.80278511055172</v>
      </c>
      <c r="I35" s="77">
        <f t="shared" si="3"/>
        <v>97.29190721654851</v>
      </c>
      <c r="J35" s="14">
        <v>1184844</v>
      </c>
      <c r="K35" s="3">
        <v>1179162</v>
      </c>
      <c r="L35" s="77">
        <f t="shared" si="4"/>
        <v>104.1708098698353</v>
      </c>
      <c r="M35" s="77">
        <f t="shared" si="5"/>
        <v>103.73180874095331</v>
      </c>
      <c r="N35" s="48">
        <v>2376533</v>
      </c>
      <c r="O35" s="14">
        <v>2373014</v>
      </c>
      <c r="P35" s="103">
        <f t="shared" si="6"/>
        <v>97.2313287960707</v>
      </c>
      <c r="Q35" s="103">
        <f t="shared" si="7"/>
        <v>109.25795729802476</v>
      </c>
      <c r="R35" s="3"/>
      <c r="S35" s="78"/>
      <c r="W35" s="11"/>
      <c r="X35" s="58"/>
    </row>
    <row r="36" spans="1:24" ht="15">
      <c r="A36" s="55">
        <v>40756</v>
      </c>
      <c r="B36" s="14">
        <v>10886860</v>
      </c>
      <c r="C36" s="161">
        <v>10845039</v>
      </c>
      <c r="D36" s="77">
        <f t="shared" si="8"/>
        <v>119.3743026266851</v>
      </c>
      <c r="E36" s="77">
        <f t="shared" si="1"/>
        <v>119.88624279082232</v>
      </c>
      <c r="F36" s="14">
        <v>1876833</v>
      </c>
      <c r="G36" s="3">
        <v>1875945</v>
      </c>
      <c r="H36" s="77">
        <f t="shared" si="2"/>
        <v>98.2443219203789</v>
      </c>
      <c r="I36" s="77">
        <f t="shared" si="3"/>
        <v>97.6573521587801</v>
      </c>
      <c r="J36" s="14">
        <v>1166692</v>
      </c>
      <c r="K36" s="3">
        <v>1164322</v>
      </c>
      <c r="L36" s="77">
        <f t="shared" si="4"/>
        <v>102.57489636497115</v>
      </c>
      <c r="M36" s="77">
        <f t="shared" si="5"/>
        <v>102.42632226690161</v>
      </c>
      <c r="N36" s="48">
        <v>2509484</v>
      </c>
      <c r="O36" s="14">
        <v>2518010</v>
      </c>
      <c r="P36" s="103">
        <f>(N36/$N$2)*100</f>
        <v>102.67076615913967</v>
      </c>
      <c r="Q36" s="103">
        <f t="shared" si="7"/>
        <v>115.93384154328601</v>
      </c>
      <c r="R36" s="3"/>
      <c r="S36" s="78"/>
      <c r="W36" s="11"/>
      <c r="X36" s="58"/>
    </row>
    <row r="37" spans="1:24" ht="15">
      <c r="A37" s="55">
        <v>40787</v>
      </c>
      <c r="B37" s="14">
        <v>11061597</v>
      </c>
      <c r="C37" s="161">
        <v>10924865</v>
      </c>
      <c r="D37" s="77">
        <f t="shared" si="8"/>
        <v>121.29029194941718</v>
      </c>
      <c r="E37" s="77">
        <f t="shared" si="1"/>
        <v>120.76867753513444</v>
      </c>
      <c r="F37" s="14">
        <v>1864766</v>
      </c>
      <c r="G37" s="3">
        <v>1883057</v>
      </c>
      <c r="H37" s="77">
        <f t="shared" si="2"/>
        <v>97.61266517062374</v>
      </c>
      <c r="I37" s="77">
        <f t="shared" si="3"/>
        <v>98.02758640794693</v>
      </c>
      <c r="J37" s="14">
        <v>1155959</v>
      </c>
      <c r="K37" s="3">
        <v>1153895</v>
      </c>
      <c r="L37" s="77">
        <f t="shared" si="4"/>
        <v>101.63125711597891</v>
      </c>
      <c r="M37" s="77">
        <f t="shared" si="5"/>
        <v>101.50905087438564</v>
      </c>
      <c r="N37" s="48">
        <v>2537648</v>
      </c>
      <c r="O37" s="14">
        <v>2537008</v>
      </c>
      <c r="P37" s="103">
        <f>(N37/$N$2)*100</f>
        <v>103.8230426662248</v>
      </c>
      <c r="Q37" s="103">
        <f t="shared" si="7"/>
        <v>116.80854463089861</v>
      </c>
      <c r="R37" s="3"/>
      <c r="S37" s="78"/>
      <c r="W37" s="11"/>
      <c r="X37" s="58"/>
    </row>
    <row r="38" spans="1:24" ht="15">
      <c r="A38" s="55">
        <v>40817</v>
      </c>
      <c r="B38" s="14">
        <v>11078121</v>
      </c>
      <c r="C38" s="161">
        <v>11078830</v>
      </c>
      <c r="D38" s="77">
        <f t="shared" si="8"/>
        <v>121.47147743142057</v>
      </c>
      <c r="E38" s="77">
        <f t="shared" si="1"/>
        <v>122.47068020854937</v>
      </c>
      <c r="F38" s="14">
        <v>1869097</v>
      </c>
      <c r="G38" s="3">
        <v>1886596</v>
      </c>
      <c r="H38" s="77">
        <f t="shared" si="2"/>
        <v>97.8393748236601</v>
      </c>
      <c r="I38" s="77">
        <f t="shared" si="3"/>
        <v>98.21181855190099</v>
      </c>
      <c r="J38" s="14">
        <v>1154076</v>
      </c>
      <c r="K38" s="3">
        <v>1155273</v>
      </c>
      <c r="L38" s="77">
        <f t="shared" si="4"/>
        <v>101.46570482809554</v>
      </c>
      <c r="M38" s="77">
        <f t="shared" si="5"/>
        <v>101.63027461840473</v>
      </c>
      <c r="N38" s="48">
        <v>2579366</v>
      </c>
      <c r="O38" s="14">
        <v>2557311</v>
      </c>
      <c r="P38" s="103">
        <f t="shared" si="6"/>
        <v>105.52985531082703</v>
      </c>
      <c r="Q38" s="103">
        <f t="shared" si="7"/>
        <v>117.74333233422516</v>
      </c>
      <c r="R38" s="3"/>
      <c r="S38" s="78"/>
      <c r="W38" s="11"/>
      <c r="X38" s="58"/>
    </row>
    <row r="39" spans="1:23" ht="15">
      <c r="A39" s="55">
        <v>40848</v>
      </c>
      <c r="B39" s="14">
        <v>10984191</v>
      </c>
      <c r="C39" s="161">
        <v>11082827</v>
      </c>
      <c r="D39" s="77">
        <f t="shared" si="8"/>
        <v>120.44153599323504</v>
      </c>
      <c r="E39" s="77">
        <f t="shared" si="1"/>
        <v>122.51486495628838</v>
      </c>
      <c r="F39" s="14">
        <v>1878909</v>
      </c>
      <c r="G39" s="3">
        <v>1893272</v>
      </c>
      <c r="H39" s="77">
        <f t="shared" si="2"/>
        <v>98.35299179793684</v>
      </c>
      <c r="I39" s="77">
        <f t="shared" si="3"/>
        <v>98.55935565080955</v>
      </c>
      <c r="J39" s="14">
        <v>1142647</v>
      </c>
      <c r="K39" s="3">
        <v>1146166</v>
      </c>
      <c r="L39" s="77">
        <f t="shared" si="4"/>
        <v>100.46087365538222</v>
      </c>
      <c r="M39" s="77">
        <f t="shared" si="5"/>
        <v>100.8291246642815</v>
      </c>
      <c r="N39" s="48">
        <v>2543634</v>
      </c>
      <c r="O39" s="14">
        <v>2544547</v>
      </c>
      <c r="P39" s="103">
        <f t="shared" si="6"/>
        <v>104.0679484740437</v>
      </c>
      <c r="Q39" s="103">
        <f t="shared" si="7"/>
        <v>117.15565414650608</v>
      </c>
      <c r="R39" s="3"/>
      <c r="S39" s="78"/>
      <c r="W39" s="58"/>
    </row>
    <row r="40" spans="1:23" ht="15">
      <c r="A40" s="55">
        <v>40878</v>
      </c>
      <c r="B40" s="14">
        <v>11030939</v>
      </c>
      <c r="C40" s="161">
        <v>11175040</v>
      </c>
      <c r="D40" s="77">
        <f t="shared" si="8"/>
        <v>120.95412730966532</v>
      </c>
      <c r="E40" s="77">
        <f t="shared" si="1"/>
        <v>123.53423151702367</v>
      </c>
      <c r="F40" s="14">
        <v>1880740</v>
      </c>
      <c r="G40" s="3">
        <v>1897099</v>
      </c>
      <c r="H40" s="77">
        <f t="shared" si="2"/>
        <v>98.4488369548774</v>
      </c>
      <c r="I40" s="77">
        <f t="shared" si="3"/>
        <v>98.75858040777825</v>
      </c>
      <c r="J40" s="14">
        <v>1121777</v>
      </c>
      <c r="K40" s="3">
        <v>1133663</v>
      </c>
      <c r="L40" s="77">
        <f t="shared" si="4"/>
        <v>98.62599513805549</v>
      </c>
      <c r="M40" s="77">
        <f t="shared" si="5"/>
        <v>99.72922591865692</v>
      </c>
      <c r="N40" s="48">
        <v>2554200</v>
      </c>
      <c r="O40" s="14">
        <v>2547480</v>
      </c>
      <c r="P40" s="103">
        <f t="shared" si="6"/>
        <v>104.50023627314403</v>
      </c>
      <c r="Q40" s="103">
        <f t="shared" si="7"/>
        <v>117.29069489584643</v>
      </c>
      <c r="R40" s="3"/>
      <c r="S40" s="78"/>
      <c r="W40" s="58"/>
    </row>
    <row r="41" spans="1:19" ht="15">
      <c r="A41" s="55">
        <v>40909</v>
      </c>
      <c r="B41" s="14">
        <v>10957242</v>
      </c>
      <c r="C41" s="161">
        <v>11268118</v>
      </c>
      <c r="D41" s="77">
        <f t="shared" si="8"/>
        <v>120.14604049852981</v>
      </c>
      <c r="E41" s="77">
        <f t="shared" si="1"/>
        <v>124.56316020105001</v>
      </c>
      <c r="F41" s="14">
        <v>1900471</v>
      </c>
      <c r="G41" s="3">
        <v>1907285</v>
      </c>
      <c r="H41" s="77">
        <f t="shared" si="2"/>
        <v>99.4816719038638</v>
      </c>
      <c r="I41" s="77">
        <f t="shared" si="3"/>
        <v>99.2888399778026</v>
      </c>
      <c r="J41" s="14">
        <v>1139504</v>
      </c>
      <c r="K41" s="3">
        <v>1148823</v>
      </c>
      <c r="L41" s="77">
        <f t="shared" si="4"/>
        <v>100.18454288490028</v>
      </c>
      <c r="M41" s="77">
        <f t="shared" si="5"/>
        <v>101.0628630444402</v>
      </c>
      <c r="N41" s="48">
        <v>2563237</v>
      </c>
      <c r="O41" s="14">
        <v>2560826</v>
      </c>
      <c r="P41" s="103">
        <f t="shared" si="6"/>
        <v>104.8699679445873</v>
      </c>
      <c r="Q41" s="103">
        <f t="shared" si="7"/>
        <v>117.9051694409184</v>
      </c>
      <c r="R41" s="3"/>
      <c r="S41" s="78"/>
    </row>
    <row r="42" spans="1:19" ht="15">
      <c r="A42" s="55">
        <v>40940</v>
      </c>
      <c r="B42" s="14">
        <v>10845430</v>
      </c>
      <c r="C42" s="161">
        <v>11301229</v>
      </c>
      <c r="D42" s="77">
        <f t="shared" si="8"/>
        <v>118.92002312296927</v>
      </c>
      <c r="E42" s="77">
        <f t="shared" si="1"/>
        <v>124.92918501525739</v>
      </c>
      <c r="F42" s="14">
        <v>1921116</v>
      </c>
      <c r="G42" s="3">
        <v>1916234</v>
      </c>
      <c r="H42" s="77">
        <f t="shared" si="2"/>
        <v>100.56235091262282</v>
      </c>
      <c r="I42" s="77">
        <f t="shared" si="3"/>
        <v>99.75470419262176</v>
      </c>
      <c r="J42" s="14">
        <v>1138592</v>
      </c>
      <c r="K42" s="3">
        <v>1143794</v>
      </c>
      <c r="L42" s="77">
        <f t="shared" si="4"/>
        <v>100.10436036416228</v>
      </c>
      <c r="M42" s="77">
        <f t="shared" si="5"/>
        <v>100.6204579583212</v>
      </c>
      <c r="N42" s="48">
        <v>2576419</v>
      </c>
      <c r="O42" s="14">
        <v>2571485</v>
      </c>
      <c r="P42" s="103">
        <f t="shared" si="6"/>
        <v>105.4092844094501</v>
      </c>
      <c r="Q42" s="103">
        <f t="shared" si="7"/>
        <v>118.39592953202602</v>
      </c>
      <c r="R42" s="3"/>
      <c r="S42" s="78"/>
    </row>
    <row r="43" spans="1:19" ht="15">
      <c r="A43" s="55">
        <v>40969</v>
      </c>
      <c r="B43" s="14">
        <v>11257343</v>
      </c>
      <c r="C43" s="161">
        <v>11432519</v>
      </c>
      <c r="D43" s="77">
        <f t="shared" si="8"/>
        <v>123.43664473084021</v>
      </c>
      <c r="E43" s="77">
        <f t="shared" si="1"/>
        <v>126.38052740471373</v>
      </c>
      <c r="F43" s="14">
        <v>1932074</v>
      </c>
      <c r="G43" s="3">
        <v>1918730</v>
      </c>
      <c r="H43" s="77">
        <f t="shared" si="2"/>
        <v>101.1359561719099</v>
      </c>
      <c r="I43" s="77">
        <f aca="true" t="shared" si="9" ref="I43:I53">(G43/$G$2)*100</f>
        <v>99.88464017208189</v>
      </c>
      <c r="J43" s="14">
        <v>1136096</v>
      </c>
      <c r="K43" s="3">
        <v>1136548</v>
      </c>
      <c r="L43" s="77">
        <f t="shared" si="4"/>
        <v>99.8849134653004</v>
      </c>
      <c r="M43" s="77">
        <f t="shared" si="5"/>
        <v>99.98302163817439</v>
      </c>
      <c r="N43" s="48">
        <v>2574644</v>
      </c>
      <c r="O43" s="14">
        <v>2580470</v>
      </c>
      <c r="P43" s="103">
        <f t="shared" si="6"/>
        <v>105.33666365955392</v>
      </c>
      <c r="Q43" s="103">
        <f t="shared" si="7"/>
        <v>118.8096155643557</v>
      </c>
      <c r="R43" s="3"/>
      <c r="S43" s="78"/>
    </row>
    <row r="44" spans="1:19" ht="15">
      <c r="A44" s="55">
        <v>41000</v>
      </c>
      <c r="B44" s="14">
        <v>11521869</v>
      </c>
      <c r="C44" s="161">
        <v>11498809</v>
      </c>
      <c r="D44" s="77">
        <f t="shared" si="8"/>
        <v>126.3371694713647</v>
      </c>
      <c r="E44" s="77">
        <f t="shared" si="1"/>
        <v>127.11332873761843</v>
      </c>
      <c r="F44" s="14">
        <v>1937480</v>
      </c>
      <c r="G44" s="3">
        <v>1920307</v>
      </c>
      <c r="H44" s="77">
        <f t="shared" si="2"/>
        <v>101.4189375582674</v>
      </c>
      <c r="I44" s="77">
        <f t="shared" si="9"/>
        <v>99.96673513987379</v>
      </c>
      <c r="J44" s="14">
        <v>1121103</v>
      </c>
      <c r="K44" s="3">
        <v>1116663</v>
      </c>
      <c r="L44" s="77">
        <f t="shared" si="4"/>
        <v>98.56673744180833</v>
      </c>
      <c r="M44" s="77">
        <f t="shared" si="5"/>
        <v>98.23372254541711</v>
      </c>
      <c r="N44" s="48">
        <v>2569269</v>
      </c>
      <c r="O44" s="14">
        <v>2583259</v>
      </c>
      <c r="P44" s="103">
        <f t="shared" si="6"/>
        <v>105.11675575493872</v>
      </c>
      <c r="Q44" s="103">
        <f t="shared" si="7"/>
        <v>118.93802628713448</v>
      </c>
      <c r="R44" s="3"/>
      <c r="S44" s="78"/>
    </row>
    <row r="45" spans="1:19" ht="15">
      <c r="A45" s="55">
        <v>41030</v>
      </c>
      <c r="B45" s="14">
        <v>11820778</v>
      </c>
      <c r="C45" s="161">
        <v>11613900</v>
      </c>
      <c r="D45" s="77">
        <f t="shared" si="8"/>
        <v>129.61470343651536</v>
      </c>
      <c r="E45" s="77">
        <f t="shared" si="1"/>
        <v>128.3855996413043</v>
      </c>
      <c r="F45" s="14">
        <v>1931182</v>
      </c>
      <c r="G45" s="3">
        <v>1920589</v>
      </c>
      <c r="H45" s="77">
        <f t="shared" si="2"/>
        <v>101.0892637197029</v>
      </c>
      <c r="I45" s="77">
        <f t="shared" si="9"/>
        <v>99.98141540678395</v>
      </c>
      <c r="J45" s="14">
        <v>1113613</v>
      </c>
      <c r="K45" s="3">
        <v>1105387</v>
      </c>
      <c r="L45" s="77">
        <f t="shared" si="4"/>
        <v>97.90822090636141</v>
      </c>
      <c r="M45" s="77">
        <f t="shared" si="5"/>
        <v>97.24176395502582</v>
      </c>
      <c r="N45" s="48">
        <v>2574350</v>
      </c>
      <c r="O45" s="14">
        <v>2591896</v>
      </c>
      <c r="P45" s="103">
        <f t="shared" si="6"/>
        <v>105.32463520858522</v>
      </c>
      <c r="Q45" s="103">
        <f t="shared" si="7"/>
        <v>119.33568975527376</v>
      </c>
      <c r="R45" s="3"/>
      <c r="S45" s="78"/>
    </row>
    <row r="46" spans="1:19" ht="15">
      <c r="A46" s="55">
        <v>41061</v>
      </c>
      <c r="B46" s="14">
        <v>12087084</v>
      </c>
      <c r="C46" s="161">
        <v>11686667</v>
      </c>
      <c r="D46" s="77">
        <f t="shared" si="8"/>
        <v>132.53474585786566</v>
      </c>
      <c r="E46" s="77">
        <f t="shared" si="1"/>
        <v>129.19000082687492</v>
      </c>
      <c r="F46" s="14">
        <v>1935759</v>
      </c>
      <c r="G46" s="3">
        <v>1925878</v>
      </c>
      <c r="H46" s="77">
        <f t="shared" si="2"/>
        <v>101.32885043915508</v>
      </c>
      <c r="I46" s="77">
        <f t="shared" si="9"/>
        <v>100.25674849787553</v>
      </c>
      <c r="J46" s="14">
        <v>1104403</v>
      </c>
      <c r="K46" s="3">
        <v>1100215</v>
      </c>
      <c r="L46" s="77">
        <f t="shared" si="4"/>
        <v>97.09848295022442</v>
      </c>
      <c r="M46" s="77">
        <f t="shared" si="5"/>
        <v>96.78677904641427</v>
      </c>
      <c r="N46" s="48">
        <v>2610813</v>
      </c>
      <c r="O46" s="14">
        <v>2602058</v>
      </c>
      <c r="P46" s="103">
        <f t="shared" si="6"/>
        <v>106.81644952039619</v>
      </c>
      <c r="Q46" s="103">
        <f t="shared" si="7"/>
        <v>119.8035670463738</v>
      </c>
      <c r="R46" s="3"/>
      <c r="S46" s="78"/>
    </row>
    <row r="47" spans="1:19" ht="15">
      <c r="A47" s="55">
        <v>41091</v>
      </c>
      <c r="B47" s="14">
        <v>12107944</v>
      </c>
      <c r="C47" s="161">
        <v>11738916</v>
      </c>
      <c r="D47" s="77">
        <f t="shared" si="8"/>
        <v>132.76347553316162</v>
      </c>
      <c r="E47" s="77">
        <f t="shared" si="1"/>
        <v>129.7675862370867</v>
      </c>
      <c r="F47" s="14">
        <v>1938997</v>
      </c>
      <c r="G47" s="3">
        <v>1933280</v>
      </c>
      <c r="H47" s="77">
        <f t="shared" si="2"/>
        <v>101.49834613449835</v>
      </c>
      <c r="I47" s="77">
        <f t="shared" si="9"/>
        <v>100.64207947542513</v>
      </c>
      <c r="J47" s="14">
        <v>1103934</v>
      </c>
      <c r="K47" s="3">
        <v>1098999</v>
      </c>
      <c r="L47" s="77">
        <f t="shared" si="4"/>
        <v>97.05724873725717</v>
      </c>
      <c r="M47" s="77">
        <f t="shared" si="5"/>
        <v>96.6798065698343</v>
      </c>
      <c r="N47" s="48">
        <v>2613791</v>
      </c>
      <c r="O47" s="14">
        <v>2610625</v>
      </c>
      <c r="P47" s="103">
        <f t="shared" si="6"/>
        <v>106.93828872782767</v>
      </c>
      <c r="Q47" s="103">
        <f t="shared" si="7"/>
        <v>120.19800758493456</v>
      </c>
      <c r="R47" s="3"/>
      <c r="S47" s="78"/>
    </row>
    <row r="48" spans="1:19" ht="15">
      <c r="A48" s="55">
        <v>41122</v>
      </c>
      <c r="B48" s="14">
        <v>11716148</v>
      </c>
      <c r="C48" s="161">
        <v>11776188</v>
      </c>
      <c r="D48" s="77">
        <f t="shared" si="8"/>
        <v>128.46743661359028</v>
      </c>
      <c r="E48" s="77">
        <f t="shared" si="1"/>
        <v>130.1796087333912</v>
      </c>
      <c r="F48" s="14">
        <v>1937355</v>
      </c>
      <c r="G48" s="3">
        <v>1931665</v>
      </c>
      <c r="H48" s="77">
        <f t="shared" si="2"/>
        <v>101.41239433346263</v>
      </c>
      <c r="I48" s="77">
        <f t="shared" si="9"/>
        <v>100.55800631563822</v>
      </c>
      <c r="J48" s="14">
        <v>1101083</v>
      </c>
      <c r="K48" s="3">
        <v>1098111</v>
      </c>
      <c r="L48" s="77">
        <f t="shared" si="4"/>
        <v>96.80659044052031</v>
      </c>
      <c r="M48" s="77">
        <f t="shared" si="5"/>
        <v>96.60168851127918</v>
      </c>
      <c r="N48" s="48">
        <v>2600540</v>
      </c>
      <c r="O48" s="14">
        <v>2611277</v>
      </c>
      <c r="P48" s="103">
        <f t="shared" si="6"/>
        <v>106.39614925916607</v>
      </c>
      <c r="Q48" s="103">
        <f t="shared" si="7"/>
        <v>120.22802687186598</v>
      </c>
      <c r="R48" s="3"/>
      <c r="S48" s="78"/>
    </row>
    <row r="49" spans="1:19" ht="15">
      <c r="A49" s="55">
        <v>41153</v>
      </c>
      <c r="B49" s="14">
        <v>12069085</v>
      </c>
      <c r="C49" s="161">
        <v>11886243</v>
      </c>
      <c r="D49" s="77">
        <f t="shared" si="8"/>
        <v>132.337387016751</v>
      </c>
      <c r="E49" s="77">
        <f t="shared" si="1"/>
        <v>131.39620928691102</v>
      </c>
      <c r="F49" s="14">
        <v>1937908</v>
      </c>
      <c r="G49" s="3">
        <v>1943264</v>
      </c>
      <c r="H49" s="77">
        <f t="shared" si="2"/>
        <v>101.44134155999902</v>
      </c>
      <c r="I49" s="77">
        <f t="shared" si="9"/>
        <v>101.1618233932656</v>
      </c>
      <c r="J49" s="14">
        <v>1097163</v>
      </c>
      <c r="K49" s="3">
        <v>1093868</v>
      </c>
      <c r="L49" s="77">
        <f t="shared" si="4"/>
        <v>96.46194627243594</v>
      </c>
      <c r="M49" s="77">
        <f t="shared" si="5"/>
        <v>96.22842846347585</v>
      </c>
      <c r="N49" s="48">
        <v>2613470</v>
      </c>
      <c r="O49" s="14">
        <v>2614830</v>
      </c>
      <c r="P49" s="103">
        <f t="shared" si="6"/>
        <v>106.92515562319855</v>
      </c>
      <c r="Q49" s="103">
        <f t="shared" si="7"/>
        <v>120.39161356890187</v>
      </c>
      <c r="R49" s="3"/>
      <c r="S49" s="78"/>
    </row>
    <row r="50" spans="1:19" ht="15">
      <c r="A50" s="55">
        <v>41183</v>
      </c>
      <c r="B50" s="14">
        <v>11743906</v>
      </c>
      <c r="C50" s="161">
        <v>11864361</v>
      </c>
      <c r="D50" s="77">
        <f t="shared" si="8"/>
        <v>128.77180278458093</v>
      </c>
      <c r="E50" s="77">
        <f t="shared" si="1"/>
        <v>131.15431520384234</v>
      </c>
      <c r="F50" s="14">
        <v>1987922</v>
      </c>
      <c r="G50" s="3">
        <v>1995814</v>
      </c>
      <c r="H50" s="77">
        <f t="shared" si="2"/>
        <v>104.05936432309292</v>
      </c>
      <c r="I50" s="77">
        <f t="shared" si="9"/>
        <v>103.89745469159466</v>
      </c>
      <c r="J50" s="14">
        <v>1079239</v>
      </c>
      <c r="K50" s="3">
        <v>1079882</v>
      </c>
      <c r="L50" s="77">
        <f t="shared" si="4"/>
        <v>94.88607839775631</v>
      </c>
      <c r="M50" s="77">
        <f t="shared" si="5"/>
        <v>94.9980690412328</v>
      </c>
      <c r="N50" s="48">
        <v>2688851</v>
      </c>
      <c r="O50" s="14">
        <v>2667328</v>
      </c>
      <c r="P50" s="103">
        <f t="shared" si="6"/>
        <v>110.0092259037192</v>
      </c>
      <c r="Q50" s="103">
        <f t="shared" si="7"/>
        <v>122.80871866909584</v>
      </c>
      <c r="R50" s="3"/>
      <c r="S50" s="78"/>
    </row>
    <row r="51" spans="1:19" ht="15">
      <c r="A51" s="121">
        <v>41214</v>
      </c>
      <c r="B51" s="14">
        <v>11996881</v>
      </c>
      <c r="C51" s="161">
        <v>12007308</v>
      </c>
      <c r="D51" s="77">
        <f t="shared" si="8"/>
        <v>131.54567093453286</v>
      </c>
      <c r="E51" s="77">
        <f t="shared" si="1"/>
        <v>132.7345196409329</v>
      </c>
      <c r="F51" s="14">
        <v>1933781</v>
      </c>
      <c r="G51" s="3">
        <v>1941377</v>
      </c>
      <c r="H51" s="77">
        <f t="shared" si="2"/>
        <v>101.22531044984409</v>
      </c>
      <c r="I51" s="77">
        <f t="shared" si="9"/>
        <v>101.06359054340935</v>
      </c>
      <c r="J51" s="14">
        <v>1071133</v>
      </c>
      <c r="K51" s="3">
        <v>1073706</v>
      </c>
      <c r="L51" s="77">
        <f t="shared" si="4"/>
        <v>94.17340349303898</v>
      </c>
      <c r="M51" s="77">
        <f t="shared" si="5"/>
        <v>94.45476146281344</v>
      </c>
      <c r="N51" s="48">
        <v>2622715</v>
      </c>
      <c r="O51" s="14">
        <v>2625760</v>
      </c>
      <c r="P51" s="103">
        <f t="shared" si="6"/>
        <v>107.30339721913668</v>
      </c>
      <c r="Q51" s="103">
        <f t="shared" si="7"/>
        <v>120.89485100166348</v>
      </c>
      <c r="R51" s="3"/>
      <c r="S51" s="78"/>
    </row>
    <row r="52" spans="1:19" ht="15">
      <c r="A52" s="121">
        <v>41244</v>
      </c>
      <c r="B52" s="14">
        <v>11939620</v>
      </c>
      <c r="C52" s="161">
        <v>12032957</v>
      </c>
      <c r="D52" s="77">
        <f t="shared" si="8"/>
        <v>130.9178046863487</v>
      </c>
      <c r="E52" s="77">
        <f aca="true" t="shared" si="10" ref="E52:E59">(C52/$C$2)*100</f>
        <v>133.01805594184813</v>
      </c>
      <c r="F52" s="14">
        <v>1910505</v>
      </c>
      <c r="G52" s="3">
        <v>1931971</v>
      </c>
      <c r="H52" s="77">
        <f t="shared" si="2"/>
        <v>100.00690964539385</v>
      </c>
      <c r="I52" s="77">
        <f t="shared" si="9"/>
        <v>100.57393596696626</v>
      </c>
      <c r="J52" s="14">
        <v>1056852</v>
      </c>
      <c r="K52" s="3">
        <v>1067075</v>
      </c>
      <c r="L52" s="77">
        <f t="shared" si="4"/>
        <v>92.91782610415815</v>
      </c>
      <c r="M52" s="77">
        <f t="shared" si="5"/>
        <v>93.87142717646324</v>
      </c>
      <c r="N52" s="48">
        <v>2662608</v>
      </c>
      <c r="O52" s="14">
        <v>2653355</v>
      </c>
      <c r="P52" s="103">
        <f t="shared" si="6"/>
        <v>108.9355434589161</v>
      </c>
      <c r="Q52" s="103">
        <f t="shared" si="7"/>
        <v>122.16537588337046</v>
      </c>
      <c r="R52" s="3"/>
      <c r="S52" s="78"/>
    </row>
    <row r="53" spans="1:19" ht="15">
      <c r="A53" s="121">
        <v>41275</v>
      </c>
      <c r="B53" s="14">
        <v>11818115</v>
      </c>
      <c r="C53" s="161">
        <v>12077241</v>
      </c>
      <c r="D53" s="77">
        <f t="shared" si="8"/>
        <v>129.58550367020118</v>
      </c>
      <c r="E53" s="77">
        <f t="shared" si="10"/>
        <v>133.50759243643785</v>
      </c>
      <c r="F53" s="14">
        <v>1913440</v>
      </c>
      <c r="G53" s="3">
        <v>1929528</v>
      </c>
      <c r="H53" s="77">
        <f t="shared" si="2"/>
        <v>100.16054456381032</v>
      </c>
      <c r="I53" s="77">
        <f t="shared" si="9"/>
        <v>100.44675904476233</v>
      </c>
      <c r="J53" s="14">
        <v>1050279</v>
      </c>
      <c r="K53" s="3">
        <v>1058057</v>
      </c>
      <c r="L53" s="77">
        <f t="shared" si="4"/>
        <v>92.3399316866024</v>
      </c>
      <c r="M53" s="77">
        <f t="shared" si="5"/>
        <v>93.07810662235285</v>
      </c>
      <c r="N53" s="48">
        <v>2667984</v>
      </c>
      <c r="O53" s="14">
        <v>2662034</v>
      </c>
      <c r="P53" s="103">
        <f t="shared" si="6"/>
        <v>109.15549227662981</v>
      </c>
      <c r="Q53" s="103">
        <f t="shared" si="7"/>
        <v>122.56497310925684</v>
      </c>
      <c r="R53" s="3"/>
      <c r="S53" s="78"/>
    </row>
    <row r="54" spans="1:19" ht="15">
      <c r="A54" s="121">
        <v>41306</v>
      </c>
      <c r="B54" s="14">
        <v>11748042</v>
      </c>
      <c r="C54" s="161">
        <v>12144575</v>
      </c>
      <c r="D54" s="77">
        <f>(B54/$B$2)*100</f>
        <v>128.81715398002794</v>
      </c>
      <c r="E54" s="77">
        <f t="shared" si="10"/>
        <v>134.25193464415855</v>
      </c>
      <c r="F54" s="14">
        <v>1927111.9999999998</v>
      </c>
      <c r="G54" s="3">
        <v>1931435</v>
      </c>
      <c r="H54" s="77">
        <f>(F54/$F$2)*100</f>
        <v>100.87621632005894</v>
      </c>
      <c r="I54" s="77">
        <f>(G54/$G$2)*100</f>
        <v>100.54603304830016</v>
      </c>
      <c r="J54" s="14">
        <v>1042120</v>
      </c>
      <c r="K54" s="3">
        <v>1046515</v>
      </c>
      <c r="L54" s="77">
        <f>(J54/$J$2)*100</f>
        <v>91.6225970520615</v>
      </c>
      <c r="M54" s="77">
        <f>(K54/$K$2)*100</f>
        <v>92.06274780270968</v>
      </c>
      <c r="N54" s="48">
        <v>2670744</v>
      </c>
      <c r="O54" s="14">
        <v>2662957</v>
      </c>
      <c r="P54" s="103">
        <f>(N54/$N$2)*100</f>
        <v>109.26841242858107</v>
      </c>
      <c r="Q54" s="103">
        <f>(O54/$O$2)*100</f>
        <v>122.60746973784231</v>
      </c>
      <c r="S54" s="78"/>
    </row>
    <row r="55" spans="1:19" ht="15">
      <c r="A55" s="121">
        <v>41334</v>
      </c>
      <c r="B55" s="14">
        <v>12030850</v>
      </c>
      <c r="C55" s="161">
        <v>12160469</v>
      </c>
      <c r="D55" s="77">
        <f>(B55/$B$2)*100</f>
        <v>131.91814065361862</v>
      </c>
      <c r="E55" s="77">
        <f t="shared" si="10"/>
        <v>134.4276345142021</v>
      </c>
      <c r="F55" s="14">
        <v>1938193</v>
      </c>
      <c r="G55" s="3">
        <v>1934117</v>
      </c>
      <c r="H55" s="77">
        <f>(F55/$F$2)*100</f>
        <v>101.45626011255393</v>
      </c>
      <c r="I55" s="77">
        <f>(G55/$G$2)*100</f>
        <v>100.68565175699891</v>
      </c>
      <c r="J55" s="124">
        <v>1034903</v>
      </c>
      <c r="K55" s="3">
        <v>1035377</v>
      </c>
      <c r="L55" s="77">
        <f>(J55/$J$2)*100</f>
        <v>90.98808252117759</v>
      </c>
      <c r="M55" s="77">
        <f>(K55/$K$2)*100</f>
        <v>91.08292918087761</v>
      </c>
      <c r="N55" s="143">
        <v>2651342</v>
      </c>
      <c r="O55" s="14">
        <v>2656712</v>
      </c>
      <c r="P55" s="103">
        <f>(N55/$N$2)*100</f>
        <v>108.47461649084262</v>
      </c>
      <c r="Q55" s="103">
        <f>(O55/$O$2)*100</f>
        <v>122.31993837758645</v>
      </c>
      <c r="S55" s="78"/>
    </row>
    <row r="56" spans="1:19" ht="15">
      <c r="A56" s="121">
        <v>41365</v>
      </c>
      <c r="B56" s="14">
        <v>12262422</v>
      </c>
      <c r="C56" s="161">
        <v>12206678</v>
      </c>
      <c r="D56" s="77">
        <f>(B56/$B$2)*100</f>
        <v>134.45732513912378</v>
      </c>
      <c r="E56" s="77">
        <f t="shared" si="10"/>
        <v>134.93845087854356</v>
      </c>
      <c r="F56" s="14">
        <v>1948982</v>
      </c>
      <c r="G56" s="3">
        <v>1938826</v>
      </c>
      <c r="H56" s="77">
        <f>(F56/$F$2)*100</f>
        <v>102.02101893190492</v>
      </c>
      <c r="I56" s="77">
        <f>(G56/$G$2)*100</f>
        <v>100.9307913913249</v>
      </c>
      <c r="J56" s="124">
        <v>1027778</v>
      </c>
      <c r="K56" s="3">
        <v>1024425</v>
      </c>
      <c r="L56" s="77">
        <f>(J56/$J$2)*100</f>
        <v>90.361656577912</v>
      </c>
      <c r="M56" s="77">
        <f>(K56/$K$2)*100</f>
        <v>90.11947312536452</v>
      </c>
      <c r="N56" s="124">
        <v>2649513</v>
      </c>
      <c r="O56" s="14">
        <v>2663210</v>
      </c>
      <c r="P56" s="103">
        <f>(N56/$N$2)*100</f>
        <v>108.39978643362566</v>
      </c>
      <c r="Q56" s="103">
        <f>(O56/$O$2)*100</f>
        <v>122.61911832617614</v>
      </c>
      <c r="R56" s="58"/>
      <c r="S56" s="78"/>
    </row>
    <row r="57" spans="1:19" ht="15">
      <c r="A57" s="121">
        <v>41395</v>
      </c>
      <c r="B57" s="14">
        <v>12354071</v>
      </c>
      <c r="C57" s="161">
        <v>12208734</v>
      </c>
      <c r="D57" s="77">
        <f>(B57/$B$2)*100</f>
        <v>135.46225543688027</v>
      </c>
      <c r="E57" s="77">
        <f t="shared" si="10"/>
        <v>134.96117888488618</v>
      </c>
      <c r="F57" s="14">
        <v>1958586</v>
      </c>
      <c r="G57" s="14">
        <v>1948822</v>
      </c>
      <c r="H57" s="77">
        <f>(F57/$F$2)*100</f>
        <v>102.5237479801065</v>
      </c>
      <c r="I57" s="77">
        <f>(G57/$G$2)*100</f>
        <v>101.45116000137433</v>
      </c>
      <c r="J57" s="14">
        <v>1022716</v>
      </c>
      <c r="K57" s="14">
        <v>1015879</v>
      </c>
      <c r="L57" s="77">
        <f>(J57/$J$2)*100</f>
        <v>89.91660842004387</v>
      </c>
      <c r="M57" s="77">
        <f>(K57/$K$2)*100</f>
        <v>89.3676747825582</v>
      </c>
      <c r="N57" s="48">
        <v>2650756</v>
      </c>
      <c r="O57" s="14">
        <v>2668040</v>
      </c>
      <c r="P57" s="103">
        <f>(N57/$N$2)*100</f>
        <v>108.45064141510225</v>
      </c>
      <c r="Q57" s="103">
        <f>(O57/$O$2)*100</f>
        <v>122.84150046709459</v>
      </c>
      <c r="S57" s="78"/>
    </row>
    <row r="58" spans="1:19" ht="15">
      <c r="A58" s="121">
        <v>41426</v>
      </c>
      <c r="B58" s="14">
        <v>12561253</v>
      </c>
      <c r="C58" s="161">
        <v>12241565</v>
      </c>
      <c r="D58" s="46">
        <f>(B58/$B$2)*100</f>
        <v>137.73400383511463</v>
      </c>
      <c r="E58" s="46">
        <f t="shared" si="10"/>
        <v>135.3241084453115</v>
      </c>
      <c r="F58" s="14">
        <v>1961927</v>
      </c>
      <c r="G58" s="14">
        <v>1951916</v>
      </c>
      <c r="H58" s="46">
        <f>(F58/$F$2)*100</f>
        <v>102.69863529268892</v>
      </c>
      <c r="I58" s="46">
        <f>(G58/$G$2)*100</f>
        <v>101.61222647591343</v>
      </c>
      <c r="J58" s="14">
        <v>1012428</v>
      </c>
      <c r="K58" s="14">
        <v>1008973</v>
      </c>
      <c r="L58" s="46">
        <f>(J58/$J$2)*100</f>
        <v>89.01209331768368</v>
      </c>
      <c r="M58" s="46">
        <f>(K58/$K$2)*100</f>
        <v>88.7601485298762</v>
      </c>
      <c r="N58" s="162">
        <v>2663305</v>
      </c>
      <c r="O58" s="14">
        <v>2656459</v>
      </c>
      <c r="P58" s="46">
        <f>(N58/$N$2)*100</f>
        <v>108.96405988859364</v>
      </c>
      <c r="Q58" s="46">
        <f>(O58/$O$2)*100</f>
        <v>122.30828978925263</v>
      </c>
      <c r="S58" s="78"/>
    </row>
    <row r="59" spans="1:19" ht="15">
      <c r="A59" s="121">
        <v>41456</v>
      </c>
      <c r="B59" s="14">
        <v>12615267</v>
      </c>
      <c r="C59" s="14">
        <v>12290862</v>
      </c>
      <c r="D59" s="46">
        <f>(B59/$B$2)*100</f>
        <v>138.32626676327553</v>
      </c>
      <c r="E59" s="46">
        <f t="shared" si="10"/>
        <v>135.86906103707804</v>
      </c>
      <c r="F59" s="14">
        <v>1966920</v>
      </c>
      <c r="G59" s="14">
        <v>1957882</v>
      </c>
      <c r="H59" s="46">
        <f>(F59/$F$2)*100</f>
        <v>102.95999786429142</v>
      </c>
      <c r="I59" s="46">
        <f>(G59/$G$2)*100</f>
        <v>101.9228026191262</v>
      </c>
      <c r="J59" s="14">
        <v>1003774</v>
      </c>
      <c r="K59" s="14">
        <v>999640.6</v>
      </c>
      <c r="L59" s="46">
        <f>(J59/$J$2)*100</f>
        <v>88.25123856497905</v>
      </c>
      <c r="M59" s="46">
        <f>(K59/$K$2)*100</f>
        <v>87.93916996043953</v>
      </c>
      <c r="N59" s="14">
        <v>2668898</v>
      </c>
      <c r="O59" s="14">
        <v>2666625</v>
      </c>
      <c r="P59" s="46">
        <f>(N59/$N$2)*100</f>
        <v>109.19288684868904</v>
      </c>
      <c r="Q59" s="46">
        <f>(O59/$O$2)*100</f>
        <v>122.77635124775719</v>
      </c>
      <c r="S59" s="78"/>
    </row>
    <row r="60" ht="15">
      <c r="S60" s="78"/>
    </row>
    <row r="61" ht="15">
      <c r="S61" s="78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C2" sqref="C2"/>
    </sheetView>
  </sheetViews>
  <sheetFormatPr defaultColWidth="9.140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26">
        <v>41091</v>
      </c>
      <c r="D1" s="68">
        <v>41426</v>
      </c>
      <c r="E1" s="68">
        <v>41456</v>
      </c>
      <c r="F1" s="144" t="s">
        <v>285</v>
      </c>
      <c r="G1" s="144" t="s">
        <v>286</v>
      </c>
      <c r="H1" s="15" t="s">
        <v>287</v>
      </c>
      <c r="I1" s="15" t="s">
        <v>288</v>
      </c>
      <c r="J1" s="67" t="s">
        <v>284</v>
      </c>
      <c r="K1" s="65" t="s">
        <v>289</v>
      </c>
      <c r="L1" s="145" t="s">
        <v>290</v>
      </c>
      <c r="M1" s="15" t="s">
        <v>291</v>
      </c>
    </row>
    <row r="2" spans="1:14" ht="15">
      <c r="A2" s="87">
        <v>1</v>
      </c>
      <c r="B2" s="6" t="s">
        <v>2</v>
      </c>
      <c r="C2" s="14">
        <v>92108</v>
      </c>
      <c r="D2" s="14">
        <v>96953</v>
      </c>
      <c r="E2" s="14">
        <v>97662</v>
      </c>
      <c r="F2" s="37">
        <f>E2/$E$90</f>
        <v>0.007741572175999129</v>
      </c>
      <c r="G2" s="17">
        <f>(E2-C2)/C2</f>
        <v>0.060298779693403394</v>
      </c>
      <c r="H2" s="11">
        <f>E2-C2</f>
        <v>5554</v>
      </c>
      <c r="I2" s="34">
        <f>H2/$H$90</f>
        <v>0.01094766056338861</v>
      </c>
      <c r="J2" s="3">
        <v>93857.98</v>
      </c>
      <c r="K2" s="10">
        <v>94350.83</v>
      </c>
      <c r="L2" s="34">
        <f>(K2-J2)/J2</f>
        <v>0.005251018613441349</v>
      </c>
      <c r="M2" s="92">
        <f>K2-J2</f>
        <v>492.8500000000058</v>
      </c>
      <c r="N2" s="3"/>
    </row>
    <row r="3" spans="1:14" ht="15">
      <c r="A3" s="86">
        <v>2</v>
      </c>
      <c r="B3" s="7" t="s">
        <v>3</v>
      </c>
      <c r="C3" s="14">
        <v>36403</v>
      </c>
      <c r="D3" s="14">
        <v>30249</v>
      </c>
      <c r="E3" s="14">
        <v>31651</v>
      </c>
      <c r="F3" s="37">
        <f aca="true" t="shared" si="0" ref="F3:F66">E3/$E$90</f>
        <v>0.0025089441230217325</v>
      </c>
      <c r="G3" s="17">
        <f aca="true" t="shared" si="1" ref="G3:G66">(E3-C3)/C3</f>
        <v>-0.130538691866055</v>
      </c>
      <c r="H3" s="11">
        <f aca="true" t="shared" si="2" ref="H3:H66">E3-C3</f>
        <v>-4752</v>
      </c>
      <c r="I3" s="34">
        <f aca="true" t="shared" si="3" ref="I3:I66">H3/$H$90</f>
        <v>-0.009366813647321332</v>
      </c>
      <c r="J3" s="3">
        <v>30174.57</v>
      </c>
      <c r="K3" s="10">
        <v>31258.23</v>
      </c>
      <c r="L3" s="34">
        <f aca="true" t="shared" si="4" ref="L3:L66">(K3-J3)/J3</f>
        <v>0.03591302212425893</v>
      </c>
      <c r="M3" s="92">
        <f aca="true" t="shared" si="5" ref="M3:M66">K3-J3</f>
        <v>1083.6599999999999</v>
      </c>
      <c r="N3" s="3"/>
    </row>
    <row r="4" spans="1:14" ht="15">
      <c r="A4" s="86">
        <v>3</v>
      </c>
      <c r="B4" s="7" t="s">
        <v>4</v>
      </c>
      <c r="C4" s="14">
        <v>8794</v>
      </c>
      <c r="D4" s="14">
        <v>8331</v>
      </c>
      <c r="E4" s="14">
        <v>8418</v>
      </c>
      <c r="F4" s="37">
        <f t="shared" si="0"/>
        <v>0.0006672867090327933</v>
      </c>
      <c r="G4" s="17">
        <f t="shared" si="1"/>
        <v>-0.042756424835114853</v>
      </c>
      <c r="H4" s="11">
        <f t="shared" si="2"/>
        <v>-376</v>
      </c>
      <c r="I4" s="34">
        <f t="shared" si="3"/>
        <v>-0.0007411451875826643</v>
      </c>
      <c r="J4" s="3">
        <v>8464.918</v>
      </c>
      <c r="K4" s="10">
        <v>8490.916</v>
      </c>
      <c r="L4" s="34">
        <f t="shared" si="4"/>
        <v>0.0030712642461509483</v>
      </c>
      <c r="M4" s="92">
        <f t="shared" si="5"/>
        <v>25.997999999999593</v>
      </c>
      <c r="N4" s="3"/>
    </row>
    <row r="5" spans="1:14" ht="15">
      <c r="A5" s="86">
        <v>5</v>
      </c>
      <c r="B5" s="7" t="s">
        <v>5</v>
      </c>
      <c r="C5" s="14">
        <v>51400</v>
      </c>
      <c r="D5" s="14">
        <v>39382</v>
      </c>
      <c r="E5" s="14">
        <v>42491</v>
      </c>
      <c r="F5" s="37">
        <f t="shared" si="0"/>
        <v>0.003368220426884346</v>
      </c>
      <c r="G5" s="17">
        <f t="shared" si="1"/>
        <v>-0.17332684824902725</v>
      </c>
      <c r="H5" s="11">
        <f t="shared" si="2"/>
        <v>-8909</v>
      </c>
      <c r="I5" s="34">
        <f t="shared" si="3"/>
        <v>-0.01756080445790946</v>
      </c>
      <c r="J5" s="3">
        <v>42129.56</v>
      </c>
      <c r="K5" s="10">
        <v>42717.9</v>
      </c>
      <c r="L5" s="34">
        <f t="shared" si="4"/>
        <v>0.013965016487236132</v>
      </c>
      <c r="M5" s="92">
        <f t="shared" si="5"/>
        <v>588.3400000000038</v>
      </c>
      <c r="N5" s="3"/>
    </row>
    <row r="6" spans="1:14" ht="15">
      <c r="A6" s="86">
        <v>6</v>
      </c>
      <c r="B6" s="7" t="s">
        <v>6</v>
      </c>
      <c r="C6" s="14">
        <v>3602</v>
      </c>
      <c r="D6" s="14">
        <v>1444</v>
      </c>
      <c r="E6" s="14">
        <v>2540</v>
      </c>
      <c r="F6" s="37">
        <f t="shared" si="0"/>
        <v>0.000201343340572974</v>
      </c>
      <c r="G6" s="17">
        <f t="shared" si="1"/>
        <v>-0.29483620210993894</v>
      </c>
      <c r="H6" s="11">
        <f t="shared" si="2"/>
        <v>-1062</v>
      </c>
      <c r="I6" s="34">
        <f t="shared" si="3"/>
        <v>-0.002093340928757419</v>
      </c>
      <c r="J6" s="3">
        <v>1599.539</v>
      </c>
      <c r="K6" s="10">
        <v>2402.291</v>
      </c>
      <c r="L6" s="34">
        <f t="shared" si="4"/>
        <v>0.5018645997377996</v>
      </c>
      <c r="M6" s="92">
        <f t="shared" si="5"/>
        <v>802.7520000000002</v>
      </c>
      <c r="N6" s="3"/>
    </row>
    <row r="7" spans="1:14" ht="15">
      <c r="A7" s="86">
        <v>7</v>
      </c>
      <c r="B7" s="7" t="s">
        <v>7</v>
      </c>
      <c r="C7" s="14">
        <v>24496</v>
      </c>
      <c r="D7" s="14">
        <v>24160</v>
      </c>
      <c r="E7" s="14">
        <v>25187</v>
      </c>
      <c r="F7" s="37">
        <f t="shared" si="0"/>
        <v>0.00199654910197303</v>
      </c>
      <c r="G7" s="17">
        <f t="shared" si="1"/>
        <v>0.028208687132593075</v>
      </c>
      <c r="H7" s="11">
        <f t="shared" si="2"/>
        <v>691</v>
      </c>
      <c r="I7" s="34">
        <f t="shared" si="3"/>
        <v>0.0013620513952649497</v>
      </c>
      <c r="J7" s="3">
        <v>23308.49</v>
      </c>
      <c r="K7" s="10">
        <v>23846.52</v>
      </c>
      <c r="L7" s="34">
        <f t="shared" si="4"/>
        <v>0.02308300537701064</v>
      </c>
      <c r="M7" s="92">
        <f t="shared" si="5"/>
        <v>538.0299999999988</v>
      </c>
      <c r="N7" s="3"/>
    </row>
    <row r="8" spans="1:14" ht="15">
      <c r="A8" s="86">
        <v>8</v>
      </c>
      <c r="B8" s="7" t="s">
        <v>8</v>
      </c>
      <c r="C8" s="14">
        <v>66234</v>
      </c>
      <c r="D8" s="14">
        <v>64480</v>
      </c>
      <c r="E8" s="14">
        <v>64443</v>
      </c>
      <c r="F8" s="37">
        <f t="shared" si="0"/>
        <v>0.00510833421123786</v>
      </c>
      <c r="G8" s="17">
        <f t="shared" si="1"/>
        <v>-0.02704049279826071</v>
      </c>
      <c r="H8" s="11">
        <f t="shared" si="2"/>
        <v>-1791</v>
      </c>
      <c r="I8" s="34">
        <f t="shared" si="3"/>
        <v>-0.0035302952951078506</v>
      </c>
      <c r="J8" s="3">
        <v>59921.76</v>
      </c>
      <c r="K8" s="10">
        <v>59648.08</v>
      </c>
      <c r="L8" s="34">
        <f t="shared" si="4"/>
        <v>-0.00456728907829143</v>
      </c>
      <c r="M8" s="92">
        <f t="shared" si="5"/>
        <v>-273.6800000000003</v>
      </c>
      <c r="N8" s="3"/>
    </row>
    <row r="9" spans="1:14" ht="15">
      <c r="A9" s="86">
        <v>9</v>
      </c>
      <c r="B9" s="7" t="s">
        <v>9</v>
      </c>
      <c r="C9" s="14">
        <v>5973</v>
      </c>
      <c r="D9" s="14">
        <v>7389</v>
      </c>
      <c r="E9" s="14">
        <v>8067</v>
      </c>
      <c r="F9" s="37">
        <f t="shared" si="0"/>
        <v>0.0006394632788984966</v>
      </c>
      <c r="G9" s="17">
        <f t="shared" si="1"/>
        <v>0.3505775991963837</v>
      </c>
      <c r="H9" s="11">
        <f t="shared" si="2"/>
        <v>2094</v>
      </c>
      <c r="I9" s="34">
        <f t="shared" si="3"/>
        <v>0.004127547932973668</v>
      </c>
      <c r="J9" s="3">
        <v>6150.533</v>
      </c>
      <c r="K9" s="10">
        <v>6564.774</v>
      </c>
      <c r="L9" s="34">
        <f t="shared" si="4"/>
        <v>0.0673504231259307</v>
      </c>
      <c r="M9" s="92">
        <f t="shared" si="5"/>
        <v>414.241</v>
      </c>
      <c r="N9" s="3"/>
    </row>
    <row r="10" spans="1:14" ht="15">
      <c r="A10" s="4">
        <v>10</v>
      </c>
      <c r="B10" s="7" t="s">
        <v>10</v>
      </c>
      <c r="C10" s="14">
        <v>403918</v>
      </c>
      <c r="D10" s="14">
        <v>400291</v>
      </c>
      <c r="E10" s="14">
        <v>413302</v>
      </c>
      <c r="F10" s="37">
        <f t="shared" si="0"/>
        <v>0.03276204934861862</v>
      </c>
      <c r="G10" s="17">
        <f t="shared" si="1"/>
        <v>0.02323243826717304</v>
      </c>
      <c r="H10" s="11">
        <f t="shared" si="2"/>
        <v>9384</v>
      </c>
      <c r="I10" s="34">
        <f t="shared" si="3"/>
        <v>0.018497091596477982</v>
      </c>
      <c r="J10" s="3">
        <v>406724.6</v>
      </c>
      <c r="K10" s="10">
        <v>409551.4</v>
      </c>
      <c r="L10" s="34">
        <f t="shared" si="4"/>
        <v>0.006950157428392693</v>
      </c>
      <c r="M10" s="92">
        <f t="shared" si="5"/>
        <v>2826.8000000000466</v>
      </c>
      <c r="N10" s="3"/>
    </row>
    <row r="11" spans="1:14" ht="15">
      <c r="A11" s="4">
        <v>11</v>
      </c>
      <c r="B11" s="7" t="s">
        <v>11</v>
      </c>
      <c r="C11" s="14">
        <v>13357</v>
      </c>
      <c r="D11" s="14">
        <v>14360</v>
      </c>
      <c r="E11" s="14">
        <v>14708</v>
      </c>
      <c r="F11" s="37">
        <f t="shared" si="0"/>
        <v>0.0011658889185619298</v>
      </c>
      <c r="G11" s="17">
        <f t="shared" si="1"/>
        <v>0.10114546679643632</v>
      </c>
      <c r="H11" s="11">
        <f t="shared" si="2"/>
        <v>1351</v>
      </c>
      <c r="I11" s="34">
        <f t="shared" si="3"/>
        <v>0.0026629977351706902</v>
      </c>
      <c r="J11" s="3">
        <v>14065.51</v>
      </c>
      <c r="K11" s="10">
        <v>14189.12</v>
      </c>
      <c r="L11" s="34">
        <f t="shared" si="4"/>
        <v>0.008788163386894652</v>
      </c>
      <c r="M11" s="92">
        <f t="shared" si="5"/>
        <v>123.61000000000058</v>
      </c>
      <c r="N11" s="3"/>
    </row>
    <row r="12" spans="1:14" ht="15">
      <c r="A12" s="4">
        <v>12</v>
      </c>
      <c r="B12" s="7" t="s">
        <v>12</v>
      </c>
      <c r="C12" s="14">
        <v>3084</v>
      </c>
      <c r="D12" s="14">
        <v>3070</v>
      </c>
      <c r="E12" s="14">
        <v>2875</v>
      </c>
      <c r="F12" s="37">
        <f t="shared" si="0"/>
        <v>0.0002278984661997245</v>
      </c>
      <c r="G12" s="17">
        <f t="shared" si="1"/>
        <v>-0.06776913099870298</v>
      </c>
      <c r="H12" s="11">
        <f t="shared" si="2"/>
        <v>-209</v>
      </c>
      <c r="I12" s="34">
        <f t="shared" si="3"/>
        <v>-0.00041196634097015114</v>
      </c>
      <c r="J12" s="3">
        <v>3271.766</v>
      </c>
      <c r="K12" s="10">
        <v>3514.69</v>
      </c>
      <c r="L12" s="34">
        <f t="shared" si="4"/>
        <v>0.07424858623752431</v>
      </c>
      <c r="M12" s="92">
        <f t="shared" si="5"/>
        <v>242.92399999999998</v>
      </c>
      <c r="N12" s="3"/>
    </row>
    <row r="13" spans="1:14" ht="15">
      <c r="A13" s="4">
        <v>13</v>
      </c>
      <c r="B13" s="7" t="s">
        <v>13</v>
      </c>
      <c r="C13" s="14">
        <v>414965</v>
      </c>
      <c r="D13" s="14">
        <v>438812</v>
      </c>
      <c r="E13" s="14">
        <v>439802</v>
      </c>
      <c r="F13" s="37">
        <f t="shared" si="0"/>
        <v>0.03486267868924217</v>
      </c>
      <c r="G13" s="17">
        <f t="shared" si="1"/>
        <v>0.05985324063475233</v>
      </c>
      <c r="H13" s="11">
        <f t="shared" si="2"/>
        <v>24837</v>
      </c>
      <c r="I13" s="34">
        <f t="shared" si="3"/>
        <v>0.048956976127634666</v>
      </c>
      <c r="J13" s="3">
        <v>440614.8</v>
      </c>
      <c r="K13" s="10">
        <v>442980.1</v>
      </c>
      <c r="L13" s="34">
        <f t="shared" si="4"/>
        <v>0.005368181005268067</v>
      </c>
      <c r="M13" s="92">
        <f t="shared" si="5"/>
        <v>2365.2999999999884</v>
      </c>
      <c r="N13" s="3"/>
    </row>
    <row r="14" spans="1:14" ht="15">
      <c r="A14" s="4">
        <v>14</v>
      </c>
      <c r="B14" s="7" t="s">
        <v>14</v>
      </c>
      <c r="C14" s="14">
        <v>447181</v>
      </c>
      <c r="D14" s="14">
        <v>467722</v>
      </c>
      <c r="E14" s="14">
        <v>466182</v>
      </c>
      <c r="F14" s="37">
        <f t="shared" si="0"/>
        <v>0.03695379574605912</v>
      </c>
      <c r="G14" s="17">
        <f t="shared" si="1"/>
        <v>0.042490624601671356</v>
      </c>
      <c r="H14" s="11">
        <f t="shared" si="2"/>
        <v>19001</v>
      </c>
      <c r="I14" s="34">
        <f t="shared" si="3"/>
        <v>0.03745345667355905</v>
      </c>
      <c r="J14" s="3">
        <v>463445.9</v>
      </c>
      <c r="K14" s="10">
        <v>465017.7</v>
      </c>
      <c r="L14" s="34">
        <f t="shared" si="4"/>
        <v>0.0033915501248365522</v>
      </c>
      <c r="M14" s="92">
        <f t="shared" si="5"/>
        <v>1571.7999999999884</v>
      </c>
      <c r="N14" s="3"/>
    </row>
    <row r="15" spans="1:14" ht="15">
      <c r="A15" s="4">
        <v>15</v>
      </c>
      <c r="B15" s="7" t="s">
        <v>15</v>
      </c>
      <c r="C15" s="14">
        <v>59499</v>
      </c>
      <c r="D15" s="14">
        <v>65249</v>
      </c>
      <c r="E15" s="14">
        <v>64926</v>
      </c>
      <c r="F15" s="37">
        <f t="shared" si="0"/>
        <v>0.005146621153559413</v>
      </c>
      <c r="G15" s="17">
        <f t="shared" si="1"/>
        <v>0.09121161700196642</v>
      </c>
      <c r="H15" s="11">
        <f t="shared" si="2"/>
        <v>5427</v>
      </c>
      <c r="I15" s="34">
        <f t="shared" si="3"/>
        <v>0.010697326949497658</v>
      </c>
      <c r="J15" s="3">
        <v>64023.25</v>
      </c>
      <c r="K15" s="10">
        <v>64368.11</v>
      </c>
      <c r="L15" s="34">
        <f t="shared" si="4"/>
        <v>0.005386480692560915</v>
      </c>
      <c r="M15" s="92">
        <f t="shared" si="5"/>
        <v>344.8600000000006</v>
      </c>
      <c r="N15" s="3"/>
    </row>
    <row r="16" spans="1:14" ht="15">
      <c r="A16" s="4">
        <v>16</v>
      </c>
      <c r="B16" s="7" t="s">
        <v>16</v>
      </c>
      <c r="C16" s="14">
        <v>67654</v>
      </c>
      <c r="D16" s="14">
        <v>66394</v>
      </c>
      <c r="E16" s="14">
        <v>67157</v>
      </c>
      <c r="F16" s="37">
        <f t="shared" si="0"/>
        <v>0.0053234703633304</v>
      </c>
      <c r="G16" s="17">
        <f t="shared" si="1"/>
        <v>-0.007346202737458243</v>
      </c>
      <c r="H16" s="11">
        <f t="shared" si="2"/>
        <v>-497</v>
      </c>
      <c r="I16" s="34">
        <f t="shared" si="3"/>
        <v>-0.0009796520165653833</v>
      </c>
      <c r="J16" s="3">
        <v>65240.51</v>
      </c>
      <c r="K16" s="10">
        <v>65149.91</v>
      </c>
      <c r="L16" s="34">
        <f t="shared" si="4"/>
        <v>-0.0013887077216287631</v>
      </c>
      <c r="M16" s="92">
        <f t="shared" si="5"/>
        <v>-90.59999999999854</v>
      </c>
      <c r="N16" s="3"/>
    </row>
    <row r="17" spans="1:14" ht="15">
      <c r="A17" s="4">
        <v>17</v>
      </c>
      <c r="B17" s="7" t="s">
        <v>17</v>
      </c>
      <c r="C17" s="14">
        <v>39952</v>
      </c>
      <c r="D17" s="14">
        <v>43710</v>
      </c>
      <c r="E17" s="14">
        <v>44084</v>
      </c>
      <c r="F17" s="37">
        <f t="shared" si="0"/>
        <v>0.0034944959944169236</v>
      </c>
      <c r="G17" s="17">
        <f t="shared" si="1"/>
        <v>0.10342410893071687</v>
      </c>
      <c r="H17" s="11">
        <f t="shared" si="2"/>
        <v>4132</v>
      </c>
      <c r="I17" s="34">
        <f t="shared" si="3"/>
        <v>0.00814471254013715</v>
      </c>
      <c r="J17" s="3">
        <v>43752.34</v>
      </c>
      <c r="K17" s="10">
        <v>44111.01</v>
      </c>
      <c r="L17" s="34">
        <f t="shared" si="4"/>
        <v>0.008197732966968295</v>
      </c>
      <c r="M17" s="92">
        <f t="shared" si="5"/>
        <v>358.67000000000553</v>
      </c>
      <c r="N17" s="3"/>
    </row>
    <row r="18" spans="1:14" ht="15">
      <c r="A18" s="4">
        <v>18</v>
      </c>
      <c r="B18" s="7" t="s">
        <v>18</v>
      </c>
      <c r="C18" s="14">
        <v>71762</v>
      </c>
      <c r="D18" s="14">
        <v>68831</v>
      </c>
      <c r="E18" s="14">
        <v>69279</v>
      </c>
      <c r="F18" s="37">
        <f t="shared" si="0"/>
        <v>0.0054916792486437264</v>
      </c>
      <c r="G18" s="17">
        <f t="shared" si="1"/>
        <v>-0.03460048493631727</v>
      </c>
      <c r="H18" s="11">
        <f t="shared" si="2"/>
        <v>-2483</v>
      </c>
      <c r="I18" s="34">
        <f t="shared" si="3"/>
        <v>-0.004894317821190839</v>
      </c>
      <c r="J18" s="3">
        <v>68297.93</v>
      </c>
      <c r="K18" s="10">
        <v>68410.64</v>
      </c>
      <c r="L18" s="34">
        <f t="shared" si="4"/>
        <v>0.0016502696348191872</v>
      </c>
      <c r="M18" s="92">
        <f t="shared" si="5"/>
        <v>112.7100000000064</v>
      </c>
      <c r="N18" s="3"/>
    </row>
    <row r="19" spans="1:14" ht="15">
      <c r="A19" s="4">
        <v>19</v>
      </c>
      <c r="B19" s="7" t="s">
        <v>19</v>
      </c>
      <c r="C19" s="14">
        <v>9424</v>
      </c>
      <c r="D19" s="14">
        <v>7814</v>
      </c>
      <c r="E19" s="14">
        <v>7832</v>
      </c>
      <c r="F19" s="37">
        <f t="shared" si="0"/>
        <v>0.0006208350564439103</v>
      </c>
      <c r="G19" s="17">
        <f t="shared" si="1"/>
        <v>-0.16893039049235994</v>
      </c>
      <c r="H19" s="11">
        <f t="shared" si="2"/>
        <v>-1592</v>
      </c>
      <c r="I19" s="34">
        <f t="shared" si="3"/>
        <v>-0.003138040262318089</v>
      </c>
      <c r="J19" s="3">
        <v>7727.762</v>
      </c>
      <c r="K19" s="10">
        <v>7647.69</v>
      </c>
      <c r="L19" s="34">
        <f t="shared" si="4"/>
        <v>-0.010361602751223461</v>
      </c>
      <c r="M19" s="92">
        <f t="shared" si="5"/>
        <v>-80.07200000000012</v>
      </c>
      <c r="N19" s="3"/>
    </row>
    <row r="20" spans="1:14" ht="15">
      <c r="A20" s="4">
        <v>20</v>
      </c>
      <c r="B20" s="7" t="s">
        <v>20</v>
      </c>
      <c r="C20" s="14">
        <v>80126</v>
      </c>
      <c r="D20" s="14">
        <v>73229</v>
      </c>
      <c r="E20" s="14">
        <v>72783</v>
      </c>
      <c r="F20" s="37">
        <f t="shared" si="0"/>
        <v>0.0057694379357963645</v>
      </c>
      <c r="G20" s="17">
        <f t="shared" si="1"/>
        <v>-0.09164316201981879</v>
      </c>
      <c r="H20" s="11">
        <f t="shared" si="2"/>
        <v>-7343</v>
      </c>
      <c r="I20" s="34">
        <f t="shared" si="3"/>
        <v>-0.014474013596860383</v>
      </c>
      <c r="J20" s="3">
        <v>72139.26</v>
      </c>
      <c r="K20" s="10">
        <v>71677.9</v>
      </c>
      <c r="L20" s="34">
        <f t="shared" si="4"/>
        <v>-0.006395407992818344</v>
      </c>
      <c r="M20" s="92">
        <f t="shared" si="5"/>
        <v>-461.3600000000006</v>
      </c>
      <c r="N20" s="3"/>
    </row>
    <row r="21" spans="1:14" ht="15">
      <c r="A21" s="4">
        <v>21</v>
      </c>
      <c r="B21" s="7" t="s">
        <v>21</v>
      </c>
      <c r="C21" s="14">
        <v>10423</v>
      </c>
      <c r="D21" s="14">
        <v>17574</v>
      </c>
      <c r="E21" s="14">
        <v>17723</v>
      </c>
      <c r="F21" s="37">
        <f t="shared" si="0"/>
        <v>0.0014048850492026843</v>
      </c>
      <c r="G21" s="17">
        <f t="shared" si="1"/>
        <v>0.7003741725031181</v>
      </c>
      <c r="H21" s="11">
        <f t="shared" si="2"/>
        <v>7300</v>
      </c>
      <c r="I21" s="34">
        <f t="shared" si="3"/>
        <v>0.014389254971684706</v>
      </c>
      <c r="J21" s="3">
        <v>17353.41</v>
      </c>
      <c r="K21" s="10">
        <v>17598.57</v>
      </c>
      <c r="L21" s="34">
        <f t="shared" si="4"/>
        <v>0.01412748272529721</v>
      </c>
      <c r="M21" s="92">
        <f t="shared" si="5"/>
        <v>245.15999999999985</v>
      </c>
      <c r="N21" s="3"/>
    </row>
    <row r="22" spans="1:14" ht="15">
      <c r="A22" s="4">
        <v>22</v>
      </c>
      <c r="B22" s="7" t="s">
        <v>22</v>
      </c>
      <c r="C22" s="14">
        <v>168326</v>
      </c>
      <c r="D22" s="14">
        <v>180146</v>
      </c>
      <c r="E22" s="14">
        <v>180735</v>
      </c>
      <c r="F22" s="37">
        <f t="shared" si="0"/>
        <v>0.014326688448211203</v>
      </c>
      <c r="G22" s="17">
        <f t="shared" si="1"/>
        <v>0.07372004324940888</v>
      </c>
      <c r="H22" s="11">
        <f t="shared" si="2"/>
        <v>12409</v>
      </c>
      <c r="I22" s="34">
        <f t="shared" si="3"/>
        <v>0.02445976232104596</v>
      </c>
      <c r="J22" s="3">
        <v>178225.9</v>
      </c>
      <c r="K22" s="10">
        <v>179401.6</v>
      </c>
      <c r="L22" s="34">
        <f t="shared" si="4"/>
        <v>0.006596684320292459</v>
      </c>
      <c r="M22" s="92">
        <f t="shared" si="5"/>
        <v>1175.7000000000116</v>
      </c>
      <c r="N22" s="3"/>
    </row>
    <row r="23" spans="1:14" ht="15">
      <c r="A23" s="4">
        <v>23</v>
      </c>
      <c r="B23" s="7" t="s">
        <v>23</v>
      </c>
      <c r="C23" s="14">
        <v>212699</v>
      </c>
      <c r="D23" s="14">
        <v>215263</v>
      </c>
      <c r="E23" s="14">
        <v>217054</v>
      </c>
      <c r="F23" s="37">
        <f t="shared" si="0"/>
        <v>0.017205660411309567</v>
      </c>
      <c r="G23" s="17">
        <f t="shared" si="1"/>
        <v>0.020474943464708344</v>
      </c>
      <c r="H23" s="11">
        <f t="shared" si="2"/>
        <v>4355</v>
      </c>
      <c r="I23" s="34">
        <f t="shared" si="3"/>
        <v>0.008584274712559849</v>
      </c>
      <c r="J23" s="3">
        <v>207800.5</v>
      </c>
      <c r="K23" s="10">
        <v>208291.9</v>
      </c>
      <c r="L23" s="34">
        <f t="shared" si="4"/>
        <v>0.0023647681309717453</v>
      </c>
      <c r="M23" s="92">
        <f t="shared" si="5"/>
        <v>491.3999999999942</v>
      </c>
      <c r="N23" s="3"/>
    </row>
    <row r="24" spans="1:14" ht="15">
      <c r="A24" s="4">
        <v>24</v>
      </c>
      <c r="B24" s="7" t="s">
        <v>24</v>
      </c>
      <c r="C24" s="14">
        <v>166691</v>
      </c>
      <c r="D24" s="14">
        <v>162197</v>
      </c>
      <c r="E24" s="14">
        <v>163116</v>
      </c>
      <c r="F24" s="37">
        <f t="shared" si="0"/>
        <v>0.01293004737830757</v>
      </c>
      <c r="G24" s="17">
        <f t="shared" si="1"/>
        <v>-0.021446868757161456</v>
      </c>
      <c r="H24" s="11">
        <f t="shared" si="2"/>
        <v>-3575</v>
      </c>
      <c r="I24" s="34">
        <f t="shared" si="3"/>
        <v>-0.0070467926744894275</v>
      </c>
      <c r="J24" s="3">
        <v>161556.8</v>
      </c>
      <c r="K24" s="10">
        <v>161564.8</v>
      </c>
      <c r="L24" s="34">
        <f t="shared" si="4"/>
        <v>4.951818803046359E-05</v>
      </c>
      <c r="M24" s="92">
        <f t="shared" si="5"/>
        <v>8</v>
      </c>
      <c r="N24" s="3"/>
    </row>
    <row r="25" spans="1:14" ht="15">
      <c r="A25" s="4">
        <v>25</v>
      </c>
      <c r="B25" s="7" t="s">
        <v>25</v>
      </c>
      <c r="C25" s="14">
        <v>373702</v>
      </c>
      <c r="D25" s="14">
        <v>372608</v>
      </c>
      <c r="E25" s="14">
        <v>378646</v>
      </c>
      <c r="F25" s="37">
        <f t="shared" si="0"/>
        <v>0.030014901785273353</v>
      </c>
      <c r="G25" s="17">
        <f t="shared" si="1"/>
        <v>0.013229792722543631</v>
      </c>
      <c r="H25" s="11">
        <f t="shared" si="2"/>
        <v>4944</v>
      </c>
      <c r="I25" s="34">
        <f t="shared" si="3"/>
        <v>0.00974527076438482</v>
      </c>
      <c r="J25" s="3">
        <v>366785.7</v>
      </c>
      <c r="K25" s="10">
        <v>368692.7</v>
      </c>
      <c r="L25" s="34">
        <f t="shared" si="4"/>
        <v>0.005199221234633738</v>
      </c>
      <c r="M25" s="92">
        <f t="shared" si="5"/>
        <v>1907</v>
      </c>
      <c r="N25" s="3"/>
    </row>
    <row r="26" spans="1:14" ht="15">
      <c r="A26" s="4">
        <v>26</v>
      </c>
      <c r="B26" s="7" t="s">
        <v>26</v>
      </c>
      <c r="C26" s="14">
        <v>40533</v>
      </c>
      <c r="D26" s="14">
        <v>32177</v>
      </c>
      <c r="E26" s="14">
        <v>32754</v>
      </c>
      <c r="F26" s="37">
        <f t="shared" si="0"/>
        <v>0.002596377865010705</v>
      </c>
      <c r="G26" s="17">
        <f t="shared" si="1"/>
        <v>-0.19191769669158462</v>
      </c>
      <c r="H26" s="11">
        <f t="shared" si="2"/>
        <v>-7779</v>
      </c>
      <c r="I26" s="34">
        <f t="shared" si="3"/>
        <v>-0.015333426633525387</v>
      </c>
      <c r="J26" s="3">
        <v>32051.65</v>
      </c>
      <c r="K26" s="10">
        <v>31890.22</v>
      </c>
      <c r="L26" s="34">
        <f t="shared" si="4"/>
        <v>-0.005036558180312099</v>
      </c>
      <c r="M26" s="92">
        <f t="shared" si="5"/>
        <v>-161.4300000000003</v>
      </c>
      <c r="N26" s="3"/>
    </row>
    <row r="27" spans="1:14" ht="15">
      <c r="A27" s="4">
        <v>27</v>
      </c>
      <c r="B27" s="7" t="s">
        <v>27</v>
      </c>
      <c r="C27" s="14">
        <v>93462</v>
      </c>
      <c r="D27" s="14">
        <v>104719</v>
      </c>
      <c r="E27" s="14">
        <v>106350</v>
      </c>
      <c r="F27" s="37">
        <f t="shared" si="0"/>
        <v>0.008430261523596766</v>
      </c>
      <c r="G27" s="17">
        <f t="shared" si="1"/>
        <v>0.13789561533029465</v>
      </c>
      <c r="H27" s="11">
        <f t="shared" si="2"/>
        <v>12888</v>
      </c>
      <c r="I27" s="34">
        <f t="shared" si="3"/>
        <v>0.025403933982886644</v>
      </c>
      <c r="J27" s="3">
        <v>105721.8</v>
      </c>
      <c r="K27" s="10">
        <v>107194</v>
      </c>
      <c r="L27" s="34">
        <f t="shared" si="4"/>
        <v>0.013925226396069657</v>
      </c>
      <c r="M27" s="92">
        <f t="shared" si="5"/>
        <v>1472.199999999997</v>
      </c>
      <c r="N27" s="3"/>
    </row>
    <row r="28" spans="1:14" ht="15">
      <c r="A28" s="4">
        <v>28</v>
      </c>
      <c r="B28" s="7" t="s">
        <v>28</v>
      </c>
      <c r="C28" s="14">
        <v>180459</v>
      </c>
      <c r="D28" s="14">
        <v>163886</v>
      </c>
      <c r="E28" s="14">
        <v>166785</v>
      </c>
      <c r="F28" s="37">
        <f t="shared" si="0"/>
        <v>0.013220885455694279</v>
      </c>
      <c r="G28" s="17">
        <f t="shared" si="1"/>
        <v>-0.07577344438348876</v>
      </c>
      <c r="H28" s="11">
        <f t="shared" si="2"/>
        <v>-13674</v>
      </c>
      <c r="I28" s="34">
        <f t="shared" si="3"/>
        <v>-0.026953242805865297</v>
      </c>
      <c r="J28" s="3">
        <v>161311.3</v>
      </c>
      <c r="K28" s="10">
        <v>161378.9</v>
      </c>
      <c r="L28" s="34">
        <f t="shared" si="4"/>
        <v>0.0004190654963415819</v>
      </c>
      <c r="M28" s="92">
        <f t="shared" si="5"/>
        <v>67.60000000000582</v>
      </c>
      <c r="N28" s="3"/>
    </row>
    <row r="29" spans="1:14" ht="15">
      <c r="A29" s="4">
        <v>29</v>
      </c>
      <c r="B29" s="7" t="s">
        <v>29</v>
      </c>
      <c r="C29" s="14">
        <v>105050</v>
      </c>
      <c r="D29" s="14">
        <v>135439</v>
      </c>
      <c r="E29" s="14">
        <v>136661</v>
      </c>
      <c r="F29" s="37">
        <f t="shared" si="0"/>
        <v>0.010832985144111497</v>
      </c>
      <c r="G29" s="17">
        <f t="shared" si="1"/>
        <v>0.3009138505473584</v>
      </c>
      <c r="H29" s="11">
        <f t="shared" si="2"/>
        <v>31611</v>
      </c>
      <c r="I29" s="34">
        <f t="shared" si="3"/>
        <v>0.062309416289030854</v>
      </c>
      <c r="J29" s="3">
        <v>140768.5</v>
      </c>
      <c r="K29" s="10">
        <v>143312.2</v>
      </c>
      <c r="L29" s="34">
        <f t="shared" si="4"/>
        <v>0.018070093806497985</v>
      </c>
      <c r="M29" s="92">
        <f t="shared" si="5"/>
        <v>2543.7000000000116</v>
      </c>
      <c r="N29" s="3"/>
    </row>
    <row r="30" spans="1:14" ht="15">
      <c r="A30" s="4">
        <v>30</v>
      </c>
      <c r="B30" s="7" t="s">
        <v>30</v>
      </c>
      <c r="C30" s="14">
        <v>34932</v>
      </c>
      <c r="D30" s="14">
        <v>36429</v>
      </c>
      <c r="E30" s="14">
        <v>39480</v>
      </c>
      <c r="F30" s="37">
        <f t="shared" si="0"/>
        <v>0.0031295413723704778</v>
      </c>
      <c r="G30" s="17">
        <f t="shared" si="1"/>
        <v>0.13019580900034353</v>
      </c>
      <c r="H30" s="11">
        <f t="shared" si="2"/>
        <v>4548</v>
      </c>
      <c r="I30" s="34">
        <f t="shared" si="3"/>
        <v>0.008964702960441375</v>
      </c>
      <c r="J30" s="3">
        <v>37706.41</v>
      </c>
      <c r="K30" s="10">
        <v>39734.2</v>
      </c>
      <c r="L30" s="34">
        <f t="shared" si="4"/>
        <v>0.05377838940381737</v>
      </c>
      <c r="M30" s="92">
        <f t="shared" si="5"/>
        <v>2027.7899999999936</v>
      </c>
      <c r="N30" s="3"/>
    </row>
    <row r="31" spans="1:14" ht="15">
      <c r="A31" s="4">
        <v>31</v>
      </c>
      <c r="B31" s="7" t="s">
        <v>31</v>
      </c>
      <c r="C31" s="14">
        <v>127924</v>
      </c>
      <c r="D31" s="14">
        <v>153079</v>
      </c>
      <c r="E31" s="14">
        <v>153750</v>
      </c>
      <c r="F31" s="37">
        <f t="shared" si="0"/>
        <v>0.012187613627202658</v>
      </c>
      <c r="G31" s="17">
        <f t="shared" si="1"/>
        <v>0.20188549451236673</v>
      </c>
      <c r="H31" s="11">
        <f t="shared" si="2"/>
        <v>25826</v>
      </c>
      <c r="I31" s="34">
        <f t="shared" si="3"/>
        <v>0.050906424506675235</v>
      </c>
      <c r="J31" s="3">
        <v>150940.5</v>
      </c>
      <c r="K31" s="10">
        <v>152425</v>
      </c>
      <c r="L31" s="34">
        <f t="shared" si="4"/>
        <v>0.0098350012090857</v>
      </c>
      <c r="M31" s="92">
        <f t="shared" si="5"/>
        <v>1484.5</v>
      </c>
      <c r="N31" s="3"/>
    </row>
    <row r="32" spans="1:14" ht="15">
      <c r="A32" s="4">
        <v>32</v>
      </c>
      <c r="B32" s="7" t="s">
        <v>32</v>
      </c>
      <c r="C32" s="14">
        <v>37924</v>
      </c>
      <c r="D32" s="14">
        <v>42994</v>
      </c>
      <c r="E32" s="14">
        <v>42893</v>
      </c>
      <c r="F32" s="37">
        <f t="shared" si="0"/>
        <v>0.0034000865776364466</v>
      </c>
      <c r="G32" s="17">
        <f t="shared" si="1"/>
        <v>0.13102520831135955</v>
      </c>
      <c r="H32" s="11">
        <f t="shared" si="2"/>
        <v>4969</v>
      </c>
      <c r="I32" s="34">
        <f t="shared" si="3"/>
        <v>0.009794549034835795</v>
      </c>
      <c r="J32" s="3">
        <v>42889.11</v>
      </c>
      <c r="K32" s="10">
        <v>43159.95</v>
      </c>
      <c r="L32" s="34">
        <f t="shared" si="4"/>
        <v>0.00631488972375497</v>
      </c>
      <c r="M32" s="92">
        <f t="shared" si="5"/>
        <v>270.8399999999965</v>
      </c>
      <c r="N32" s="3"/>
    </row>
    <row r="33" spans="1:14" ht="15">
      <c r="A33" s="4">
        <v>33</v>
      </c>
      <c r="B33" s="7" t="s">
        <v>33</v>
      </c>
      <c r="C33" s="14">
        <v>165166</v>
      </c>
      <c r="D33" s="14">
        <v>144474</v>
      </c>
      <c r="E33" s="14">
        <v>150826</v>
      </c>
      <c r="F33" s="37">
        <f t="shared" si="0"/>
        <v>0.011955830978448573</v>
      </c>
      <c r="G33" s="17">
        <f t="shared" si="1"/>
        <v>-0.08682174297373552</v>
      </c>
      <c r="H33" s="11">
        <f t="shared" si="2"/>
        <v>-14340</v>
      </c>
      <c r="I33" s="34">
        <f t="shared" si="3"/>
        <v>-0.02826601593067927</v>
      </c>
      <c r="J33" s="3">
        <v>145286.9</v>
      </c>
      <c r="K33" s="10">
        <v>148507.7</v>
      </c>
      <c r="L33" s="34">
        <f t="shared" si="4"/>
        <v>0.022168550640147305</v>
      </c>
      <c r="M33" s="92">
        <f t="shared" si="5"/>
        <v>3220.8000000000175</v>
      </c>
      <c r="N33" s="3"/>
    </row>
    <row r="34" spans="1:14" ht="15">
      <c r="A34" s="4">
        <v>35</v>
      </c>
      <c r="B34" s="7" t="s">
        <v>34</v>
      </c>
      <c r="C34" s="14">
        <v>97307</v>
      </c>
      <c r="D34" s="14">
        <v>95422</v>
      </c>
      <c r="E34" s="14">
        <v>95166</v>
      </c>
      <c r="F34" s="37">
        <f t="shared" si="0"/>
        <v>0.007543716672821907</v>
      </c>
      <c r="G34" s="17">
        <f t="shared" si="1"/>
        <v>-0.022002528081227456</v>
      </c>
      <c r="H34" s="11">
        <f t="shared" si="2"/>
        <v>-2141</v>
      </c>
      <c r="I34" s="34">
        <f t="shared" si="3"/>
        <v>-0.0042201910814215005</v>
      </c>
      <c r="J34" s="3">
        <v>96563.02</v>
      </c>
      <c r="K34" s="10">
        <v>97371.63</v>
      </c>
      <c r="L34" s="34">
        <f t="shared" si="4"/>
        <v>0.008373909598104953</v>
      </c>
      <c r="M34" s="92">
        <f t="shared" si="5"/>
        <v>808.6100000000006</v>
      </c>
      <c r="N34" s="3"/>
    </row>
    <row r="35" spans="1:14" ht="15">
      <c r="A35" s="4">
        <v>36</v>
      </c>
      <c r="B35" s="7" t="s">
        <v>35</v>
      </c>
      <c r="C35" s="14">
        <v>17548</v>
      </c>
      <c r="D35" s="14">
        <v>13312</v>
      </c>
      <c r="E35" s="14">
        <v>15120</v>
      </c>
      <c r="F35" s="37">
        <f t="shared" si="0"/>
        <v>0.001198547759631247</v>
      </c>
      <c r="G35" s="17">
        <f t="shared" si="1"/>
        <v>-0.13836334625028493</v>
      </c>
      <c r="H35" s="11">
        <f t="shared" si="2"/>
        <v>-2428</v>
      </c>
      <c r="I35" s="34">
        <f t="shared" si="3"/>
        <v>-0.004785905626198694</v>
      </c>
      <c r="J35" s="3">
        <v>13263.18</v>
      </c>
      <c r="K35" s="10">
        <v>14040.12</v>
      </c>
      <c r="L35" s="34">
        <f t="shared" si="4"/>
        <v>0.05857871189262307</v>
      </c>
      <c r="M35" s="92">
        <f t="shared" si="5"/>
        <v>776.9400000000005</v>
      </c>
      <c r="N35" s="3"/>
    </row>
    <row r="36" spans="1:14" ht="15">
      <c r="A36" s="4">
        <v>37</v>
      </c>
      <c r="B36" s="7" t="s">
        <v>36</v>
      </c>
      <c r="C36" s="14">
        <v>3345</v>
      </c>
      <c r="D36" s="14">
        <v>4982</v>
      </c>
      <c r="E36" s="14">
        <v>4947</v>
      </c>
      <c r="F36" s="37">
        <f t="shared" si="0"/>
        <v>0.00039214389992696944</v>
      </c>
      <c r="G36" s="17">
        <f t="shared" si="1"/>
        <v>0.4789237668161435</v>
      </c>
      <c r="H36" s="11">
        <f t="shared" si="2"/>
        <v>1602</v>
      </c>
      <c r="I36" s="34">
        <f t="shared" si="3"/>
        <v>0.003157751570498479</v>
      </c>
      <c r="J36" s="3">
        <v>4757.658</v>
      </c>
      <c r="K36" s="10">
        <v>4816.898</v>
      </c>
      <c r="L36" s="34">
        <f t="shared" si="4"/>
        <v>0.012451504500743806</v>
      </c>
      <c r="M36" s="92">
        <f t="shared" si="5"/>
        <v>59.23999999999978</v>
      </c>
      <c r="N36" s="3"/>
    </row>
    <row r="37" spans="1:14" ht="15">
      <c r="A37" s="4">
        <v>38</v>
      </c>
      <c r="B37" s="7" t="s">
        <v>37</v>
      </c>
      <c r="C37" s="14">
        <v>51723</v>
      </c>
      <c r="D37" s="14">
        <v>51423</v>
      </c>
      <c r="E37" s="14">
        <v>52133</v>
      </c>
      <c r="F37" s="37">
        <f t="shared" si="0"/>
        <v>0.004132532430744431</v>
      </c>
      <c r="G37" s="17">
        <f t="shared" si="1"/>
        <v>0.007926841057169924</v>
      </c>
      <c r="H37" s="11">
        <f t="shared" si="2"/>
        <v>410</v>
      </c>
      <c r="I37" s="34">
        <f t="shared" si="3"/>
        <v>0.0008081636353959904</v>
      </c>
      <c r="J37" s="3">
        <v>51896.15</v>
      </c>
      <c r="K37" s="10">
        <v>51454.04</v>
      </c>
      <c r="L37" s="34">
        <f t="shared" si="4"/>
        <v>-0.008519129068341303</v>
      </c>
      <c r="M37" s="92">
        <f t="shared" si="5"/>
        <v>-442.1100000000006</v>
      </c>
      <c r="N37" s="3"/>
    </row>
    <row r="38" spans="1:14" ht="15">
      <c r="A38" s="4">
        <v>39</v>
      </c>
      <c r="B38" s="7" t="s">
        <v>38</v>
      </c>
      <c r="C38" s="14">
        <v>2798</v>
      </c>
      <c r="D38" s="14">
        <v>1865</v>
      </c>
      <c r="E38" s="14">
        <v>2182</v>
      </c>
      <c r="F38" s="37">
        <f t="shared" si="0"/>
        <v>0.0001729650272166257</v>
      </c>
      <c r="G38" s="17">
        <f t="shared" si="1"/>
        <v>-0.22015725518227305</v>
      </c>
      <c r="H38" s="11">
        <f t="shared" si="2"/>
        <v>-616</v>
      </c>
      <c r="I38" s="34">
        <f t="shared" si="3"/>
        <v>-0.0012142165839120246</v>
      </c>
      <c r="J38" s="3">
        <v>1928.07</v>
      </c>
      <c r="K38" s="10">
        <v>2004.754</v>
      </c>
      <c r="L38" s="34">
        <f t="shared" si="4"/>
        <v>0.03977241490194856</v>
      </c>
      <c r="M38" s="92">
        <f t="shared" si="5"/>
        <v>76.68399999999997</v>
      </c>
      <c r="N38" s="3"/>
    </row>
    <row r="39" spans="1:14" ht="15">
      <c r="A39" s="4">
        <v>41</v>
      </c>
      <c r="B39" s="7" t="s">
        <v>39</v>
      </c>
      <c r="C39" s="14">
        <v>1071616</v>
      </c>
      <c r="D39" s="14">
        <v>1100477</v>
      </c>
      <c r="E39" s="14">
        <v>1082677</v>
      </c>
      <c r="F39" s="37">
        <f t="shared" si="0"/>
        <v>0.0858227574572936</v>
      </c>
      <c r="G39" s="17">
        <f t="shared" si="1"/>
        <v>0.010321794374104156</v>
      </c>
      <c r="H39" s="11">
        <f t="shared" si="2"/>
        <v>11061</v>
      </c>
      <c r="I39" s="34">
        <f t="shared" si="3"/>
        <v>0.02180267797832939</v>
      </c>
      <c r="J39" s="3">
        <v>1038730</v>
      </c>
      <c r="K39" s="10">
        <v>1036336</v>
      </c>
      <c r="L39" s="34">
        <f t="shared" si="4"/>
        <v>-0.0023047375160051217</v>
      </c>
      <c r="M39" s="92">
        <f t="shared" si="5"/>
        <v>-2394</v>
      </c>
      <c r="N39" s="3"/>
    </row>
    <row r="40" spans="1:14" ht="15">
      <c r="A40" s="4">
        <v>42</v>
      </c>
      <c r="B40" s="7" t="s">
        <v>40</v>
      </c>
      <c r="C40" s="14">
        <v>331833</v>
      </c>
      <c r="D40" s="14">
        <v>331323</v>
      </c>
      <c r="E40" s="14">
        <v>350089</v>
      </c>
      <c r="F40" s="37">
        <f t="shared" si="0"/>
        <v>0.027751216046398384</v>
      </c>
      <c r="G40" s="17">
        <f t="shared" si="1"/>
        <v>0.05501562532960857</v>
      </c>
      <c r="H40" s="11">
        <f t="shared" si="2"/>
        <v>18256</v>
      </c>
      <c r="I40" s="34">
        <f t="shared" si="3"/>
        <v>0.03598496421412</v>
      </c>
      <c r="J40" s="3">
        <v>317150.5</v>
      </c>
      <c r="K40" s="10">
        <v>321352.7</v>
      </c>
      <c r="L40" s="34">
        <f t="shared" si="4"/>
        <v>0.01324986087047005</v>
      </c>
      <c r="M40" s="92">
        <f t="shared" si="5"/>
        <v>4202.200000000012</v>
      </c>
      <c r="N40" s="3"/>
    </row>
    <row r="41" spans="1:14" ht="15">
      <c r="A41" s="4">
        <v>43</v>
      </c>
      <c r="B41" s="7" t="s">
        <v>41</v>
      </c>
      <c r="C41" s="14">
        <v>456187</v>
      </c>
      <c r="D41" s="14">
        <v>463379</v>
      </c>
      <c r="E41" s="14">
        <v>467185</v>
      </c>
      <c r="F41" s="37">
        <f t="shared" si="0"/>
        <v>0.03703330258487593</v>
      </c>
      <c r="G41" s="17">
        <f t="shared" si="1"/>
        <v>0.02410853443872798</v>
      </c>
      <c r="H41" s="11">
        <f t="shared" si="2"/>
        <v>10998</v>
      </c>
      <c r="I41" s="34">
        <f t="shared" si="3"/>
        <v>0.02167849673679293</v>
      </c>
      <c r="J41" s="3">
        <v>453522.6</v>
      </c>
      <c r="K41" s="10">
        <v>453181.2</v>
      </c>
      <c r="L41" s="34">
        <f t="shared" si="4"/>
        <v>-0.0007527739521690101</v>
      </c>
      <c r="M41" s="92">
        <f t="shared" si="5"/>
        <v>-341.3999999999651</v>
      </c>
      <c r="N41" s="3"/>
    </row>
    <row r="42" spans="1:14" ht="15">
      <c r="A42" s="4">
        <v>45</v>
      </c>
      <c r="B42" s="7" t="s">
        <v>42</v>
      </c>
      <c r="C42" s="14">
        <v>128193</v>
      </c>
      <c r="D42" s="14">
        <v>137893</v>
      </c>
      <c r="E42" s="14">
        <v>140642</v>
      </c>
      <c r="F42" s="37">
        <f t="shared" si="0"/>
        <v>0.011148555159395357</v>
      </c>
      <c r="G42" s="17">
        <f t="shared" si="1"/>
        <v>0.09711138673718533</v>
      </c>
      <c r="H42" s="11">
        <f t="shared" si="2"/>
        <v>12449</v>
      </c>
      <c r="I42" s="34">
        <f t="shared" si="3"/>
        <v>0.024538607553767522</v>
      </c>
      <c r="J42" s="3">
        <v>138134.8</v>
      </c>
      <c r="K42" s="10">
        <v>139852.9</v>
      </c>
      <c r="L42" s="34">
        <f t="shared" si="4"/>
        <v>0.012437850563362787</v>
      </c>
      <c r="M42" s="92">
        <f t="shared" si="5"/>
        <v>1718.1000000000058</v>
      </c>
      <c r="N42" s="3"/>
    </row>
    <row r="43" spans="1:14" ht="15">
      <c r="A43" s="4">
        <v>46</v>
      </c>
      <c r="B43" s="7" t="s">
        <v>43</v>
      </c>
      <c r="C43" s="14">
        <v>502985</v>
      </c>
      <c r="D43" s="14">
        <v>522378</v>
      </c>
      <c r="E43" s="14">
        <v>525059</v>
      </c>
      <c r="F43" s="37">
        <f t="shared" si="0"/>
        <v>0.041620918526734316</v>
      </c>
      <c r="G43" s="17">
        <f t="shared" si="1"/>
        <v>0.04388600057655795</v>
      </c>
      <c r="H43" s="11">
        <f t="shared" si="2"/>
        <v>22074</v>
      </c>
      <c r="I43" s="34">
        <f t="shared" si="3"/>
        <v>0.043510741677392904</v>
      </c>
      <c r="J43" s="3">
        <v>520450.9</v>
      </c>
      <c r="K43" s="10">
        <v>524172.6</v>
      </c>
      <c r="L43" s="34">
        <f t="shared" si="4"/>
        <v>0.007150914716450588</v>
      </c>
      <c r="M43" s="92">
        <f t="shared" si="5"/>
        <v>3721.6999999999534</v>
      </c>
      <c r="N43" s="3"/>
    </row>
    <row r="44" spans="1:14" ht="15">
      <c r="A44" s="4">
        <v>47</v>
      </c>
      <c r="B44" s="7" t="s">
        <v>44</v>
      </c>
      <c r="C44" s="14">
        <v>1146713</v>
      </c>
      <c r="D44" s="14">
        <v>1165962</v>
      </c>
      <c r="E44" s="14">
        <v>1157437</v>
      </c>
      <c r="F44" s="37">
        <f t="shared" si="0"/>
        <v>0.09174891026880366</v>
      </c>
      <c r="G44" s="17">
        <f t="shared" si="1"/>
        <v>0.009351947697462224</v>
      </c>
      <c r="H44" s="11">
        <f t="shared" si="2"/>
        <v>10724</v>
      </c>
      <c r="I44" s="34">
        <f t="shared" si="3"/>
        <v>0.021138406892650244</v>
      </c>
      <c r="J44" s="3">
        <v>1137263</v>
      </c>
      <c r="K44" s="10">
        <v>1136583</v>
      </c>
      <c r="L44" s="34">
        <f t="shared" si="4"/>
        <v>-0.0005979267768317443</v>
      </c>
      <c r="M44" s="92">
        <f t="shared" si="5"/>
        <v>-680</v>
      </c>
      <c r="N44" s="3"/>
    </row>
    <row r="45" spans="1:14" ht="15">
      <c r="A45" s="4">
        <v>49</v>
      </c>
      <c r="B45" s="7" t="s">
        <v>45</v>
      </c>
      <c r="C45" s="14">
        <v>589757</v>
      </c>
      <c r="D45" s="14">
        <v>625078</v>
      </c>
      <c r="E45" s="14">
        <v>607734</v>
      </c>
      <c r="F45" s="37">
        <f t="shared" si="0"/>
        <v>0.048174485724321175</v>
      </c>
      <c r="G45" s="17">
        <f t="shared" si="1"/>
        <v>0.03048204599521498</v>
      </c>
      <c r="H45" s="11">
        <f t="shared" si="2"/>
        <v>17977</v>
      </c>
      <c r="I45" s="34">
        <f t="shared" si="3"/>
        <v>0.03543501871588712</v>
      </c>
      <c r="J45" s="3">
        <v>617087.8</v>
      </c>
      <c r="K45" s="10">
        <v>616978.3</v>
      </c>
      <c r="L45" s="34">
        <f t="shared" si="4"/>
        <v>-0.00017744638607342423</v>
      </c>
      <c r="M45" s="92">
        <f t="shared" si="5"/>
        <v>-109.5</v>
      </c>
      <c r="N45" s="3"/>
    </row>
    <row r="46" spans="1:14" ht="15">
      <c r="A46" s="4">
        <v>50</v>
      </c>
      <c r="B46" s="7" t="s">
        <v>46</v>
      </c>
      <c r="C46" s="14">
        <v>28724</v>
      </c>
      <c r="D46" s="14">
        <v>29192</v>
      </c>
      <c r="E46" s="14">
        <v>31280</v>
      </c>
      <c r="F46" s="37">
        <f t="shared" si="0"/>
        <v>0.0024795353122530027</v>
      </c>
      <c r="G46" s="17">
        <f t="shared" si="1"/>
        <v>0.0889848210555633</v>
      </c>
      <c r="H46" s="11">
        <f t="shared" si="2"/>
        <v>2556</v>
      </c>
      <c r="I46" s="34">
        <f t="shared" si="3"/>
        <v>0.005038210370907686</v>
      </c>
      <c r="J46" s="3">
        <v>28167.04</v>
      </c>
      <c r="K46" s="10">
        <v>29391.49</v>
      </c>
      <c r="L46" s="34">
        <f t="shared" si="4"/>
        <v>0.04347102144918318</v>
      </c>
      <c r="M46" s="92">
        <f t="shared" si="5"/>
        <v>1224.4500000000007</v>
      </c>
      <c r="N46" s="3"/>
    </row>
    <row r="47" spans="1:14" ht="15">
      <c r="A47" s="4">
        <v>51</v>
      </c>
      <c r="B47" s="7" t="s">
        <v>47</v>
      </c>
      <c r="C47" s="14">
        <v>7516</v>
      </c>
      <c r="D47" s="14">
        <v>19656</v>
      </c>
      <c r="E47" s="14">
        <v>19670</v>
      </c>
      <c r="F47" s="37">
        <f t="shared" si="0"/>
        <v>0.0015592218539647238</v>
      </c>
      <c r="G47" s="17">
        <f t="shared" si="1"/>
        <v>1.6170835550824907</v>
      </c>
      <c r="H47" s="11">
        <f t="shared" si="2"/>
        <v>12154</v>
      </c>
      <c r="I47" s="34">
        <f t="shared" si="3"/>
        <v>0.023957123962446016</v>
      </c>
      <c r="J47" s="3">
        <v>18818.54</v>
      </c>
      <c r="K47" s="10">
        <v>18586.15</v>
      </c>
      <c r="L47" s="34">
        <f t="shared" si="4"/>
        <v>-0.012348992004693212</v>
      </c>
      <c r="M47" s="92">
        <f t="shared" si="5"/>
        <v>-232.38999999999942</v>
      </c>
      <c r="N47" s="3"/>
    </row>
    <row r="48" spans="1:14" ht="15">
      <c r="A48" s="4">
        <v>52</v>
      </c>
      <c r="B48" s="7" t="s">
        <v>48</v>
      </c>
      <c r="C48" s="14">
        <v>213784</v>
      </c>
      <c r="D48" s="14">
        <v>212772</v>
      </c>
      <c r="E48" s="14">
        <v>218111</v>
      </c>
      <c r="F48" s="37">
        <f t="shared" si="0"/>
        <v>0.017289447777839344</v>
      </c>
      <c r="G48" s="17">
        <f t="shared" si="1"/>
        <v>0.020240055383003407</v>
      </c>
      <c r="H48" s="11">
        <f t="shared" si="2"/>
        <v>4327</v>
      </c>
      <c r="I48" s="34">
        <f t="shared" si="3"/>
        <v>0.008529083049654756</v>
      </c>
      <c r="J48" s="3">
        <v>212530.2</v>
      </c>
      <c r="K48" s="10">
        <v>213427.4</v>
      </c>
      <c r="L48" s="34">
        <f t="shared" si="4"/>
        <v>0.004221517694896925</v>
      </c>
      <c r="M48" s="92">
        <f t="shared" si="5"/>
        <v>897.1999999999825</v>
      </c>
      <c r="N48" s="3"/>
    </row>
    <row r="49" spans="1:14" ht="15">
      <c r="A49" s="4">
        <v>53</v>
      </c>
      <c r="B49" s="7" t="s">
        <v>49</v>
      </c>
      <c r="C49" s="14">
        <v>19155</v>
      </c>
      <c r="D49" s="14">
        <v>21113</v>
      </c>
      <c r="E49" s="14">
        <v>19836</v>
      </c>
      <c r="F49" s="37">
        <f t="shared" si="0"/>
        <v>0.0015723805132305166</v>
      </c>
      <c r="G49" s="17">
        <f t="shared" si="1"/>
        <v>0.03555207517619421</v>
      </c>
      <c r="H49" s="11">
        <f t="shared" si="2"/>
        <v>681</v>
      </c>
      <c r="I49" s="34">
        <f t="shared" si="3"/>
        <v>0.0013423400870845596</v>
      </c>
      <c r="J49" s="3">
        <v>20736.07</v>
      </c>
      <c r="K49" s="10">
        <v>20204.6</v>
      </c>
      <c r="L49" s="34">
        <f t="shared" si="4"/>
        <v>-0.025630218262187636</v>
      </c>
      <c r="M49" s="92">
        <f t="shared" si="5"/>
        <v>-531.4700000000012</v>
      </c>
      <c r="N49" s="3"/>
    </row>
    <row r="50" spans="1:14" ht="15">
      <c r="A50" s="4">
        <v>55</v>
      </c>
      <c r="B50" s="7" t="s">
        <v>50</v>
      </c>
      <c r="C50" s="14">
        <v>293874</v>
      </c>
      <c r="D50" s="14">
        <v>328372</v>
      </c>
      <c r="E50" s="14">
        <v>331251</v>
      </c>
      <c r="F50" s="37">
        <f t="shared" si="0"/>
        <v>0.026257946026826066</v>
      </c>
      <c r="G50" s="17">
        <f t="shared" si="1"/>
        <v>0.1271871618448723</v>
      </c>
      <c r="H50" s="11">
        <f t="shared" si="2"/>
        <v>37377</v>
      </c>
      <c r="I50" s="34">
        <f t="shared" si="3"/>
        <v>0.07367495658584373</v>
      </c>
      <c r="J50" s="3">
        <v>263098.4</v>
      </c>
      <c r="K50" s="10">
        <v>265628</v>
      </c>
      <c r="L50" s="34">
        <f t="shared" si="4"/>
        <v>0.009614653680904089</v>
      </c>
      <c r="M50" s="92">
        <f t="shared" si="5"/>
        <v>2529.5999999999767</v>
      </c>
      <c r="N50" s="3"/>
    </row>
    <row r="51" spans="1:14" ht="15">
      <c r="A51" s="4">
        <v>56</v>
      </c>
      <c r="B51" s="7" t="s">
        <v>51</v>
      </c>
      <c r="C51" s="14">
        <v>407406</v>
      </c>
      <c r="D51" s="14">
        <v>476716</v>
      </c>
      <c r="E51" s="14">
        <v>461461</v>
      </c>
      <c r="F51" s="37">
        <f t="shared" si="0"/>
        <v>0.03657956664730124</v>
      </c>
      <c r="G51" s="17">
        <f t="shared" si="1"/>
        <v>0.1326809128976991</v>
      </c>
      <c r="H51" s="11">
        <f t="shared" si="2"/>
        <v>54055</v>
      </c>
      <c r="I51" s="34">
        <f t="shared" si="3"/>
        <v>0.10654947636909819</v>
      </c>
      <c r="J51" s="3">
        <v>464022.6</v>
      </c>
      <c r="K51" s="10">
        <v>468116.5</v>
      </c>
      <c r="L51" s="34">
        <f t="shared" si="4"/>
        <v>0.008822630621870624</v>
      </c>
      <c r="M51" s="92">
        <f t="shared" si="5"/>
        <v>4093.9000000000233</v>
      </c>
      <c r="N51" s="3"/>
    </row>
    <row r="52" spans="1:14" ht="15">
      <c r="A52" s="4">
        <v>58</v>
      </c>
      <c r="B52" s="7" t="s">
        <v>52</v>
      </c>
      <c r="C52" s="14">
        <v>14875</v>
      </c>
      <c r="D52" s="14">
        <v>15328</v>
      </c>
      <c r="E52" s="14">
        <v>15400</v>
      </c>
      <c r="F52" s="37">
        <f t="shared" si="0"/>
        <v>0.001220743088513307</v>
      </c>
      <c r="G52" s="17">
        <f t="shared" si="1"/>
        <v>0.03529411764705882</v>
      </c>
      <c r="H52" s="11">
        <f t="shared" si="2"/>
        <v>525</v>
      </c>
      <c r="I52" s="34">
        <f t="shared" si="3"/>
        <v>0.0010348436794704755</v>
      </c>
      <c r="J52" s="3">
        <v>14874.41</v>
      </c>
      <c r="K52" s="10">
        <v>15079.08</v>
      </c>
      <c r="L52" s="34">
        <f t="shared" si="4"/>
        <v>0.013759873500864913</v>
      </c>
      <c r="M52" s="92">
        <f t="shared" si="5"/>
        <v>204.67000000000007</v>
      </c>
      <c r="N52" s="3"/>
    </row>
    <row r="53" spans="1:14" ht="15">
      <c r="A53" s="4">
        <v>59</v>
      </c>
      <c r="B53" s="7" t="s">
        <v>53</v>
      </c>
      <c r="C53" s="14">
        <v>17634</v>
      </c>
      <c r="D53" s="14">
        <v>23660</v>
      </c>
      <c r="E53" s="14">
        <v>22968</v>
      </c>
      <c r="F53" s="37">
        <f t="shared" si="0"/>
        <v>0.0018206511205827035</v>
      </c>
      <c r="G53" s="17">
        <f t="shared" si="1"/>
        <v>0.3024838380401497</v>
      </c>
      <c r="H53" s="11">
        <f t="shared" si="2"/>
        <v>5334</v>
      </c>
      <c r="I53" s="34">
        <f t="shared" si="3"/>
        <v>0.01051401178342003</v>
      </c>
      <c r="J53" s="3">
        <v>25054.74</v>
      </c>
      <c r="K53" s="10">
        <v>25646.2</v>
      </c>
      <c r="L53" s="34">
        <f t="shared" si="4"/>
        <v>0.023606710746150193</v>
      </c>
      <c r="M53" s="92">
        <f t="shared" si="5"/>
        <v>591.4599999999991</v>
      </c>
      <c r="N53" s="3"/>
    </row>
    <row r="54" spans="1:14" ht="15">
      <c r="A54" s="4">
        <v>60</v>
      </c>
      <c r="B54" s="7" t="s">
        <v>54</v>
      </c>
      <c r="C54" s="14">
        <v>6109</v>
      </c>
      <c r="D54" s="14">
        <v>8124</v>
      </c>
      <c r="E54" s="14">
        <v>8218</v>
      </c>
      <c r="F54" s="37">
        <f t="shared" si="0"/>
        <v>0.0006514329026884647</v>
      </c>
      <c r="G54" s="17">
        <f t="shared" si="1"/>
        <v>0.3452283516123752</v>
      </c>
      <c r="H54" s="11">
        <f t="shared" si="2"/>
        <v>2109</v>
      </c>
      <c r="I54" s="34">
        <f t="shared" si="3"/>
        <v>0.004157114895244253</v>
      </c>
      <c r="J54" s="3">
        <v>8158.035</v>
      </c>
      <c r="K54" s="10">
        <v>8308.518</v>
      </c>
      <c r="L54" s="34">
        <f t="shared" si="4"/>
        <v>0.018445986073852366</v>
      </c>
      <c r="M54" s="92">
        <f t="shared" si="5"/>
        <v>150.48300000000017</v>
      </c>
      <c r="N54" s="3"/>
    </row>
    <row r="55" spans="1:14" ht="15">
      <c r="A55" s="4">
        <v>61</v>
      </c>
      <c r="B55" s="7" t="s">
        <v>55</v>
      </c>
      <c r="C55" s="14">
        <v>13646</v>
      </c>
      <c r="D55" s="14">
        <v>19577</v>
      </c>
      <c r="E55" s="14">
        <v>20246</v>
      </c>
      <c r="F55" s="37">
        <f t="shared" si="0"/>
        <v>0.0016048808162363905</v>
      </c>
      <c r="G55" s="17">
        <f t="shared" si="1"/>
        <v>0.48365821486149785</v>
      </c>
      <c r="H55" s="11">
        <f t="shared" si="2"/>
        <v>6600</v>
      </c>
      <c r="I55" s="34">
        <f t="shared" si="3"/>
        <v>0.013009463399057406</v>
      </c>
      <c r="J55" s="3">
        <v>19856.52</v>
      </c>
      <c r="K55" s="10">
        <v>20661.48</v>
      </c>
      <c r="L55" s="34">
        <f t="shared" si="4"/>
        <v>0.04053882553438362</v>
      </c>
      <c r="M55" s="92">
        <f t="shared" si="5"/>
        <v>804.9599999999991</v>
      </c>
      <c r="N55" s="3"/>
    </row>
    <row r="56" spans="1:14" ht="15">
      <c r="A56" s="4">
        <v>62</v>
      </c>
      <c r="B56" s="7" t="s">
        <v>56</v>
      </c>
      <c r="C56" s="14">
        <v>40716</v>
      </c>
      <c r="D56" s="14">
        <v>50136</v>
      </c>
      <c r="E56" s="14">
        <v>50511</v>
      </c>
      <c r="F56" s="37">
        <f t="shared" si="0"/>
        <v>0.004003958061291925</v>
      </c>
      <c r="G56" s="17">
        <f t="shared" si="1"/>
        <v>0.24056881815502504</v>
      </c>
      <c r="H56" s="11">
        <f t="shared" si="2"/>
        <v>9795</v>
      </c>
      <c r="I56" s="34">
        <f t="shared" si="3"/>
        <v>0.019307226362692012</v>
      </c>
      <c r="J56" s="3">
        <v>49710.61</v>
      </c>
      <c r="K56" s="10">
        <v>50445.85</v>
      </c>
      <c r="L56" s="34">
        <f t="shared" si="4"/>
        <v>0.014790403899690588</v>
      </c>
      <c r="M56" s="92">
        <f t="shared" si="5"/>
        <v>735.239999999998</v>
      </c>
      <c r="N56" s="3"/>
    </row>
    <row r="57" spans="1:14" ht="15">
      <c r="A57" s="4">
        <v>63</v>
      </c>
      <c r="B57" s="7" t="s">
        <v>57</v>
      </c>
      <c r="C57" s="14">
        <v>46667</v>
      </c>
      <c r="D57" s="14">
        <v>49010</v>
      </c>
      <c r="E57" s="14">
        <v>49774</v>
      </c>
      <c r="F57" s="37">
        <f t="shared" si="0"/>
        <v>0.003945536784913074</v>
      </c>
      <c r="G57" s="17">
        <f t="shared" si="1"/>
        <v>0.06657809587074379</v>
      </c>
      <c r="H57" s="11">
        <f t="shared" si="2"/>
        <v>3107</v>
      </c>
      <c r="I57" s="34">
        <f t="shared" si="3"/>
        <v>0.006124303451647176</v>
      </c>
      <c r="J57" s="3">
        <v>50216.92</v>
      </c>
      <c r="K57" s="10">
        <v>50889.58</v>
      </c>
      <c r="L57" s="34">
        <f t="shared" si="4"/>
        <v>0.013395086755619491</v>
      </c>
      <c r="M57" s="92">
        <f t="shared" si="5"/>
        <v>672.6600000000035</v>
      </c>
      <c r="N57" s="3"/>
    </row>
    <row r="58" spans="1:14" ht="15">
      <c r="A58" s="4">
        <v>64</v>
      </c>
      <c r="B58" s="7" t="s">
        <v>58</v>
      </c>
      <c r="C58" s="14">
        <v>87436</v>
      </c>
      <c r="D58" s="14">
        <v>94006</v>
      </c>
      <c r="E58" s="14">
        <v>94245</v>
      </c>
      <c r="F58" s="37">
        <f t="shared" si="0"/>
        <v>0.0074707098946062735</v>
      </c>
      <c r="G58" s="17">
        <f t="shared" si="1"/>
        <v>0.07787410220046663</v>
      </c>
      <c r="H58" s="11">
        <f t="shared" si="2"/>
        <v>6809</v>
      </c>
      <c r="I58" s="34">
        <f t="shared" si="3"/>
        <v>0.013421429740027557</v>
      </c>
      <c r="J58" s="3">
        <v>93846.18</v>
      </c>
      <c r="K58" s="10">
        <v>93787.39</v>
      </c>
      <c r="L58" s="34">
        <f t="shared" si="4"/>
        <v>-0.0006264506450874569</v>
      </c>
      <c r="M58" s="92">
        <f t="shared" si="5"/>
        <v>-58.7899999999936</v>
      </c>
      <c r="N58" s="3"/>
    </row>
    <row r="59" spans="1:14" ht="15">
      <c r="A59" s="4">
        <v>65</v>
      </c>
      <c r="B59" s="7" t="s">
        <v>59</v>
      </c>
      <c r="C59" s="14">
        <v>24520</v>
      </c>
      <c r="D59" s="14">
        <v>24528</v>
      </c>
      <c r="E59" s="14">
        <v>24660</v>
      </c>
      <c r="F59" s="37">
        <f t="shared" si="0"/>
        <v>0.001954774322255724</v>
      </c>
      <c r="G59" s="17">
        <f t="shared" si="1"/>
        <v>0.005709624796084829</v>
      </c>
      <c r="H59" s="11">
        <f t="shared" si="2"/>
        <v>140</v>
      </c>
      <c r="I59" s="34">
        <f t="shared" si="3"/>
        <v>0.0002759583145254601</v>
      </c>
      <c r="J59" s="3">
        <v>24142.97</v>
      </c>
      <c r="K59" s="10">
        <v>25033.34</v>
      </c>
      <c r="L59" s="34">
        <f t="shared" si="4"/>
        <v>0.036879058375999266</v>
      </c>
      <c r="M59" s="92">
        <f t="shared" si="5"/>
        <v>890.369999999999</v>
      </c>
      <c r="N59" s="3"/>
    </row>
    <row r="60" spans="1:14" ht="15">
      <c r="A60" s="4">
        <v>66</v>
      </c>
      <c r="B60" s="7" t="s">
        <v>60</v>
      </c>
      <c r="C60" s="14">
        <v>34787</v>
      </c>
      <c r="D60" s="14">
        <v>40847</v>
      </c>
      <c r="E60" s="14">
        <v>41389</v>
      </c>
      <c r="F60" s="37">
        <f t="shared" si="0"/>
        <v>0.003280865953927095</v>
      </c>
      <c r="G60" s="17">
        <f t="shared" si="1"/>
        <v>0.1897835398280967</v>
      </c>
      <c r="H60" s="11">
        <f t="shared" si="2"/>
        <v>6602</v>
      </c>
      <c r="I60" s="34">
        <f t="shared" si="3"/>
        <v>0.013013405660693483</v>
      </c>
      <c r="J60" s="3">
        <v>40975.97</v>
      </c>
      <c r="K60" s="10">
        <v>40733.58</v>
      </c>
      <c r="L60" s="34">
        <f t="shared" si="4"/>
        <v>-0.005915418231709936</v>
      </c>
      <c r="M60" s="92">
        <f t="shared" si="5"/>
        <v>-242.38999999999942</v>
      </c>
      <c r="N60" s="3"/>
    </row>
    <row r="61" spans="1:14" ht="15">
      <c r="A61" s="4">
        <v>68</v>
      </c>
      <c r="B61" s="7" t="s">
        <v>61</v>
      </c>
      <c r="C61" s="14">
        <v>20151</v>
      </c>
      <c r="D61" s="14">
        <v>29684</v>
      </c>
      <c r="E61" s="14">
        <v>30311</v>
      </c>
      <c r="F61" s="37">
        <f t="shared" si="0"/>
        <v>0.00240272362051473</v>
      </c>
      <c r="G61" s="17">
        <f t="shared" si="1"/>
        <v>0.5041933402808794</v>
      </c>
      <c r="H61" s="11">
        <f t="shared" si="2"/>
        <v>10160</v>
      </c>
      <c r="I61" s="34">
        <f t="shared" si="3"/>
        <v>0.02002668911127625</v>
      </c>
      <c r="J61" s="3">
        <v>28407.59</v>
      </c>
      <c r="K61" s="10">
        <v>28556.27</v>
      </c>
      <c r="L61" s="34">
        <f t="shared" si="4"/>
        <v>0.005233812512782685</v>
      </c>
      <c r="M61" s="92">
        <f t="shared" si="5"/>
        <v>148.6800000000003</v>
      </c>
      <c r="N61" s="3"/>
    </row>
    <row r="62" spans="1:14" ht="15">
      <c r="A62" s="4">
        <v>69</v>
      </c>
      <c r="B62" s="7" t="s">
        <v>62</v>
      </c>
      <c r="C62" s="14">
        <v>117450</v>
      </c>
      <c r="D62" s="14">
        <v>125457</v>
      </c>
      <c r="E62" s="14">
        <v>127054</v>
      </c>
      <c r="F62" s="37">
        <f t="shared" si="0"/>
        <v>0.01007144755636167</v>
      </c>
      <c r="G62" s="17">
        <f t="shared" si="1"/>
        <v>0.08177096636866751</v>
      </c>
      <c r="H62" s="11">
        <f t="shared" si="2"/>
        <v>9604</v>
      </c>
      <c r="I62" s="34">
        <f t="shared" si="3"/>
        <v>0.018930740376446563</v>
      </c>
      <c r="J62" s="3">
        <v>121083.7</v>
      </c>
      <c r="K62" s="10">
        <v>121821.6</v>
      </c>
      <c r="L62" s="34">
        <f t="shared" si="4"/>
        <v>0.0060941315800558515</v>
      </c>
      <c r="M62" s="92">
        <f t="shared" si="5"/>
        <v>737.9000000000087</v>
      </c>
      <c r="N62" s="3"/>
    </row>
    <row r="63" spans="1:14" ht="15">
      <c r="A63" s="4">
        <v>70</v>
      </c>
      <c r="B63" s="7" t="s">
        <v>63</v>
      </c>
      <c r="C63" s="14">
        <v>290779</v>
      </c>
      <c r="D63" s="14">
        <v>225331</v>
      </c>
      <c r="E63" s="14">
        <v>229141</v>
      </c>
      <c r="F63" s="37">
        <f t="shared" si="0"/>
        <v>0.018163785197729067</v>
      </c>
      <c r="G63" s="17">
        <f t="shared" si="1"/>
        <v>-0.21197541775712828</v>
      </c>
      <c r="H63" s="11">
        <f t="shared" si="2"/>
        <v>-61638</v>
      </c>
      <c r="I63" s="34">
        <f t="shared" si="3"/>
        <v>-0.12149656136228792</v>
      </c>
      <c r="J63" s="3">
        <v>226428.4</v>
      </c>
      <c r="K63" s="10">
        <v>228735.8</v>
      </c>
      <c r="L63" s="34">
        <f t="shared" si="4"/>
        <v>0.01019041780978002</v>
      </c>
      <c r="M63" s="92">
        <f t="shared" si="5"/>
        <v>2307.399999999994</v>
      </c>
      <c r="N63" s="3"/>
    </row>
    <row r="64" spans="1:14" ht="15">
      <c r="A64" s="4">
        <v>71</v>
      </c>
      <c r="B64" s="7" t="s">
        <v>64</v>
      </c>
      <c r="C64" s="14">
        <v>110225</v>
      </c>
      <c r="D64" s="14">
        <v>117419</v>
      </c>
      <c r="E64" s="14">
        <v>122020</v>
      </c>
      <c r="F64" s="37">
        <f t="shared" si="0"/>
        <v>0.009672407250674916</v>
      </c>
      <c r="G64" s="17">
        <f t="shared" si="1"/>
        <v>0.10700839192560671</v>
      </c>
      <c r="H64" s="11">
        <f t="shared" si="2"/>
        <v>11795</v>
      </c>
      <c r="I64" s="34">
        <f t="shared" si="3"/>
        <v>0.023249487998770014</v>
      </c>
      <c r="J64" s="3">
        <v>118643</v>
      </c>
      <c r="K64" s="10">
        <v>120189.7</v>
      </c>
      <c r="L64" s="34">
        <f t="shared" si="4"/>
        <v>0.013036588757870225</v>
      </c>
      <c r="M64" s="92">
        <f t="shared" si="5"/>
        <v>1546.699999999997</v>
      </c>
      <c r="N64" s="3"/>
    </row>
    <row r="65" spans="1:14" ht="15">
      <c r="A65" s="4">
        <v>72</v>
      </c>
      <c r="B65" s="7" t="s">
        <v>65</v>
      </c>
      <c r="C65" s="14">
        <v>8428</v>
      </c>
      <c r="D65" s="14">
        <v>8363</v>
      </c>
      <c r="E65" s="14">
        <v>7742</v>
      </c>
      <c r="F65" s="37">
        <f t="shared" si="0"/>
        <v>0.0006137008435889625</v>
      </c>
      <c r="G65" s="17">
        <f t="shared" si="1"/>
        <v>-0.08139534883720931</v>
      </c>
      <c r="H65" s="11">
        <f t="shared" si="2"/>
        <v>-686</v>
      </c>
      <c r="I65" s="34">
        <f t="shared" si="3"/>
        <v>-0.0013521957411747546</v>
      </c>
      <c r="J65" s="3">
        <v>7969.518</v>
      </c>
      <c r="K65" s="10">
        <v>7210.671</v>
      </c>
      <c r="L65" s="34">
        <f t="shared" si="4"/>
        <v>-0.0952186819830258</v>
      </c>
      <c r="M65" s="92">
        <f t="shared" si="5"/>
        <v>-758.8469999999998</v>
      </c>
      <c r="N65" s="3"/>
    </row>
    <row r="66" spans="1:14" ht="15">
      <c r="A66" s="4">
        <v>73</v>
      </c>
      <c r="B66" s="7" t="s">
        <v>66</v>
      </c>
      <c r="C66" s="14">
        <v>48123</v>
      </c>
      <c r="D66" s="14">
        <v>54599</v>
      </c>
      <c r="E66" s="14">
        <v>54032</v>
      </c>
      <c r="F66" s="37">
        <f t="shared" si="0"/>
        <v>0.004283064321983832</v>
      </c>
      <c r="G66" s="17">
        <f t="shared" si="1"/>
        <v>0.12278951852544522</v>
      </c>
      <c r="H66" s="11">
        <f t="shared" si="2"/>
        <v>5909</v>
      </c>
      <c r="I66" s="34">
        <f t="shared" si="3"/>
        <v>0.011647412003792455</v>
      </c>
      <c r="J66" s="3">
        <v>54266.71</v>
      </c>
      <c r="K66" s="10">
        <v>54966.54</v>
      </c>
      <c r="L66" s="34">
        <f t="shared" si="4"/>
        <v>0.012896119923245793</v>
      </c>
      <c r="M66" s="92">
        <f t="shared" si="5"/>
        <v>699.8300000000017</v>
      </c>
      <c r="N66" s="3"/>
    </row>
    <row r="67" spans="1:14" ht="15">
      <c r="A67" s="4">
        <v>74</v>
      </c>
      <c r="B67" s="7" t="s">
        <v>67</v>
      </c>
      <c r="C67" s="14">
        <v>18327</v>
      </c>
      <c r="D67" s="14">
        <v>18701</v>
      </c>
      <c r="E67" s="14">
        <v>21217</v>
      </c>
      <c r="F67" s="37">
        <f aca="true" t="shared" si="6" ref="F67:F90">E67/$E$90</f>
        <v>0.001681851046038106</v>
      </c>
      <c r="G67" s="17">
        <f aca="true" t="shared" si="7" ref="G67:G90">(E67-C67)/C67</f>
        <v>0.15769083865335298</v>
      </c>
      <c r="H67" s="11">
        <f aca="true" t="shared" si="8" ref="H67:H90">E67-C67</f>
        <v>2890</v>
      </c>
      <c r="I67" s="34">
        <f aca="true" t="shared" si="9" ref="I67:I90">H67/$H$90</f>
        <v>0.005696568064132712</v>
      </c>
      <c r="J67" s="3">
        <v>18511.78</v>
      </c>
      <c r="K67" s="10">
        <v>18980.95</v>
      </c>
      <c r="L67" s="34">
        <f aca="true" t="shared" si="10" ref="L67:L90">(K67-J67)/J67</f>
        <v>0.02534440232111671</v>
      </c>
      <c r="M67" s="92">
        <f aca="true" t="shared" si="11" ref="M67:M90">K67-J67</f>
        <v>469.1700000000019</v>
      </c>
      <c r="N67" s="3"/>
    </row>
    <row r="68" spans="1:14" ht="15">
      <c r="A68" s="4">
        <v>75</v>
      </c>
      <c r="B68" s="7" t="s">
        <v>68</v>
      </c>
      <c r="C68" s="14">
        <v>15171</v>
      </c>
      <c r="D68" s="14">
        <v>7654</v>
      </c>
      <c r="E68" s="14">
        <v>7808</v>
      </c>
      <c r="F68" s="37">
        <f t="shared" si="6"/>
        <v>0.0006189325996825909</v>
      </c>
      <c r="G68" s="17">
        <f t="shared" si="7"/>
        <v>-0.4853338606551974</v>
      </c>
      <c r="H68" s="11">
        <f t="shared" si="8"/>
        <v>-7363</v>
      </c>
      <c r="I68" s="34">
        <f t="shared" si="9"/>
        <v>-0.014513436213221162</v>
      </c>
      <c r="J68" s="3">
        <v>7295.302</v>
      </c>
      <c r="K68" s="10">
        <v>7600.734</v>
      </c>
      <c r="L68" s="34">
        <f t="shared" si="10"/>
        <v>0.041866943959276905</v>
      </c>
      <c r="M68" s="92">
        <f t="shared" si="11"/>
        <v>305.4320000000007</v>
      </c>
      <c r="N68" s="3"/>
    </row>
    <row r="69" spans="1:14" ht="15">
      <c r="A69" s="4">
        <v>77</v>
      </c>
      <c r="B69" s="7" t="s">
        <v>69</v>
      </c>
      <c r="C69" s="14">
        <v>35556</v>
      </c>
      <c r="D69" s="14">
        <v>31329</v>
      </c>
      <c r="E69" s="14">
        <v>31711</v>
      </c>
      <c r="F69" s="37">
        <f t="shared" si="6"/>
        <v>0.002513700264925031</v>
      </c>
      <c r="G69" s="17">
        <f t="shared" si="7"/>
        <v>-0.10813927325908426</v>
      </c>
      <c r="H69" s="11">
        <f t="shared" si="8"/>
        <v>-3845</v>
      </c>
      <c r="I69" s="34">
        <f t="shared" si="9"/>
        <v>-0.007578997995359958</v>
      </c>
      <c r="J69" s="3">
        <v>30466.58</v>
      </c>
      <c r="K69" s="10">
        <v>31420.35</v>
      </c>
      <c r="L69" s="34">
        <f t="shared" si="10"/>
        <v>0.03130545010303082</v>
      </c>
      <c r="M69" s="92">
        <f t="shared" si="11"/>
        <v>953.7699999999968</v>
      </c>
      <c r="N69" s="3"/>
    </row>
    <row r="70" spans="1:14" ht="15">
      <c r="A70" s="4">
        <v>78</v>
      </c>
      <c r="B70" s="7" t="s">
        <v>70</v>
      </c>
      <c r="C70" s="14">
        <v>9321</v>
      </c>
      <c r="D70" s="14">
        <v>16119</v>
      </c>
      <c r="E70" s="14">
        <v>24683</v>
      </c>
      <c r="F70" s="37">
        <f t="shared" si="6"/>
        <v>0.001956597509985322</v>
      </c>
      <c r="G70" s="17">
        <f t="shared" si="7"/>
        <v>1.648106426349104</v>
      </c>
      <c r="H70" s="11">
        <f t="shared" si="8"/>
        <v>15362</v>
      </c>
      <c r="I70" s="34">
        <f t="shared" si="9"/>
        <v>0.03028051162671513</v>
      </c>
      <c r="J70" s="3">
        <v>18028.54</v>
      </c>
      <c r="K70" s="10">
        <v>23322.53</v>
      </c>
      <c r="L70" s="34">
        <f t="shared" si="10"/>
        <v>0.2936449651497014</v>
      </c>
      <c r="M70" s="92">
        <f t="shared" si="11"/>
        <v>5293.989999999998</v>
      </c>
      <c r="N70" s="3"/>
    </row>
    <row r="71" spans="1:14" ht="15">
      <c r="A71" s="4">
        <v>79</v>
      </c>
      <c r="B71" s="7" t="s">
        <v>71</v>
      </c>
      <c r="C71" s="14">
        <v>53235</v>
      </c>
      <c r="D71" s="14">
        <v>56307</v>
      </c>
      <c r="E71" s="14">
        <v>56381</v>
      </c>
      <c r="F71" s="37">
        <f t="shared" si="6"/>
        <v>0.0044692672774979715</v>
      </c>
      <c r="G71" s="17">
        <f t="shared" si="7"/>
        <v>0.059096459096459095</v>
      </c>
      <c r="H71" s="11">
        <f t="shared" si="8"/>
        <v>3146</v>
      </c>
      <c r="I71" s="34">
        <f t="shared" si="9"/>
        <v>0.006201177553550696</v>
      </c>
      <c r="J71" s="3">
        <v>50810.04</v>
      </c>
      <c r="K71" s="163">
        <v>51102.4</v>
      </c>
      <c r="L71" s="34">
        <f t="shared" si="10"/>
        <v>0.005753980906135886</v>
      </c>
      <c r="M71" s="92">
        <f t="shared" si="11"/>
        <v>292.3600000000006</v>
      </c>
      <c r="N71" s="3"/>
    </row>
    <row r="72" spans="1:14" ht="15">
      <c r="A72" s="4">
        <v>80</v>
      </c>
      <c r="B72" s="7" t="s">
        <v>72</v>
      </c>
      <c r="C72" s="14">
        <v>214494</v>
      </c>
      <c r="D72" s="14">
        <v>235157</v>
      </c>
      <c r="E72" s="14">
        <v>231092</v>
      </c>
      <c r="F72" s="37">
        <f t="shared" si="6"/>
        <v>0.018318439078617996</v>
      </c>
      <c r="G72" s="17">
        <f t="shared" si="7"/>
        <v>0.07738211791472023</v>
      </c>
      <c r="H72" s="11">
        <f t="shared" si="8"/>
        <v>16598</v>
      </c>
      <c r="I72" s="34">
        <f t="shared" si="9"/>
        <v>0.032716829317811336</v>
      </c>
      <c r="J72" s="3">
        <v>235739.7</v>
      </c>
      <c r="K72" s="10">
        <v>233076.1</v>
      </c>
      <c r="L72" s="34">
        <f t="shared" si="10"/>
        <v>-0.01129890298494486</v>
      </c>
      <c r="M72" s="92">
        <f t="shared" si="11"/>
        <v>-2663.600000000006</v>
      </c>
      <c r="N72" s="3"/>
    </row>
    <row r="73" spans="1:14" ht="15">
      <c r="A73" s="4">
        <v>81</v>
      </c>
      <c r="B73" s="7" t="s">
        <v>73</v>
      </c>
      <c r="C73" s="14">
        <v>271599</v>
      </c>
      <c r="D73" s="14">
        <v>326745</v>
      </c>
      <c r="E73" s="14">
        <v>292826</v>
      </c>
      <c r="F73" s="37">
        <f t="shared" si="6"/>
        <v>0.023212033482921925</v>
      </c>
      <c r="G73" s="17">
        <f t="shared" si="7"/>
        <v>0.07815566331245696</v>
      </c>
      <c r="H73" s="11">
        <f t="shared" si="8"/>
        <v>21227</v>
      </c>
      <c r="I73" s="34">
        <f t="shared" si="9"/>
        <v>0.04184119387451387</v>
      </c>
      <c r="J73" s="3">
        <v>308408.8</v>
      </c>
      <c r="K73" s="10">
        <v>308780.2</v>
      </c>
      <c r="L73" s="34">
        <f t="shared" si="10"/>
        <v>0.0012042457932459232</v>
      </c>
      <c r="M73" s="92">
        <f t="shared" si="11"/>
        <v>371.4000000000233</v>
      </c>
      <c r="N73" s="3"/>
    </row>
    <row r="74" spans="1:14" ht="15">
      <c r="A74" s="4">
        <v>82</v>
      </c>
      <c r="B74" s="7" t="s">
        <v>74</v>
      </c>
      <c r="C74" s="14">
        <v>290259</v>
      </c>
      <c r="D74" s="14">
        <v>318775</v>
      </c>
      <c r="E74" s="14">
        <v>320894</v>
      </c>
      <c r="F74" s="37">
        <f t="shared" si="6"/>
        <v>0.025436956665285008</v>
      </c>
      <c r="G74" s="17">
        <f t="shared" si="7"/>
        <v>0.10554366961920215</v>
      </c>
      <c r="H74" s="11">
        <f t="shared" si="8"/>
        <v>30635</v>
      </c>
      <c r="I74" s="34">
        <f t="shared" si="9"/>
        <v>0.06038559261062479</v>
      </c>
      <c r="J74" s="3">
        <v>293077.4</v>
      </c>
      <c r="K74" s="10">
        <v>299687</v>
      </c>
      <c r="L74" s="34">
        <f t="shared" si="10"/>
        <v>0.02255240424543133</v>
      </c>
      <c r="M74" s="92">
        <f t="shared" si="11"/>
        <v>6609.599999999977</v>
      </c>
      <c r="N74" s="3"/>
    </row>
    <row r="75" spans="1:14" ht="15">
      <c r="A75" s="4">
        <v>84</v>
      </c>
      <c r="B75" s="7" t="s">
        <v>75</v>
      </c>
      <c r="C75" s="14">
        <v>10382</v>
      </c>
      <c r="D75" s="14">
        <v>9123</v>
      </c>
      <c r="E75" s="14">
        <v>8442</v>
      </c>
      <c r="F75" s="37">
        <f t="shared" si="6"/>
        <v>0.0006691891657941128</v>
      </c>
      <c r="G75" s="17">
        <f t="shared" si="7"/>
        <v>-0.18686187632440762</v>
      </c>
      <c r="H75" s="11">
        <f t="shared" si="8"/>
        <v>-1940</v>
      </c>
      <c r="I75" s="34">
        <f t="shared" si="9"/>
        <v>-0.0038239937869956617</v>
      </c>
      <c r="J75" s="3">
        <v>9051.953</v>
      </c>
      <c r="K75" s="10">
        <v>8394.352</v>
      </c>
      <c r="L75" s="34">
        <f t="shared" si="10"/>
        <v>-0.07264741652989126</v>
      </c>
      <c r="M75" s="92">
        <f t="shared" si="11"/>
        <v>-657.6009999999987</v>
      </c>
      <c r="N75" s="3"/>
    </row>
    <row r="76" spans="1:14" ht="15">
      <c r="A76" s="4">
        <v>85</v>
      </c>
      <c r="B76" s="7" t="s">
        <v>76</v>
      </c>
      <c r="C76" s="14">
        <v>554673</v>
      </c>
      <c r="D76" s="14">
        <v>558307</v>
      </c>
      <c r="E76" s="14">
        <v>614039</v>
      </c>
      <c r="F76" s="37">
        <f t="shared" si="6"/>
        <v>0.048674276969326136</v>
      </c>
      <c r="G76" s="17">
        <f t="shared" si="7"/>
        <v>0.10702882599297243</v>
      </c>
      <c r="H76" s="11">
        <f t="shared" si="8"/>
        <v>59366</v>
      </c>
      <c r="I76" s="34">
        <f t="shared" si="9"/>
        <v>0.11701815214370333</v>
      </c>
      <c r="J76" s="3">
        <v>511715.7</v>
      </c>
      <c r="K76" s="10">
        <v>521311.4</v>
      </c>
      <c r="L76" s="34">
        <f t="shared" si="10"/>
        <v>0.01875201405780595</v>
      </c>
      <c r="M76" s="92">
        <f t="shared" si="11"/>
        <v>9595.700000000012</v>
      </c>
      <c r="N76" s="3"/>
    </row>
    <row r="77" spans="1:14" ht="15">
      <c r="A77" s="4">
        <v>86</v>
      </c>
      <c r="B77" s="7" t="s">
        <v>77</v>
      </c>
      <c r="C77" s="14">
        <v>231451</v>
      </c>
      <c r="D77" s="14">
        <v>260802</v>
      </c>
      <c r="E77" s="14">
        <v>265610</v>
      </c>
      <c r="F77" s="37">
        <f t="shared" si="6"/>
        <v>0.021054647515585678</v>
      </c>
      <c r="G77" s="17">
        <f t="shared" si="7"/>
        <v>0.14758631416584936</v>
      </c>
      <c r="H77" s="11">
        <f t="shared" si="8"/>
        <v>34159</v>
      </c>
      <c r="I77" s="34">
        <f t="shared" si="9"/>
        <v>0.06733185761339423</v>
      </c>
      <c r="J77" s="3">
        <v>258125.1</v>
      </c>
      <c r="K77" s="10">
        <v>262545</v>
      </c>
      <c r="L77" s="34">
        <f t="shared" si="10"/>
        <v>0.017123092639964088</v>
      </c>
      <c r="M77" s="92">
        <f t="shared" si="11"/>
        <v>4419.899999999994</v>
      </c>
      <c r="N77" s="3"/>
    </row>
    <row r="78" spans="1:14" ht="15">
      <c r="A78" s="4">
        <v>87</v>
      </c>
      <c r="B78" s="7" t="s">
        <v>78</v>
      </c>
      <c r="C78" s="14">
        <v>16444</v>
      </c>
      <c r="D78" s="14">
        <v>19447</v>
      </c>
      <c r="E78" s="14">
        <v>19345</v>
      </c>
      <c r="F78" s="37">
        <f t="shared" si="6"/>
        <v>0.0015334594186551898</v>
      </c>
      <c r="G78" s="17">
        <f t="shared" si="7"/>
        <v>0.17641693018730237</v>
      </c>
      <c r="H78" s="11">
        <f t="shared" si="8"/>
        <v>2901</v>
      </c>
      <c r="I78" s="34">
        <f t="shared" si="9"/>
        <v>0.005718250503131141</v>
      </c>
      <c r="J78" s="3">
        <v>19121.34</v>
      </c>
      <c r="K78" s="10">
        <v>19243.48</v>
      </c>
      <c r="L78" s="34">
        <f t="shared" si="10"/>
        <v>0.006387627645342816</v>
      </c>
      <c r="M78" s="92">
        <f t="shared" si="11"/>
        <v>122.13999999999942</v>
      </c>
      <c r="N78" s="3"/>
    </row>
    <row r="79" spans="1:14" ht="15">
      <c r="A79" s="4">
        <v>88</v>
      </c>
      <c r="B79" s="7" t="s">
        <v>79</v>
      </c>
      <c r="C79" s="14">
        <v>25294</v>
      </c>
      <c r="D79" s="14">
        <v>31150</v>
      </c>
      <c r="E79" s="14">
        <v>29608</v>
      </c>
      <c r="F79" s="37">
        <f t="shared" si="6"/>
        <v>0.002346997491214415</v>
      </c>
      <c r="G79" s="17">
        <f t="shared" si="7"/>
        <v>0.1705542816478216</v>
      </c>
      <c r="H79" s="11">
        <f t="shared" si="8"/>
        <v>4314</v>
      </c>
      <c r="I79" s="34">
        <f t="shared" si="9"/>
        <v>0.008503458349020249</v>
      </c>
      <c r="J79" s="3">
        <v>30741.48</v>
      </c>
      <c r="K79" s="10">
        <v>30325.59</v>
      </c>
      <c r="L79" s="34">
        <f t="shared" si="10"/>
        <v>-0.01352862646821166</v>
      </c>
      <c r="M79" s="92">
        <f t="shared" si="11"/>
        <v>-415.8899999999994</v>
      </c>
      <c r="N79" s="3"/>
    </row>
    <row r="80" spans="1:14" ht="15">
      <c r="A80" s="4">
        <v>90</v>
      </c>
      <c r="B80" s="7" t="s">
        <v>80</v>
      </c>
      <c r="C80" s="14">
        <v>11751</v>
      </c>
      <c r="D80" s="14">
        <v>12841</v>
      </c>
      <c r="E80" s="14">
        <v>12510</v>
      </c>
      <c r="F80" s="37">
        <f t="shared" si="6"/>
        <v>0.0009916555868377578</v>
      </c>
      <c r="G80" s="17">
        <f t="shared" si="7"/>
        <v>0.06459024763849885</v>
      </c>
      <c r="H80" s="11">
        <f t="shared" si="8"/>
        <v>759</v>
      </c>
      <c r="I80" s="34">
        <f t="shared" si="9"/>
        <v>0.0014960882908916016</v>
      </c>
      <c r="J80" s="3">
        <v>12213.37</v>
      </c>
      <c r="K80" s="10">
        <v>12023.87</v>
      </c>
      <c r="L80" s="34">
        <f t="shared" si="10"/>
        <v>-0.015515783113096548</v>
      </c>
      <c r="M80" s="92">
        <f t="shared" si="11"/>
        <v>-189.5</v>
      </c>
      <c r="N80" s="3"/>
    </row>
    <row r="81" spans="1:14" ht="15">
      <c r="A81" s="4">
        <v>91</v>
      </c>
      <c r="B81" s="7" t="s">
        <v>81</v>
      </c>
      <c r="C81" s="14">
        <v>1706</v>
      </c>
      <c r="D81" s="14">
        <v>2094</v>
      </c>
      <c r="E81" s="14">
        <v>2145</v>
      </c>
      <c r="F81" s="37">
        <f t="shared" si="6"/>
        <v>0.0001700320730429249</v>
      </c>
      <c r="G81" s="17">
        <f t="shared" si="7"/>
        <v>0.25732708089097306</v>
      </c>
      <c r="H81" s="11">
        <f t="shared" si="8"/>
        <v>439</v>
      </c>
      <c r="I81" s="34">
        <f t="shared" si="9"/>
        <v>0.0008653264291191213</v>
      </c>
      <c r="J81" s="3">
        <v>2185.811</v>
      </c>
      <c r="K81" s="10">
        <v>2199.115</v>
      </c>
      <c r="L81" s="34">
        <f t="shared" si="10"/>
        <v>0.006086528066699103</v>
      </c>
      <c r="M81" s="92">
        <f t="shared" si="11"/>
        <v>13.303999999999633</v>
      </c>
      <c r="N81" s="3"/>
    </row>
    <row r="82" spans="1:14" ht="15">
      <c r="A82" s="4">
        <v>92</v>
      </c>
      <c r="B82" s="7" t="s">
        <v>82</v>
      </c>
      <c r="C82" s="14">
        <v>24162</v>
      </c>
      <c r="D82" s="14">
        <v>13150</v>
      </c>
      <c r="E82" s="14">
        <v>13051</v>
      </c>
      <c r="F82" s="37">
        <f t="shared" si="6"/>
        <v>0.0010345401329991668</v>
      </c>
      <c r="G82" s="17">
        <f t="shared" si="7"/>
        <v>-0.45985431669563775</v>
      </c>
      <c r="H82" s="11">
        <f t="shared" si="8"/>
        <v>-11111</v>
      </c>
      <c r="I82" s="34">
        <f t="shared" si="9"/>
        <v>-0.021901234519231337</v>
      </c>
      <c r="J82" s="3">
        <v>12152.29</v>
      </c>
      <c r="K82" s="10">
        <v>12427.51</v>
      </c>
      <c r="L82" s="34">
        <f t="shared" si="10"/>
        <v>0.02264758329500031</v>
      </c>
      <c r="M82" s="92">
        <f t="shared" si="11"/>
        <v>275.21999999999935</v>
      </c>
      <c r="N82" s="3"/>
    </row>
    <row r="83" spans="1:14" ht="15">
      <c r="A83" s="4">
        <v>93</v>
      </c>
      <c r="B83" s="7" t="s">
        <v>83</v>
      </c>
      <c r="C83" s="14">
        <v>49312</v>
      </c>
      <c r="D83" s="14">
        <v>56596</v>
      </c>
      <c r="E83" s="14">
        <v>55356</v>
      </c>
      <c r="F83" s="37">
        <f t="shared" si="6"/>
        <v>0.004388016519983287</v>
      </c>
      <c r="G83" s="17">
        <f t="shared" si="7"/>
        <v>0.12256651524983776</v>
      </c>
      <c r="H83" s="11">
        <f t="shared" si="8"/>
        <v>6044</v>
      </c>
      <c r="I83" s="34">
        <f t="shared" si="9"/>
        <v>0.011913514664227721</v>
      </c>
      <c r="J83" s="3">
        <v>54604.73</v>
      </c>
      <c r="K83" s="10">
        <v>54157.4</v>
      </c>
      <c r="L83" s="34">
        <f t="shared" si="10"/>
        <v>-0.008192147456822911</v>
      </c>
      <c r="M83" s="92">
        <f t="shared" si="11"/>
        <v>-447.33000000000175</v>
      </c>
      <c r="N83" s="3"/>
    </row>
    <row r="84" spans="1:14" ht="15">
      <c r="A84" s="4">
        <v>94</v>
      </c>
      <c r="B84" s="7" t="s">
        <v>84</v>
      </c>
      <c r="C84" s="14">
        <v>36085</v>
      </c>
      <c r="D84" s="14">
        <v>38577</v>
      </c>
      <c r="E84" s="14">
        <v>40091</v>
      </c>
      <c r="F84" s="37">
        <f t="shared" si="6"/>
        <v>0.0031779747507524017</v>
      </c>
      <c r="G84" s="17">
        <f t="shared" si="7"/>
        <v>0.11101565747540529</v>
      </c>
      <c r="H84" s="11">
        <f t="shared" si="8"/>
        <v>4006</v>
      </c>
      <c r="I84" s="34">
        <f t="shared" si="9"/>
        <v>0.007896350057064237</v>
      </c>
      <c r="J84" s="3">
        <v>38057.29</v>
      </c>
      <c r="K84" s="10">
        <v>38494.85</v>
      </c>
      <c r="L84" s="34">
        <f t="shared" si="10"/>
        <v>0.011497402994275149</v>
      </c>
      <c r="M84" s="92">
        <f t="shared" si="11"/>
        <v>437.5599999999977</v>
      </c>
      <c r="N84" s="3"/>
    </row>
    <row r="85" spans="1:14" ht="15">
      <c r="A85" s="4">
        <v>95</v>
      </c>
      <c r="B85" s="7" t="s">
        <v>85</v>
      </c>
      <c r="C85" s="14">
        <v>81858</v>
      </c>
      <c r="D85" s="14">
        <v>71511</v>
      </c>
      <c r="E85" s="14">
        <v>73094</v>
      </c>
      <c r="F85" s="37">
        <f t="shared" si="6"/>
        <v>0.005794090604661796</v>
      </c>
      <c r="G85" s="17">
        <f t="shared" si="7"/>
        <v>-0.10706345134256884</v>
      </c>
      <c r="H85" s="11">
        <f t="shared" si="8"/>
        <v>-8764</v>
      </c>
      <c r="I85" s="34">
        <f t="shared" si="9"/>
        <v>-0.017274990489293804</v>
      </c>
      <c r="J85" s="3">
        <v>69691.32</v>
      </c>
      <c r="K85" s="10">
        <v>71067.81</v>
      </c>
      <c r="L85" s="34">
        <f t="shared" si="10"/>
        <v>0.019751240183138882</v>
      </c>
      <c r="M85" s="92">
        <f t="shared" si="11"/>
        <v>1376.4899999999907</v>
      </c>
      <c r="N85" s="3"/>
    </row>
    <row r="86" spans="1:14" ht="15">
      <c r="A86" s="4">
        <v>96</v>
      </c>
      <c r="B86" s="7" t="s">
        <v>86</v>
      </c>
      <c r="C86" s="14">
        <v>274810</v>
      </c>
      <c r="D86" s="14">
        <v>285110</v>
      </c>
      <c r="E86" s="14">
        <v>264151</v>
      </c>
      <c r="F86" s="37">
        <f t="shared" si="6"/>
        <v>0.0209389939983038</v>
      </c>
      <c r="G86" s="17">
        <f t="shared" si="7"/>
        <v>-0.03878679815145009</v>
      </c>
      <c r="H86" s="11">
        <f t="shared" si="8"/>
        <v>-10659</v>
      </c>
      <c r="I86" s="34">
        <f t="shared" si="9"/>
        <v>-0.021010283389477708</v>
      </c>
      <c r="J86" s="3">
        <v>286307.2</v>
      </c>
      <c r="K86" s="10">
        <v>283989.2</v>
      </c>
      <c r="L86" s="34">
        <f t="shared" si="10"/>
        <v>-0.00809619876831599</v>
      </c>
      <c r="M86" s="92">
        <f t="shared" si="11"/>
        <v>-2318</v>
      </c>
      <c r="N86" s="3"/>
    </row>
    <row r="87" spans="1:14" ht="15">
      <c r="A87" s="4">
        <v>97</v>
      </c>
      <c r="B87" s="7" t="s">
        <v>87</v>
      </c>
      <c r="C87" s="14">
        <v>6507</v>
      </c>
      <c r="D87" s="14">
        <v>15917</v>
      </c>
      <c r="E87" s="14">
        <v>15923</v>
      </c>
      <c r="F87" s="37">
        <f t="shared" si="6"/>
        <v>0.0012622007921037264</v>
      </c>
      <c r="G87" s="17">
        <f t="shared" si="7"/>
        <v>1.4470570155217457</v>
      </c>
      <c r="H87" s="11">
        <f t="shared" si="8"/>
        <v>9416</v>
      </c>
      <c r="I87" s="34">
        <f t="shared" si="9"/>
        <v>0.01856016778265523</v>
      </c>
      <c r="J87" s="3">
        <v>15873.59</v>
      </c>
      <c r="K87" s="10">
        <v>16007.02</v>
      </c>
      <c r="L87" s="34">
        <f t="shared" si="10"/>
        <v>0.008405785962721747</v>
      </c>
      <c r="M87" s="92">
        <f t="shared" si="11"/>
        <v>133.4300000000003</v>
      </c>
      <c r="N87" s="3"/>
    </row>
    <row r="88" spans="1:14" ht="15">
      <c r="A88" s="4">
        <v>98</v>
      </c>
      <c r="B88" s="7" t="s">
        <v>88</v>
      </c>
      <c r="C88" s="14">
        <v>2731</v>
      </c>
      <c r="D88" s="14">
        <v>1962</v>
      </c>
      <c r="E88" s="14">
        <v>1883</v>
      </c>
      <c r="F88" s="37">
        <f t="shared" si="6"/>
        <v>0.00014926358673185436</v>
      </c>
      <c r="G88" s="17">
        <f t="shared" si="7"/>
        <v>-0.31050897107286707</v>
      </c>
      <c r="H88" s="11">
        <f t="shared" si="8"/>
        <v>-848</v>
      </c>
      <c r="I88" s="34">
        <f t="shared" si="9"/>
        <v>-0.0016715189336970727</v>
      </c>
      <c r="J88" s="3">
        <v>1942.296</v>
      </c>
      <c r="K88" s="10">
        <v>1866.325</v>
      </c>
      <c r="L88" s="34">
        <f t="shared" si="10"/>
        <v>-0.03911401763685864</v>
      </c>
      <c r="M88" s="92">
        <f t="shared" si="11"/>
        <v>-75.971</v>
      </c>
      <c r="N88" s="3"/>
    </row>
    <row r="89" spans="1:14" ht="15.75" thickBot="1">
      <c r="A89" s="5">
        <v>99</v>
      </c>
      <c r="B89" s="8" t="s">
        <v>89</v>
      </c>
      <c r="C89" s="14">
        <v>3583</v>
      </c>
      <c r="D89" s="14">
        <v>3640</v>
      </c>
      <c r="E89" s="14">
        <v>3554</v>
      </c>
      <c r="F89" s="37">
        <f t="shared" si="6"/>
        <v>0.0002817221387387203</v>
      </c>
      <c r="G89" s="17">
        <f t="shared" si="7"/>
        <v>-0.008093776165224673</v>
      </c>
      <c r="H89" s="11">
        <f t="shared" si="8"/>
        <v>-29</v>
      </c>
      <c r="I89" s="34">
        <f t="shared" si="9"/>
        <v>-5.716279372313102E-05</v>
      </c>
      <c r="J89" s="3">
        <v>3673.501</v>
      </c>
      <c r="K89" s="61">
        <v>3803.603</v>
      </c>
      <c r="L89" s="34">
        <f t="shared" si="10"/>
        <v>0.03541635077818132</v>
      </c>
      <c r="M89" s="92">
        <f t="shared" si="11"/>
        <v>130.10199999999986</v>
      </c>
      <c r="N89" s="3"/>
    </row>
    <row r="90" spans="1:14" s="59" customFormat="1" ht="15.75" thickBot="1">
      <c r="A90" s="164" t="s">
        <v>90</v>
      </c>
      <c r="B90" s="165"/>
      <c r="C90" s="49">
        <v>12107944</v>
      </c>
      <c r="D90" s="49">
        <v>12561253</v>
      </c>
      <c r="E90" s="49">
        <v>12615267</v>
      </c>
      <c r="F90" s="146">
        <f t="shared" si="6"/>
        <v>1</v>
      </c>
      <c r="G90" s="147">
        <f t="shared" si="7"/>
        <v>0.04190001209123531</v>
      </c>
      <c r="H90" s="95">
        <f t="shared" si="8"/>
        <v>507323</v>
      </c>
      <c r="I90" s="148">
        <f t="shared" si="9"/>
        <v>1</v>
      </c>
      <c r="J90" s="95">
        <v>12241565</v>
      </c>
      <c r="K90" s="50">
        <v>12290861</v>
      </c>
      <c r="L90" s="148">
        <f t="shared" si="10"/>
        <v>0.004026936098448197</v>
      </c>
      <c r="M90" s="94">
        <f t="shared" si="11"/>
        <v>49296</v>
      </c>
      <c r="N90" s="149"/>
    </row>
    <row r="91" spans="5:13" ht="15">
      <c r="E91" s="3"/>
      <c r="J91" s="88"/>
      <c r="K91" s="88"/>
      <c r="M91" s="128"/>
    </row>
    <row r="92" ht="15">
      <c r="D92" s="3"/>
    </row>
    <row r="93" ht="15.75" thickBot="1"/>
    <row r="94" ht="15.75" thickBot="1">
      <c r="F94" s="127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26">
        <v>41091</v>
      </c>
      <c r="D1" s="68">
        <v>41426</v>
      </c>
      <c r="E1" s="68">
        <v>41456</v>
      </c>
      <c r="F1" s="144" t="s">
        <v>285</v>
      </c>
      <c r="G1" s="144" t="s">
        <v>286</v>
      </c>
      <c r="H1" s="15" t="s">
        <v>287</v>
      </c>
      <c r="I1" s="15" t="s">
        <v>288</v>
      </c>
      <c r="J1" s="67" t="s">
        <v>284</v>
      </c>
      <c r="K1" s="65" t="s">
        <v>289</v>
      </c>
      <c r="L1" s="145" t="s">
        <v>290</v>
      </c>
      <c r="M1" s="15" t="s">
        <v>291</v>
      </c>
    </row>
    <row r="2" spans="1:13" ht="15">
      <c r="A2" s="4">
        <v>10</v>
      </c>
      <c r="B2" s="7" t="s">
        <v>10</v>
      </c>
      <c r="C2" s="14">
        <v>403918</v>
      </c>
      <c r="D2" s="14">
        <v>400291</v>
      </c>
      <c r="E2" s="14">
        <v>413302</v>
      </c>
      <c r="F2" s="36">
        <f>E2/$E$26</f>
        <v>0.11980799506508241</v>
      </c>
      <c r="G2" s="16">
        <f>(E2-C2)/C2</f>
        <v>0.02323243826717304</v>
      </c>
      <c r="H2" s="9">
        <f>E2-C2</f>
        <v>9384</v>
      </c>
      <c r="I2" s="40">
        <f>H2/$H$26</f>
        <v>0.07724092517902709</v>
      </c>
      <c r="J2" s="3">
        <v>406724.6</v>
      </c>
      <c r="K2" s="10">
        <v>409551.4</v>
      </c>
      <c r="L2" s="40">
        <f>(K2-J2)/J2</f>
        <v>0.006950157428392693</v>
      </c>
      <c r="M2" s="91">
        <f>K2-J2</f>
        <v>2826.8000000000466</v>
      </c>
    </row>
    <row r="3" spans="1:13" ht="15">
      <c r="A3" s="4">
        <v>11</v>
      </c>
      <c r="B3" s="7" t="s">
        <v>11</v>
      </c>
      <c r="C3" s="14">
        <v>13357</v>
      </c>
      <c r="D3" s="14">
        <v>14360</v>
      </c>
      <c r="E3" s="14">
        <v>14708</v>
      </c>
      <c r="F3" s="37">
        <f aca="true" t="shared" si="0" ref="F3:F26">E3/$E$26</f>
        <v>0.004263555442309092</v>
      </c>
      <c r="G3" s="17">
        <f aca="true" t="shared" si="1" ref="G3:G26">(E3-C3)/C3</f>
        <v>0.10114546679643632</v>
      </c>
      <c r="H3" s="11">
        <f aca="true" t="shared" si="2" ref="H3:H26">E3-C3</f>
        <v>1351</v>
      </c>
      <c r="I3" s="34">
        <f aca="true" t="shared" si="3" ref="I3:I26">H3/$H$26</f>
        <v>0.011120256811260186</v>
      </c>
      <c r="J3" s="3">
        <v>14065.51</v>
      </c>
      <c r="K3" s="10">
        <v>14189.12</v>
      </c>
      <c r="L3" s="34">
        <f aca="true" t="shared" si="4" ref="L3:L26">(K3-J3)/J3</f>
        <v>0.008788163386894652</v>
      </c>
      <c r="M3" s="92">
        <f aca="true" t="shared" si="5" ref="M3:M26">K3-J3</f>
        <v>123.61000000000058</v>
      </c>
    </row>
    <row r="4" spans="1:13" ht="15">
      <c r="A4" s="4">
        <v>12</v>
      </c>
      <c r="B4" s="7" t="s">
        <v>12</v>
      </c>
      <c r="C4" s="14">
        <v>3084</v>
      </c>
      <c r="D4" s="14">
        <v>3070</v>
      </c>
      <c r="E4" s="14">
        <v>2875</v>
      </c>
      <c r="F4" s="37">
        <f t="shared" si="0"/>
        <v>0.0008334050786401032</v>
      </c>
      <c r="G4" s="17">
        <f t="shared" si="1"/>
        <v>-0.06776913099870298</v>
      </c>
      <c r="H4" s="11">
        <f t="shared" si="2"/>
        <v>-209</v>
      </c>
      <c r="I4" s="34">
        <f t="shared" si="3"/>
        <v>-0.001720306198040991</v>
      </c>
      <c r="J4" s="3">
        <v>3271.766</v>
      </c>
      <c r="K4" s="10">
        <v>3514.69</v>
      </c>
      <c r="L4" s="34">
        <f t="shared" si="4"/>
        <v>0.07424858623752431</v>
      </c>
      <c r="M4" s="92">
        <f t="shared" si="5"/>
        <v>242.92399999999998</v>
      </c>
    </row>
    <row r="5" spans="1:13" ht="15">
      <c r="A5" s="4">
        <v>13</v>
      </c>
      <c r="B5" s="7" t="s">
        <v>13</v>
      </c>
      <c r="C5" s="14">
        <v>414965</v>
      </c>
      <c r="D5" s="14">
        <v>438812</v>
      </c>
      <c r="E5" s="14">
        <v>439802</v>
      </c>
      <c r="F5" s="37">
        <f t="shared" si="0"/>
        <v>0.127489815789939</v>
      </c>
      <c r="G5" s="17">
        <f t="shared" si="1"/>
        <v>0.05985324063475233</v>
      </c>
      <c r="H5" s="11">
        <f t="shared" si="2"/>
        <v>24837</v>
      </c>
      <c r="I5" s="34">
        <f t="shared" si="3"/>
        <v>0.20443657914231625</v>
      </c>
      <c r="J5" s="3">
        <v>440614.8</v>
      </c>
      <c r="K5" s="10">
        <v>442980.1</v>
      </c>
      <c r="L5" s="34">
        <f t="shared" si="4"/>
        <v>0.005368181005268067</v>
      </c>
      <c r="M5" s="92">
        <f t="shared" si="5"/>
        <v>2365.2999999999884</v>
      </c>
    </row>
    <row r="6" spans="1:13" ht="15">
      <c r="A6" s="4">
        <v>14</v>
      </c>
      <c r="B6" s="7" t="s">
        <v>14</v>
      </c>
      <c r="C6" s="14">
        <v>447181</v>
      </c>
      <c r="D6" s="14">
        <v>467722</v>
      </c>
      <c r="E6" s="14">
        <v>466182</v>
      </c>
      <c r="F6" s="37">
        <f t="shared" si="0"/>
        <v>0.13513685091151326</v>
      </c>
      <c r="G6" s="17">
        <f t="shared" si="1"/>
        <v>0.042490624601671356</v>
      </c>
      <c r="H6" s="11">
        <f t="shared" si="2"/>
        <v>19001</v>
      </c>
      <c r="I6" s="34">
        <f t="shared" si="3"/>
        <v>0.15639970367931516</v>
      </c>
      <c r="J6" s="3">
        <v>463445.9</v>
      </c>
      <c r="K6" s="10">
        <v>465017.7</v>
      </c>
      <c r="L6" s="34">
        <f t="shared" si="4"/>
        <v>0.0033915501248365522</v>
      </c>
      <c r="M6" s="92">
        <f t="shared" si="5"/>
        <v>1571.7999999999884</v>
      </c>
    </row>
    <row r="7" spans="1:13" ht="15">
      <c r="A7" s="4">
        <v>15</v>
      </c>
      <c r="B7" s="7" t="s">
        <v>15</v>
      </c>
      <c r="C7" s="14">
        <v>59499</v>
      </c>
      <c r="D7" s="14">
        <v>65249</v>
      </c>
      <c r="E7" s="14">
        <v>64926</v>
      </c>
      <c r="F7" s="37">
        <f t="shared" si="0"/>
        <v>0.018820750655926033</v>
      </c>
      <c r="G7" s="17">
        <f t="shared" si="1"/>
        <v>0.09121161700196642</v>
      </c>
      <c r="H7" s="11">
        <f t="shared" si="2"/>
        <v>5427</v>
      </c>
      <c r="I7" s="34">
        <f t="shared" si="3"/>
        <v>0.044670343238126596</v>
      </c>
      <c r="J7" s="3">
        <v>64023.25</v>
      </c>
      <c r="K7" s="10">
        <v>64368.11</v>
      </c>
      <c r="L7" s="34">
        <f t="shared" si="4"/>
        <v>0.005386480692560915</v>
      </c>
      <c r="M7" s="92">
        <f t="shared" si="5"/>
        <v>344.8600000000006</v>
      </c>
    </row>
    <row r="8" spans="1:13" ht="15">
      <c r="A8" s="4">
        <v>16</v>
      </c>
      <c r="B8" s="7" t="s">
        <v>16</v>
      </c>
      <c r="C8" s="14">
        <v>67654</v>
      </c>
      <c r="D8" s="14">
        <v>66394</v>
      </c>
      <c r="E8" s="14">
        <v>67157</v>
      </c>
      <c r="F8" s="37">
        <f t="shared" si="0"/>
        <v>0.01946747299695075</v>
      </c>
      <c r="G8" s="17">
        <f t="shared" si="1"/>
        <v>-0.007346202737458243</v>
      </c>
      <c r="H8" s="11">
        <f t="shared" si="2"/>
        <v>-497</v>
      </c>
      <c r="I8" s="34">
        <f t="shared" si="3"/>
        <v>-0.004090871676681209</v>
      </c>
      <c r="J8" s="3">
        <v>65240.51</v>
      </c>
      <c r="K8" s="10">
        <v>65149.91</v>
      </c>
      <c r="L8" s="34">
        <f t="shared" si="4"/>
        <v>-0.0013887077216287631</v>
      </c>
      <c r="M8" s="92">
        <f t="shared" si="5"/>
        <v>-90.59999999999854</v>
      </c>
    </row>
    <row r="9" spans="1:13" ht="15">
      <c r="A9" s="4">
        <v>17</v>
      </c>
      <c r="B9" s="7" t="s">
        <v>17</v>
      </c>
      <c r="C9" s="14">
        <v>39952</v>
      </c>
      <c r="D9" s="14">
        <v>43710</v>
      </c>
      <c r="E9" s="14">
        <v>44084</v>
      </c>
      <c r="F9" s="37">
        <f t="shared" si="0"/>
        <v>0.01277907112583315</v>
      </c>
      <c r="G9" s="17">
        <f t="shared" si="1"/>
        <v>0.10342410893071687</v>
      </c>
      <c r="H9" s="11">
        <f t="shared" si="2"/>
        <v>4132</v>
      </c>
      <c r="I9" s="34">
        <f t="shared" si="3"/>
        <v>0.03401102971437978</v>
      </c>
      <c r="J9" s="3">
        <v>43752.34</v>
      </c>
      <c r="K9" s="10">
        <v>44111.01</v>
      </c>
      <c r="L9" s="34">
        <f t="shared" si="4"/>
        <v>0.008197732966968295</v>
      </c>
      <c r="M9" s="92">
        <f t="shared" si="5"/>
        <v>358.67000000000553</v>
      </c>
    </row>
    <row r="10" spans="1:13" ht="15">
      <c r="A10" s="4">
        <v>18</v>
      </c>
      <c r="B10" s="7" t="s">
        <v>18</v>
      </c>
      <c r="C10" s="14">
        <v>71762</v>
      </c>
      <c r="D10" s="14">
        <v>68831</v>
      </c>
      <c r="E10" s="14">
        <v>69279</v>
      </c>
      <c r="F10" s="37">
        <f t="shared" si="0"/>
        <v>0.020082598414993987</v>
      </c>
      <c r="G10" s="17">
        <f t="shared" si="1"/>
        <v>-0.03460048493631727</v>
      </c>
      <c r="H10" s="11">
        <f t="shared" si="2"/>
        <v>-2483</v>
      </c>
      <c r="I10" s="34">
        <f t="shared" si="3"/>
        <v>-0.020437896123137705</v>
      </c>
      <c r="J10" s="3">
        <v>68297.93</v>
      </c>
      <c r="K10" s="10">
        <v>68410.64</v>
      </c>
      <c r="L10" s="34">
        <f t="shared" si="4"/>
        <v>0.0016502696348191872</v>
      </c>
      <c r="M10" s="92">
        <f t="shared" si="5"/>
        <v>112.7100000000064</v>
      </c>
    </row>
    <row r="11" spans="1:13" ht="15">
      <c r="A11" s="4">
        <v>19</v>
      </c>
      <c r="B11" s="7" t="s">
        <v>19</v>
      </c>
      <c r="C11" s="14">
        <v>9424</v>
      </c>
      <c r="D11" s="14">
        <v>7814</v>
      </c>
      <c r="E11" s="14">
        <v>7832</v>
      </c>
      <c r="F11" s="37">
        <f t="shared" si="0"/>
        <v>0.0022703403742293177</v>
      </c>
      <c r="G11" s="17">
        <f t="shared" si="1"/>
        <v>-0.16893039049235994</v>
      </c>
      <c r="H11" s="11">
        <f t="shared" si="2"/>
        <v>-1592</v>
      </c>
      <c r="I11" s="34">
        <f t="shared" si="3"/>
        <v>-0.013103959173594535</v>
      </c>
      <c r="J11" s="3">
        <v>7727.762</v>
      </c>
      <c r="K11" s="10">
        <v>7647.69</v>
      </c>
      <c r="L11" s="34">
        <f t="shared" si="4"/>
        <v>-0.010361602751223461</v>
      </c>
      <c r="M11" s="92">
        <f t="shared" si="5"/>
        <v>-80.07200000000012</v>
      </c>
    </row>
    <row r="12" spans="1:13" ht="15">
      <c r="A12" s="4">
        <v>20</v>
      </c>
      <c r="B12" s="7" t="s">
        <v>20</v>
      </c>
      <c r="C12" s="14">
        <v>80126</v>
      </c>
      <c r="D12" s="14">
        <v>73229</v>
      </c>
      <c r="E12" s="14">
        <v>72783</v>
      </c>
      <c r="F12" s="37">
        <f t="shared" si="0"/>
        <v>0.021098338030839176</v>
      </c>
      <c r="G12" s="17">
        <f t="shared" si="1"/>
        <v>-0.09164316201981879</v>
      </c>
      <c r="H12" s="11">
        <f t="shared" si="2"/>
        <v>-7343</v>
      </c>
      <c r="I12" s="34">
        <f t="shared" si="3"/>
        <v>-0.060441188575191374</v>
      </c>
      <c r="J12" s="3">
        <v>72139.26</v>
      </c>
      <c r="K12" s="10">
        <v>71677.9</v>
      </c>
      <c r="L12" s="34">
        <f t="shared" si="4"/>
        <v>-0.006395407992818344</v>
      </c>
      <c r="M12" s="92">
        <f t="shared" si="5"/>
        <v>-461.3600000000006</v>
      </c>
    </row>
    <row r="13" spans="1:15" ht="15">
      <c r="A13" s="4">
        <v>21</v>
      </c>
      <c r="B13" s="7" t="s">
        <v>21</v>
      </c>
      <c r="C13" s="14">
        <v>10423</v>
      </c>
      <c r="D13" s="14">
        <v>17574</v>
      </c>
      <c r="E13" s="14">
        <v>17723</v>
      </c>
      <c r="F13" s="37">
        <f t="shared" si="0"/>
        <v>0.005137543724778626</v>
      </c>
      <c r="G13" s="17">
        <f t="shared" si="1"/>
        <v>0.7003741725031181</v>
      </c>
      <c r="H13" s="11">
        <f t="shared" si="2"/>
        <v>7300</v>
      </c>
      <c r="I13" s="34">
        <f t="shared" si="3"/>
        <v>0.06008724997942218</v>
      </c>
      <c r="J13" s="3">
        <v>17353.41</v>
      </c>
      <c r="K13" s="10">
        <v>17598.57</v>
      </c>
      <c r="L13" s="34">
        <f t="shared" si="4"/>
        <v>0.01412748272529721</v>
      </c>
      <c r="M13" s="92">
        <f t="shared" si="5"/>
        <v>245.15999999999985</v>
      </c>
      <c r="O13" s="58"/>
    </row>
    <row r="14" spans="1:15" ht="15">
      <c r="A14" s="4">
        <v>22</v>
      </c>
      <c r="B14" s="7" t="s">
        <v>22</v>
      </c>
      <c r="C14" s="14">
        <v>168326</v>
      </c>
      <c r="D14" s="14">
        <v>180146</v>
      </c>
      <c r="E14" s="14">
        <v>180735</v>
      </c>
      <c r="F14" s="37">
        <f t="shared" si="0"/>
        <v>0.0523914667436588</v>
      </c>
      <c r="G14" s="17">
        <f t="shared" si="1"/>
        <v>0.07372004324940888</v>
      </c>
      <c r="H14" s="11">
        <f t="shared" si="2"/>
        <v>12409</v>
      </c>
      <c r="I14" s="34">
        <f t="shared" si="3"/>
        <v>0.10214009383488352</v>
      </c>
      <c r="J14" s="3">
        <v>178225.9</v>
      </c>
      <c r="K14" s="10">
        <v>179401.6</v>
      </c>
      <c r="L14" s="34">
        <f t="shared" si="4"/>
        <v>0.006596684320292459</v>
      </c>
      <c r="M14" s="92">
        <f t="shared" si="5"/>
        <v>1175.7000000000116</v>
      </c>
      <c r="O14" s="58"/>
    </row>
    <row r="15" spans="1:13" ht="15">
      <c r="A15" s="4">
        <v>23</v>
      </c>
      <c r="B15" s="7" t="s">
        <v>23</v>
      </c>
      <c r="C15" s="14">
        <v>212699</v>
      </c>
      <c r="D15" s="14">
        <v>215263</v>
      </c>
      <c r="E15" s="14">
        <v>217054</v>
      </c>
      <c r="F15" s="37">
        <f t="shared" si="0"/>
        <v>0.06291961945709529</v>
      </c>
      <c r="G15" s="17">
        <f t="shared" si="1"/>
        <v>0.020474943464708344</v>
      </c>
      <c r="H15" s="11">
        <f t="shared" si="2"/>
        <v>4355</v>
      </c>
      <c r="I15" s="34">
        <f t="shared" si="3"/>
        <v>0.03584657173429912</v>
      </c>
      <c r="J15" s="3">
        <v>207800.5</v>
      </c>
      <c r="K15" s="10">
        <v>208291.9</v>
      </c>
      <c r="L15" s="34">
        <f t="shared" si="4"/>
        <v>0.0023647681309717453</v>
      </c>
      <c r="M15" s="92">
        <f t="shared" si="5"/>
        <v>491.3999999999942</v>
      </c>
    </row>
    <row r="16" spans="1:13" ht="15">
      <c r="A16" s="4">
        <v>24</v>
      </c>
      <c r="B16" s="7" t="s">
        <v>24</v>
      </c>
      <c r="C16" s="14">
        <v>166691</v>
      </c>
      <c r="D16" s="14">
        <v>162197</v>
      </c>
      <c r="E16" s="14">
        <v>163116</v>
      </c>
      <c r="F16" s="37">
        <f t="shared" si="0"/>
        <v>0.0472840705417249</v>
      </c>
      <c r="G16" s="17">
        <f t="shared" si="1"/>
        <v>-0.021446868757161456</v>
      </c>
      <c r="H16" s="11">
        <f t="shared" si="2"/>
        <v>-3575</v>
      </c>
      <c r="I16" s="34">
        <f t="shared" si="3"/>
        <v>-0.02942629022964853</v>
      </c>
      <c r="J16" s="3">
        <v>161556.8</v>
      </c>
      <c r="K16" s="10">
        <v>161564.8</v>
      </c>
      <c r="L16" s="34">
        <f t="shared" si="4"/>
        <v>4.951818803046359E-05</v>
      </c>
      <c r="M16" s="92">
        <f t="shared" si="5"/>
        <v>8</v>
      </c>
    </row>
    <row r="17" spans="1:13" ht="15">
      <c r="A17" s="4">
        <v>25</v>
      </c>
      <c r="B17" s="7" t="s">
        <v>25</v>
      </c>
      <c r="C17" s="14">
        <v>373702</v>
      </c>
      <c r="D17" s="14">
        <v>372608</v>
      </c>
      <c r="E17" s="14">
        <v>378646</v>
      </c>
      <c r="F17" s="37">
        <f t="shared" si="0"/>
        <v>0.1097619128371341</v>
      </c>
      <c r="G17" s="17">
        <f t="shared" si="1"/>
        <v>0.013229792722543631</v>
      </c>
      <c r="H17" s="11">
        <f t="shared" si="2"/>
        <v>4944</v>
      </c>
      <c r="I17" s="34">
        <f t="shared" si="3"/>
        <v>0.04069470738332373</v>
      </c>
      <c r="J17" s="3">
        <v>366785.7</v>
      </c>
      <c r="K17" s="10">
        <v>368692.7</v>
      </c>
      <c r="L17" s="34">
        <f t="shared" si="4"/>
        <v>0.005199221234633738</v>
      </c>
      <c r="M17" s="92">
        <f t="shared" si="5"/>
        <v>1907</v>
      </c>
    </row>
    <row r="18" spans="1:13" ht="15">
      <c r="A18" s="4">
        <v>26</v>
      </c>
      <c r="B18" s="7" t="s">
        <v>26</v>
      </c>
      <c r="C18" s="14">
        <v>40533</v>
      </c>
      <c r="D18" s="14">
        <v>32177</v>
      </c>
      <c r="E18" s="14">
        <v>32754</v>
      </c>
      <c r="F18" s="37">
        <f t="shared" si="0"/>
        <v>0.009494730415922761</v>
      </c>
      <c r="G18" s="17">
        <f t="shared" si="1"/>
        <v>-0.19191769669158462</v>
      </c>
      <c r="H18" s="11">
        <f t="shared" si="2"/>
        <v>-7779</v>
      </c>
      <c r="I18" s="34">
        <f t="shared" si="3"/>
        <v>-0.06402996131368836</v>
      </c>
      <c r="J18" s="3">
        <v>32051.65</v>
      </c>
      <c r="K18" s="10">
        <v>31890.22</v>
      </c>
      <c r="L18" s="34">
        <f t="shared" si="4"/>
        <v>-0.005036558180312099</v>
      </c>
      <c r="M18" s="92">
        <f t="shared" si="5"/>
        <v>-161.4300000000003</v>
      </c>
    </row>
    <row r="19" spans="1:13" ht="15">
      <c r="A19" s="4">
        <v>27</v>
      </c>
      <c r="B19" s="7" t="s">
        <v>27</v>
      </c>
      <c r="C19" s="14">
        <v>93462</v>
      </c>
      <c r="D19" s="14">
        <v>104719</v>
      </c>
      <c r="E19" s="14">
        <v>106350</v>
      </c>
      <c r="F19" s="37">
        <f t="shared" si="0"/>
        <v>0.030828740908999994</v>
      </c>
      <c r="G19" s="17">
        <f t="shared" si="1"/>
        <v>0.13789561533029465</v>
      </c>
      <c r="H19" s="11">
        <f t="shared" si="2"/>
        <v>12888</v>
      </c>
      <c r="I19" s="34">
        <f t="shared" si="3"/>
        <v>0.10608280516914972</v>
      </c>
      <c r="J19" s="3">
        <v>105721.8</v>
      </c>
      <c r="K19" s="10">
        <v>107194</v>
      </c>
      <c r="L19" s="34">
        <f t="shared" si="4"/>
        <v>0.013925226396069657</v>
      </c>
      <c r="M19" s="92">
        <f t="shared" si="5"/>
        <v>1472.199999999997</v>
      </c>
    </row>
    <row r="20" spans="1:13" ht="15">
      <c r="A20" s="4">
        <v>28</v>
      </c>
      <c r="B20" s="7" t="s">
        <v>28</v>
      </c>
      <c r="C20" s="14">
        <v>180459</v>
      </c>
      <c r="D20" s="14">
        <v>163886</v>
      </c>
      <c r="E20" s="14">
        <v>166785</v>
      </c>
      <c r="F20" s="37">
        <f t="shared" si="0"/>
        <v>0.04834764036208335</v>
      </c>
      <c r="G20" s="17">
        <f t="shared" si="1"/>
        <v>-0.07577344438348876</v>
      </c>
      <c r="H20" s="11">
        <f t="shared" si="2"/>
        <v>-13674</v>
      </c>
      <c r="I20" s="34">
        <f t="shared" si="3"/>
        <v>-0.11255247345460531</v>
      </c>
      <c r="J20" s="3">
        <v>161311.3</v>
      </c>
      <c r="K20" s="10">
        <v>161378.9</v>
      </c>
      <c r="L20" s="34">
        <f t="shared" si="4"/>
        <v>0.0004190654963415819</v>
      </c>
      <c r="M20" s="92">
        <f t="shared" si="5"/>
        <v>67.60000000000582</v>
      </c>
    </row>
    <row r="21" spans="1:13" ht="15">
      <c r="A21" s="4">
        <v>29</v>
      </c>
      <c r="B21" s="7" t="s">
        <v>29</v>
      </c>
      <c r="C21" s="14">
        <v>105050</v>
      </c>
      <c r="D21" s="14">
        <v>135439</v>
      </c>
      <c r="E21" s="14">
        <v>136661</v>
      </c>
      <c r="F21" s="37">
        <f t="shared" si="0"/>
        <v>0.03961529441809918</v>
      </c>
      <c r="G21" s="17">
        <f t="shared" si="1"/>
        <v>0.3009138505473584</v>
      </c>
      <c r="H21" s="11">
        <f t="shared" si="2"/>
        <v>31611</v>
      </c>
      <c r="I21" s="34">
        <f t="shared" si="3"/>
        <v>0.26019425467116636</v>
      </c>
      <c r="J21" s="3">
        <v>140768.5</v>
      </c>
      <c r="K21" s="10">
        <v>143312.2</v>
      </c>
      <c r="L21" s="34">
        <f t="shared" si="4"/>
        <v>0.018070093806497985</v>
      </c>
      <c r="M21" s="92">
        <f t="shared" si="5"/>
        <v>2543.7000000000116</v>
      </c>
    </row>
    <row r="22" spans="1:13" ht="15">
      <c r="A22" s="4">
        <v>30</v>
      </c>
      <c r="B22" s="7" t="s">
        <v>30</v>
      </c>
      <c r="C22" s="14">
        <v>34932</v>
      </c>
      <c r="D22" s="14">
        <v>36429</v>
      </c>
      <c r="E22" s="14">
        <v>39480</v>
      </c>
      <c r="F22" s="37">
        <f t="shared" si="0"/>
        <v>0.011444463479899573</v>
      </c>
      <c r="G22" s="17">
        <f t="shared" si="1"/>
        <v>0.13019580900034353</v>
      </c>
      <c r="H22" s="11">
        <f t="shared" si="2"/>
        <v>4548</v>
      </c>
      <c r="I22" s="34">
        <f t="shared" si="3"/>
        <v>0.03743517985019343</v>
      </c>
      <c r="J22" s="3">
        <v>37706.41</v>
      </c>
      <c r="K22" s="10">
        <v>39734.2</v>
      </c>
      <c r="L22" s="34">
        <f t="shared" si="4"/>
        <v>0.05377838940381737</v>
      </c>
      <c r="M22" s="92">
        <f t="shared" si="5"/>
        <v>2027.7899999999936</v>
      </c>
    </row>
    <row r="23" spans="1:13" ht="15">
      <c r="A23" s="4">
        <v>31</v>
      </c>
      <c r="B23" s="7" t="s">
        <v>31</v>
      </c>
      <c r="C23" s="14">
        <v>127924</v>
      </c>
      <c r="D23" s="14">
        <v>153079</v>
      </c>
      <c r="E23" s="14">
        <v>153750</v>
      </c>
      <c r="F23" s="37">
        <f t="shared" si="0"/>
        <v>0.04456905420553595</v>
      </c>
      <c r="G23" s="17">
        <f t="shared" si="1"/>
        <v>0.20188549451236673</v>
      </c>
      <c r="H23" s="11">
        <f t="shared" si="2"/>
        <v>25826</v>
      </c>
      <c r="I23" s="34">
        <f t="shared" si="3"/>
        <v>0.21257716684500783</v>
      </c>
      <c r="J23" s="3">
        <v>150940.5</v>
      </c>
      <c r="K23" s="10">
        <v>152425</v>
      </c>
      <c r="L23" s="34">
        <f t="shared" si="4"/>
        <v>0.0098350012090857</v>
      </c>
      <c r="M23" s="92">
        <f t="shared" si="5"/>
        <v>1484.5</v>
      </c>
    </row>
    <row r="24" spans="1:13" ht="15">
      <c r="A24" s="4">
        <v>32</v>
      </c>
      <c r="B24" s="7" t="s">
        <v>32</v>
      </c>
      <c r="C24" s="14">
        <v>37924</v>
      </c>
      <c r="D24" s="14">
        <v>42994</v>
      </c>
      <c r="E24" s="14">
        <v>42893</v>
      </c>
      <c r="F24" s="37">
        <f t="shared" si="0"/>
        <v>0.012433824013255634</v>
      </c>
      <c r="G24" s="17">
        <f t="shared" si="1"/>
        <v>0.13102520831135955</v>
      </c>
      <c r="H24" s="11">
        <f t="shared" si="2"/>
        <v>4969</v>
      </c>
      <c r="I24" s="34">
        <f t="shared" si="3"/>
        <v>0.04090048563667792</v>
      </c>
      <c r="J24" s="3">
        <v>42889.11</v>
      </c>
      <c r="K24" s="10">
        <v>43159.95</v>
      </c>
      <c r="L24" s="34">
        <f t="shared" si="4"/>
        <v>0.00631488972375497</v>
      </c>
      <c r="M24" s="92">
        <f t="shared" si="5"/>
        <v>270.8399999999965</v>
      </c>
    </row>
    <row r="25" spans="1:13" ht="15.75" thickBot="1">
      <c r="A25" s="4">
        <v>33</v>
      </c>
      <c r="B25" s="7" t="s">
        <v>33</v>
      </c>
      <c r="C25" s="14">
        <v>165166</v>
      </c>
      <c r="D25" s="14">
        <v>144474</v>
      </c>
      <c r="E25" s="14">
        <v>150826</v>
      </c>
      <c r="F25" s="37">
        <f t="shared" si="0"/>
        <v>0.043721445005555554</v>
      </c>
      <c r="G25" s="17">
        <f t="shared" si="1"/>
        <v>-0.08682174297373552</v>
      </c>
      <c r="H25" s="11">
        <f t="shared" si="2"/>
        <v>-14340</v>
      </c>
      <c r="I25" s="34">
        <f t="shared" si="3"/>
        <v>-0.11803440612396082</v>
      </c>
      <c r="J25" s="3">
        <v>145286.9</v>
      </c>
      <c r="K25" s="10">
        <v>148507.7</v>
      </c>
      <c r="L25" s="34">
        <f t="shared" si="4"/>
        <v>0.022168550640147305</v>
      </c>
      <c r="M25" s="92">
        <f t="shared" si="5"/>
        <v>3220.8000000000175</v>
      </c>
    </row>
    <row r="26" spans="1:13" s="59" customFormat="1" ht="15.75" thickBot="1">
      <c r="A26" s="164" t="s">
        <v>261</v>
      </c>
      <c r="B26" s="165"/>
      <c r="C26" s="49">
        <f>SUM(C2:C25)</f>
        <v>3328213</v>
      </c>
      <c r="D26" s="49">
        <f>SUM(D2:D25)</f>
        <v>3410467</v>
      </c>
      <c r="E26" s="49">
        <f>SUM(E2:E25)</f>
        <v>3449703</v>
      </c>
      <c r="F26" s="146">
        <f t="shared" si="0"/>
        <v>1</v>
      </c>
      <c r="G26" s="147">
        <f t="shared" si="1"/>
        <v>0.03650307236946674</v>
      </c>
      <c r="H26" s="95">
        <f t="shared" si="2"/>
        <v>121490</v>
      </c>
      <c r="I26" s="148">
        <f t="shared" si="3"/>
        <v>1</v>
      </c>
      <c r="J26" s="50">
        <v>3397078</v>
      </c>
      <c r="K26" s="49">
        <v>3407298</v>
      </c>
      <c r="L26" s="148">
        <f t="shared" si="4"/>
        <v>0.0030084678656186288</v>
      </c>
      <c r="M26" s="94">
        <f t="shared" si="5"/>
        <v>10220</v>
      </c>
    </row>
    <row r="27" spans="5:11" ht="15">
      <c r="E27" s="73"/>
      <c r="F27" s="80"/>
      <c r="H27" s="73"/>
      <c r="J27" s="3"/>
      <c r="K27" s="3"/>
    </row>
  </sheetData>
  <sheetProtection/>
  <autoFilter ref="A1:M26"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1" sqref="S1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5" t="s">
        <v>1</v>
      </c>
      <c r="B1" s="18" t="s">
        <v>91</v>
      </c>
      <c r="C1" s="26">
        <v>41091</v>
      </c>
      <c r="D1" s="68">
        <v>41426</v>
      </c>
      <c r="E1" s="68">
        <v>41456</v>
      </c>
      <c r="F1" s="144" t="s">
        <v>285</v>
      </c>
      <c r="G1" s="104" t="s">
        <v>292</v>
      </c>
      <c r="H1" s="65" t="s">
        <v>293</v>
      </c>
      <c r="I1" s="15" t="s">
        <v>288</v>
      </c>
      <c r="J1" s="67" t="s">
        <v>284</v>
      </c>
      <c r="K1" s="65" t="s">
        <v>289</v>
      </c>
      <c r="L1" s="47" t="s">
        <v>324</v>
      </c>
      <c r="M1" s="15" t="s">
        <v>325</v>
      </c>
    </row>
    <row r="2" spans="1:14" ht="15">
      <c r="A2" s="87">
        <v>1</v>
      </c>
      <c r="B2" s="6" t="s">
        <v>2</v>
      </c>
      <c r="C2" s="14">
        <v>12744</v>
      </c>
      <c r="D2" s="13">
        <v>13939</v>
      </c>
      <c r="E2" s="9">
        <v>13905</v>
      </c>
      <c r="F2" s="16">
        <f>E2/$E$90</f>
        <v>0.008945533570036676</v>
      </c>
      <c r="G2" s="126">
        <f>(E2-C2)/C2</f>
        <v>0.09110169491525423</v>
      </c>
      <c r="H2" s="13">
        <f>E2-C2</f>
        <v>1161</v>
      </c>
      <c r="I2" s="40">
        <f>H2/$H$90</f>
        <v>0.02325441653647398</v>
      </c>
      <c r="J2" s="123">
        <v>13695.84</v>
      </c>
      <c r="K2" s="135">
        <v>13769.35</v>
      </c>
      <c r="L2" s="40">
        <f>(K2-J2)/J2</f>
        <v>0.00536732321639273</v>
      </c>
      <c r="M2" s="92">
        <f>K2-J2</f>
        <v>73.51000000000022</v>
      </c>
      <c r="N2" s="3"/>
    </row>
    <row r="3" spans="1:14" ht="15">
      <c r="A3" s="86">
        <v>2</v>
      </c>
      <c r="B3" s="7" t="s">
        <v>3</v>
      </c>
      <c r="C3" s="105">
        <v>2499</v>
      </c>
      <c r="D3" s="14">
        <v>2222</v>
      </c>
      <c r="E3" s="11">
        <v>2143</v>
      </c>
      <c r="F3" s="17">
        <f aca="true" t="shared" si="0" ref="F3:F66">E3/$E$90</f>
        <v>0.001378660801192995</v>
      </c>
      <c r="G3" s="126">
        <f>(E3-C3)/C3</f>
        <v>-0.14245698279311725</v>
      </c>
      <c r="H3" s="14">
        <f aca="true" t="shared" si="1" ref="H3:H66">E3-C3</f>
        <v>-356</v>
      </c>
      <c r="I3" s="34">
        <f aca="true" t="shared" si="2" ref="I3:I66">H3/$H$90</f>
        <v>-0.0071305532187637705</v>
      </c>
      <c r="J3" s="123">
        <v>2221.237</v>
      </c>
      <c r="K3" s="136">
        <v>2082.885</v>
      </c>
      <c r="L3" s="34">
        <f aca="true" t="shared" si="3" ref="L3:L66">(K3-J3)/J3</f>
        <v>-0.06228601450453052</v>
      </c>
      <c r="M3" s="92">
        <f aca="true" t="shared" si="4" ref="M3:M66">K3-J3</f>
        <v>-138.35199999999986</v>
      </c>
      <c r="N3" s="3"/>
    </row>
    <row r="4" spans="1:14" ht="15">
      <c r="A4" s="86">
        <v>3</v>
      </c>
      <c r="B4" s="7" t="s">
        <v>4</v>
      </c>
      <c r="C4" s="105">
        <v>1052</v>
      </c>
      <c r="D4" s="14">
        <v>1198</v>
      </c>
      <c r="E4" s="11">
        <v>1176</v>
      </c>
      <c r="F4" s="17">
        <f t="shared" si="0"/>
        <v>0.0007565586104540188</v>
      </c>
      <c r="G4" s="126">
        <f aca="true" t="shared" si="5" ref="G4:G67">(E4-C4)/C4</f>
        <v>0.11787072243346007</v>
      </c>
      <c r="H4" s="14">
        <f t="shared" si="1"/>
        <v>124</v>
      </c>
      <c r="I4" s="34">
        <f t="shared" si="2"/>
        <v>0.0024836758402435604</v>
      </c>
      <c r="J4" s="123">
        <v>1201.576</v>
      </c>
      <c r="K4" s="136">
        <v>1203.189</v>
      </c>
      <c r="L4" s="34">
        <f t="shared" si="3"/>
        <v>0.001342403643215291</v>
      </c>
      <c r="M4" s="92">
        <f t="shared" si="4"/>
        <v>1.6130000000000564</v>
      </c>
      <c r="N4" s="3"/>
    </row>
    <row r="5" spans="1:14" ht="15">
      <c r="A5" s="86">
        <v>5</v>
      </c>
      <c r="B5" s="7" t="s">
        <v>5</v>
      </c>
      <c r="C5" s="105">
        <v>753</v>
      </c>
      <c r="D5" s="14">
        <v>700</v>
      </c>
      <c r="E5" s="11">
        <v>721</v>
      </c>
      <c r="F5" s="17">
        <f t="shared" si="0"/>
        <v>0.0004638424814093091</v>
      </c>
      <c r="G5" s="126">
        <f t="shared" si="5"/>
        <v>-0.04249667994687915</v>
      </c>
      <c r="H5" s="14">
        <f t="shared" si="1"/>
        <v>-32</v>
      </c>
      <c r="I5" s="34">
        <f t="shared" si="2"/>
        <v>-0.000640948603933822</v>
      </c>
      <c r="J5" s="123">
        <v>718.8371</v>
      </c>
      <c r="K5" s="136">
        <v>724.2586</v>
      </c>
      <c r="L5" s="34">
        <f t="shared" si="3"/>
        <v>0.00754204255734719</v>
      </c>
      <c r="M5" s="92">
        <f t="shared" si="4"/>
        <v>5.421500000000037</v>
      </c>
      <c r="N5" s="3"/>
    </row>
    <row r="6" spans="1:14" ht="15">
      <c r="A6" s="86">
        <v>6</v>
      </c>
      <c r="B6" s="7" t="s">
        <v>6</v>
      </c>
      <c r="C6" s="105">
        <v>51</v>
      </c>
      <c r="D6" s="14">
        <v>37</v>
      </c>
      <c r="E6" s="11">
        <v>46</v>
      </c>
      <c r="F6" s="17">
        <f t="shared" si="0"/>
        <v>2.959327898034427E-05</v>
      </c>
      <c r="G6" s="126">
        <f t="shared" si="5"/>
        <v>-0.09803921568627451</v>
      </c>
      <c r="H6" s="14">
        <f t="shared" si="1"/>
        <v>-5</v>
      </c>
      <c r="I6" s="34">
        <f t="shared" si="2"/>
        <v>-0.0001001482193646597</v>
      </c>
      <c r="J6" s="123">
        <v>42.1772</v>
      </c>
      <c r="K6" s="136">
        <v>44.1097</v>
      </c>
      <c r="L6" s="34">
        <f t="shared" si="3"/>
        <v>0.045818593932266664</v>
      </c>
      <c r="M6" s="92">
        <f t="shared" si="4"/>
        <v>1.9324999999999974</v>
      </c>
      <c r="N6" s="3"/>
    </row>
    <row r="7" spans="1:14" ht="15">
      <c r="A7" s="86">
        <v>7</v>
      </c>
      <c r="B7" s="7" t="s">
        <v>7</v>
      </c>
      <c r="C7" s="105">
        <v>998</v>
      </c>
      <c r="D7" s="14">
        <v>950</v>
      </c>
      <c r="E7" s="11">
        <v>945</v>
      </c>
      <c r="F7" s="17">
        <f t="shared" si="0"/>
        <v>0.0006079488834005508</v>
      </c>
      <c r="G7" s="126">
        <f t="shared" si="5"/>
        <v>-0.0531062124248497</v>
      </c>
      <c r="H7" s="14">
        <f t="shared" si="1"/>
        <v>-53</v>
      </c>
      <c r="I7" s="34">
        <f t="shared" si="2"/>
        <v>-0.0010615711252653928</v>
      </c>
      <c r="J7" s="123">
        <v>926.0866</v>
      </c>
      <c r="K7" s="136">
        <v>914.9992</v>
      </c>
      <c r="L7" s="34">
        <f t="shared" si="3"/>
        <v>-0.011972314468214963</v>
      </c>
      <c r="M7" s="92">
        <f t="shared" si="4"/>
        <v>-11.087400000000002</v>
      </c>
      <c r="N7" s="3"/>
    </row>
    <row r="8" spans="1:14" ht="15">
      <c r="A8" s="86">
        <v>8</v>
      </c>
      <c r="B8" s="7" t="s">
        <v>8</v>
      </c>
      <c r="C8" s="105">
        <v>4648</v>
      </c>
      <c r="D8" s="14">
        <v>4728</v>
      </c>
      <c r="E8" s="11">
        <v>4703</v>
      </c>
      <c r="F8" s="17">
        <f t="shared" si="0"/>
        <v>0.0030255911096643286</v>
      </c>
      <c r="G8" s="126">
        <f t="shared" si="5"/>
        <v>0.011833046471600689</v>
      </c>
      <c r="H8" s="14">
        <f t="shared" si="1"/>
        <v>55</v>
      </c>
      <c r="I8" s="34">
        <f t="shared" si="2"/>
        <v>0.0011016304130112566</v>
      </c>
      <c r="J8" s="123">
        <v>4649.623</v>
      </c>
      <c r="K8" s="136">
        <v>4654.01</v>
      </c>
      <c r="L8" s="34">
        <f t="shared" si="3"/>
        <v>0.0009435173561384711</v>
      </c>
      <c r="M8" s="92">
        <f t="shared" si="4"/>
        <v>4.387000000000626</v>
      </c>
      <c r="N8" s="3"/>
    </row>
    <row r="9" spans="1:14" ht="15">
      <c r="A9" s="86">
        <v>9</v>
      </c>
      <c r="B9" s="7" t="s">
        <v>9</v>
      </c>
      <c r="C9" s="105">
        <v>316</v>
      </c>
      <c r="D9" s="14">
        <v>421</v>
      </c>
      <c r="E9" s="11">
        <v>415</v>
      </c>
      <c r="F9" s="17">
        <f t="shared" si="0"/>
        <v>0.00026698284297484507</v>
      </c>
      <c r="G9" s="126">
        <f t="shared" si="5"/>
        <v>0.31329113924050633</v>
      </c>
      <c r="H9" s="14">
        <f t="shared" si="1"/>
        <v>99</v>
      </c>
      <c r="I9" s="34">
        <f t="shared" si="2"/>
        <v>0.001982934743420262</v>
      </c>
      <c r="J9" s="123">
        <v>410.757</v>
      </c>
      <c r="K9" s="136">
        <v>405.0755</v>
      </c>
      <c r="L9" s="34">
        <f t="shared" si="3"/>
        <v>-0.013831778886300241</v>
      </c>
      <c r="M9" s="92">
        <f t="shared" si="4"/>
        <v>-5.681500000000028</v>
      </c>
      <c r="N9" s="3"/>
    </row>
    <row r="10" spans="1:14" ht="15">
      <c r="A10" s="4">
        <v>10</v>
      </c>
      <c r="B10" s="7" t="s">
        <v>10</v>
      </c>
      <c r="C10" s="105">
        <v>40460</v>
      </c>
      <c r="D10" s="14">
        <v>40851</v>
      </c>
      <c r="E10" s="11">
        <v>40614</v>
      </c>
      <c r="F10" s="17">
        <f t="shared" si="0"/>
        <v>0.026128292011037006</v>
      </c>
      <c r="G10" s="126">
        <f t="shared" si="5"/>
        <v>0.0038062283737024223</v>
      </c>
      <c r="H10" s="14">
        <f t="shared" si="1"/>
        <v>154</v>
      </c>
      <c r="I10" s="34">
        <f t="shared" si="2"/>
        <v>0.003084565156431519</v>
      </c>
      <c r="J10" s="123">
        <v>40549.76</v>
      </c>
      <c r="K10" s="136">
        <v>40439.2</v>
      </c>
      <c r="L10" s="34">
        <f t="shared" si="3"/>
        <v>-0.0027265266181601307</v>
      </c>
      <c r="M10" s="92">
        <f t="shared" si="4"/>
        <v>-110.56000000000495</v>
      </c>
      <c r="N10" s="3"/>
    </row>
    <row r="11" spans="1:14" ht="15">
      <c r="A11" s="4">
        <v>11</v>
      </c>
      <c r="B11" s="7" t="s">
        <v>11</v>
      </c>
      <c r="C11" s="105">
        <v>595</v>
      </c>
      <c r="D11" s="14">
        <v>630</v>
      </c>
      <c r="E11" s="11">
        <v>630</v>
      </c>
      <c r="F11" s="17">
        <f t="shared" si="0"/>
        <v>0.00040529925560036723</v>
      </c>
      <c r="G11" s="126">
        <f t="shared" si="5"/>
        <v>0.058823529411764705</v>
      </c>
      <c r="H11" s="14">
        <f t="shared" si="1"/>
        <v>35</v>
      </c>
      <c r="I11" s="34">
        <f t="shared" si="2"/>
        <v>0.0007010375355526178</v>
      </c>
      <c r="J11" s="123">
        <v>627.6318</v>
      </c>
      <c r="K11" s="136">
        <v>628.6473</v>
      </c>
      <c r="L11" s="34">
        <f t="shared" si="3"/>
        <v>0.001617986851526603</v>
      </c>
      <c r="M11" s="92">
        <f t="shared" si="4"/>
        <v>1.0154999999999745</v>
      </c>
      <c r="N11" s="3"/>
    </row>
    <row r="12" spans="1:14" ht="15">
      <c r="A12" s="4">
        <v>12</v>
      </c>
      <c r="B12" s="7" t="s">
        <v>12</v>
      </c>
      <c r="C12" s="105">
        <v>52</v>
      </c>
      <c r="D12" s="14">
        <v>50</v>
      </c>
      <c r="E12" s="11">
        <v>50</v>
      </c>
      <c r="F12" s="17">
        <f t="shared" si="0"/>
        <v>3.216660758733073E-05</v>
      </c>
      <c r="G12" s="126">
        <f t="shared" si="5"/>
        <v>-0.038461538461538464</v>
      </c>
      <c r="H12" s="14">
        <f t="shared" si="1"/>
        <v>-2</v>
      </c>
      <c r="I12" s="34">
        <f t="shared" si="2"/>
        <v>-4.0059287745863876E-05</v>
      </c>
      <c r="J12" s="123">
        <v>50.45187</v>
      </c>
      <c r="K12" s="136">
        <v>48.73016</v>
      </c>
      <c r="L12" s="34">
        <f t="shared" si="3"/>
        <v>-0.034125791571253984</v>
      </c>
      <c r="M12" s="92">
        <f t="shared" si="4"/>
        <v>-1.7217100000000016</v>
      </c>
      <c r="N12" s="3"/>
    </row>
    <row r="13" spans="1:14" ht="15">
      <c r="A13" s="4">
        <v>13</v>
      </c>
      <c r="B13" s="7" t="s">
        <v>13</v>
      </c>
      <c r="C13" s="105">
        <v>17058</v>
      </c>
      <c r="D13" s="14">
        <v>18412</v>
      </c>
      <c r="E13" s="11">
        <v>18277</v>
      </c>
      <c r="F13" s="17">
        <f t="shared" si="0"/>
        <v>0.011758181737472876</v>
      </c>
      <c r="G13" s="126">
        <f t="shared" si="5"/>
        <v>0.0714620705827178</v>
      </c>
      <c r="H13" s="14">
        <f t="shared" si="1"/>
        <v>1219</v>
      </c>
      <c r="I13" s="34">
        <f t="shared" si="2"/>
        <v>0.024416135881104035</v>
      </c>
      <c r="J13" s="123">
        <v>18293.04</v>
      </c>
      <c r="K13" s="136">
        <v>18283.58</v>
      </c>
      <c r="L13" s="34">
        <f t="shared" si="3"/>
        <v>-0.0005171365721607303</v>
      </c>
      <c r="M13" s="92">
        <f t="shared" si="4"/>
        <v>-9.459999999999127</v>
      </c>
      <c r="N13" s="3"/>
    </row>
    <row r="14" spans="1:14" ht="15">
      <c r="A14" s="4">
        <v>14</v>
      </c>
      <c r="B14" s="7" t="s">
        <v>14</v>
      </c>
      <c r="C14" s="105">
        <v>33715</v>
      </c>
      <c r="D14" s="14">
        <v>34212</v>
      </c>
      <c r="E14" s="11">
        <v>33810</v>
      </c>
      <c r="F14" s="17">
        <f t="shared" si="0"/>
        <v>0.02175106005055304</v>
      </c>
      <c r="G14" s="126">
        <f t="shared" si="5"/>
        <v>0.002817736912353552</v>
      </c>
      <c r="H14" s="14">
        <f t="shared" si="1"/>
        <v>95</v>
      </c>
      <c r="I14" s="34">
        <f t="shared" si="2"/>
        <v>0.0019028161679285342</v>
      </c>
      <c r="J14" s="123">
        <v>33728.39</v>
      </c>
      <c r="K14" s="136">
        <v>33610.57</v>
      </c>
      <c r="L14" s="34">
        <f t="shared" si="3"/>
        <v>-0.003493199645758357</v>
      </c>
      <c r="M14" s="92">
        <f t="shared" si="4"/>
        <v>-117.81999999999971</v>
      </c>
      <c r="N14" s="3"/>
    </row>
    <row r="15" spans="1:14" ht="15">
      <c r="A15" s="4">
        <v>15</v>
      </c>
      <c r="B15" s="7" t="s">
        <v>15</v>
      </c>
      <c r="C15" s="105">
        <v>6402</v>
      </c>
      <c r="D15" s="14">
        <v>6840</v>
      </c>
      <c r="E15" s="11">
        <v>6756</v>
      </c>
      <c r="F15" s="17">
        <f t="shared" si="0"/>
        <v>0.004346352017200128</v>
      </c>
      <c r="G15" s="126">
        <f t="shared" si="5"/>
        <v>0.05529522024367385</v>
      </c>
      <c r="H15" s="14">
        <f t="shared" si="1"/>
        <v>354</v>
      </c>
      <c r="I15" s="34">
        <f t="shared" si="2"/>
        <v>0.007090493931017907</v>
      </c>
      <c r="J15" s="123">
        <v>6701.074</v>
      </c>
      <c r="K15" s="136">
        <v>6704.264</v>
      </c>
      <c r="L15" s="34">
        <f t="shared" si="3"/>
        <v>0.00047604309398769653</v>
      </c>
      <c r="M15" s="92">
        <f t="shared" si="4"/>
        <v>3.1900000000005093</v>
      </c>
      <c r="N15" s="3"/>
    </row>
    <row r="16" spans="1:14" ht="15">
      <c r="A16" s="4">
        <v>16</v>
      </c>
      <c r="B16" s="7" t="s">
        <v>16</v>
      </c>
      <c r="C16" s="105">
        <v>11561</v>
      </c>
      <c r="D16" s="14">
        <v>11083</v>
      </c>
      <c r="E16" s="11">
        <v>11043</v>
      </c>
      <c r="F16" s="17">
        <f t="shared" si="0"/>
        <v>0.007104316951737865</v>
      </c>
      <c r="G16" s="126">
        <f t="shared" si="5"/>
        <v>-0.04480581264596488</v>
      </c>
      <c r="H16" s="14">
        <f t="shared" si="1"/>
        <v>-518</v>
      </c>
      <c r="I16" s="34">
        <f t="shared" si="2"/>
        <v>-0.010375355526178744</v>
      </c>
      <c r="J16" s="123">
        <v>10921.73</v>
      </c>
      <c r="K16" s="136">
        <v>10868.22</v>
      </c>
      <c r="L16" s="34">
        <f t="shared" si="3"/>
        <v>-0.004899406962083866</v>
      </c>
      <c r="M16" s="92">
        <f t="shared" si="4"/>
        <v>-53.51000000000022</v>
      </c>
      <c r="N16" s="3"/>
    </row>
    <row r="17" spans="1:14" ht="15">
      <c r="A17" s="4">
        <v>17</v>
      </c>
      <c r="B17" s="7" t="s">
        <v>17</v>
      </c>
      <c r="C17" s="105">
        <v>1970</v>
      </c>
      <c r="D17" s="14">
        <v>2044</v>
      </c>
      <c r="E17" s="11">
        <v>2032</v>
      </c>
      <c r="F17" s="17">
        <f t="shared" si="0"/>
        <v>0.001307250932349121</v>
      </c>
      <c r="G17" s="126">
        <f t="shared" si="5"/>
        <v>0.03147208121827411</v>
      </c>
      <c r="H17" s="14">
        <f t="shared" si="1"/>
        <v>62</v>
      </c>
      <c r="I17" s="34">
        <f t="shared" si="2"/>
        <v>0.0012418379201217802</v>
      </c>
      <c r="J17" s="123">
        <v>2045.221</v>
      </c>
      <c r="K17" s="136">
        <v>2034.106</v>
      </c>
      <c r="L17" s="34">
        <f t="shared" si="3"/>
        <v>-0.0054346205128932325</v>
      </c>
      <c r="M17" s="92">
        <f t="shared" si="4"/>
        <v>-11.115000000000009</v>
      </c>
      <c r="N17" s="3"/>
    </row>
    <row r="18" spans="1:14" ht="15">
      <c r="A18" s="4">
        <v>18</v>
      </c>
      <c r="B18" s="7" t="s">
        <v>18</v>
      </c>
      <c r="C18" s="105">
        <v>9359</v>
      </c>
      <c r="D18" s="14">
        <v>9353</v>
      </c>
      <c r="E18" s="11">
        <v>9309</v>
      </c>
      <c r="F18" s="17">
        <f t="shared" si="0"/>
        <v>0.005988779000609235</v>
      </c>
      <c r="G18" s="126">
        <f t="shared" si="5"/>
        <v>-0.005342451116572284</v>
      </c>
      <c r="H18" s="14">
        <f t="shared" si="1"/>
        <v>-50</v>
      </c>
      <c r="I18" s="34">
        <f t="shared" si="2"/>
        <v>-0.001001482193646597</v>
      </c>
      <c r="J18" s="123">
        <v>9272.827</v>
      </c>
      <c r="K18" s="136">
        <v>9260.511</v>
      </c>
      <c r="L18" s="34">
        <f t="shared" si="3"/>
        <v>-0.0013281817939662733</v>
      </c>
      <c r="M18" s="92">
        <f t="shared" si="4"/>
        <v>-12.315999999998894</v>
      </c>
      <c r="N18" s="3"/>
    </row>
    <row r="19" spans="1:14" ht="15">
      <c r="A19" s="4">
        <v>19</v>
      </c>
      <c r="B19" s="7" t="s">
        <v>19</v>
      </c>
      <c r="C19" s="105">
        <v>384</v>
      </c>
      <c r="D19" s="14">
        <v>344</v>
      </c>
      <c r="E19" s="11">
        <v>348</v>
      </c>
      <c r="F19" s="17">
        <f t="shared" si="0"/>
        <v>0.00022387958880782188</v>
      </c>
      <c r="G19" s="126">
        <f t="shared" si="5"/>
        <v>-0.09375</v>
      </c>
      <c r="H19" s="14">
        <f t="shared" si="1"/>
        <v>-36</v>
      </c>
      <c r="I19" s="34">
        <f t="shared" si="2"/>
        <v>-0.0007210671794255498</v>
      </c>
      <c r="J19" s="123">
        <v>344.4419</v>
      </c>
      <c r="K19" s="136">
        <v>345.7493</v>
      </c>
      <c r="L19" s="34">
        <f t="shared" si="3"/>
        <v>0.003795705458598474</v>
      </c>
      <c r="M19" s="92">
        <f t="shared" si="4"/>
        <v>1.3074000000000296</v>
      </c>
      <c r="N19" s="3"/>
    </row>
    <row r="20" spans="1:14" ht="15">
      <c r="A20" s="4">
        <v>20</v>
      </c>
      <c r="B20" s="7" t="s">
        <v>20</v>
      </c>
      <c r="C20" s="105">
        <v>4550</v>
      </c>
      <c r="D20" s="14">
        <v>4438</v>
      </c>
      <c r="E20" s="11">
        <v>4411</v>
      </c>
      <c r="F20" s="17">
        <f t="shared" si="0"/>
        <v>0.002837738121354317</v>
      </c>
      <c r="G20" s="126">
        <f t="shared" si="5"/>
        <v>-0.03054945054945055</v>
      </c>
      <c r="H20" s="14">
        <f t="shared" si="1"/>
        <v>-139</v>
      </c>
      <c r="I20" s="34">
        <f t="shared" si="2"/>
        <v>-0.0027841204983375394</v>
      </c>
      <c r="J20" s="123">
        <v>4426.825</v>
      </c>
      <c r="K20" s="136">
        <v>4402.786</v>
      </c>
      <c r="L20" s="34">
        <f t="shared" si="3"/>
        <v>-0.005430302756490207</v>
      </c>
      <c r="M20" s="92">
        <f t="shared" si="4"/>
        <v>-24.03899999999976</v>
      </c>
      <c r="N20" s="3"/>
    </row>
    <row r="21" spans="1:14" ht="15">
      <c r="A21" s="4">
        <v>21</v>
      </c>
      <c r="B21" s="7" t="s">
        <v>21</v>
      </c>
      <c r="C21" s="105">
        <v>223</v>
      </c>
      <c r="D21" s="14">
        <v>298</v>
      </c>
      <c r="E21" s="11">
        <v>298</v>
      </c>
      <c r="F21" s="17">
        <f t="shared" si="0"/>
        <v>0.00019171298122049117</v>
      </c>
      <c r="G21" s="126">
        <f t="shared" si="5"/>
        <v>0.336322869955157</v>
      </c>
      <c r="H21" s="14">
        <f t="shared" si="1"/>
        <v>75</v>
      </c>
      <c r="I21" s="34">
        <f t="shared" si="2"/>
        <v>0.0015022232904698955</v>
      </c>
      <c r="J21" s="123">
        <v>293.8119</v>
      </c>
      <c r="K21" s="136">
        <v>295.7013</v>
      </c>
      <c r="L21" s="34">
        <f t="shared" si="3"/>
        <v>0.006430644912612537</v>
      </c>
      <c r="M21" s="92">
        <f t="shared" si="4"/>
        <v>1.8894000000000233</v>
      </c>
      <c r="N21" s="3"/>
    </row>
    <row r="22" spans="1:14" ht="15">
      <c r="A22" s="4">
        <v>22</v>
      </c>
      <c r="B22" s="7" t="s">
        <v>22</v>
      </c>
      <c r="C22" s="105">
        <v>11466</v>
      </c>
      <c r="D22" s="14">
        <v>12147</v>
      </c>
      <c r="E22" s="11">
        <v>12098</v>
      </c>
      <c r="F22" s="17">
        <f t="shared" si="0"/>
        <v>0.007783032371830543</v>
      </c>
      <c r="G22" s="126">
        <f t="shared" si="5"/>
        <v>0.05511948369091226</v>
      </c>
      <c r="H22" s="14">
        <f t="shared" si="1"/>
        <v>632</v>
      </c>
      <c r="I22" s="34">
        <f t="shared" si="2"/>
        <v>0.012658734927692986</v>
      </c>
      <c r="J22" s="123">
        <v>12051.56</v>
      </c>
      <c r="K22" s="136">
        <v>12056.37</v>
      </c>
      <c r="L22" s="34">
        <f t="shared" si="3"/>
        <v>0.00039911845437448016</v>
      </c>
      <c r="M22" s="92">
        <f t="shared" si="4"/>
        <v>4.81000000000131</v>
      </c>
      <c r="N22" s="3"/>
    </row>
    <row r="23" spans="1:14" ht="15">
      <c r="A23" s="4">
        <v>23</v>
      </c>
      <c r="B23" s="7" t="s">
        <v>23</v>
      </c>
      <c r="C23" s="105">
        <v>13114</v>
      </c>
      <c r="D23" s="14">
        <v>13325</v>
      </c>
      <c r="E23" s="11">
        <v>13293</v>
      </c>
      <c r="F23" s="17">
        <f t="shared" si="0"/>
        <v>0.008551814293167748</v>
      </c>
      <c r="G23" s="126">
        <f t="shared" si="5"/>
        <v>0.013649534848253774</v>
      </c>
      <c r="H23" s="14">
        <f t="shared" si="1"/>
        <v>179</v>
      </c>
      <c r="I23" s="34">
        <f t="shared" si="2"/>
        <v>0.003585306253254817</v>
      </c>
      <c r="J23" s="123">
        <v>13131.47</v>
      </c>
      <c r="K23" s="136">
        <v>13131.47</v>
      </c>
      <c r="L23" s="34">
        <f t="shared" si="3"/>
        <v>0</v>
      </c>
      <c r="M23" s="92">
        <f t="shared" si="4"/>
        <v>0</v>
      </c>
      <c r="N23" s="3"/>
    </row>
    <row r="24" spans="1:14" ht="15">
      <c r="A24" s="4">
        <v>24</v>
      </c>
      <c r="B24" s="7" t="s">
        <v>24</v>
      </c>
      <c r="C24" s="105">
        <v>9264</v>
      </c>
      <c r="D24" s="14">
        <v>9058</v>
      </c>
      <c r="E24" s="11">
        <v>8959</v>
      </c>
      <c r="F24" s="17">
        <f t="shared" si="0"/>
        <v>0.005763612747497921</v>
      </c>
      <c r="G24" s="126">
        <f t="shared" si="5"/>
        <v>-0.03292314335060449</v>
      </c>
      <c r="H24" s="14">
        <f t="shared" si="1"/>
        <v>-305</v>
      </c>
      <c r="I24" s="34">
        <f t="shared" si="2"/>
        <v>-0.006109041381244242</v>
      </c>
      <c r="J24" s="123">
        <v>8984.865</v>
      </c>
      <c r="K24" s="136">
        <v>8860.057</v>
      </c>
      <c r="L24" s="34">
        <f t="shared" si="3"/>
        <v>-0.013890915445028844</v>
      </c>
      <c r="M24" s="92">
        <f t="shared" si="4"/>
        <v>-124.80799999999908</v>
      </c>
      <c r="N24" s="3"/>
    </row>
    <row r="25" spans="1:14" ht="15">
      <c r="A25" s="4">
        <v>25</v>
      </c>
      <c r="B25" s="7" t="s">
        <v>25</v>
      </c>
      <c r="C25" s="105">
        <v>31302</v>
      </c>
      <c r="D25" s="14">
        <v>31976</v>
      </c>
      <c r="E25" s="11">
        <v>31790</v>
      </c>
      <c r="F25" s="17">
        <f t="shared" si="0"/>
        <v>0.02045152910402488</v>
      </c>
      <c r="G25" s="126">
        <f t="shared" si="5"/>
        <v>0.015590058143249633</v>
      </c>
      <c r="H25" s="14">
        <f t="shared" si="1"/>
        <v>488</v>
      </c>
      <c r="I25" s="34">
        <f t="shared" si="2"/>
        <v>0.009774466209990786</v>
      </c>
      <c r="J25" s="123">
        <v>31853.77</v>
      </c>
      <c r="K25" s="136">
        <v>31671.4</v>
      </c>
      <c r="L25" s="34">
        <f t="shared" si="3"/>
        <v>-0.005725224989067196</v>
      </c>
      <c r="M25" s="92">
        <f t="shared" si="4"/>
        <v>-182.36999999999898</v>
      </c>
      <c r="N25" s="3"/>
    </row>
    <row r="26" spans="1:14" ht="15">
      <c r="A26" s="4">
        <v>26</v>
      </c>
      <c r="B26" s="7" t="s">
        <v>26</v>
      </c>
      <c r="C26" s="105">
        <v>2040</v>
      </c>
      <c r="D26" s="14">
        <v>1750</v>
      </c>
      <c r="E26" s="11">
        <v>1738</v>
      </c>
      <c r="F26" s="17">
        <f t="shared" si="0"/>
        <v>0.0011181112797356162</v>
      </c>
      <c r="G26" s="126">
        <f t="shared" si="5"/>
        <v>-0.1480392156862745</v>
      </c>
      <c r="H26" s="14">
        <f t="shared" si="1"/>
        <v>-302</v>
      </c>
      <c r="I26" s="34">
        <f t="shared" si="2"/>
        <v>-0.006048952449625446</v>
      </c>
      <c r="J26" s="123">
        <v>1736.502</v>
      </c>
      <c r="K26" s="136">
        <v>1727.879</v>
      </c>
      <c r="L26" s="34">
        <f t="shared" si="3"/>
        <v>-0.004965729955968981</v>
      </c>
      <c r="M26" s="92">
        <f t="shared" si="4"/>
        <v>-8.623000000000047</v>
      </c>
      <c r="N26" s="3"/>
    </row>
    <row r="27" spans="1:14" ht="15">
      <c r="A27" s="4">
        <v>27</v>
      </c>
      <c r="B27" s="7" t="s">
        <v>27</v>
      </c>
      <c r="C27" s="105">
        <v>4704</v>
      </c>
      <c r="D27" s="14">
        <v>4774</v>
      </c>
      <c r="E27" s="11">
        <v>4762</v>
      </c>
      <c r="F27" s="17">
        <f t="shared" si="0"/>
        <v>0.003063547706617379</v>
      </c>
      <c r="G27" s="126">
        <f t="shared" si="5"/>
        <v>0.012329931972789115</v>
      </c>
      <c r="H27" s="14">
        <f t="shared" si="1"/>
        <v>58</v>
      </c>
      <c r="I27" s="34">
        <f t="shared" si="2"/>
        <v>0.0011617193446300524</v>
      </c>
      <c r="J27" s="123">
        <v>4714.283</v>
      </c>
      <c r="K27" s="136">
        <v>4739.206</v>
      </c>
      <c r="L27" s="34">
        <f t="shared" si="3"/>
        <v>0.005286700013554505</v>
      </c>
      <c r="M27" s="92">
        <f t="shared" si="4"/>
        <v>24.922999999999774</v>
      </c>
      <c r="N27" s="3"/>
    </row>
    <row r="28" spans="1:14" ht="15">
      <c r="A28" s="4">
        <v>28</v>
      </c>
      <c r="B28" s="7" t="s">
        <v>28</v>
      </c>
      <c r="C28" s="105">
        <v>16562</v>
      </c>
      <c r="D28" s="14">
        <v>15770</v>
      </c>
      <c r="E28" s="11">
        <v>15680</v>
      </c>
      <c r="F28" s="17">
        <f t="shared" si="0"/>
        <v>0.010087448139386918</v>
      </c>
      <c r="G28" s="126">
        <f t="shared" si="5"/>
        <v>-0.05325443786982249</v>
      </c>
      <c r="H28" s="14">
        <f t="shared" si="1"/>
        <v>-882</v>
      </c>
      <c r="I28" s="34">
        <f t="shared" si="2"/>
        <v>-0.01766614589592597</v>
      </c>
      <c r="J28" s="123">
        <v>15642.54</v>
      </c>
      <c r="K28" s="136">
        <v>15482.28</v>
      </c>
      <c r="L28" s="34">
        <f t="shared" si="3"/>
        <v>-0.010245139216521116</v>
      </c>
      <c r="M28" s="92">
        <f t="shared" si="4"/>
        <v>-160.26000000000022</v>
      </c>
      <c r="N28" s="3"/>
    </row>
    <row r="29" spans="1:14" ht="15">
      <c r="A29" s="4">
        <v>29</v>
      </c>
      <c r="B29" s="7" t="s">
        <v>29</v>
      </c>
      <c r="C29" s="105">
        <v>2961</v>
      </c>
      <c r="D29" s="14">
        <v>3301</v>
      </c>
      <c r="E29" s="11">
        <v>3277</v>
      </c>
      <c r="F29" s="17">
        <f t="shared" si="0"/>
        <v>0.0021081994612736563</v>
      </c>
      <c r="G29" s="126">
        <f t="shared" si="5"/>
        <v>0.10672070246538332</v>
      </c>
      <c r="H29" s="14">
        <f t="shared" si="1"/>
        <v>316</v>
      </c>
      <c r="I29" s="34">
        <f t="shared" si="2"/>
        <v>0.006329367463846493</v>
      </c>
      <c r="J29" s="123">
        <v>3305.339</v>
      </c>
      <c r="K29" s="136">
        <v>3282.843</v>
      </c>
      <c r="L29" s="34">
        <f t="shared" si="3"/>
        <v>-0.006805958481111951</v>
      </c>
      <c r="M29" s="92">
        <f t="shared" si="4"/>
        <v>-22.496000000000095</v>
      </c>
      <c r="N29" s="3"/>
    </row>
    <row r="30" spans="1:14" ht="15">
      <c r="A30" s="4">
        <v>30</v>
      </c>
      <c r="B30" s="7" t="s">
        <v>30</v>
      </c>
      <c r="C30" s="105">
        <v>1097</v>
      </c>
      <c r="D30" s="14">
        <v>1024</v>
      </c>
      <c r="E30" s="11">
        <v>1127</v>
      </c>
      <c r="F30" s="17">
        <f t="shared" si="0"/>
        <v>0.0007250353350184347</v>
      </c>
      <c r="G30" s="126">
        <f t="shared" si="5"/>
        <v>0.027347310847766638</v>
      </c>
      <c r="H30" s="14">
        <f t="shared" si="1"/>
        <v>30</v>
      </c>
      <c r="I30" s="34">
        <f t="shared" si="2"/>
        <v>0.0006008893161879582</v>
      </c>
      <c r="J30" s="123">
        <v>1024.474</v>
      </c>
      <c r="K30" s="136">
        <v>1097.131</v>
      </c>
      <c r="L30" s="34">
        <f t="shared" si="3"/>
        <v>0.07092127277022175</v>
      </c>
      <c r="M30" s="92">
        <f t="shared" si="4"/>
        <v>72.65700000000015</v>
      </c>
      <c r="N30" s="3"/>
    </row>
    <row r="31" spans="1:14" ht="15">
      <c r="A31" s="4">
        <v>31</v>
      </c>
      <c r="B31" s="7" t="s">
        <v>31</v>
      </c>
      <c r="C31" s="105">
        <v>18436</v>
      </c>
      <c r="D31" s="14">
        <v>20557</v>
      </c>
      <c r="E31" s="11">
        <v>20459</v>
      </c>
      <c r="F31" s="17">
        <f t="shared" si="0"/>
        <v>0.013161932492583989</v>
      </c>
      <c r="G31" s="126">
        <f t="shared" si="5"/>
        <v>0.10973096116294206</v>
      </c>
      <c r="H31" s="14">
        <f t="shared" si="1"/>
        <v>2023</v>
      </c>
      <c r="I31" s="34">
        <f t="shared" si="2"/>
        <v>0.04051996955494131</v>
      </c>
      <c r="J31" s="123">
        <v>20330.75</v>
      </c>
      <c r="K31" s="136">
        <v>20417.07</v>
      </c>
      <c r="L31" s="34">
        <f t="shared" si="3"/>
        <v>0.004245785325184743</v>
      </c>
      <c r="M31" s="92">
        <f t="shared" si="4"/>
        <v>86.31999999999971</v>
      </c>
      <c r="N31" s="3"/>
    </row>
    <row r="32" spans="1:14" ht="15">
      <c r="A32" s="4">
        <v>32</v>
      </c>
      <c r="B32" s="7" t="s">
        <v>32</v>
      </c>
      <c r="C32" s="105">
        <v>5757</v>
      </c>
      <c r="D32" s="14">
        <v>6026</v>
      </c>
      <c r="E32" s="11">
        <v>5974</v>
      </c>
      <c r="F32" s="17">
        <f t="shared" si="0"/>
        <v>0.0038432662745342757</v>
      </c>
      <c r="G32" s="126">
        <f t="shared" si="5"/>
        <v>0.03769324300851138</v>
      </c>
      <c r="H32" s="14">
        <f t="shared" si="1"/>
        <v>217</v>
      </c>
      <c r="I32" s="34">
        <f t="shared" si="2"/>
        <v>0.004346432720426231</v>
      </c>
      <c r="J32" s="123">
        <v>5903.805</v>
      </c>
      <c r="K32" s="136">
        <v>5908.257</v>
      </c>
      <c r="L32" s="34">
        <f t="shared" si="3"/>
        <v>0.0007540899470763881</v>
      </c>
      <c r="M32" s="92">
        <f t="shared" si="4"/>
        <v>4.451999999999316</v>
      </c>
      <c r="N32" s="3"/>
    </row>
    <row r="33" spans="1:14" ht="15">
      <c r="A33" s="4">
        <v>33</v>
      </c>
      <c r="B33" s="7" t="s">
        <v>33</v>
      </c>
      <c r="C33" s="105">
        <v>19742</v>
      </c>
      <c r="D33" s="14">
        <v>19446</v>
      </c>
      <c r="E33" s="11">
        <v>19386</v>
      </c>
      <c r="F33" s="17">
        <f t="shared" si="0"/>
        <v>0.01247163709375987</v>
      </c>
      <c r="G33" s="126">
        <f t="shared" si="5"/>
        <v>-0.01803262080842873</v>
      </c>
      <c r="H33" s="14">
        <f t="shared" si="1"/>
        <v>-356</v>
      </c>
      <c r="I33" s="34">
        <f t="shared" si="2"/>
        <v>-0.0071305532187637705</v>
      </c>
      <c r="J33" s="123">
        <v>19425.04</v>
      </c>
      <c r="K33" s="136">
        <v>19390.35</v>
      </c>
      <c r="L33" s="34">
        <f t="shared" si="3"/>
        <v>-0.0017858393084391243</v>
      </c>
      <c r="M33" s="92">
        <f t="shared" si="4"/>
        <v>-34.69000000000233</v>
      </c>
      <c r="N33" s="3"/>
    </row>
    <row r="34" spans="1:14" ht="15">
      <c r="A34" s="4">
        <v>35</v>
      </c>
      <c r="B34" s="7" t="s">
        <v>34</v>
      </c>
      <c r="C34" s="105">
        <v>37466</v>
      </c>
      <c r="D34" s="14">
        <v>35172</v>
      </c>
      <c r="E34" s="11">
        <v>34294</v>
      </c>
      <c r="F34" s="17">
        <f t="shared" si="0"/>
        <v>0.022062432811998402</v>
      </c>
      <c r="G34" s="126">
        <f t="shared" si="5"/>
        <v>-0.08466342817487855</v>
      </c>
      <c r="H34" s="14">
        <f t="shared" si="1"/>
        <v>-3172</v>
      </c>
      <c r="I34" s="34">
        <f t="shared" si="2"/>
        <v>-0.06353403036494011</v>
      </c>
      <c r="J34" s="123">
        <v>35365.96</v>
      </c>
      <c r="K34" s="136">
        <v>35160.42</v>
      </c>
      <c r="L34" s="34">
        <f t="shared" si="3"/>
        <v>-0.005811803214164153</v>
      </c>
      <c r="M34" s="92">
        <f t="shared" si="4"/>
        <v>-205.54000000000087</v>
      </c>
      <c r="N34" s="3"/>
    </row>
    <row r="35" spans="1:14" ht="15">
      <c r="A35" s="4">
        <v>36</v>
      </c>
      <c r="B35" s="7" t="s">
        <v>35</v>
      </c>
      <c r="C35" s="105">
        <v>1303</v>
      </c>
      <c r="D35" s="14">
        <v>1179</v>
      </c>
      <c r="E35" s="11">
        <v>1243</v>
      </c>
      <c r="F35" s="17">
        <f t="shared" si="0"/>
        <v>0.000799661864621042</v>
      </c>
      <c r="G35" s="126">
        <f t="shared" si="5"/>
        <v>-0.04604758250191865</v>
      </c>
      <c r="H35" s="14">
        <f t="shared" si="1"/>
        <v>-60</v>
      </c>
      <c r="I35" s="34">
        <f t="shared" si="2"/>
        <v>-0.0012017786323759163</v>
      </c>
      <c r="J35" s="123">
        <v>1137.356</v>
      </c>
      <c r="K35" s="136">
        <v>1166.068</v>
      </c>
      <c r="L35" s="34">
        <f t="shared" si="3"/>
        <v>0.025244514470403278</v>
      </c>
      <c r="M35" s="92">
        <f t="shared" si="4"/>
        <v>28.71199999999999</v>
      </c>
      <c r="N35" s="3"/>
    </row>
    <row r="36" spans="1:14" ht="15">
      <c r="A36" s="4">
        <v>37</v>
      </c>
      <c r="B36" s="7" t="s">
        <v>36</v>
      </c>
      <c r="C36" s="105">
        <v>318</v>
      </c>
      <c r="D36" s="14">
        <v>335</v>
      </c>
      <c r="E36" s="11">
        <v>345</v>
      </c>
      <c r="F36" s="17">
        <f t="shared" si="0"/>
        <v>0.00022194959235258204</v>
      </c>
      <c r="G36" s="126">
        <f t="shared" si="5"/>
        <v>0.08490566037735849</v>
      </c>
      <c r="H36" s="14">
        <f t="shared" si="1"/>
        <v>27</v>
      </c>
      <c r="I36" s="34">
        <f t="shared" si="2"/>
        <v>0.0005408003845691623</v>
      </c>
      <c r="J36" s="123">
        <v>323.1793</v>
      </c>
      <c r="K36" s="136">
        <v>332.7863</v>
      </c>
      <c r="L36" s="34">
        <f t="shared" si="3"/>
        <v>0.02972653260898817</v>
      </c>
      <c r="M36" s="92">
        <f t="shared" si="4"/>
        <v>9.606999999999971</v>
      </c>
      <c r="N36" s="3"/>
    </row>
    <row r="37" spans="1:14" ht="15">
      <c r="A37" s="4">
        <v>38</v>
      </c>
      <c r="B37" s="7" t="s">
        <v>37</v>
      </c>
      <c r="C37" s="105">
        <v>3310</v>
      </c>
      <c r="D37" s="14">
        <v>3311</v>
      </c>
      <c r="E37" s="11">
        <v>3355</v>
      </c>
      <c r="F37" s="17">
        <f t="shared" si="0"/>
        <v>0.002158379369109892</v>
      </c>
      <c r="G37" s="126">
        <f t="shared" si="5"/>
        <v>0.013595166163141994</v>
      </c>
      <c r="H37" s="14">
        <f t="shared" si="1"/>
        <v>45</v>
      </c>
      <c r="I37" s="34">
        <f t="shared" si="2"/>
        <v>0.0009013339742819373</v>
      </c>
      <c r="J37" s="123">
        <v>3368.25</v>
      </c>
      <c r="K37" s="136">
        <v>3387.17</v>
      </c>
      <c r="L37" s="34">
        <f t="shared" si="3"/>
        <v>0.005617160246418785</v>
      </c>
      <c r="M37" s="92">
        <f t="shared" si="4"/>
        <v>18.920000000000073</v>
      </c>
      <c r="N37" s="3"/>
    </row>
    <row r="38" spans="1:14" ht="15">
      <c r="A38" s="4">
        <v>39</v>
      </c>
      <c r="B38" s="7" t="s">
        <v>38</v>
      </c>
      <c r="C38" s="105">
        <v>190</v>
      </c>
      <c r="D38" s="14">
        <v>166</v>
      </c>
      <c r="E38" s="11">
        <v>177</v>
      </c>
      <c r="F38" s="17">
        <f t="shared" si="0"/>
        <v>0.0001138697908591508</v>
      </c>
      <c r="G38" s="126">
        <f t="shared" si="5"/>
        <v>-0.06842105263157895</v>
      </c>
      <c r="H38" s="14">
        <f t="shared" si="1"/>
        <v>-13</v>
      </c>
      <c r="I38" s="34">
        <f t="shared" si="2"/>
        <v>-0.0002603853703481152</v>
      </c>
      <c r="J38" s="123">
        <v>169.3998</v>
      </c>
      <c r="K38" s="136">
        <v>174.6375</v>
      </c>
      <c r="L38" s="34">
        <f t="shared" si="3"/>
        <v>0.030919162832541654</v>
      </c>
      <c r="M38" s="92">
        <f t="shared" si="4"/>
        <v>5.23769999999999</v>
      </c>
      <c r="N38" s="3"/>
    </row>
    <row r="39" spans="1:14" ht="15">
      <c r="A39" s="4">
        <v>41</v>
      </c>
      <c r="B39" s="7" t="s">
        <v>39</v>
      </c>
      <c r="C39" s="105">
        <v>119524</v>
      </c>
      <c r="D39" s="14">
        <v>119162</v>
      </c>
      <c r="E39" s="11">
        <v>113854</v>
      </c>
      <c r="F39" s="17">
        <f t="shared" si="0"/>
        <v>0.07324593880495907</v>
      </c>
      <c r="G39" s="126">
        <f t="shared" si="5"/>
        <v>-0.047438171413272646</v>
      </c>
      <c r="H39" s="14">
        <f t="shared" si="1"/>
        <v>-5670</v>
      </c>
      <c r="I39" s="34">
        <f t="shared" si="2"/>
        <v>-0.1135680807595241</v>
      </c>
      <c r="J39" s="123">
        <v>114220.7</v>
      </c>
      <c r="K39" s="136">
        <v>112935.3</v>
      </c>
      <c r="L39" s="34">
        <f t="shared" si="3"/>
        <v>-0.011253651921236642</v>
      </c>
      <c r="M39" s="92">
        <f t="shared" si="4"/>
        <v>-1285.3999999999942</v>
      </c>
      <c r="N39" s="3"/>
    </row>
    <row r="40" spans="1:14" ht="15">
      <c r="A40" s="4">
        <v>42</v>
      </c>
      <c r="B40" s="7" t="s">
        <v>40</v>
      </c>
      <c r="C40" s="105">
        <v>15185</v>
      </c>
      <c r="D40" s="14">
        <v>14420</v>
      </c>
      <c r="E40" s="11">
        <v>14893</v>
      </c>
      <c r="F40" s="17">
        <f t="shared" si="0"/>
        <v>0.009581145735962332</v>
      </c>
      <c r="G40" s="126">
        <f t="shared" si="5"/>
        <v>-0.01922950279881462</v>
      </c>
      <c r="H40" s="14">
        <f t="shared" si="1"/>
        <v>-292</v>
      </c>
      <c r="I40" s="34">
        <f t="shared" si="2"/>
        <v>-0.005848656010896126</v>
      </c>
      <c r="J40" s="123">
        <v>13749.84</v>
      </c>
      <c r="K40" s="136">
        <v>13434.66</v>
      </c>
      <c r="L40" s="34">
        <f t="shared" si="3"/>
        <v>-0.02292244855212863</v>
      </c>
      <c r="M40" s="92">
        <f t="shared" si="4"/>
        <v>-315.1800000000003</v>
      </c>
      <c r="N40" s="3"/>
    </row>
    <row r="41" spans="1:14" ht="15">
      <c r="A41" s="4">
        <v>43</v>
      </c>
      <c r="B41" s="7" t="s">
        <v>41</v>
      </c>
      <c r="C41" s="105">
        <v>53381</v>
      </c>
      <c r="D41" s="14">
        <v>56584</v>
      </c>
      <c r="E41" s="11">
        <v>56039</v>
      </c>
      <c r="F41" s="17">
        <f t="shared" si="0"/>
        <v>0.036051690451728534</v>
      </c>
      <c r="G41" s="126">
        <f t="shared" si="5"/>
        <v>0.0497929975084768</v>
      </c>
      <c r="H41" s="14">
        <f t="shared" si="1"/>
        <v>2658</v>
      </c>
      <c r="I41" s="34">
        <f t="shared" si="2"/>
        <v>0.0532387934142531</v>
      </c>
      <c r="J41" s="123">
        <v>55825.48</v>
      </c>
      <c r="K41" s="136">
        <v>55031.99</v>
      </c>
      <c r="L41" s="34">
        <f t="shared" si="3"/>
        <v>-0.014213760454903482</v>
      </c>
      <c r="M41" s="92">
        <f t="shared" si="4"/>
        <v>-793.4900000000052</v>
      </c>
      <c r="N41" s="3"/>
    </row>
    <row r="42" spans="1:14" ht="15">
      <c r="A42" s="4">
        <v>45</v>
      </c>
      <c r="B42" s="7" t="s">
        <v>42</v>
      </c>
      <c r="C42" s="105">
        <v>32589</v>
      </c>
      <c r="D42" s="14">
        <v>36155</v>
      </c>
      <c r="E42" s="11">
        <v>35958</v>
      </c>
      <c r="F42" s="17">
        <f t="shared" si="0"/>
        <v>0.023132937512504767</v>
      </c>
      <c r="G42" s="126">
        <f t="shared" si="5"/>
        <v>0.10337844057810917</v>
      </c>
      <c r="H42" s="14">
        <f t="shared" si="1"/>
        <v>3369</v>
      </c>
      <c r="I42" s="34">
        <f t="shared" si="2"/>
        <v>0.0674798702079077</v>
      </c>
      <c r="J42" s="123">
        <v>35678.44</v>
      </c>
      <c r="K42" s="136">
        <v>35832.63</v>
      </c>
      <c r="L42" s="34">
        <f t="shared" si="3"/>
        <v>0.004321657561260948</v>
      </c>
      <c r="M42" s="92">
        <f t="shared" si="4"/>
        <v>154.18999999999505</v>
      </c>
      <c r="N42" s="3"/>
    </row>
    <row r="43" spans="1:14" ht="15">
      <c r="A43" s="4">
        <v>46</v>
      </c>
      <c r="B43" s="7" t="s">
        <v>43</v>
      </c>
      <c r="C43" s="105">
        <v>95563</v>
      </c>
      <c r="D43" s="14">
        <v>98907</v>
      </c>
      <c r="E43" s="11">
        <v>98435</v>
      </c>
      <c r="F43" s="17">
        <f t="shared" si="0"/>
        <v>0.06332640035717801</v>
      </c>
      <c r="G43" s="126">
        <f t="shared" si="5"/>
        <v>0.030053472578299132</v>
      </c>
      <c r="H43" s="14">
        <f t="shared" si="1"/>
        <v>2872</v>
      </c>
      <c r="I43" s="34">
        <f t="shared" si="2"/>
        <v>0.05752513720306053</v>
      </c>
      <c r="J43" s="123">
        <v>98509.45</v>
      </c>
      <c r="K43" s="136">
        <v>98444.41</v>
      </c>
      <c r="L43" s="34">
        <f t="shared" si="3"/>
        <v>-0.000660241225587937</v>
      </c>
      <c r="M43" s="92">
        <f t="shared" si="4"/>
        <v>-65.0399999999936</v>
      </c>
      <c r="N43" s="3"/>
    </row>
    <row r="44" spans="1:14" ht="15">
      <c r="A44" s="4">
        <v>47</v>
      </c>
      <c r="B44" s="7" t="s">
        <v>44</v>
      </c>
      <c r="C44" s="105">
        <v>263196</v>
      </c>
      <c r="D44" s="14">
        <v>274907</v>
      </c>
      <c r="E44" s="11">
        <v>270124</v>
      </c>
      <c r="F44" s="17">
        <f t="shared" si="0"/>
        <v>0.17377945415840254</v>
      </c>
      <c r="G44" s="126">
        <f t="shared" si="5"/>
        <v>0.026322588489186765</v>
      </c>
      <c r="H44" s="14">
        <f t="shared" si="1"/>
        <v>6928</v>
      </c>
      <c r="I44" s="34">
        <f t="shared" si="2"/>
        <v>0.13876537275167247</v>
      </c>
      <c r="J44" s="123">
        <v>270300.8</v>
      </c>
      <c r="K44" s="136">
        <v>269460</v>
      </c>
      <c r="L44" s="34">
        <f t="shared" si="3"/>
        <v>-0.0031106086256496037</v>
      </c>
      <c r="M44" s="92">
        <f t="shared" si="4"/>
        <v>-840.7999999999884</v>
      </c>
      <c r="N44" s="3"/>
    </row>
    <row r="45" spans="1:14" ht="15">
      <c r="A45" s="4">
        <v>49</v>
      </c>
      <c r="B45" s="7" t="s">
        <v>45</v>
      </c>
      <c r="C45" s="105">
        <v>113964</v>
      </c>
      <c r="D45" s="14">
        <v>123023</v>
      </c>
      <c r="E45" s="11">
        <v>118238</v>
      </c>
      <c r="F45" s="17">
        <f t="shared" si="0"/>
        <v>0.07606630695821621</v>
      </c>
      <c r="G45" s="126">
        <f t="shared" si="5"/>
        <v>0.037503071145273945</v>
      </c>
      <c r="H45" s="14">
        <f t="shared" si="1"/>
        <v>4274</v>
      </c>
      <c r="I45" s="34">
        <f t="shared" si="2"/>
        <v>0.0856066979129111</v>
      </c>
      <c r="J45" s="123">
        <v>121236.9</v>
      </c>
      <c r="K45" s="136">
        <v>120589.5</v>
      </c>
      <c r="L45" s="34">
        <f t="shared" si="3"/>
        <v>-0.0053399583790083235</v>
      </c>
      <c r="M45" s="92">
        <f t="shared" si="4"/>
        <v>-647.3999999999942</v>
      </c>
      <c r="N45" s="3"/>
    </row>
    <row r="46" spans="1:14" ht="15">
      <c r="A46" s="4">
        <v>50</v>
      </c>
      <c r="B46" s="7" t="s">
        <v>46</v>
      </c>
      <c r="C46" s="105">
        <v>2738</v>
      </c>
      <c r="D46" s="14">
        <v>2991</v>
      </c>
      <c r="E46" s="11">
        <v>3040</v>
      </c>
      <c r="F46" s="17">
        <f t="shared" si="0"/>
        <v>0.0019557297413097083</v>
      </c>
      <c r="G46" s="126">
        <f t="shared" si="5"/>
        <v>0.11029948867786706</v>
      </c>
      <c r="H46" s="14">
        <f t="shared" si="1"/>
        <v>302</v>
      </c>
      <c r="I46" s="34">
        <f t="shared" si="2"/>
        <v>0.006048952449625446</v>
      </c>
      <c r="J46" s="123">
        <v>2779.929</v>
      </c>
      <c r="K46" s="136">
        <v>2780.785</v>
      </c>
      <c r="L46" s="34">
        <f t="shared" si="3"/>
        <v>0.0003079215332477078</v>
      </c>
      <c r="M46" s="92">
        <f t="shared" si="4"/>
        <v>0.8559999999997672</v>
      </c>
      <c r="N46" s="3"/>
    </row>
    <row r="47" spans="1:14" ht="15">
      <c r="A47" s="4">
        <v>51</v>
      </c>
      <c r="B47" s="7" t="s">
        <v>47</v>
      </c>
      <c r="C47" s="105">
        <v>171</v>
      </c>
      <c r="D47" s="14">
        <v>243</v>
      </c>
      <c r="E47" s="11">
        <v>237</v>
      </c>
      <c r="F47" s="17">
        <f t="shared" si="0"/>
        <v>0.00015246971996394767</v>
      </c>
      <c r="G47" s="126">
        <f t="shared" si="5"/>
        <v>0.38596491228070173</v>
      </c>
      <c r="H47" s="14">
        <f t="shared" si="1"/>
        <v>66</v>
      </c>
      <c r="I47" s="34">
        <f t="shared" si="2"/>
        <v>0.001321956495613508</v>
      </c>
      <c r="J47" s="123">
        <v>238.7417</v>
      </c>
      <c r="K47" s="136">
        <v>236.6457</v>
      </c>
      <c r="L47" s="34">
        <f t="shared" si="3"/>
        <v>-0.008779362800884821</v>
      </c>
      <c r="M47" s="92">
        <f t="shared" si="4"/>
        <v>-2.0960000000000036</v>
      </c>
      <c r="N47" s="3"/>
    </row>
    <row r="48" spans="1:14" ht="15">
      <c r="A48" s="4">
        <v>52</v>
      </c>
      <c r="B48" s="7" t="s">
        <v>48</v>
      </c>
      <c r="C48" s="105">
        <v>16571</v>
      </c>
      <c r="D48" s="14">
        <v>17239</v>
      </c>
      <c r="E48" s="11">
        <v>17219</v>
      </c>
      <c r="F48" s="17">
        <f t="shared" si="0"/>
        <v>0.011077536320924957</v>
      </c>
      <c r="G48" s="126">
        <f t="shared" si="5"/>
        <v>0.039104459598093055</v>
      </c>
      <c r="H48" s="14">
        <f t="shared" si="1"/>
        <v>648</v>
      </c>
      <c r="I48" s="34">
        <f t="shared" si="2"/>
        <v>0.012979209229659897</v>
      </c>
      <c r="J48" s="123">
        <v>17142.13</v>
      </c>
      <c r="K48" s="136">
        <v>17168.98</v>
      </c>
      <c r="L48" s="34">
        <f t="shared" si="3"/>
        <v>0.001566316437922157</v>
      </c>
      <c r="M48" s="92">
        <f t="shared" si="4"/>
        <v>26.849999999998545</v>
      </c>
      <c r="N48" s="3"/>
    </row>
    <row r="49" spans="1:14" ht="15">
      <c r="A49" s="4">
        <v>53</v>
      </c>
      <c r="B49" s="7" t="s">
        <v>49</v>
      </c>
      <c r="C49" s="105">
        <v>1738</v>
      </c>
      <c r="D49" s="14">
        <v>2062</v>
      </c>
      <c r="E49" s="11">
        <v>1963</v>
      </c>
      <c r="F49" s="17">
        <f t="shared" si="0"/>
        <v>0.0012628610138786045</v>
      </c>
      <c r="G49" s="126">
        <f t="shared" si="5"/>
        <v>0.12945914844649023</v>
      </c>
      <c r="H49" s="14">
        <f t="shared" si="1"/>
        <v>225</v>
      </c>
      <c r="I49" s="34">
        <f t="shared" si="2"/>
        <v>0.004506669871409686</v>
      </c>
      <c r="J49" s="123">
        <v>2018.841</v>
      </c>
      <c r="K49" s="136">
        <v>1973.309</v>
      </c>
      <c r="L49" s="34">
        <f t="shared" si="3"/>
        <v>-0.022553534428912395</v>
      </c>
      <c r="M49" s="92">
        <f t="shared" si="4"/>
        <v>-45.531999999999925</v>
      </c>
      <c r="N49" s="3"/>
    </row>
    <row r="50" spans="1:14" ht="15">
      <c r="A50" s="4">
        <v>55</v>
      </c>
      <c r="B50" s="7" t="s">
        <v>50</v>
      </c>
      <c r="C50" s="105">
        <v>13655</v>
      </c>
      <c r="D50" s="14">
        <v>15386</v>
      </c>
      <c r="E50" s="11">
        <v>15397</v>
      </c>
      <c r="F50" s="17">
        <f t="shared" si="0"/>
        <v>0.009905385140442625</v>
      </c>
      <c r="G50" s="126">
        <f t="shared" si="5"/>
        <v>0.12757231783229586</v>
      </c>
      <c r="H50" s="14">
        <f t="shared" si="1"/>
        <v>1742</v>
      </c>
      <c r="I50" s="34">
        <f t="shared" si="2"/>
        <v>0.03489163962664744</v>
      </c>
      <c r="J50" s="123">
        <v>15023.27</v>
      </c>
      <c r="K50" s="136">
        <v>15107.99</v>
      </c>
      <c r="L50" s="34">
        <f t="shared" si="3"/>
        <v>0.005639251640954289</v>
      </c>
      <c r="M50" s="92">
        <f t="shared" si="4"/>
        <v>84.71999999999935</v>
      </c>
      <c r="N50" s="3"/>
    </row>
    <row r="51" spans="1:14" ht="15">
      <c r="A51" s="4">
        <v>56</v>
      </c>
      <c r="B51" s="7" t="s">
        <v>51</v>
      </c>
      <c r="C51" s="105">
        <v>73560</v>
      </c>
      <c r="D51" s="14">
        <v>85585</v>
      </c>
      <c r="E51" s="11">
        <v>82194</v>
      </c>
      <c r="F51" s="17">
        <f t="shared" si="0"/>
        <v>0.052878042880661245</v>
      </c>
      <c r="G51" s="126">
        <f t="shared" si="5"/>
        <v>0.11737357259380098</v>
      </c>
      <c r="H51" s="14">
        <f t="shared" si="1"/>
        <v>8634</v>
      </c>
      <c r="I51" s="34">
        <f t="shared" si="2"/>
        <v>0.17293594519889435</v>
      </c>
      <c r="J51" s="123">
        <v>83986.35</v>
      </c>
      <c r="K51" s="136">
        <v>82411.31</v>
      </c>
      <c r="L51" s="34">
        <f t="shared" si="3"/>
        <v>-0.01875352363806747</v>
      </c>
      <c r="M51" s="92">
        <f t="shared" si="4"/>
        <v>-1575.0400000000081</v>
      </c>
      <c r="N51" s="3"/>
    </row>
    <row r="52" spans="1:14" ht="15">
      <c r="A52" s="4">
        <v>58</v>
      </c>
      <c r="B52" s="7" t="s">
        <v>52</v>
      </c>
      <c r="C52" s="105">
        <v>1523</v>
      </c>
      <c r="D52" s="14">
        <v>1834</v>
      </c>
      <c r="E52" s="11">
        <v>1804</v>
      </c>
      <c r="F52" s="17">
        <f t="shared" si="0"/>
        <v>0.0011605712017508927</v>
      </c>
      <c r="G52" s="126">
        <f t="shared" si="5"/>
        <v>0.1845042678923178</v>
      </c>
      <c r="H52" s="14">
        <f t="shared" si="1"/>
        <v>281</v>
      </c>
      <c r="I52" s="34">
        <f t="shared" si="2"/>
        <v>0.0056283299282938746</v>
      </c>
      <c r="J52" s="123">
        <v>1800.664</v>
      </c>
      <c r="K52" s="136">
        <v>1813.386</v>
      </c>
      <c r="L52" s="34">
        <f t="shared" si="3"/>
        <v>0.00706517151450797</v>
      </c>
      <c r="M52" s="92">
        <f t="shared" si="4"/>
        <v>12.72199999999998</v>
      </c>
      <c r="N52" s="3"/>
    </row>
    <row r="53" spans="1:14" ht="15">
      <c r="A53" s="4">
        <v>59</v>
      </c>
      <c r="B53" s="7" t="s">
        <v>53</v>
      </c>
      <c r="C53" s="105">
        <v>1710</v>
      </c>
      <c r="D53" s="14">
        <v>1781</v>
      </c>
      <c r="E53" s="11">
        <v>1766</v>
      </c>
      <c r="F53" s="17">
        <f t="shared" si="0"/>
        <v>0.0011361245799845214</v>
      </c>
      <c r="G53" s="126">
        <f t="shared" si="5"/>
        <v>0.03274853801169591</v>
      </c>
      <c r="H53" s="14">
        <f t="shared" si="1"/>
        <v>56</v>
      </c>
      <c r="I53" s="34">
        <f t="shared" si="2"/>
        <v>0.0011216600568841886</v>
      </c>
      <c r="J53" s="123">
        <v>1783.888</v>
      </c>
      <c r="K53" s="136">
        <v>1767.89</v>
      </c>
      <c r="L53" s="34">
        <f t="shared" si="3"/>
        <v>-0.008968051805942873</v>
      </c>
      <c r="M53" s="92">
        <f t="shared" si="4"/>
        <v>-15.99799999999982</v>
      </c>
      <c r="N53" s="3"/>
    </row>
    <row r="54" spans="1:14" ht="15">
      <c r="A54" s="4">
        <v>60</v>
      </c>
      <c r="B54" s="7" t="s">
        <v>54</v>
      </c>
      <c r="C54" s="105">
        <v>547</v>
      </c>
      <c r="D54" s="14">
        <v>699</v>
      </c>
      <c r="E54" s="11">
        <v>693</v>
      </c>
      <c r="F54" s="17">
        <f t="shared" si="0"/>
        <v>0.0004458291811604039</v>
      </c>
      <c r="G54" s="126">
        <f t="shared" si="5"/>
        <v>0.26691042047531993</v>
      </c>
      <c r="H54" s="14">
        <f t="shared" si="1"/>
        <v>146</v>
      </c>
      <c r="I54" s="34">
        <f t="shared" si="2"/>
        <v>0.002924328005448063</v>
      </c>
      <c r="J54" s="123">
        <v>696.4766</v>
      </c>
      <c r="K54" s="136">
        <v>691.2296</v>
      </c>
      <c r="L54" s="34">
        <f t="shared" si="3"/>
        <v>-0.007533634295825527</v>
      </c>
      <c r="M54" s="92">
        <f t="shared" si="4"/>
        <v>-5.246999999999957</v>
      </c>
      <c r="N54" s="3"/>
    </row>
    <row r="55" spans="1:14" ht="15">
      <c r="A55" s="4">
        <v>61</v>
      </c>
      <c r="B55" s="7" t="s">
        <v>55</v>
      </c>
      <c r="C55" s="105">
        <v>2475</v>
      </c>
      <c r="D55" s="14">
        <v>3123</v>
      </c>
      <c r="E55" s="11">
        <v>3068</v>
      </c>
      <c r="F55" s="17">
        <f t="shared" si="0"/>
        <v>0.0019737430415586138</v>
      </c>
      <c r="G55" s="126">
        <f t="shared" si="5"/>
        <v>0.23959595959595958</v>
      </c>
      <c r="H55" s="14">
        <f t="shared" si="1"/>
        <v>593</v>
      </c>
      <c r="I55" s="34">
        <f t="shared" si="2"/>
        <v>0.01187757881664864</v>
      </c>
      <c r="J55" s="123">
        <v>3105.234</v>
      </c>
      <c r="K55" s="136">
        <v>3078.44</v>
      </c>
      <c r="L55" s="34">
        <f t="shared" si="3"/>
        <v>-0.008628657292815894</v>
      </c>
      <c r="M55" s="92">
        <f t="shared" si="4"/>
        <v>-26.79399999999987</v>
      </c>
      <c r="N55" s="3"/>
    </row>
    <row r="56" spans="1:14" ht="15">
      <c r="A56" s="4">
        <v>62</v>
      </c>
      <c r="B56" s="7" t="s">
        <v>56</v>
      </c>
      <c r="C56" s="105">
        <v>4857</v>
      </c>
      <c r="D56" s="14">
        <v>5635</v>
      </c>
      <c r="E56" s="11">
        <v>5627</v>
      </c>
      <c r="F56" s="17">
        <f t="shared" si="0"/>
        <v>0.0036200300178782004</v>
      </c>
      <c r="G56" s="126">
        <f t="shared" si="5"/>
        <v>0.15853407453160387</v>
      </c>
      <c r="H56" s="14">
        <f t="shared" si="1"/>
        <v>770</v>
      </c>
      <c r="I56" s="34">
        <f t="shared" si="2"/>
        <v>0.015422825782157593</v>
      </c>
      <c r="J56" s="123">
        <v>5561.289</v>
      </c>
      <c r="K56" s="136">
        <v>5584.643</v>
      </c>
      <c r="L56" s="34">
        <f t="shared" si="3"/>
        <v>0.004199386149506035</v>
      </c>
      <c r="M56" s="92">
        <f t="shared" si="4"/>
        <v>23.35400000000027</v>
      </c>
      <c r="N56" s="3"/>
    </row>
    <row r="57" spans="1:14" ht="15">
      <c r="A57" s="4">
        <v>63</v>
      </c>
      <c r="B57" s="7" t="s">
        <v>57</v>
      </c>
      <c r="C57" s="105">
        <v>1830</v>
      </c>
      <c r="D57" s="14">
        <v>2129</v>
      </c>
      <c r="E57" s="11">
        <v>2137</v>
      </c>
      <c r="F57" s="17">
        <f t="shared" si="0"/>
        <v>0.0013748008082825154</v>
      </c>
      <c r="G57" s="126">
        <f t="shared" si="5"/>
        <v>0.16775956284153004</v>
      </c>
      <c r="H57" s="14">
        <f t="shared" si="1"/>
        <v>307</v>
      </c>
      <c r="I57" s="34">
        <f t="shared" si="2"/>
        <v>0.006149100668990106</v>
      </c>
      <c r="J57" s="123">
        <v>2112.012</v>
      </c>
      <c r="K57" s="136">
        <v>2136.866</v>
      </c>
      <c r="L57" s="34">
        <f t="shared" si="3"/>
        <v>0.01176792556102892</v>
      </c>
      <c r="M57" s="92">
        <f t="shared" si="4"/>
        <v>24.853999999999814</v>
      </c>
      <c r="N57" s="3"/>
    </row>
    <row r="58" spans="1:14" ht="15">
      <c r="A58" s="4">
        <v>64</v>
      </c>
      <c r="B58" s="7" t="s">
        <v>58</v>
      </c>
      <c r="C58" s="105">
        <v>7252</v>
      </c>
      <c r="D58" s="14">
        <v>7415</v>
      </c>
      <c r="E58" s="11">
        <v>7461</v>
      </c>
      <c r="F58" s="17">
        <f t="shared" si="0"/>
        <v>0.004799901184181492</v>
      </c>
      <c r="G58" s="126">
        <f t="shared" si="5"/>
        <v>0.028819635962493106</v>
      </c>
      <c r="H58" s="14">
        <f t="shared" si="1"/>
        <v>209</v>
      </c>
      <c r="I58" s="34">
        <f t="shared" si="2"/>
        <v>0.004186195569442775</v>
      </c>
      <c r="J58" s="123">
        <v>7391.024</v>
      </c>
      <c r="K58" s="136">
        <v>7415.495</v>
      </c>
      <c r="L58" s="34">
        <f t="shared" si="3"/>
        <v>0.003310907933731449</v>
      </c>
      <c r="M58" s="92">
        <f t="shared" si="4"/>
        <v>24.47099999999955</v>
      </c>
      <c r="N58" s="3"/>
    </row>
    <row r="59" spans="1:14" ht="15">
      <c r="A59" s="4">
        <v>65</v>
      </c>
      <c r="B59" s="7" t="s">
        <v>59</v>
      </c>
      <c r="C59" s="105">
        <v>4487</v>
      </c>
      <c r="D59" s="14">
        <v>4362</v>
      </c>
      <c r="E59" s="11">
        <v>4366</v>
      </c>
      <c r="F59" s="17">
        <f t="shared" si="0"/>
        <v>0.0028087881745257194</v>
      </c>
      <c r="G59" s="126">
        <f t="shared" si="5"/>
        <v>-0.026966792957432584</v>
      </c>
      <c r="H59" s="14">
        <f t="shared" si="1"/>
        <v>-121</v>
      </c>
      <c r="I59" s="34">
        <f t="shared" si="2"/>
        <v>-0.0024235869086247645</v>
      </c>
      <c r="J59" s="123">
        <v>4343.183</v>
      </c>
      <c r="K59" s="136">
        <v>4339.875</v>
      </c>
      <c r="L59" s="34">
        <f t="shared" si="3"/>
        <v>-0.000761653377258106</v>
      </c>
      <c r="M59" s="92">
        <f t="shared" si="4"/>
        <v>-3.3079999999999927</v>
      </c>
      <c r="N59" s="3"/>
    </row>
    <row r="60" spans="1:14" ht="15">
      <c r="A60" s="4">
        <v>66</v>
      </c>
      <c r="B60" s="7" t="s">
        <v>60</v>
      </c>
      <c r="C60" s="105">
        <v>8347</v>
      </c>
      <c r="D60" s="14">
        <v>9585</v>
      </c>
      <c r="E60" s="11">
        <v>9573</v>
      </c>
      <c r="F60" s="17">
        <f t="shared" si="0"/>
        <v>0.0061586186886703415</v>
      </c>
      <c r="G60" s="126">
        <f t="shared" si="5"/>
        <v>0.14687911824607644</v>
      </c>
      <c r="H60" s="14">
        <f t="shared" si="1"/>
        <v>1226</v>
      </c>
      <c r="I60" s="34">
        <f t="shared" si="2"/>
        <v>0.02455634338821456</v>
      </c>
      <c r="J60" s="123">
        <v>9594.661</v>
      </c>
      <c r="K60" s="136">
        <v>9642.648</v>
      </c>
      <c r="L60" s="34">
        <f t="shared" si="3"/>
        <v>0.0050014273563181826</v>
      </c>
      <c r="M60" s="92">
        <f t="shared" si="4"/>
        <v>47.98699999999917</v>
      </c>
      <c r="N60" s="3"/>
    </row>
    <row r="61" spans="1:14" ht="15">
      <c r="A61" s="4">
        <v>68</v>
      </c>
      <c r="B61" s="7" t="s">
        <v>61</v>
      </c>
      <c r="C61" s="105">
        <v>7364</v>
      </c>
      <c r="D61" s="14">
        <v>9775</v>
      </c>
      <c r="E61" s="11">
        <v>9778</v>
      </c>
      <c r="F61" s="17">
        <f t="shared" si="0"/>
        <v>0.006290501779778398</v>
      </c>
      <c r="G61" s="126">
        <f t="shared" si="5"/>
        <v>0.3278109722976643</v>
      </c>
      <c r="H61" s="14">
        <f t="shared" si="1"/>
        <v>2414</v>
      </c>
      <c r="I61" s="34">
        <f t="shared" si="2"/>
        <v>0.048351560309257705</v>
      </c>
      <c r="J61" s="123">
        <v>9691.959</v>
      </c>
      <c r="K61" s="136">
        <v>9736.873</v>
      </c>
      <c r="L61" s="34">
        <f t="shared" si="3"/>
        <v>0.004634150846077542</v>
      </c>
      <c r="M61" s="92">
        <f t="shared" si="4"/>
        <v>44.91399999999885</v>
      </c>
      <c r="N61" s="3"/>
    </row>
    <row r="62" spans="1:14" ht="15">
      <c r="A62" s="4">
        <v>69</v>
      </c>
      <c r="B62" s="7" t="s">
        <v>62</v>
      </c>
      <c r="C62" s="105">
        <v>37378</v>
      </c>
      <c r="D62" s="14">
        <v>40882</v>
      </c>
      <c r="E62" s="11">
        <v>40758</v>
      </c>
      <c r="F62" s="17">
        <f t="shared" si="0"/>
        <v>0.026220931840888518</v>
      </c>
      <c r="G62" s="126">
        <f t="shared" si="5"/>
        <v>0.09042752421210337</v>
      </c>
      <c r="H62" s="14">
        <f t="shared" si="1"/>
        <v>3380</v>
      </c>
      <c r="I62" s="34">
        <f t="shared" si="2"/>
        <v>0.06770019629050995</v>
      </c>
      <c r="J62" s="123">
        <v>40818.88</v>
      </c>
      <c r="K62" s="136">
        <v>40919.61</v>
      </c>
      <c r="L62" s="34">
        <f t="shared" si="3"/>
        <v>0.0024677306187725684</v>
      </c>
      <c r="M62" s="92">
        <f t="shared" si="4"/>
        <v>100.7300000000032</v>
      </c>
      <c r="N62" s="3"/>
    </row>
    <row r="63" spans="1:14" ht="15">
      <c r="A63" s="4">
        <v>70</v>
      </c>
      <c r="B63" s="7" t="s">
        <v>63</v>
      </c>
      <c r="C63" s="105">
        <v>30765</v>
      </c>
      <c r="D63" s="14">
        <v>23683</v>
      </c>
      <c r="E63" s="11">
        <v>23571</v>
      </c>
      <c r="F63" s="17">
        <f t="shared" si="0"/>
        <v>0.015163982148819453</v>
      </c>
      <c r="G63" s="126">
        <f t="shared" si="5"/>
        <v>-0.23383715260848367</v>
      </c>
      <c r="H63" s="14">
        <f t="shared" si="1"/>
        <v>-7194</v>
      </c>
      <c r="I63" s="34">
        <f t="shared" si="2"/>
        <v>-0.14409325802187237</v>
      </c>
      <c r="J63" s="123">
        <v>23640.46</v>
      </c>
      <c r="K63" s="136">
        <v>23639.04</v>
      </c>
      <c r="L63" s="34">
        <f t="shared" si="3"/>
        <v>-6.006651308808094E-05</v>
      </c>
      <c r="M63" s="92">
        <f t="shared" si="4"/>
        <v>-1.4199999999982538</v>
      </c>
      <c r="N63" s="3"/>
    </row>
    <row r="64" spans="1:14" ht="15">
      <c r="A64" s="4">
        <v>71</v>
      </c>
      <c r="B64" s="7" t="s">
        <v>64</v>
      </c>
      <c r="C64" s="105">
        <v>17043</v>
      </c>
      <c r="D64" s="105">
        <v>18338</v>
      </c>
      <c r="E64" s="129">
        <v>18305</v>
      </c>
      <c r="F64" s="17">
        <f t="shared" si="0"/>
        <v>0.01177619503772178</v>
      </c>
      <c r="G64" s="126">
        <f t="shared" si="5"/>
        <v>0.07404799624479258</v>
      </c>
      <c r="H64" s="14">
        <f t="shared" si="1"/>
        <v>1262</v>
      </c>
      <c r="I64" s="34">
        <f t="shared" si="2"/>
        <v>0.02527741056764011</v>
      </c>
      <c r="J64" s="131">
        <v>18160.59</v>
      </c>
      <c r="K64" s="137">
        <v>18238.68</v>
      </c>
      <c r="L64" s="34">
        <f t="shared" si="3"/>
        <v>0.004299970430476111</v>
      </c>
      <c r="M64" s="92">
        <f t="shared" si="4"/>
        <v>78.09000000000015</v>
      </c>
      <c r="N64" s="3"/>
    </row>
    <row r="65" spans="1:14" ht="15">
      <c r="A65" s="4">
        <v>72</v>
      </c>
      <c r="B65" s="7" t="s">
        <v>65</v>
      </c>
      <c r="C65" s="105">
        <v>497</v>
      </c>
      <c r="D65" s="14">
        <v>669</v>
      </c>
      <c r="E65" s="11">
        <v>661</v>
      </c>
      <c r="F65" s="17">
        <f t="shared" si="0"/>
        <v>0.0004252425523045123</v>
      </c>
      <c r="G65" s="126">
        <f t="shared" si="5"/>
        <v>0.3299798792756539</v>
      </c>
      <c r="H65" s="14">
        <f t="shared" si="1"/>
        <v>164</v>
      </c>
      <c r="I65" s="34">
        <f t="shared" si="2"/>
        <v>0.003284861595160838</v>
      </c>
      <c r="J65" s="132">
        <v>656.7973</v>
      </c>
      <c r="K65" s="136">
        <v>644.9765</v>
      </c>
      <c r="L65" s="34">
        <f t="shared" si="3"/>
        <v>-0.017997637931824573</v>
      </c>
      <c r="M65" s="92">
        <f t="shared" si="4"/>
        <v>-11.820799999999963</v>
      </c>
      <c r="N65" s="3"/>
    </row>
    <row r="66" spans="1:14" ht="15">
      <c r="A66" s="4">
        <v>73</v>
      </c>
      <c r="B66" s="7" t="s">
        <v>66</v>
      </c>
      <c r="C66" s="105">
        <v>5847</v>
      </c>
      <c r="D66" s="14">
        <v>6230</v>
      </c>
      <c r="E66" s="11">
        <v>6211</v>
      </c>
      <c r="F66" s="17">
        <f t="shared" si="0"/>
        <v>0.003995735994498224</v>
      </c>
      <c r="G66" s="126">
        <f t="shared" si="5"/>
        <v>0.06225414742603044</v>
      </c>
      <c r="H66" s="14">
        <f t="shared" si="1"/>
        <v>364</v>
      </c>
      <c r="I66" s="34">
        <f t="shared" si="2"/>
        <v>0.007290790369747226</v>
      </c>
      <c r="J66" s="132">
        <v>6174.25</v>
      </c>
      <c r="K66" s="136">
        <v>6188.27</v>
      </c>
      <c r="L66" s="34">
        <f t="shared" si="3"/>
        <v>0.0022707211402195307</v>
      </c>
      <c r="M66" s="92">
        <f t="shared" si="4"/>
        <v>14.020000000000437</v>
      </c>
      <c r="N66" s="3"/>
    </row>
    <row r="67" spans="1:14" ht="15">
      <c r="A67" s="4">
        <v>74</v>
      </c>
      <c r="B67" s="7" t="s">
        <v>67</v>
      </c>
      <c r="C67" s="105">
        <v>4351</v>
      </c>
      <c r="D67" s="14">
        <v>5056</v>
      </c>
      <c r="E67" s="11">
        <v>5066</v>
      </c>
      <c r="F67" s="17">
        <f aca="true" t="shared" si="6" ref="F67:F90">E67/$E$90</f>
        <v>0.0032591206807483495</v>
      </c>
      <c r="G67" s="126">
        <f t="shared" si="5"/>
        <v>0.16433003907147783</v>
      </c>
      <c r="H67" s="14">
        <f aca="true" t="shared" si="7" ref="H67:H90">E67-C67</f>
        <v>715</v>
      </c>
      <c r="I67" s="34">
        <f aca="true" t="shared" si="8" ref="I67:I90">H67/$H$90</f>
        <v>0.014321195369146337</v>
      </c>
      <c r="J67" s="132">
        <v>4894.755</v>
      </c>
      <c r="K67" s="136">
        <v>4923.895</v>
      </c>
      <c r="L67" s="34">
        <f aca="true" t="shared" si="9" ref="L67:L90">(K67-J67)/J67</f>
        <v>0.005953311248469091</v>
      </c>
      <c r="M67" s="92">
        <f aca="true" t="shared" si="10" ref="M67:M90">K67-J67</f>
        <v>29.140000000000327</v>
      </c>
      <c r="N67" s="3"/>
    </row>
    <row r="68" spans="1:14" ht="15">
      <c r="A68" s="4">
        <v>75</v>
      </c>
      <c r="B68" s="7" t="s">
        <v>68</v>
      </c>
      <c r="C68" s="105">
        <v>2587</v>
      </c>
      <c r="D68" s="14">
        <v>2065</v>
      </c>
      <c r="E68" s="11">
        <v>2054</v>
      </c>
      <c r="F68" s="17">
        <f t="shared" si="6"/>
        <v>0.0013214042396875465</v>
      </c>
      <c r="G68" s="126">
        <f aca="true" t="shared" si="11" ref="G68:G90">(E68-C68)/C68</f>
        <v>-0.20603015075376885</v>
      </c>
      <c r="H68" s="14">
        <f t="shared" si="7"/>
        <v>-533</v>
      </c>
      <c r="I68" s="34">
        <f t="shared" si="8"/>
        <v>-0.010675800184272723</v>
      </c>
      <c r="J68" s="132">
        <v>2034.46</v>
      </c>
      <c r="K68" s="136">
        <v>2081.443</v>
      </c>
      <c r="L68" s="34">
        <f t="shared" si="9"/>
        <v>0.023093597318207374</v>
      </c>
      <c r="M68" s="92">
        <f t="shared" si="10"/>
        <v>46.983000000000175</v>
      </c>
      <c r="N68" s="3"/>
    </row>
    <row r="69" spans="1:14" ht="15">
      <c r="A69" s="4">
        <v>77</v>
      </c>
      <c r="B69" s="7" t="s">
        <v>69</v>
      </c>
      <c r="C69" s="105">
        <v>7057</v>
      </c>
      <c r="D69" s="14">
        <v>5747</v>
      </c>
      <c r="E69" s="11">
        <v>5686</v>
      </c>
      <c r="F69" s="17">
        <f t="shared" si="6"/>
        <v>0.003657986614831251</v>
      </c>
      <c r="G69" s="126">
        <f t="shared" si="11"/>
        <v>-0.1942751877568372</v>
      </c>
      <c r="H69" s="14">
        <f t="shared" si="7"/>
        <v>-1371</v>
      </c>
      <c r="I69" s="34">
        <f t="shared" si="8"/>
        <v>-0.02746064174978969</v>
      </c>
      <c r="J69" s="132">
        <v>5502.088</v>
      </c>
      <c r="K69" s="136">
        <v>5404.154</v>
      </c>
      <c r="L69" s="34">
        <f t="shared" si="9"/>
        <v>-0.017799424509386125</v>
      </c>
      <c r="M69" s="92">
        <f t="shared" si="10"/>
        <v>-97.93399999999929</v>
      </c>
      <c r="N69" s="3"/>
    </row>
    <row r="70" spans="1:14" ht="15">
      <c r="A70" s="4">
        <v>78</v>
      </c>
      <c r="B70" s="7" t="s">
        <v>70</v>
      </c>
      <c r="C70" s="105">
        <v>335</v>
      </c>
      <c r="D70" s="14">
        <v>481</v>
      </c>
      <c r="E70" s="11">
        <v>481</v>
      </c>
      <c r="F70" s="17">
        <f t="shared" si="6"/>
        <v>0.00030944276499012165</v>
      </c>
      <c r="G70" s="126">
        <f t="shared" si="11"/>
        <v>0.43582089552238806</v>
      </c>
      <c r="H70" s="14">
        <f t="shared" si="7"/>
        <v>146</v>
      </c>
      <c r="I70" s="34">
        <f t="shared" si="8"/>
        <v>0.002924328005448063</v>
      </c>
      <c r="J70" s="132">
        <v>473.5981</v>
      </c>
      <c r="K70" s="136">
        <v>482.3883</v>
      </c>
      <c r="L70" s="34">
        <f t="shared" si="9"/>
        <v>0.018560462974830404</v>
      </c>
      <c r="M70" s="92">
        <f t="shared" si="10"/>
        <v>8.790200000000027</v>
      </c>
      <c r="N70" s="3"/>
    </row>
    <row r="71" spans="1:14" ht="15">
      <c r="A71" s="4">
        <v>79</v>
      </c>
      <c r="B71" s="7" t="s">
        <v>71</v>
      </c>
      <c r="C71" s="105">
        <v>7141</v>
      </c>
      <c r="D71" s="14">
        <v>7310</v>
      </c>
      <c r="E71" s="11">
        <v>7262</v>
      </c>
      <c r="F71" s="17">
        <f t="shared" si="6"/>
        <v>0.004671878085983915</v>
      </c>
      <c r="G71" s="126">
        <f t="shared" si="11"/>
        <v>0.016944405545441816</v>
      </c>
      <c r="H71" s="14">
        <f t="shared" si="7"/>
        <v>121</v>
      </c>
      <c r="I71" s="34">
        <f t="shared" si="8"/>
        <v>0.0024235869086247645</v>
      </c>
      <c r="J71" s="132">
        <v>7118.009</v>
      </c>
      <c r="K71" s="136">
        <v>7103.528</v>
      </c>
      <c r="L71" s="34">
        <f t="shared" si="9"/>
        <v>-0.002034417208519934</v>
      </c>
      <c r="M71" s="92">
        <f t="shared" si="10"/>
        <v>-14.480999999999767</v>
      </c>
      <c r="N71" s="3"/>
    </row>
    <row r="72" spans="1:14" ht="15">
      <c r="A72" s="4">
        <v>80</v>
      </c>
      <c r="B72" s="7" t="s">
        <v>72</v>
      </c>
      <c r="C72" s="105">
        <v>17298</v>
      </c>
      <c r="D72" s="14">
        <v>18411</v>
      </c>
      <c r="E72" s="11">
        <v>18164</v>
      </c>
      <c r="F72" s="17">
        <f t="shared" si="6"/>
        <v>0.011685485204325509</v>
      </c>
      <c r="G72" s="126">
        <f t="shared" si="11"/>
        <v>0.050063591166608856</v>
      </c>
      <c r="H72" s="14">
        <f t="shared" si="7"/>
        <v>866</v>
      </c>
      <c r="I72" s="34">
        <f t="shared" si="8"/>
        <v>0.01734567159395906</v>
      </c>
      <c r="J72" s="132">
        <v>18137.87</v>
      </c>
      <c r="K72" s="136">
        <v>18064.31</v>
      </c>
      <c r="L72" s="34">
        <f t="shared" si="9"/>
        <v>-0.004055603000793239</v>
      </c>
      <c r="M72" s="92">
        <f t="shared" si="10"/>
        <v>-73.55999999999767</v>
      </c>
      <c r="N72" s="3"/>
    </row>
    <row r="73" spans="1:14" ht="15">
      <c r="A73" s="4">
        <v>81</v>
      </c>
      <c r="B73" s="7" t="s">
        <v>73</v>
      </c>
      <c r="C73" s="105">
        <v>39604</v>
      </c>
      <c r="D73" s="14">
        <v>46595</v>
      </c>
      <c r="E73" s="11">
        <v>42979</v>
      </c>
      <c r="F73" s="17">
        <f t="shared" si="6"/>
        <v>0.02764977254991775</v>
      </c>
      <c r="G73" s="126">
        <f t="shared" si="11"/>
        <v>0.08521866478133522</v>
      </c>
      <c r="H73" s="14">
        <f t="shared" si="7"/>
        <v>3375</v>
      </c>
      <c r="I73" s="34">
        <f t="shared" si="8"/>
        <v>0.0676000480711453</v>
      </c>
      <c r="J73" s="132">
        <v>45532.1</v>
      </c>
      <c r="K73" s="136">
        <v>45454.19</v>
      </c>
      <c r="L73" s="34">
        <f t="shared" si="9"/>
        <v>-0.0017111005202921942</v>
      </c>
      <c r="M73" s="92">
        <f t="shared" si="10"/>
        <v>-77.90999999999622</v>
      </c>
      <c r="N73" s="3"/>
    </row>
    <row r="74" spans="1:14" ht="15">
      <c r="A74" s="4">
        <v>82</v>
      </c>
      <c r="B74" s="7" t="s">
        <v>74</v>
      </c>
      <c r="C74" s="105">
        <v>43439</v>
      </c>
      <c r="D74" s="14">
        <v>44971</v>
      </c>
      <c r="E74" s="11">
        <v>44930</v>
      </c>
      <c r="F74" s="17">
        <f t="shared" si="6"/>
        <v>0.028904913577975394</v>
      </c>
      <c r="G74" s="126">
        <f t="shared" si="11"/>
        <v>0.034323994567094084</v>
      </c>
      <c r="H74" s="14">
        <f t="shared" si="7"/>
        <v>1491</v>
      </c>
      <c r="I74" s="34">
        <f t="shared" si="8"/>
        <v>0.029864199014541522</v>
      </c>
      <c r="J74" s="132">
        <v>44063.44</v>
      </c>
      <c r="K74" s="136">
        <v>44202.41</v>
      </c>
      <c r="L74" s="34">
        <f t="shared" si="9"/>
        <v>0.0031538617956292374</v>
      </c>
      <c r="M74" s="92">
        <f t="shared" si="10"/>
        <v>138.97000000000116</v>
      </c>
      <c r="N74" s="3"/>
    </row>
    <row r="75" spans="1:14" ht="15">
      <c r="A75" s="4">
        <v>84</v>
      </c>
      <c r="B75" s="7" t="s">
        <v>75</v>
      </c>
      <c r="C75" s="105">
        <v>555</v>
      </c>
      <c r="D75" s="14">
        <v>475</v>
      </c>
      <c r="E75" s="11">
        <v>488</v>
      </c>
      <c r="F75" s="17">
        <f t="shared" si="6"/>
        <v>0.00031394609005234796</v>
      </c>
      <c r="G75" s="126">
        <f t="shared" si="11"/>
        <v>-0.12072072072072072</v>
      </c>
      <c r="H75" s="14">
        <f t="shared" si="7"/>
        <v>-67</v>
      </c>
      <c r="I75" s="34">
        <f t="shared" si="8"/>
        <v>-0.0013419861394864398</v>
      </c>
      <c r="J75" s="132">
        <v>477.8316</v>
      </c>
      <c r="K75" s="136">
        <v>456.9104</v>
      </c>
      <c r="L75" s="34">
        <f t="shared" si="9"/>
        <v>-0.0437836258631702</v>
      </c>
      <c r="M75" s="92">
        <f t="shared" si="10"/>
        <v>-20.9212</v>
      </c>
      <c r="N75" s="3"/>
    </row>
    <row r="76" spans="1:14" ht="15">
      <c r="A76" s="4">
        <v>85</v>
      </c>
      <c r="B76" s="7" t="s">
        <v>76</v>
      </c>
      <c r="C76" s="105">
        <v>20429</v>
      </c>
      <c r="D76" s="14">
        <v>25527</v>
      </c>
      <c r="E76" s="11">
        <v>22112</v>
      </c>
      <c r="F76" s="17">
        <f t="shared" si="6"/>
        <v>0.014225360539421143</v>
      </c>
      <c r="G76" s="126">
        <f t="shared" si="11"/>
        <v>0.08238288707229918</v>
      </c>
      <c r="H76" s="14">
        <f t="shared" si="7"/>
        <v>1683</v>
      </c>
      <c r="I76" s="34">
        <f t="shared" si="8"/>
        <v>0.03370989063814445</v>
      </c>
      <c r="J76" s="132">
        <v>26312.55</v>
      </c>
      <c r="K76" s="136">
        <v>26400.15</v>
      </c>
      <c r="L76" s="34">
        <f t="shared" si="9"/>
        <v>0.00332920982572963</v>
      </c>
      <c r="M76" s="92">
        <f t="shared" si="10"/>
        <v>87.60000000000218</v>
      </c>
      <c r="N76" s="3"/>
    </row>
    <row r="77" spans="1:14" ht="15">
      <c r="A77" s="4">
        <v>86</v>
      </c>
      <c r="B77" s="7" t="s">
        <v>77</v>
      </c>
      <c r="C77" s="105">
        <v>18105</v>
      </c>
      <c r="D77" s="14">
        <v>20250</v>
      </c>
      <c r="E77" s="11">
        <v>20201</v>
      </c>
      <c r="F77" s="17">
        <f t="shared" si="6"/>
        <v>0.012995952797433362</v>
      </c>
      <c r="G77" s="126">
        <f t="shared" si="11"/>
        <v>0.11576912455122894</v>
      </c>
      <c r="H77" s="14">
        <f t="shared" si="7"/>
        <v>2096</v>
      </c>
      <c r="I77" s="34">
        <f t="shared" si="8"/>
        <v>0.04198213355766534</v>
      </c>
      <c r="J77" s="132">
        <v>20267.42</v>
      </c>
      <c r="K77" s="136">
        <v>20147.08</v>
      </c>
      <c r="L77" s="34">
        <f t="shared" si="9"/>
        <v>-0.005937608240219846</v>
      </c>
      <c r="M77" s="92">
        <f t="shared" si="10"/>
        <v>-120.33999999999651</v>
      </c>
      <c r="N77" s="3"/>
    </row>
    <row r="78" spans="1:14" ht="15">
      <c r="A78" s="4">
        <v>87</v>
      </c>
      <c r="B78" s="7" t="s">
        <v>78</v>
      </c>
      <c r="C78" s="105">
        <v>1337</v>
      </c>
      <c r="D78" s="14">
        <v>1582</v>
      </c>
      <c r="E78" s="11">
        <v>1577</v>
      </c>
      <c r="F78" s="17">
        <f t="shared" si="6"/>
        <v>0.0010145348033044114</v>
      </c>
      <c r="G78" s="126">
        <f t="shared" si="11"/>
        <v>0.17950635751682872</v>
      </c>
      <c r="H78" s="14">
        <f t="shared" si="7"/>
        <v>240</v>
      </c>
      <c r="I78" s="34">
        <f t="shared" si="8"/>
        <v>0.004807114529503665</v>
      </c>
      <c r="J78" s="132">
        <v>1560.734</v>
      </c>
      <c r="K78" s="136">
        <v>1576.72</v>
      </c>
      <c r="L78" s="34">
        <f t="shared" si="9"/>
        <v>0.010242616615003008</v>
      </c>
      <c r="M78" s="92">
        <f t="shared" si="10"/>
        <v>15.986000000000104</v>
      </c>
      <c r="N78" s="3"/>
    </row>
    <row r="79" spans="1:14" ht="15">
      <c r="A79" s="4">
        <v>88</v>
      </c>
      <c r="B79" s="7" t="s">
        <v>79</v>
      </c>
      <c r="C79" s="105">
        <v>3048</v>
      </c>
      <c r="D79" s="14">
        <v>3464</v>
      </c>
      <c r="E79" s="11">
        <v>3368</v>
      </c>
      <c r="F79" s="17">
        <f t="shared" si="6"/>
        <v>0.002166742687082598</v>
      </c>
      <c r="G79" s="126">
        <f t="shared" si="11"/>
        <v>0.10498687664041995</v>
      </c>
      <c r="H79" s="14">
        <f t="shared" si="7"/>
        <v>320</v>
      </c>
      <c r="I79" s="34">
        <f t="shared" si="8"/>
        <v>0.006409486039338221</v>
      </c>
      <c r="J79" s="132">
        <v>3484.157</v>
      </c>
      <c r="K79" s="136">
        <v>3477.081</v>
      </c>
      <c r="L79" s="34">
        <f t="shared" si="9"/>
        <v>-0.002030907332821116</v>
      </c>
      <c r="M79" s="92">
        <f t="shared" si="10"/>
        <v>-7.076000000000022</v>
      </c>
      <c r="N79" s="3"/>
    </row>
    <row r="80" spans="1:14" ht="15">
      <c r="A80" s="4">
        <v>90</v>
      </c>
      <c r="B80" s="7" t="s">
        <v>80</v>
      </c>
      <c r="C80" s="105">
        <v>1149</v>
      </c>
      <c r="D80" s="14">
        <v>1259</v>
      </c>
      <c r="E80" s="11">
        <v>1220</v>
      </c>
      <c r="F80" s="17">
        <f t="shared" si="6"/>
        <v>0.0007848652251308698</v>
      </c>
      <c r="G80" s="126">
        <f t="shared" si="11"/>
        <v>0.06179286335944299</v>
      </c>
      <c r="H80" s="14">
        <f t="shared" si="7"/>
        <v>71</v>
      </c>
      <c r="I80" s="34">
        <f t="shared" si="8"/>
        <v>0.0014221047149781676</v>
      </c>
      <c r="J80" s="132">
        <v>1219.687</v>
      </c>
      <c r="K80" s="136">
        <v>1208.011</v>
      </c>
      <c r="L80" s="34">
        <f t="shared" si="9"/>
        <v>-0.009572947813660334</v>
      </c>
      <c r="M80" s="92">
        <f t="shared" si="10"/>
        <v>-11.67599999999993</v>
      </c>
      <c r="N80" s="3"/>
    </row>
    <row r="81" spans="1:14" ht="15">
      <c r="A81" s="4">
        <v>91</v>
      </c>
      <c r="B81" s="7" t="s">
        <v>81</v>
      </c>
      <c r="C81" s="105">
        <v>171</v>
      </c>
      <c r="D81" s="14">
        <v>227</v>
      </c>
      <c r="E81" s="11">
        <v>227</v>
      </c>
      <c r="F81" s="17">
        <f t="shared" si="6"/>
        <v>0.0001460363984464815</v>
      </c>
      <c r="G81" s="126">
        <f t="shared" si="11"/>
        <v>0.32748538011695905</v>
      </c>
      <c r="H81" s="14">
        <f t="shared" si="7"/>
        <v>56</v>
      </c>
      <c r="I81" s="34">
        <f t="shared" si="8"/>
        <v>0.0011216600568841886</v>
      </c>
      <c r="J81" s="132">
        <v>220.0969</v>
      </c>
      <c r="K81" s="136">
        <v>219.1634</v>
      </c>
      <c r="L81" s="34">
        <f t="shared" si="9"/>
        <v>-0.004241313712278589</v>
      </c>
      <c r="M81" s="92">
        <f t="shared" si="10"/>
        <v>-0.9335000000000093</v>
      </c>
      <c r="N81" s="3"/>
    </row>
    <row r="82" spans="1:14" ht="15">
      <c r="A82" s="4">
        <v>92</v>
      </c>
      <c r="B82" s="7" t="s">
        <v>82</v>
      </c>
      <c r="C82" s="105">
        <v>7156</v>
      </c>
      <c r="D82" s="14">
        <v>4810</v>
      </c>
      <c r="E82" s="11">
        <v>4760</v>
      </c>
      <c r="F82" s="17">
        <f t="shared" si="6"/>
        <v>0.0030622610423138856</v>
      </c>
      <c r="G82" s="126">
        <f t="shared" si="11"/>
        <v>-0.33482392397987704</v>
      </c>
      <c r="H82" s="14">
        <f t="shared" si="7"/>
        <v>-2396</v>
      </c>
      <c r="I82" s="34">
        <f t="shared" si="8"/>
        <v>-0.04799102671954493</v>
      </c>
      <c r="J82" s="132">
        <v>4624.913</v>
      </c>
      <c r="K82" s="136">
        <v>4712.877</v>
      </c>
      <c r="L82" s="34">
        <f t="shared" si="9"/>
        <v>0.019019601017359864</v>
      </c>
      <c r="M82" s="92">
        <f t="shared" si="10"/>
        <v>87.96400000000085</v>
      </c>
      <c r="N82" s="3"/>
    </row>
    <row r="83" spans="1:14" ht="15">
      <c r="A83" s="4">
        <v>93</v>
      </c>
      <c r="B83" s="7" t="s">
        <v>83</v>
      </c>
      <c r="C83" s="105">
        <v>8212</v>
      </c>
      <c r="D83" s="14">
        <v>9049</v>
      </c>
      <c r="E83" s="11">
        <v>9026</v>
      </c>
      <c r="F83" s="17">
        <f t="shared" si="6"/>
        <v>0.005806716001664943</v>
      </c>
      <c r="G83" s="126">
        <f t="shared" si="11"/>
        <v>0.09912323429128105</v>
      </c>
      <c r="H83" s="14">
        <f t="shared" si="7"/>
        <v>814</v>
      </c>
      <c r="I83" s="34">
        <f t="shared" si="8"/>
        <v>0.0163041301125666</v>
      </c>
      <c r="J83" s="132">
        <v>8808.205</v>
      </c>
      <c r="K83" s="136">
        <v>8760.289</v>
      </c>
      <c r="L83" s="34">
        <f t="shared" si="9"/>
        <v>-0.005439927885420384</v>
      </c>
      <c r="M83" s="92">
        <f t="shared" si="10"/>
        <v>-47.91599999999926</v>
      </c>
      <c r="N83" s="3"/>
    </row>
    <row r="84" spans="1:14" ht="15">
      <c r="A84" s="4">
        <v>94</v>
      </c>
      <c r="B84" s="7" t="s">
        <v>84</v>
      </c>
      <c r="C84" s="105">
        <v>8540</v>
      </c>
      <c r="D84" s="14">
        <v>9099</v>
      </c>
      <c r="E84" s="11">
        <v>9109</v>
      </c>
      <c r="F84" s="17">
        <f t="shared" si="6"/>
        <v>0.005860112570259913</v>
      </c>
      <c r="G84" s="126">
        <f t="shared" si="11"/>
        <v>0.06662763466042154</v>
      </c>
      <c r="H84" s="14">
        <f t="shared" si="7"/>
        <v>569</v>
      </c>
      <c r="I84" s="34">
        <f t="shared" si="8"/>
        <v>0.011396867363698273</v>
      </c>
      <c r="J84" s="132">
        <v>9027.946</v>
      </c>
      <c r="K84" s="136">
        <v>8997.377</v>
      </c>
      <c r="L84" s="34">
        <f t="shared" si="9"/>
        <v>-0.0033860415204077987</v>
      </c>
      <c r="M84" s="92">
        <f t="shared" si="10"/>
        <v>-30.568999999999505</v>
      </c>
      <c r="N84" s="3"/>
    </row>
    <row r="85" spans="1:14" ht="15">
      <c r="A85" s="4">
        <v>95</v>
      </c>
      <c r="B85" s="7" t="s">
        <v>85</v>
      </c>
      <c r="C85" s="105">
        <v>12065</v>
      </c>
      <c r="D85" s="14">
        <v>11599</v>
      </c>
      <c r="E85" s="11">
        <v>11553</v>
      </c>
      <c r="F85" s="17">
        <f t="shared" si="6"/>
        <v>0.007432416349128639</v>
      </c>
      <c r="G85" s="126">
        <f t="shared" si="11"/>
        <v>-0.04243680066307501</v>
      </c>
      <c r="H85" s="14">
        <f t="shared" si="7"/>
        <v>-512</v>
      </c>
      <c r="I85" s="34">
        <f t="shared" si="8"/>
        <v>-0.010255177662941152</v>
      </c>
      <c r="J85" s="132">
        <v>11417.31</v>
      </c>
      <c r="K85" s="136">
        <v>11358.24</v>
      </c>
      <c r="L85" s="34">
        <f t="shared" si="9"/>
        <v>-0.0051737230573576185</v>
      </c>
      <c r="M85" s="92">
        <f t="shared" si="10"/>
        <v>-59.06999999999971</v>
      </c>
      <c r="N85" s="10"/>
    </row>
    <row r="86" spans="1:14" ht="15">
      <c r="A86" s="4">
        <v>96</v>
      </c>
      <c r="B86" s="7" t="s">
        <v>86</v>
      </c>
      <c r="C86" s="105">
        <v>33722</v>
      </c>
      <c r="D86" s="14">
        <v>39337</v>
      </c>
      <c r="E86" s="11">
        <v>36599</v>
      </c>
      <c r="F86" s="17">
        <f t="shared" si="6"/>
        <v>0.02354531342177435</v>
      </c>
      <c r="G86" s="126">
        <f t="shared" si="11"/>
        <v>0.08531522448253366</v>
      </c>
      <c r="H86" s="14">
        <f t="shared" si="7"/>
        <v>2877</v>
      </c>
      <c r="I86" s="34">
        <f t="shared" si="8"/>
        <v>0.05762528542242519</v>
      </c>
      <c r="J86" s="132">
        <v>38536.53</v>
      </c>
      <c r="K86" s="136">
        <v>38573.06</v>
      </c>
      <c r="L86" s="34">
        <f t="shared" si="9"/>
        <v>0.0009479317416487379</v>
      </c>
      <c r="M86" s="92">
        <f t="shared" si="10"/>
        <v>36.529999999998836</v>
      </c>
      <c r="N86" s="10"/>
    </row>
    <row r="87" spans="1:14" ht="15">
      <c r="A87" s="4">
        <v>97</v>
      </c>
      <c r="B87" s="7" t="s">
        <v>87</v>
      </c>
      <c r="C87" s="105">
        <v>5093</v>
      </c>
      <c r="D87" s="14">
        <v>13615</v>
      </c>
      <c r="E87" s="11">
        <v>13611</v>
      </c>
      <c r="F87" s="17">
        <f t="shared" si="6"/>
        <v>0.008756393917423172</v>
      </c>
      <c r="G87" s="126">
        <f t="shared" si="11"/>
        <v>1.6724916552130376</v>
      </c>
      <c r="H87" s="14">
        <f t="shared" si="7"/>
        <v>8518</v>
      </c>
      <c r="I87" s="34">
        <f t="shared" si="8"/>
        <v>0.17061250650963425</v>
      </c>
      <c r="J87" s="132">
        <v>13464.83</v>
      </c>
      <c r="K87" s="136">
        <v>13656.16</v>
      </c>
      <c r="L87" s="34">
        <f t="shared" si="9"/>
        <v>0.014209611261337865</v>
      </c>
      <c r="M87" s="92">
        <f t="shared" si="10"/>
        <v>191.32999999999993</v>
      </c>
      <c r="N87" s="3"/>
    </row>
    <row r="88" spans="1:14" ht="15">
      <c r="A88" s="4">
        <v>98</v>
      </c>
      <c r="B88" s="7" t="s">
        <v>88</v>
      </c>
      <c r="C88" s="105">
        <v>323</v>
      </c>
      <c r="D88" s="14">
        <v>463</v>
      </c>
      <c r="E88" s="11">
        <v>460</v>
      </c>
      <c r="F88" s="17">
        <f t="shared" si="6"/>
        <v>0.00029593278980344275</v>
      </c>
      <c r="G88" s="126">
        <f t="shared" si="11"/>
        <v>0.4241486068111455</v>
      </c>
      <c r="H88" s="14">
        <f t="shared" si="7"/>
        <v>137</v>
      </c>
      <c r="I88" s="34">
        <f t="shared" si="8"/>
        <v>0.0027440612105916755</v>
      </c>
      <c r="J88" s="132">
        <v>472.1791</v>
      </c>
      <c r="K88" s="136">
        <v>473.0056</v>
      </c>
      <c r="L88" s="34">
        <f t="shared" si="9"/>
        <v>0.0017503951360829184</v>
      </c>
      <c r="M88" s="92">
        <f t="shared" si="10"/>
        <v>0.82650000000001</v>
      </c>
      <c r="N88" s="3"/>
    </row>
    <row r="89" spans="1:14" ht="15.75" thickBot="1">
      <c r="A89" s="5">
        <v>99</v>
      </c>
      <c r="B89" s="42" t="s">
        <v>89</v>
      </c>
      <c r="C89" s="106">
        <v>585</v>
      </c>
      <c r="D89" s="19">
        <v>521</v>
      </c>
      <c r="E89" s="11">
        <v>515</v>
      </c>
      <c r="F89" s="17">
        <f t="shared" si="6"/>
        <v>0.00033131605814950654</v>
      </c>
      <c r="G89" s="126">
        <f t="shared" si="11"/>
        <v>-0.11965811965811966</v>
      </c>
      <c r="H89" s="19">
        <f t="shared" si="7"/>
        <v>-70</v>
      </c>
      <c r="I89" s="60">
        <f t="shared" si="8"/>
        <v>-0.0014020750711052357</v>
      </c>
      <c r="J89" s="133">
        <v>520.5334</v>
      </c>
      <c r="K89" s="138">
        <v>535.8991</v>
      </c>
      <c r="L89" s="34">
        <f t="shared" si="9"/>
        <v>0.029519143248060445</v>
      </c>
      <c r="M89" s="92">
        <f t="shared" si="10"/>
        <v>15.365699999999947</v>
      </c>
      <c r="N89" s="3"/>
    </row>
    <row r="90" spans="1:14" s="59" customFormat="1" ht="15.75" thickBot="1">
      <c r="A90" s="164" t="s">
        <v>90</v>
      </c>
      <c r="B90" s="165"/>
      <c r="C90" s="113">
        <v>1504481</v>
      </c>
      <c r="D90" s="49">
        <v>1586784</v>
      </c>
      <c r="E90" s="95">
        <v>1554407</v>
      </c>
      <c r="F90" s="147">
        <f t="shared" si="6"/>
        <v>1</v>
      </c>
      <c r="G90" s="147">
        <f t="shared" si="11"/>
        <v>0.033184865744399564</v>
      </c>
      <c r="H90" s="50">
        <f t="shared" si="7"/>
        <v>49926</v>
      </c>
      <c r="I90" s="148">
        <f t="shared" si="8"/>
        <v>1</v>
      </c>
      <c r="J90" s="134">
        <v>1562314</v>
      </c>
      <c r="K90" s="139">
        <v>1562795</v>
      </c>
      <c r="L90" s="148">
        <f t="shared" si="9"/>
        <v>0.0003078766496363727</v>
      </c>
      <c r="M90" s="94">
        <f t="shared" si="10"/>
        <v>481</v>
      </c>
      <c r="N90" s="149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1" sqref="R1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5" t="s">
        <v>1</v>
      </c>
      <c r="B1" s="18" t="s">
        <v>91</v>
      </c>
      <c r="C1" s="26">
        <v>41091</v>
      </c>
      <c r="D1" s="68">
        <v>41426</v>
      </c>
      <c r="E1" s="68">
        <v>41456</v>
      </c>
      <c r="F1" s="144" t="s">
        <v>285</v>
      </c>
      <c r="G1" s="104" t="s">
        <v>292</v>
      </c>
      <c r="H1" s="65" t="s">
        <v>293</v>
      </c>
      <c r="I1" s="15" t="s">
        <v>288</v>
      </c>
      <c r="J1" s="67" t="s">
        <v>284</v>
      </c>
      <c r="K1" s="65" t="s">
        <v>289</v>
      </c>
      <c r="L1" s="47" t="s">
        <v>324</v>
      </c>
      <c r="M1" s="15" t="s">
        <v>325</v>
      </c>
    </row>
    <row r="2" spans="1:13" ht="15">
      <c r="A2" s="4">
        <v>10</v>
      </c>
      <c r="B2" s="7" t="s">
        <v>10</v>
      </c>
      <c r="C2" s="105">
        <v>40460</v>
      </c>
      <c r="D2" s="14">
        <v>40851</v>
      </c>
      <c r="E2" s="11">
        <v>40614</v>
      </c>
      <c r="F2" s="36">
        <f>E2/$E$26</f>
        <v>0.1526147880099654</v>
      </c>
      <c r="G2" s="16">
        <f>(E2-C2)/C2</f>
        <v>0.0038062283737024223</v>
      </c>
      <c r="H2" s="9">
        <f>E2-C2</f>
        <v>154</v>
      </c>
      <c r="I2" s="40">
        <f>H2/$H$26</f>
        <v>0.04601135345085151</v>
      </c>
      <c r="J2" s="91">
        <v>40549.76</v>
      </c>
      <c r="K2" s="9">
        <v>40439.2</v>
      </c>
      <c r="L2" s="40">
        <f>(K2-J2)/J2</f>
        <v>-0.0027265266181601307</v>
      </c>
      <c r="M2" s="91">
        <f>K2-J2</f>
        <v>-110.56000000000495</v>
      </c>
    </row>
    <row r="3" spans="1:13" ht="15">
      <c r="A3" s="4">
        <v>11</v>
      </c>
      <c r="B3" s="7" t="s">
        <v>11</v>
      </c>
      <c r="C3" s="105">
        <v>595</v>
      </c>
      <c r="D3" s="14">
        <v>630</v>
      </c>
      <c r="E3" s="11">
        <v>630</v>
      </c>
      <c r="F3" s="37">
        <f aca="true" t="shared" si="0" ref="F3:F26">E3/$E$26</f>
        <v>0.0023673441780242823</v>
      </c>
      <c r="G3" s="17">
        <f aca="true" t="shared" si="1" ref="G3:G26">(E3-C3)/C3</f>
        <v>0.058823529411764705</v>
      </c>
      <c r="H3" s="11">
        <f aca="true" t="shared" si="2" ref="H3:H26">E3-C3</f>
        <v>35</v>
      </c>
      <c r="I3" s="34">
        <f aca="true" t="shared" si="3" ref="I3:I26">H3/$H$26</f>
        <v>0.010457125784284434</v>
      </c>
      <c r="J3" s="92">
        <v>627.6318</v>
      </c>
      <c r="K3" s="11">
        <v>628.6473</v>
      </c>
      <c r="L3" s="34">
        <f aca="true" t="shared" si="4" ref="L3:L26">(K3-J3)/J3</f>
        <v>0.001617986851526603</v>
      </c>
      <c r="M3" s="92">
        <f aca="true" t="shared" si="5" ref="M3:M25">K3-J3</f>
        <v>1.0154999999999745</v>
      </c>
    </row>
    <row r="4" spans="1:13" ht="15">
      <c r="A4" s="4">
        <v>12</v>
      </c>
      <c r="B4" s="7" t="s">
        <v>12</v>
      </c>
      <c r="C4" s="105">
        <v>52</v>
      </c>
      <c r="D4" s="14">
        <v>50</v>
      </c>
      <c r="E4" s="11">
        <v>50</v>
      </c>
      <c r="F4" s="37">
        <f t="shared" si="0"/>
        <v>0.00018788445857335573</v>
      </c>
      <c r="G4" s="17">
        <f t="shared" si="1"/>
        <v>-0.038461538461538464</v>
      </c>
      <c r="H4" s="11">
        <f t="shared" si="2"/>
        <v>-2</v>
      </c>
      <c r="I4" s="34">
        <f t="shared" si="3"/>
        <v>-0.0005975500448162533</v>
      </c>
      <c r="J4" s="92">
        <v>50.45187</v>
      </c>
      <c r="K4" s="11">
        <v>48.73016</v>
      </c>
      <c r="L4" s="34">
        <f t="shared" si="4"/>
        <v>-0.034125791571253984</v>
      </c>
      <c r="M4" s="92">
        <f t="shared" si="5"/>
        <v>-1.7217100000000016</v>
      </c>
    </row>
    <row r="5" spans="1:13" ht="15">
      <c r="A5" s="4">
        <v>13</v>
      </c>
      <c r="B5" s="7" t="s">
        <v>13</v>
      </c>
      <c r="C5" s="105">
        <v>17058</v>
      </c>
      <c r="D5" s="14">
        <v>18412</v>
      </c>
      <c r="E5" s="11">
        <v>18277</v>
      </c>
      <c r="F5" s="37">
        <f t="shared" si="0"/>
        <v>0.06867928498690445</v>
      </c>
      <c r="G5" s="17">
        <f t="shared" si="1"/>
        <v>0.0714620705827178</v>
      </c>
      <c r="H5" s="11">
        <f t="shared" si="2"/>
        <v>1219</v>
      </c>
      <c r="I5" s="34">
        <f t="shared" si="3"/>
        <v>0.3642067523155064</v>
      </c>
      <c r="J5" s="92">
        <v>18293.04</v>
      </c>
      <c r="K5" s="11">
        <v>18283.58</v>
      </c>
      <c r="L5" s="34">
        <f t="shared" si="4"/>
        <v>-0.0005171365721607303</v>
      </c>
      <c r="M5" s="92">
        <f t="shared" si="5"/>
        <v>-9.459999999999127</v>
      </c>
    </row>
    <row r="6" spans="1:13" ht="15">
      <c r="A6" s="4">
        <v>14</v>
      </c>
      <c r="B6" s="7" t="s">
        <v>14</v>
      </c>
      <c r="C6" s="105">
        <v>33715</v>
      </c>
      <c r="D6" s="14">
        <v>34212</v>
      </c>
      <c r="E6" s="11">
        <v>33810</v>
      </c>
      <c r="F6" s="37">
        <f t="shared" si="0"/>
        <v>0.12704747088730314</v>
      </c>
      <c r="G6" s="17">
        <f t="shared" si="1"/>
        <v>0.002817736912353552</v>
      </c>
      <c r="H6" s="11">
        <f t="shared" si="2"/>
        <v>95</v>
      </c>
      <c r="I6" s="34">
        <f t="shared" si="3"/>
        <v>0.028383627128772036</v>
      </c>
      <c r="J6" s="92">
        <v>33728.39</v>
      </c>
      <c r="K6" s="11">
        <v>33610.57</v>
      </c>
      <c r="L6" s="34">
        <f t="shared" si="4"/>
        <v>-0.003493199645758357</v>
      </c>
      <c r="M6" s="92">
        <f t="shared" si="5"/>
        <v>-117.81999999999971</v>
      </c>
    </row>
    <row r="7" spans="1:13" ht="15">
      <c r="A7" s="4">
        <v>15</v>
      </c>
      <c r="B7" s="7" t="s">
        <v>15</v>
      </c>
      <c r="C7" s="105">
        <v>6402</v>
      </c>
      <c r="D7" s="14">
        <v>6840</v>
      </c>
      <c r="E7" s="11">
        <v>6756</v>
      </c>
      <c r="F7" s="37">
        <f t="shared" si="0"/>
        <v>0.025386948042431825</v>
      </c>
      <c r="G7" s="17">
        <f t="shared" si="1"/>
        <v>0.05529522024367385</v>
      </c>
      <c r="H7" s="11">
        <f t="shared" si="2"/>
        <v>354</v>
      </c>
      <c r="I7" s="34">
        <f t="shared" si="3"/>
        <v>0.10576635793247685</v>
      </c>
      <c r="J7" s="92">
        <v>6701.074</v>
      </c>
      <c r="K7" s="11">
        <v>6704.264</v>
      </c>
      <c r="L7" s="34">
        <f t="shared" si="4"/>
        <v>0.00047604309398769653</v>
      </c>
      <c r="M7" s="92">
        <f t="shared" si="5"/>
        <v>3.1900000000005093</v>
      </c>
    </row>
    <row r="8" spans="1:13" ht="15">
      <c r="A8" s="4">
        <v>16</v>
      </c>
      <c r="B8" s="7" t="s">
        <v>16</v>
      </c>
      <c r="C8" s="105">
        <v>11561</v>
      </c>
      <c r="D8" s="14">
        <v>11083</v>
      </c>
      <c r="E8" s="11">
        <v>11043</v>
      </c>
      <c r="F8" s="37">
        <f t="shared" si="0"/>
        <v>0.041496161520511346</v>
      </c>
      <c r="G8" s="17">
        <f t="shared" si="1"/>
        <v>-0.04480581264596488</v>
      </c>
      <c r="H8" s="11">
        <f t="shared" si="2"/>
        <v>-518</v>
      </c>
      <c r="I8" s="34">
        <f t="shared" si="3"/>
        <v>-0.15476546160740962</v>
      </c>
      <c r="J8" s="92">
        <v>10921.73</v>
      </c>
      <c r="K8" s="11">
        <v>10868.22</v>
      </c>
      <c r="L8" s="34">
        <f t="shared" si="4"/>
        <v>-0.004899406962083866</v>
      </c>
      <c r="M8" s="92">
        <f t="shared" si="5"/>
        <v>-53.51000000000022</v>
      </c>
    </row>
    <row r="9" spans="1:13" ht="15">
      <c r="A9" s="4">
        <v>17</v>
      </c>
      <c r="B9" s="7" t="s">
        <v>17</v>
      </c>
      <c r="C9" s="105">
        <v>1970</v>
      </c>
      <c r="D9" s="14">
        <v>2044</v>
      </c>
      <c r="E9" s="11">
        <v>2032</v>
      </c>
      <c r="F9" s="37">
        <f t="shared" si="0"/>
        <v>0.007635624396421177</v>
      </c>
      <c r="G9" s="17">
        <f t="shared" si="1"/>
        <v>0.03147208121827411</v>
      </c>
      <c r="H9" s="11">
        <f t="shared" si="2"/>
        <v>62</v>
      </c>
      <c r="I9" s="34">
        <f t="shared" si="3"/>
        <v>0.018524051389303853</v>
      </c>
      <c r="J9" s="92">
        <v>2045.221</v>
      </c>
      <c r="K9" s="11">
        <v>2034.106</v>
      </c>
      <c r="L9" s="34">
        <f t="shared" si="4"/>
        <v>-0.0054346205128932325</v>
      </c>
      <c r="M9" s="92">
        <f t="shared" si="5"/>
        <v>-11.115000000000009</v>
      </c>
    </row>
    <row r="10" spans="1:13" ht="15">
      <c r="A10" s="4">
        <v>18</v>
      </c>
      <c r="B10" s="7" t="s">
        <v>18</v>
      </c>
      <c r="C10" s="105">
        <v>9359</v>
      </c>
      <c r="D10" s="14">
        <v>9353</v>
      </c>
      <c r="E10" s="11">
        <v>9309</v>
      </c>
      <c r="F10" s="37">
        <f t="shared" si="0"/>
        <v>0.03498032849718737</v>
      </c>
      <c r="G10" s="17">
        <f t="shared" si="1"/>
        <v>-0.005342451116572284</v>
      </c>
      <c r="H10" s="11">
        <f t="shared" si="2"/>
        <v>-50</v>
      </c>
      <c r="I10" s="34">
        <f t="shared" si="3"/>
        <v>-0.014938751120406334</v>
      </c>
      <c r="J10" s="92">
        <v>9272.827</v>
      </c>
      <c r="K10" s="11">
        <v>9260.511</v>
      </c>
      <c r="L10" s="34">
        <f t="shared" si="4"/>
        <v>-0.0013281817939662733</v>
      </c>
      <c r="M10" s="92">
        <f t="shared" si="5"/>
        <v>-12.315999999998894</v>
      </c>
    </row>
    <row r="11" spans="1:13" ht="15">
      <c r="A11" s="4">
        <v>19</v>
      </c>
      <c r="B11" s="7" t="s">
        <v>19</v>
      </c>
      <c r="C11" s="105">
        <v>384</v>
      </c>
      <c r="D11" s="14">
        <v>344</v>
      </c>
      <c r="E11" s="11">
        <v>348</v>
      </c>
      <c r="F11" s="37">
        <f t="shared" si="0"/>
        <v>0.0013076758316705559</v>
      </c>
      <c r="G11" s="17">
        <f t="shared" si="1"/>
        <v>-0.09375</v>
      </c>
      <c r="H11" s="11">
        <f t="shared" si="2"/>
        <v>-36</v>
      </c>
      <c r="I11" s="34">
        <f t="shared" si="3"/>
        <v>-0.01075590080669256</v>
      </c>
      <c r="J11" s="92">
        <v>344.4419</v>
      </c>
      <c r="K11" s="11">
        <v>345.7493</v>
      </c>
      <c r="L11" s="34">
        <f t="shared" si="4"/>
        <v>0.003795705458598474</v>
      </c>
      <c r="M11" s="92">
        <f t="shared" si="5"/>
        <v>1.3074000000000296</v>
      </c>
    </row>
    <row r="12" spans="1:13" ht="15">
      <c r="A12" s="4">
        <v>20</v>
      </c>
      <c r="B12" s="7" t="s">
        <v>20</v>
      </c>
      <c r="C12" s="105">
        <v>4550</v>
      </c>
      <c r="D12" s="14">
        <v>4438</v>
      </c>
      <c r="E12" s="11">
        <v>4411</v>
      </c>
      <c r="F12" s="37">
        <f t="shared" si="0"/>
        <v>0.016575166935341442</v>
      </c>
      <c r="G12" s="17">
        <f t="shared" si="1"/>
        <v>-0.03054945054945055</v>
      </c>
      <c r="H12" s="11">
        <f t="shared" si="2"/>
        <v>-139</v>
      </c>
      <c r="I12" s="34">
        <f t="shared" si="3"/>
        <v>-0.04152972811472961</v>
      </c>
      <c r="J12" s="92">
        <v>4426.825</v>
      </c>
      <c r="K12" s="11">
        <v>4402.786</v>
      </c>
      <c r="L12" s="34">
        <f t="shared" si="4"/>
        <v>-0.005430302756490207</v>
      </c>
      <c r="M12" s="92">
        <f t="shared" si="5"/>
        <v>-24.03899999999976</v>
      </c>
    </row>
    <row r="13" spans="1:13" ht="15">
      <c r="A13" s="4">
        <v>21</v>
      </c>
      <c r="B13" s="7" t="s">
        <v>21</v>
      </c>
      <c r="C13" s="105">
        <v>223</v>
      </c>
      <c r="D13" s="14">
        <v>298</v>
      </c>
      <c r="E13" s="11">
        <v>298</v>
      </c>
      <c r="F13" s="37">
        <f t="shared" si="0"/>
        <v>0.0011197913730972002</v>
      </c>
      <c r="G13" s="17">
        <f t="shared" si="1"/>
        <v>0.336322869955157</v>
      </c>
      <c r="H13" s="11">
        <f t="shared" si="2"/>
        <v>75</v>
      </c>
      <c r="I13" s="34">
        <f t="shared" si="3"/>
        <v>0.0224081266806095</v>
      </c>
      <c r="J13" s="92">
        <v>293.8119</v>
      </c>
      <c r="K13" s="11">
        <v>295.7013</v>
      </c>
      <c r="L13" s="34">
        <f t="shared" si="4"/>
        <v>0.006430644912612537</v>
      </c>
      <c r="M13" s="92">
        <f t="shared" si="5"/>
        <v>1.8894000000000233</v>
      </c>
    </row>
    <row r="14" spans="1:13" ht="15">
      <c r="A14" s="4">
        <v>22</v>
      </c>
      <c r="B14" s="7" t="s">
        <v>22</v>
      </c>
      <c r="C14" s="105">
        <v>11466</v>
      </c>
      <c r="D14" s="14">
        <v>12147</v>
      </c>
      <c r="E14" s="11">
        <v>12098</v>
      </c>
      <c r="F14" s="37">
        <f t="shared" si="0"/>
        <v>0.045460523596409154</v>
      </c>
      <c r="G14" s="17">
        <f t="shared" si="1"/>
        <v>0.05511948369091226</v>
      </c>
      <c r="H14" s="11">
        <f t="shared" si="2"/>
        <v>632</v>
      </c>
      <c r="I14" s="34">
        <f t="shared" si="3"/>
        <v>0.18882581416193606</v>
      </c>
      <c r="J14" s="92">
        <v>12051.56</v>
      </c>
      <c r="K14" s="11">
        <v>12056.37</v>
      </c>
      <c r="L14" s="34">
        <f t="shared" si="4"/>
        <v>0.00039911845437448016</v>
      </c>
      <c r="M14" s="92">
        <f t="shared" si="5"/>
        <v>4.81000000000131</v>
      </c>
    </row>
    <row r="15" spans="1:13" ht="15">
      <c r="A15" s="4">
        <v>23</v>
      </c>
      <c r="B15" s="7" t="s">
        <v>23</v>
      </c>
      <c r="C15" s="105">
        <v>13114</v>
      </c>
      <c r="D15" s="14">
        <v>13325</v>
      </c>
      <c r="E15" s="11">
        <v>13293</v>
      </c>
      <c r="F15" s="37">
        <f t="shared" si="0"/>
        <v>0.049950962156312353</v>
      </c>
      <c r="G15" s="17">
        <f t="shared" si="1"/>
        <v>0.013649534848253774</v>
      </c>
      <c r="H15" s="11">
        <f t="shared" si="2"/>
        <v>179</v>
      </c>
      <c r="I15" s="34">
        <f t="shared" si="3"/>
        <v>0.053480729011054676</v>
      </c>
      <c r="J15" s="92">
        <v>13131.47</v>
      </c>
      <c r="K15" s="11">
        <v>13131.47</v>
      </c>
      <c r="L15" s="34">
        <f t="shared" si="4"/>
        <v>0</v>
      </c>
      <c r="M15" s="92">
        <f t="shared" si="5"/>
        <v>0</v>
      </c>
    </row>
    <row r="16" spans="1:13" ht="15">
      <c r="A16" s="4">
        <v>24</v>
      </c>
      <c r="B16" s="7" t="s">
        <v>24</v>
      </c>
      <c r="C16" s="105">
        <v>9264</v>
      </c>
      <c r="D16" s="14">
        <v>9058</v>
      </c>
      <c r="E16" s="11">
        <v>8959</v>
      </c>
      <c r="F16" s="37">
        <f t="shared" si="0"/>
        <v>0.03366513728717388</v>
      </c>
      <c r="G16" s="17">
        <f t="shared" si="1"/>
        <v>-0.03292314335060449</v>
      </c>
      <c r="H16" s="11">
        <f t="shared" si="2"/>
        <v>-305</v>
      </c>
      <c r="I16" s="34">
        <f t="shared" si="3"/>
        <v>-0.09112638183447863</v>
      </c>
      <c r="J16" s="92">
        <v>8984.865</v>
      </c>
      <c r="K16" s="11">
        <v>8860.057</v>
      </c>
      <c r="L16" s="34">
        <f t="shared" si="4"/>
        <v>-0.013890915445028844</v>
      </c>
      <c r="M16" s="92">
        <f t="shared" si="5"/>
        <v>-124.80799999999908</v>
      </c>
    </row>
    <row r="17" spans="1:13" ht="15">
      <c r="A17" s="4">
        <v>25</v>
      </c>
      <c r="B17" s="7" t="s">
        <v>25</v>
      </c>
      <c r="C17" s="105">
        <v>31302</v>
      </c>
      <c r="D17" s="14">
        <v>31976</v>
      </c>
      <c r="E17" s="11">
        <v>31790</v>
      </c>
      <c r="F17" s="37">
        <f t="shared" si="0"/>
        <v>0.11945693876093957</v>
      </c>
      <c r="G17" s="17">
        <f t="shared" si="1"/>
        <v>0.015590058143249633</v>
      </c>
      <c r="H17" s="11">
        <f t="shared" si="2"/>
        <v>488</v>
      </c>
      <c r="I17" s="34">
        <f t="shared" si="3"/>
        <v>0.14580221093516582</v>
      </c>
      <c r="J17" s="92">
        <v>31853.77</v>
      </c>
      <c r="K17" s="11">
        <v>31671.4</v>
      </c>
      <c r="L17" s="34">
        <f t="shared" si="4"/>
        <v>-0.005725224989067196</v>
      </c>
      <c r="M17" s="92">
        <f t="shared" si="5"/>
        <v>-182.36999999999898</v>
      </c>
    </row>
    <row r="18" spans="1:13" ht="15">
      <c r="A18" s="4">
        <v>26</v>
      </c>
      <c r="B18" s="7" t="s">
        <v>26</v>
      </c>
      <c r="C18" s="105">
        <v>2040</v>
      </c>
      <c r="D18" s="14">
        <v>1750</v>
      </c>
      <c r="E18" s="11">
        <v>1738</v>
      </c>
      <c r="F18" s="37">
        <f t="shared" si="0"/>
        <v>0.006530863780009845</v>
      </c>
      <c r="G18" s="17">
        <f t="shared" si="1"/>
        <v>-0.1480392156862745</v>
      </c>
      <c r="H18" s="11">
        <f t="shared" si="2"/>
        <v>-302</v>
      </c>
      <c r="I18" s="34">
        <f t="shared" si="3"/>
        <v>-0.09023005676725426</v>
      </c>
      <c r="J18" s="92">
        <v>1736.502</v>
      </c>
      <c r="K18" s="11">
        <v>1727.879</v>
      </c>
      <c r="L18" s="34">
        <f t="shared" si="4"/>
        <v>-0.004965729955968981</v>
      </c>
      <c r="M18" s="92">
        <f t="shared" si="5"/>
        <v>-8.623000000000047</v>
      </c>
    </row>
    <row r="19" spans="1:13" ht="15">
      <c r="A19" s="4">
        <v>27</v>
      </c>
      <c r="B19" s="7" t="s">
        <v>27</v>
      </c>
      <c r="C19" s="105">
        <v>4704</v>
      </c>
      <c r="D19" s="14">
        <v>4774</v>
      </c>
      <c r="E19" s="11">
        <v>4762</v>
      </c>
      <c r="F19" s="37">
        <f t="shared" si="0"/>
        <v>0.017894115834526398</v>
      </c>
      <c r="G19" s="17">
        <f t="shared" si="1"/>
        <v>0.012329931972789115</v>
      </c>
      <c r="H19" s="11">
        <f t="shared" si="2"/>
        <v>58</v>
      </c>
      <c r="I19" s="34">
        <f t="shared" si="3"/>
        <v>0.01732895129967135</v>
      </c>
      <c r="J19" s="92">
        <v>4714.283</v>
      </c>
      <c r="K19" s="11">
        <v>4739.206</v>
      </c>
      <c r="L19" s="34">
        <f t="shared" si="4"/>
        <v>0.005286700013554505</v>
      </c>
      <c r="M19" s="92">
        <f t="shared" si="5"/>
        <v>24.922999999999774</v>
      </c>
    </row>
    <row r="20" spans="1:13" ht="15">
      <c r="A20" s="4">
        <v>28</v>
      </c>
      <c r="B20" s="7" t="s">
        <v>28</v>
      </c>
      <c r="C20" s="105">
        <v>16562</v>
      </c>
      <c r="D20" s="14">
        <v>15770</v>
      </c>
      <c r="E20" s="11">
        <v>15680</v>
      </c>
      <c r="F20" s="37">
        <f t="shared" si="0"/>
        <v>0.05892056620860436</v>
      </c>
      <c r="G20" s="17">
        <f t="shared" si="1"/>
        <v>-0.05325443786982249</v>
      </c>
      <c r="H20" s="11">
        <f t="shared" si="2"/>
        <v>-882</v>
      </c>
      <c r="I20" s="34">
        <f t="shared" si="3"/>
        <v>-0.26351956976396773</v>
      </c>
      <c r="J20" s="92">
        <v>15642.54</v>
      </c>
      <c r="K20" s="11">
        <v>15482.28</v>
      </c>
      <c r="L20" s="34">
        <f t="shared" si="4"/>
        <v>-0.010245139216521116</v>
      </c>
      <c r="M20" s="92">
        <f t="shared" si="5"/>
        <v>-160.26000000000022</v>
      </c>
    </row>
    <row r="21" spans="1:13" ht="15">
      <c r="A21" s="4">
        <v>29</v>
      </c>
      <c r="B21" s="7" t="s">
        <v>29</v>
      </c>
      <c r="C21" s="105">
        <v>2961</v>
      </c>
      <c r="D21" s="14">
        <v>3301</v>
      </c>
      <c r="E21" s="11">
        <v>3277</v>
      </c>
      <c r="F21" s="37">
        <f t="shared" si="0"/>
        <v>0.012313947414897735</v>
      </c>
      <c r="G21" s="17">
        <f t="shared" si="1"/>
        <v>0.10672070246538332</v>
      </c>
      <c r="H21" s="11">
        <f t="shared" si="2"/>
        <v>316</v>
      </c>
      <c r="I21" s="34">
        <f t="shared" si="3"/>
        <v>0.09441290708096803</v>
      </c>
      <c r="J21" s="92">
        <v>3305.339</v>
      </c>
      <c r="K21" s="11">
        <v>3282.843</v>
      </c>
      <c r="L21" s="34">
        <f t="shared" si="4"/>
        <v>-0.006805958481111951</v>
      </c>
      <c r="M21" s="92">
        <f t="shared" si="5"/>
        <v>-22.496000000000095</v>
      </c>
    </row>
    <row r="22" spans="1:13" ht="15">
      <c r="A22" s="4">
        <v>30</v>
      </c>
      <c r="B22" s="7" t="s">
        <v>30</v>
      </c>
      <c r="C22" s="105">
        <v>1097</v>
      </c>
      <c r="D22" s="14">
        <v>1024</v>
      </c>
      <c r="E22" s="11">
        <v>1127</v>
      </c>
      <c r="F22" s="37">
        <f t="shared" si="0"/>
        <v>0.0042349156962434385</v>
      </c>
      <c r="G22" s="17">
        <f t="shared" si="1"/>
        <v>0.027347310847766638</v>
      </c>
      <c r="H22" s="11">
        <f t="shared" si="2"/>
        <v>30</v>
      </c>
      <c r="I22" s="34">
        <f t="shared" si="3"/>
        <v>0.0089632506722438</v>
      </c>
      <c r="J22" s="92">
        <v>1024.474</v>
      </c>
      <c r="K22" s="11">
        <v>1097.131</v>
      </c>
      <c r="L22" s="34">
        <f t="shared" si="4"/>
        <v>0.07092127277022175</v>
      </c>
      <c r="M22" s="92">
        <f t="shared" si="5"/>
        <v>72.65700000000015</v>
      </c>
    </row>
    <row r="23" spans="1:13" ht="15">
      <c r="A23" s="4">
        <v>31</v>
      </c>
      <c r="B23" s="7" t="s">
        <v>31</v>
      </c>
      <c r="C23" s="105">
        <v>18436</v>
      </c>
      <c r="D23" s="14">
        <v>20557</v>
      </c>
      <c r="E23" s="11">
        <v>20459</v>
      </c>
      <c r="F23" s="37">
        <f t="shared" si="0"/>
        <v>0.0768785627590457</v>
      </c>
      <c r="G23" s="17">
        <f t="shared" si="1"/>
        <v>0.10973096116294206</v>
      </c>
      <c r="H23" s="11">
        <f t="shared" si="2"/>
        <v>2023</v>
      </c>
      <c r="I23" s="34">
        <f t="shared" si="3"/>
        <v>0.6044218703316403</v>
      </c>
      <c r="J23" s="92">
        <v>20330.75</v>
      </c>
      <c r="K23" s="11">
        <v>20417.07</v>
      </c>
      <c r="L23" s="34">
        <f t="shared" si="4"/>
        <v>0.004245785325184743</v>
      </c>
      <c r="M23" s="92">
        <f t="shared" si="5"/>
        <v>86.31999999999971</v>
      </c>
    </row>
    <row r="24" spans="1:13" ht="15">
      <c r="A24" s="4">
        <v>32</v>
      </c>
      <c r="B24" s="7" t="s">
        <v>32</v>
      </c>
      <c r="C24" s="105">
        <v>5757</v>
      </c>
      <c r="D24" s="14">
        <v>6026</v>
      </c>
      <c r="E24" s="11">
        <v>5974</v>
      </c>
      <c r="F24" s="37">
        <f t="shared" si="0"/>
        <v>0.022448435110344542</v>
      </c>
      <c r="G24" s="17">
        <f t="shared" si="1"/>
        <v>0.03769324300851138</v>
      </c>
      <c r="H24" s="11">
        <f t="shared" si="2"/>
        <v>217</v>
      </c>
      <c r="I24" s="34">
        <f t="shared" si="3"/>
        <v>0.06483417986256348</v>
      </c>
      <c r="J24" s="92">
        <v>5903.805</v>
      </c>
      <c r="K24" s="11">
        <v>5908.257</v>
      </c>
      <c r="L24" s="34">
        <f t="shared" si="4"/>
        <v>0.0007540899470763881</v>
      </c>
      <c r="M24" s="92">
        <f t="shared" si="5"/>
        <v>4.451999999999316</v>
      </c>
    </row>
    <row r="25" spans="1:13" ht="15.75" thickBot="1">
      <c r="A25" s="4">
        <v>33</v>
      </c>
      <c r="B25" s="7" t="s">
        <v>33</v>
      </c>
      <c r="C25" s="105">
        <v>19742</v>
      </c>
      <c r="D25" s="14">
        <v>19446</v>
      </c>
      <c r="E25" s="11">
        <v>19386</v>
      </c>
      <c r="F25" s="37">
        <f t="shared" si="0"/>
        <v>0.07284656227806148</v>
      </c>
      <c r="G25" s="17">
        <f t="shared" si="1"/>
        <v>-0.01803262080842873</v>
      </c>
      <c r="H25" s="141">
        <f t="shared" si="2"/>
        <v>-356</v>
      </c>
      <c r="I25" s="34">
        <f t="shared" si="3"/>
        <v>-0.1063639079772931</v>
      </c>
      <c r="J25" s="92">
        <v>19425.04</v>
      </c>
      <c r="K25" s="11">
        <v>19390.35</v>
      </c>
      <c r="L25" s="34">
        <f t="shared" si="4"/>
        <v>-0.0017858393084391243</v>
      </c>
      <c r="M25" s="92">
        <f t="shared" si="5"/>
        <v>-34.69000000000233</v>
      </c>
    </row>
    <row r="26" spans="1:13" s="59" customFormat="1" ht="15.75" customHeight="1" thickBot="1">
      <c r="A26" s="164" t="s">
        <v>261</v>
      </c>
      <c r="B26" s="165"/>
      <c r="C26" s="49">
        <f>SUM(C2:C25)</f>
        <v>262774</v>
      </c>
      <c r="D26" s="49">
        <f>SUM(D2:D25)</f>
        <v>267709</v>
      </c>
      <c r="E26" s="49">
        <f>SUM(E2:E25)</f>
        <v>266121</v>
      </c>
      <c r="F26" s="146">
        <f t="shared" si="0"/>
        <v>1</v>
      </c>
      <c r="G26" s="147">
        <f t="shared" si="1"/>
        <v>0.012737180999642278</v>
      </c>
      <c r="H26" s="150">
        <f t="shared" si="2"/>
        <v>3347</v>
      </c>
      <c r="I26" s="148">
        <f t="shared" si="3"/>
        <v>1</v>
      </c>
      <c r="J26" s="94">
        <v>265201.5</v>
      </c>
      <c r="K26" s="95">
        <v>265127</v>
      </c>
      <c r="L26" s="148">
        <f t="shared" si="4"/>
        <v>-0.0002809184714264437</v>
      </c>
      <c r="M26" s="94">
        <f>K26-J26</f>
        <v>-74.5</v>
      </c>
    </row>
    <row r="27" ht="15">
      <c r="E27" s="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N1" sqref="N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41091</v>
      </c>
      <c r="D1" s="68">
        <v>41426</v>
      </c>
      <c r="E1" s="68">
        <v>41456</v>
      </c>
      <c r="F1" s="38" t="s">
        <v>294</v>
      </c>
      <c r="G1" s="47" t="s">
        <v>295</v>
      </c>
      <c r="H1" s="38" t="s">
        <v>296</v>
      </c>
      <c r="I1" s="38" t="s">
        <v>297</v>
      </c>
      <c r="J1" s="96" t="s">
        <v>284</v>
      </c>
      <c r="K1" s="66" t="s">
        <v>289</v>
      </c>
      <c r="L1" s="38" t="s">
        <v>298</v>
      </c>
      <c r="M1" s="47" t="s">
        <v>299</v>
      </c>
    </row>
    <row r="2" spans="1:13" ht="15">
      <c r="A2" s="21">
        <v>1</v>
      </c>
      <c r="B2" s="81" t="s">
        <v>93</v>
      </c>
      <c r="C2" s="90">
        <v>252121</v>
      </c>
      <c r="D2" s="99">
        <v>268368</v>
      </c>
      <c r="E2" s="9">
        <v>268828</v>
      </c>
      <c r="F2" s="36">
        <f>E2/$E$83</f>
        <v>0.021309735259665927</v>
      </c>
      <c r="G2" s="16">
        <f>(E2-C2)/C2</f>
        <v>0.06626580094478444</v>
      </c>
      <c r="H2" s="9">
        <f>E2-C2</f>
        <v>16707</v>
      </c>
      <c r="I2" s="40">
        <f>H2/$H$83</f>
        <v>0.03293168257697759</v>
      </c>
      <c r="J2" s="9">
        <v>266764.6</v>
      </c>
      <c r="K2" s="90">
        <v>269077.6</v>
      </c>
      <c r="L2" s="40">
        <f>(K2-J2)/J2</f>
        <v>0.00867056573473392</v>
      </c>
      <c r="M2" s="142">
        <f>K2-J2</f>
        <v>2313</v>
      </c>
    </row>
    <row r="3" spans="1:13" ht="15">
      <c r="A3" s="1">
        <v>2</v>
      </c>
      <c r="B3" s="82" t="s">
        <v>94</v>
      </c>
      <c r="C3" s="10">
        <v>42314</v>
      </c>
      <c r="D3" s="100">
        <v>40298</v>
      </c>
      <c r="E3" s="11">
        <v>38414</v>
      </c>
      <c r="F3" s="37">
        <f aca="true" t="shared" si="0" ref="F3:F66">E3/$E$83</f>
        <v>0.003045040584555206</v>
      </c>
      <c r="G3" s="17">
        <f aca="true" t="shared" si="1" ref="G3:G66">(E3-C3)/C3</f>
        <v>-0.09216807675946495</v>
      </c>
      <c r="H3" s="11">
        <f aca="true" t="shared" si="2" ref="H3:H66">E3-C3</f>
        <v>-3900</v>
      </c>
      <c r="I3" s="34">
        <f aca="true" t="shared" si="3" ref="I3:I66">H3/$H$83</f>
        <v>-0.007687410190352103</v>
      </c>
      <c r="J3" s="11">
        <v>39950.05</v>
      </c>
      <c r="K3" s="10">
        <v>38754.58</v>
      </c>
      <c r="L3" s="34">
        <f aca="true" t="shared" si="4" ref="L3:L66">(K3-J3)/J3</f>
        <v>-0.02992411774203039</v>
      </c>
      <c r="M3" s="112">
        <f aca="true" t="shared" si="5" ref="M3:M66">K3-J3</f>
        <v>-1195.4700000000012</v>
      </c>
    </row>
    <row r="4" spans="1:13" ht="15">
      <c r="A4" s="1">
        <v>3</v>
      </c>
      <c r="B4" s="82" t="s">
        <v>95</v>
      </c>
      <c r="C4" s="10">
        <v>81676</v>
      </c>
      <c r="D4" s="100">
        <v>77056</v>
      </c>
      <c r="E4" s="11">
        <v>81988</v>
      </c>
      <c r="F4" s="37">
        <f t="shared" si="0"/>
        <v>0.006499109372794091</v>
      </c>
      <c r="G4" s="17">
        <f t="shared" si="1"/>
        <v>0.0038199715950830108</v>
      </c>
      <c r="H4" s="11">
        <f t="shared" si="2"/>
        <v>312</v>
      </c>
      <c r="I4" s="34">
        <f t="shared" si="3"/>
        <v>0.0006149928152281683</v>
      </c>
      <c r="J4" s="11">
        <v>75297.68</v>
      </c>
      <c r="K4" s="10">
        <v>75784.25</v>
      </c>
      <c r="L4" s="34">
        <f t="shared" si="4"/>
        <v>0.006461952081392243</v>
      </c>
      <c r="M4" s="112">
        <f t="shared" si="5"/>
        <v>486.570000000007</v>
      </c>
    </row>
    <row r="5" spans="1:13" ht="15">
      <c r="A5" s="1">
        <v>4</v>
      </c>
      <c r="B5" s="82" t="s">
        <v>96</v>
      </c>
      <c r="C5" s="10">
        <v>20341</v>
      </c>
      <c r="D5" s="100">
        <v>22384</v>
      </c>
      <c r="E5" s="11">
        <v>19737</v>
      </c>
      <c r="F5" s="37">
        <f t="shared" si="0"/>
        <v>0.001564532879090074</v>
      </c>
      <c r="G5" s="17">
        <f t="shared" si="1"/>
        <v>-0.02969372203923111</v>
      </c>
      <c r="H5" s="11">
        <f t="shared" si="2"/>
        <v>-604</v>
      </c>
      <c r="I5" s="34">
        <f t="shared" si="3"/>
        <v>-0.0011905630140955565</v>
      </c>
      <c r="J5" s="11">
        <v>22019.58</v>
      </c>
      <c r="K5" s="10">
        <v>20412.77</v>
      </c>
      <c r="L5" s="34">
        <f t="shared" si="4"/>
        <v>-0.07297187321465719</v>
      </c>
      <c r="M5" s="112">
        <f t="shared" si="5"/>
        <v>-1606.8100000000013</v>
      </c>
    </row>
    <row r="6" spans="1:13" ht="15">
      <c r="A6" s="1">
        <v>5</v>
      </c>
      <c r="B6" s="82" t="s">
        <v>97</v>
      </c>
      <c r="C6" s="10">
        <v>35650</v>
      </c>
      <c r="D6" s="100">
        <v>36518</v>
      </c>
      <c r="E6" s="11">
        <v>35788</v>
      </c>
      <c r="F6" s="37">
        <f t="shared" si="0"/>
        <v>0.0028368801072541708</v>
      </c>
      <c r="G6" s="17">
        <f t="shared" si="1"/>
        <v>0.003870967741935484</v>
      </c>
      <c r="H6" s="11">
        <f t="shared" si="2"/>
        <v>138</v>
      </c>
      <c r="I6" s="34">
        <f t="shared" si="3"/>
        <v>0.0002720160528893821</v>
      </c>
      <c r="J6" s="11">
        <v>34660.05</v>
      </c>
      <c r="K6" s="10">
        <v>34379.9</v>
      </c>
      <c r="L6" s="34">
        <f t="shared" si="4"/>
        <v>-0.00808279272534233</v>
      </c>
      <c r="M6" s="112">
        <f t="shared" si="5"/>
        <v>-280.15000000000146</v>
      </c>
    </row>
    <row r="7" spans="1:13" ht="15">
      <c r="A7" s="1">
        <v>6</v>
      </c>
      <c r="B7" s="82" t="s">
        <v>98</v>
      </c>
      <c r="C7" s="10">
        <v>1001801</v>
      </c>
      <c r="D7" s="100">
        <v>1030895</v>
      </c>
      <c r="E7" s="11">
        <v>1034776</v>
      </c>
      <c r="F7" s="37">
        <f t="shared" si="0"/>
        <v>0.08202569156879518</v>
      </c>
      <c r="G7" s="17">
        <f t="shared" si="1"/>
        <v>0.03291571879045838</v>
      </c>
      <c r="H7" s="11">
        <f t="shared" si="2"/>
        <v>32975</v>
      </c>
      <c r="I7" s="34">
        <f t="shared" si="3"/>
        <v>0.06499803872483605</v>
      </c>
      <c r="J7" s="11">
        <v>999517.9</v>
      </c>
      <c r="K7" s="10">
        <v>1007650</v>
      </c>
      <c r="L7" s="34">
        <f t="shared" si="4"/>
        <v>0.008136022376387633</v>
      </c>
      <c r="M7" s="112">
        <f t="shared" si="5"/>
        <v>8132.099999999977</v>
      </c>
    </row>
    <row r="8" spans="1:13" ht="15">
      <c r="A8" s="1">
        <v>7</v>
      </c>
      <c r="B8" s="82" t="s">
        <v>99</v>
      </c>
      <c r="C8" s="10">
        <v>500439</v>
      </c>
      <c r="D8" s="100">
        <v>537394</v>
      </c>
      <c r="E8" s="11">
        <v>532440</v>
      </c>
      <c r="F8" s="37">
        <f t="shared" si="0"/>
        <v>0.04220600324987176</v>
      </c>
      <c r="G8" s="17">
        <f t="shared" si="1"/>
        <v>0.0639458555388369</v>
      </c>
      <c r="H8" s="11">
        <f t="shared" si="2"/>
        <v>32001</v>
      </c>
      <c r="I8" s="34">
        <f t="shared" si="3"/>
        <v>0.06307815730806607</v>
      </c>
      <c r="J8" s="11">
        <v>476747.2</v>
      </c>
      <c r="K8" s="10">
        <v>478649</v>
      </c>
      <c r="L8" s="34">
        <f t="shared" si="4"/>
        <v>0.003989116244416303</v>
      </c>
      <c r="M8" s="112">
        <f t="shared" si="5"/>
        <v>1901.7999999999884</v>
      </c>
    </row>
    <row r="9" spans="1:13" ht="15">
      <c r="A9" s="1">
        <v>8</v>
      </c>
      <c r="B9" s="82" t="s">
        <v>100</v>
      </c>
      <c r="C9" s="10">
        <v>24933</v>
      </c>
      <c r="D9" s="100">
        <v>24380</v>
      </c>
      <c r="E9" s="11">
        <v>23508</v>
      </c>
      <c r="F9" s="37">
        <f t="shared" si="0"/>
        <v>0.001863456397712391</v>
      </c>
      <c r="G9" s="17">
        <f t="shared" si="1"/>
        <v>-0.05715317049693178</v>
      </c>
      <c r="H9" s="11">
        <f t="shared" si="2"/>
        <v>-1425</v>
      </c>
      <c r="I9" s="34">
        <f t="shared" si="3"/>
        <v>-0.002808861415705576</v>
      </c>
      <c r="J9" s="11">
        <v>22764.42</v>
      </c>
      <c r="K9" s="10">
        <v>22554.76</v>
      </c>
      <c r="L9" s="34">
        <f t="shared" si="4"/>
        <v>-0.009209986461328682</v>
      </c>
      <c r="M9" s="112">
        <f t="shared" si="5"/>
        <v>-209.65999999999985</v>
      </c>
    </row>
    <row r="10" spans="1:13" ht="15">
      <c r="A10" s="1">
        <v>9</v>
      </c>
      <c r="B10" s="82" t="s">
        <v>101</v>
      </c>
      <c r="C10" s="10">
        <v>133485</v>
      </c>
      <c r="D10" s="100">
        <v>133833</v>
      </c>
      <c r="E10" s="11">
        <v>137951</v>
      </c>
      <c r="F10" s="37">
        <f t="shared" si="0"/>
        <v>0.010935242195032415</v>
      </c>
      <c r="G10" s="17">
        <f t="shared" si="1"/>
        <v>0.0334569427276473</v>
      </c>
      <c r="H10" s="11">
        <f t="shared" si="2"/>
        <v>4466</v>
      </c>
      <c r="I10" s="34">
        <f t="shared" si="3"/>
        <v>0.008803070233362178</v>
      </c>
      <c r="J10" s="11">
        <v>128019</v>
      </c>
      <c r="K10" s="10">
        <v>128551.2</v>
      </c>
      <c r="L10" s="34">
        <f t="shared" si="4"/>
        <v>0.004157195416305369</v>
      </c>
      <c r="M10" s="112">
        <f t="shared" si="5"/>
        <v>532.1999999999971</v>
      </c>
    </row>
    <row r="11" spans="1:13" ht="15">
      <c r="A11" s="1">
        <v>10</v>
      </c>
      <c r="B11" s="82" t="s">
        <v>102</v>
      </c>
      <c r="C11" s="10">
        <v>147524</v>
      </c>
      <c r="D11" s="100">
        <v>146556</v>
      </c>
      <c r="E11" s="11">
        <v>151054</v>
      </c>
      <c r="F11" s="37">
        <f t="shared" si="0"/>
        <v>0.011973904317681108</v>
      </c>
      <c r="G11" s="17">
        <f t="shared" si="1"/>
        <v>0.0239283099699032</v>
      </c>
      <c r="H11" s="11">
        <f t="shared" si="2"/>
        <v>3530</v>
      </c>
      <c r="I11" s="34">
        <f t="shared" si="3"/>
        <v>0.006958091787677673</v>
      </c>
      <c r="J11" s="11">
        <v>142356.5</v>
      </c>
      <c r="K11" s="10">
        <v>142687.3</v>
      </c>
      <c r="L11" s="34">
        <f t="shared" si="4"/>
        <v>0.0023237435593034977</v>
      </c>
      <c r="M11" s="112">
        <f t="shared" si="5"/>
        <v>330.79999999998836</v>
      </c>
    </row>
    <row r="12" spans="1:13" ht="15">
      <c r="A12" s="1">
        <v>11</v>
      </c>
      <c r="B12" s="82" t="s">
        <v>103</v>
      </c>
      <c r="C12" s="10">
        <v>40118</v>
      </c>
      <c r="D12" s="100">
        <v>42376</v>
      </c>
      <c r="E12" s="11">
        <v>42597</v>
      </c>
      <c r="F12" s="37">
        <f t="shared" si="0"/>
        <v>0.00337662294424684</v>
      </c>
      <c r="G12" s="17">
        <f t="shared" si="1"/>
        <v>0.06179271150107184</v>
      </c>
      <c r="H12" s="11">
        <f t="shared" si="2"/>
        <v>2479</v>
      </c>
      <c r="I12" s="34">
        <f t="shared" si="3"/>
        <v>0.004886433297918683</v>
      </c>
      <c r="J12" s="11">
        <v>40380.85</v>
      </c>
      <c r="K12" s="10">
        <v>41067.33</v>
      </c>
      <c r="L12" s="34">
        <f t="shared" si="4"/>
        <v>0.01700013744138628</v>
      </c>
      <c r="M12" s="112">
        <f t="shared" si="5"/>
        <v>686.4800000000032</v>
      </c>
    </row>
    <row r="13" spans="1:13" ht="15">
      <c r="A13" s="1">
        <v>12</v>
      </c>
      <c r="B13" s="82" t="s">
        <v>104</v>
      </c>
      <c r="C13" s="10">
        <v>18992</v>
      </c>
      <c r="D13" s="100">
        <v>18843</v>
      </c>
      <c r="E13" s="11">
        <v>19258</v>
      </c>
      <c r="F13" s="37">
        <f t="shared" si="0"/>
        <v>0.0015265630128954068</v>
      </c>
      <c r="G13" s="17">
        <f t="shared" si="1"/>
        <v>0.014005897219882055</v>
      </c>
      <c r="H13" s="11">
        <f t="shared" si="2"/>
        <v>266</v>
      </c>
      <c r="I13" s="34">
        <f t="shared" si="3"/>
        <v>0.0005243207975983742</v>
      </c>
      <c r="J13" s="11">
        <v>17909.51</v>
      </c>
      <c r="K13" s="10">
        <v>17766.79</v>
      </c>
      <c r="L13" s="34">
        <f t="shared" si="4"/>
        <v>-0.007968950574303682</v>
      </c>
      <c r="M13" s="112">
        <f t="shared" si="5"/>
        <v>-142.71999999999753</v>
      </c>
    </row>
    <row r="14" spans="1:13" ht="15">
      <c r="A14" s="1">
        <v>13</v>
      </c>
      <c r="B14" s="82" t="s">
        <v>105</v>
      </c>
      <c r="C14" s="10">
        <v>18688</v>
      </c>
      <c r="D14" s="100">
        <v>20089</v>
      </c>
      <c r="E14" s="11">
        <v>19253</v>
      </c>
      <c r="F14" s="37">
        <f t="shared" si="0"/>
        <v>0.0015261666677367986</v>
      </c>
      <c r="G14" s="17">
        <f t="shared" si="1"/>
        <v>0.03023330479452055</v>
      </c>
      <c r="H14" s="11">
        <f t="shared" si="2"/>
        <v>565</v>
      </c>
      <c r="I14" s="34">
        <f t="shared" si="3"/>
        <v>0.0011136889121920355</v>
      </c>
      <c r="J14" s="11">
        <v>18788.87</v>
      </c>
      <c r="K14" s="10">
        <v>18468.45</v>
      </c>
      <c r="L14" s="34">
        <f t="shared" si="4"/>
        <v>-0.017053713182325403</v>
      </c>
      <c r="M14" s="112">
        <f t="shared" si="5"/>
        <v>-320.41999999999825</v>
      </c>
    </row>
    <row r="15" spans="1:13" ht="15">
      <c r="A15" s="1">
        <v>14</v>
      </c>
      <c r="B15" s="82" t="s">
        <v>106</v>
      </c>
      <c r="C15" s="10">
        <v>50711</v>
      </c>
      <c r="D15" s="100">
        <v>52874</v>
      </c>
      <c r="E15" s="11">
        <v>53750</v>
      </c>
      <c r="F15" s="37">
        <f t="shared" si="0"/>
        <v>0.004260710455038327</v>
      </c>
      <c r="G15" s="17">
        <f t="shared" si="1"/>
        <v>0.059927826309873596</v>
      </c>
      <c r="H15" s="11">
        <f t="shared" si="2"/>
        <v>3039</v>
      </c>
      <c r="I15" s="34">
        <f t="shared" si="3"/>
        <v>0.005990266556020523</v>
      </c>
      <c r="J15" s="11">
        <v>51549.26</v>
      </c>
      <c r="K15" s="10">
        <v>51882.79</v>
      </c>
      <c r="L15" s="34">
        <f t="shared" si="4"/>
        <v>0.006470121976532715</v>
      </c>
      <c r="M15" s="112">
        <f t="shared" si="5"/>
        <v>333.52999999999884</v>
      </c>
    </row>
    <row r="16" spans="1:13" ht="15">
      <c r="A16" s="1">
        <v>15</v>
      </c>
      <c r="B16" s="82" t="s">
        <v>107</v>
      </c>
      <c r="C16" s="10">
        <v>33192</v>
      </c>
      <c r="D16" s="100">
        <v>33229</v>
      </c>
      <c r="E16" s="11">
        <v>36018</v>
      </c>
      <c r="F16" s="37">
        <f t="shared" si="0"/>
        <v>0.0028551119845501485</v>
      </c>
      <c r="G16" s="17">
        <f t="shared" si="1"/>
        <v>0.0851409978308026</v>
      </c>
      <c r="H16" s="11">
        <f t="shared" si="2"/>
        <v>2826</v>
      </c>
      <c r="I16" s="34">
        <f t="shared" si="3"/>
        <v>0.005570415691778216</v>
      </c>
      <c r="J16" s="11">
        <v>32991.44</v>
      </c>
      <c r="K16" s="10">
        <v>33438.82</v>
      </c>
      <c r="L16" s="34">
        <f t="shared" si="4"/>
        <v>0.013560487205165866</v>
      </c>
      <c r="M16" s="112">
        <f t="shared" si="5"/>
        <v>447.3799999999974</v>
      </c>
    </row>
    <row r="17" spans="1:13" ht="15">
      <c r="A17" s="1">
        <v>16</v>
      </c>
      <c r="B17" s="82" t="s">
        <v>108</v>
      </c>
      <c r="C17" s="10">
        <v>562701</v>
      </c>
      <c r="D17" s="100">
        <v>586599</v>
      </c>
      <c r="E17" s="11">
        <v>589109</v>
      </c>
      <c r="F17" s="37">
        <f t="shared" si="0"/>
        <v>0.046698100008505564</v>
      </c>
      <c r="G17" s="17">
        <f t="shared" si="1"/>
        <v>0.04693078562149348</v>
      </c>
      <c r="H17" s="11">
        <f t="shared" si="2"/>
        <v>26408</v>
      </c>
      <c r="I17" s="34">
        <f t="shared" si="3"/>
        <v>0.05205362264277393</v>
      </c>
      <c r="J17" s="11">
        <v>579253.2</v>
      </c>
      <c r="K17" s="10">
        <v>582179.9</v>
      </c>
      <c r="L17" s="34">
        <f t="shared" si="4"/>
        <v>0.005052540063654495</v>
      </c>
      <c r="M17" s="112">
        <f t="shared" si="5"/>
        <v>2926.70000000007</v>
      </c>
    </row>
    <row r="18" spans="1:13" ht="15">
      <c r="A18" s="1">
        <v>17</v>
      </c>
      <c r="B18" s="82" t="s">
        <v>109</v>
      </c>
      <c r="C18" s="10">
        <v>68952</v>
      </c>
      <c r="D18" s="100">
        <v>70548</v>
      </c>
      <c r="E18" s="11">
        <v>72960</v>
      </c>
      <c r="F18" s="37">
        <f t="shared" si="0"/>
        <v>0.005783468554411096</v>
      </c>
      <c r="G18" s="17">
        <f t="shared" si="1"/>
        <v>0.058127392969021925</v>
      </c>
      <c r="H18" s="11">
        <f t="shared" si="2"/>
        <v>4008</v>
      </c>
      <c r="I18" s="34">
        <f t="shared" si="3"/>
        <v>0.007900292318700316</v>
      </c>
      <c r="J18" s="11">
        <v>67778.04</v>
      </c>
      <c r="K18" s="10">
        <v>68538.29</v>
      </c>
      <c r="L18" s="34">
        <f t="shared" si="4"/>
        <v>0.01121675988269947</v>
      </c>
      <c r="M18" s="112">
        <f t="shared" si="5"/>
        <v>760.25</v>
      </c>
    </row>
    <row r="19" spans="1:13" ht="15">
      <c r="A19" s="1">
        <v>18</v>
      </c>
      <c r="B19" s="82" t="s">
        <v>110</v>
      </c>
      <c r="C19" s="10">
        <v>21967</v>
      </c>
      <c r="D19" s="100">
        <v>22849</v>
      </c>
      <c r="E19" s="11">
        <v>22824</v>
      </c>
      <c r="F19" s="37">
        <f t="shared" si="0"/>
        <v>0.0018092363800147869</v>
      </c>
      <c r="G19" s="17">
        <f t="shared" si="1"/>
        <v>0.03901306505212364</v>
      </c>
      <c r="H19" s="11">
        <f t="shared" si="2"/>
        <v>857</v>
      </c>
      <c r="I19" s="34">
        <f t="shared" si="3"/>
        <v>0.0016892591110594236</v>
      </c>
      <c r="J19" s="11">
        <v>22233.65</v>
      </c>
      <c r="K19" s="10">
        <v>22302.89</v>
      </c>
      <c r="L19" s="34">
        <f t="shared" si="4"/>
        <v>0.003114198523409245</v>
      </c>
      <c r="M19" s="112">
        <f t="shared" si="5"/>
        <v>69.23999999999796</v>
      </c>
    </row>
    <row r="20" spans="1:13" ht="15">
      <c r="A20" s="1">
        <v>19</v>
      </c>
      <c r="B20" s="82" t="s">
        <v>111</v>
      </c>
      <c r="C20" s="10">
        <v>54113</v>
      </c>
      <c r="D20" s="100">
        <v>53286</v>
      </c>
      <c r="E20" s="11">
        <v>54609</v>
      </c>
      <c r="F20" s="37">
        <f t="shared" si="0"/>
        <v>0.0043288025532872195</v>
      </c>
      <c r="G20" s="17">
        <f t="shared" si="1"/>
        <v>0.00916600447212315</v>
      </c>
      <c r="H20" s="11">
        <f t="shared" si="2"/>
        <v>496</v>
      </c>
      <c r="I20" s="34">
        <f t="shared" si="3"/>
        <v>0.0009776808857473445</v>
      </c>
      <c r="J20" s="11">
        <v>51776.67</v>
      </c>
      <c r="K20" s="10">
        <v>52112.21</v>
      </c>
      <c r="L20" s="34">
        <f t="shared" si="4"/>
        <v>0.006480524915951545</v>
      </c>
      <c r="M20" s="112">
        <f t="shared" si="5"/>
        <v>335.5400000000009</v>
      </c>
    </row>
    <row r="21" spans="1:13" ht="15">
      <c r="A21" s="1">
        <v>20</v>
      </c>
      <c r="B21" s="82" t="s">
        <v>112</v>
      </c>
      <c r="C21" s="10">
        <v>163709</v>
      </c>
      <c r="D21" s="100">
        <v>175653</v>
      </c>
      <c r="E21" s="11">
        <v>177313</v>
      </c>
      <c r="F21" s="37">
        <f t="shared" si="0"/>
        <v>0.01405542982165974</v>
      </c>
      <c r="G21" s="17">
        <f t="shared" si="1"/>
        <v>0.083098668979714</v>
      </c>
      <c r="H21" s="11">
        <f t="shared" si="2"/>
        <v>13604</v>
      </c>
      <c r="I21" s="34">
        <f t="shared" si="3"/>
        <v>0.026815263648602566</v>
      </c>
      <c r="J21" s="11">
        <v>174113.1</v>
      </c>
      <c r="K21" s="10">
        <v>175399</v>
      </c>
      <c r="L21" s="34">
        <f t="shared" si="4"/>
        <v>0.007385429355976053</v>
      </c>
      <c r="M21" s="112">
        <f t="shared" si="5"/>
        <v>1285.8999999999942</v>
      </c>
    </row>
    <row r="22" spans="1:13" ht="15">
      <c r="A22" s="1">
        <v>21</v>
      </c>
      <c r="B22" s="82" t="s">
        <v>113</v>
      </c>
      <c r="C22" s="10">
        <v>111063</v>
      </c>
      <c r="D22" s="100">
        <v>109428</v>
      </c>
      <c r="E22" s="11">
        <v>106958</v>
      </c>
      <c r="F22" s="37">
        <f t="shared" si="0"/>
        <v>0.008478457094883525</v>
      </c>
      <c r="G22" s="17">
        <f t="shared" si="1"/>
        <v>-0.036961004114781704</v>
      </c>
      <c r="H22" s="11">
        <f t="shared" si="2"/>
        <v>-4105</v>
      </c>
      <c r="I22" s="34">
        <f t="shared" si="3"/>
        <v>-0.008091492008050098</v>
      </c>
      <c r="J22" s="11">
        <v>107920.4</v>
      </c>
      <c r="K22" s="10">
        <v>107130.1</v>
      </c>
      <c r="L22" s="34">
        <f t="shared" si="4"/>
        <v>-0.0073229899073760695</v>
      </c>
      <c r="M22" s="112">
        <f t="shared" si="5"/>
        <v>-790.2999999999884</v>
      </c>
    </row>
    <row r="23" spans="1:13" ht="15">
      <c r="A23" s="1">
        <v>22</v>
      </c>
      <c r="B23" s="82" t="s">
        <v>114</v>
      </c>
      <c r="C23" s="10">
        <v>53802</v>
      </c>
      <c r="D23" s="100">
        <v>55186</v>
      </c>
      <c r="E23" s="11">
        <v>55740</v>
      </c>
      <c r="F23" s="37">
        <f t="shared" si="0"/>
        <v>0.004418455828164398</v>
      </c>
      <c r="G23" s="17">
        <f t="shared" si="1"/>
        <v>0.03602096576335452</v>
      </c>
      <c r="H23" s="11">
        <f t="shared" si="2"/>
        <v>1938</v>
      </c>
      <c r="I23" s="34">
        <f t="shared" si="3"/>
        <v>0.0038200515253595836</v>
      </c>
      <c r="J23" s="11">
        <v>52739.12</v>
      </c>
      <c r="K23" s="10">
        <v>52968.15</v>
      </c>
      <c r="L23" s="34">
        <f t="shared" si="4"/>
        <v>0.0043426966547792005</v>
      </c>
      <c r="M23" s="112">
        <f t="shared" si="5"/>
        <v>229.02999999999884</v>
      </c>
    </row>
    <row r="24" spans="1:13" ht="15">
      <c r="A24" s="1">
        <v>23</v>
      </c>
      <c r="B24" s="82" t="s">
        <v>115</v>
      </c>
      <c r="C24" s="10">
        <v>63021</v>
      </c>
      <c r="D24" s="100">
        <v>58670</v>
      </c>
      <c r="E24" s="11">
        <v>62246</v>
      </c>
      <c r="F24" s="37">
        <f t="shared" si="0"/>
        <v>0.004934180148545409</v>
      </c>
      <c r="G24" s="17">
        <f t="shared" si="1"/>
        <v>-0.012297488138874343</v>
      </c>
      <c r="H24" s="11">
        <f t="shared" si="2"/>
        <v>-775</v>
      </c>
      <c r="I24" s="34">
        <f t="shared" si="3"/>
        <v>-0.0015276263839802257</v>
      </c>
      <c r="J24" s="11">
        <v>55587.92</v>
      </c>
      <c r="K24" s="10">
        <v>56544.97</v>
      </c>
      <c r="L24" s="34">
        <f t="shared" si="4"/>
        <v>0.017216870140131218</v>
      </c>
      <c r="M24" s="112">
        <f t="shared" si="5"/>
        <v>957.0500000000029</v>
      </c>
    </row>
    <row r="25" spans="1:13" ht="15">
      <c r="A25" s="1">
        <v>24</v>
      </c>
      <c r="B25" s="82" t="s">
        <v>116</v>
      </c>
      <c r="C25" s="10">
        <v>26865</v>
      </c>
      <c r="D25" s="100">
        <v>29514</v>
      </c>
      <c r="E25" s="11">
        <v>30924</v>
      </c>
      <c r="F25" s="37">
        <f t="shared" si="0"/>
        <v>0.002451315536960098</v>
      </c>
      <c r="G25" s="17">
        <f t="shared" si="1"/>
        <v>0.15108877721943048</v>
      </c>
      <c r="H25" s="11">
        <f t="shared" si="2"/>
        <v>4059</v>
      </c>
      <c r="I25" s="34">
        <f t="shared" si="3"/>
        <v>0.008000819990420304</v>
      </c>
      <c r="J25" s="11">
        <v>27294.23</v>
      </c>
      <c r="K25" s="10">
        <v>28636.59</v>
      </c>
      <c r="L25" s="34">
        <f t="shared" si="4"/>
        <v>0.04918109065542427</v>
      </c>
      <c r="M25" s="112">
        <f t="shared" si="5"/>
        <v>1342.3600000000006</v>
      </c>
    </row>
    <row r="26" spans="1:13" ht="15">
      <c r="A26" s="1">
        <v>25</v>
      </c>
      <c r="B26" s="82" t="s">
        <v>117</v>
      </c>
      <c r="C26" s="10">
        <v>71401</v>
      </c>
      <c r="D26" s="100">
        <v>72431</v>
      </c>
      <c r="E26" s="11">
        <v>73350</v>
      </c>
      <c r="F26" s="37">
        <f t="shared" si="0"/>
        <v>0.005814383476782536</v>
      </c>
      <c r="G26" s="17">
        <f t="shared" si="1"/>
        <v>0.02729653646307475</v>
      </c>
      <c r="H26" s="11">
        <f t="shared" si="2"/>
        <v>1949</v>
      </c>
      <c r="I26" s="34">
        <f t="shared" si="3"/>
        <v>0.0038417339643580127</v>
      </c>
      <c r="J26" s="11">
        <v>69220.34</v>
      </c>
      <c r="K26" s="10">
        <v>68992.08</v>
      </c>
      <c r="L26" s="34">
        <f t="shared" si="4"/>
        <v>-0.003297585651847344</v>
      </c>
      <c r="M26" s="112">
        <f t="shared" si="5"/>
        <v>-228.25999999999476</v>
      </c>
    </row>
    <row r="27" spans="1:13" ht="15">
      <c r="A27" s="1">
        <v>26</v>
      </c>
      <c r="B27" s="82" t="s">
        <v>118</v>
      </c>
      <c r="C27" s="10">
        <v>151567</v>
      </c>
      <c r="D27" s="100">
        <v>151141</v>
      </c>
      <c r="E27" s="11">
        <v>156610</v>
      </c>
      <c r="F27" s="37">
        <f t="shared" si="0"/>
        <v>0.012414323057926559</v>
      </c>
      <c r="G27" s="17">
        <f t="shared" si="1"/>
        <v>0.03327241417986765</v>
      </c>
      <c r="H27" s="11">
        <f t="shared" si="2"/>
        <v>5043</v>
      </c>
      <c r="I27" s="34">
        <f t="shared" si="3"/>
        <v>0.00994041271537068</v>
      </c>
      <c r="J27" s="11">
        <v>149718.2</v>
      </c>
      <c r="K27" s="10">
        <v>152125.4</v>
      </c>
      <c r="L27" s="34">
        <f t="shared" si="4"/>
        <v>0.016078205588899563</v>
      </c>
      <c r="M27" s="112">
        <f t="shared" si="5"/>
        <v>2407.1999999999825</v>
      </c>
    </row>
    <row r="28" spans="1:13" ht="15">
      <c r="A28" s="1">
        <v>27</v>
      </c>
      <c r="B28" s="82" t="s">
        <v>119</v>
      </c>
      <c r="C28" s="10">
        <v>221101</v>
      </c>
      <c r="D28" s="100">
        <v>251633</v>
      </c>
      <c r="E28" s="11">
        <v>252566</v>
      </c>
      <c r="F28" s="37">
        <f t="shared" si="0"/>
        <v>0.020020662265808564</v>
      </c>
      <c r="G28" s="17">
        <f t="shared" si="1"/>
        <v>0.1423105277678527</v>
      </c>
      <c r="H28" s="11">
        <f t="shared" si="2"/>
        <v>31465</v>
      </c>
      <c r="I28" s="34">
        <f t="shared" si="3"/>
        <v>0.06202163118959716</v>
      </c>
      <c r="J28" s="11">
        <v>249428.4</v>
      </c>
      <c r="K28" s="10">
        <v>252467.4</v>
      </c>
      <c r="L28" s="34">
        <f t="shared" si="4"/>
        <v>0.012183857171035857</v>
      </c>
      <c r="M28" s="112">
        <f t="shared" si="5"/>
        <v>3039</v>
      </c>
    </row>
    <row r="29" spans="1:13" ht="15">
      <c r="A29" s="1">
        <v>28</v>
      </c>
      <c r="B29" s="82" t="s">
        <v>120</v>
      </c>
      <c r="C29" s="10">
        <v>47835</v>
      </c>
      <c r="D29" s="100">
        <v>44147</v>
      </c>
      <c r="E29" s="11">
        <v>47650</v>
      </c>
      <c r="F29" s="37">
        <f t="shared" si="0"/>
        <v>0.0037771693615363034</v>
      </c>
      <c r="G29" s="17">
        <f t="shared" si="1"/>
        <v>-0.0038674610640744224</v>
      </c>
      <c r="H29" s="11">
        <f t="shared" si="2"/>
        <v>-185</v>
      </c>
      <c r="I29" s="34">
        <f t="shared" si="3"/>
        <v>-0.00036465920133721516</v>
      </c>
      <c r="J29" s="11">
        <v>44003.28</v>
      </c>
      <c r="K29" s="10">
        <v>44085.99</v>
      </c>
      <c r="L29" s="34">
        <f t="shared" si="4"/>
        <v>0.0018796326092054758</v>
      </c>
      <c r="M29" s="112">
        <f t="shared" si="5"/>
        <v>82.70999999999913</v>
      </c>
    </row>
    <row r="30" spans="1:13" ht="15">
      <c r="A30" s="1">
        <v>29</v>
      </c>
      <c r="B30" s="82" t="s">
        <v>121</v>
      </c>
      <c r="C30" s="10">
        <v>16090</v>
      </c>
      <c r="D30" s="100">
        <v>14244</v>
      </c>
      <c r="E30" s="11">
        <v>16177</v>
      </c>
      <c r="F30" s="37">
        <f t="shared" si="0"/>
        <v>0.0012823351261610238</v>
      </c>
      <c r="G30" s="17">
        <f t="shared" si="1"/>
        <v>0.0054070851460534496</v>
      </c>
      <c r="H30" s="11">
        <f t="shared" si="2"/>
        <v>87</v>
      </c>
      <c r="I30" s="34">
        <f t="shared" si="3"/>
        <v>0.00017148838116939308</v>
      </c>
      <c r="J30" s="11">
        <v>13721.99</v>
      </c>
      <c r="K30" s="10">
        <v>13966.09</v>
      </c>
      <c r="L30" s="34">
        <f t="shared" si="4"/>
        <v>0.017788965011634638</v>
      </c>
      <c r="M30" s="112">
        <f t="shared" si="5"/>
        <v>244.10000000000036</v>
      </c>
    </row>
    <row r="31" spans="1:13" ht="15">
      <c r="A31" s="1">
        <v>30</v>
      </c>
      <c r="B31" s="82" t="s">
        <v>122</v>
      </c>
      <c r="C31" s="10">
        <v>11133</v>
      </c>
      <c r="D31" s="100">
        <v>11984</v>
      </c>
      <c r="E31" s="11">
        <v>10285</v>
      </c>
      <c r="F31" s="37">
        <f t="shared" si="0"/>
        <v>0.0008152819912571014</v>
      </c>
      <c r="G31" s="17">
        <f t="shared" si="1"/>
        <v>-0.07616994520794036</v>
      </c>
      <c r="H31" s="11">
        <f t="shared" si="2"/>
        <v>-848</v>
      </c>
      <c r="I31" s="34">
        <f t="shared" si="3"/>
        <v>-0.0016715189336970727</v>
      </c>
      <c r="J31" s="11">
        <v>10372.86</v>
      </c>
      <c r="K31" s="10">
        <v>10134.58</v>
      </c>
      <c r="L31" s="34">
        <f t="shared" si="4"/>
        <v>-0.022971485202731033</v>
      </c>
      <c r="M31" s="112">
        <f t="shared" si="5"/>
        <v>-238.28000000000065</v>
      </c>
    </row>
    <row r="32" spans="1:13" ht="15">
      <c r="A32" s="1">
        <v>31</v>
      </c>
      <c r="B32" s="82" t="s">
        <v>123</v>
      </c>
      <c r="C32" s="10">
        <v>130354</v>
      </c>
      <c r="D32" s="100">
        <v>135889</v>
      </c>
      <c r="E32" s="11">
        <v>136183</v>
      </c>
      <c r="F32" s="37">
        <f t="shared" si="0"/>
        <v>0.01079509454694855</v>
      </c>
      <c r="G32" s="17">
        <f t="shared" si="1"/>
        <v>0.044716694539484785</v>
      </c>
      <c r="H32" s="11">
        <f t="shared" si="2"/>
        <v>5829</v>
      </c>
      <c r="I32" s="34">
        <f t="shared" si="3"/>
        <v>0.011489721538349335</v>
      </c>
      <c r="J32" s="11">
        <v>133062.7</v>
      </c>
      <c r="K32" s="10">
        <v>134236.4</v>
      </c>
      <c r="L32" s="34">
        <f t="shared" si="4"/>
        <v>0.008820653721891879</v>
      </c>
      <c r="M32" s="112">
        <f t="shared" si="5"/>
        <v>1173.6999999999825</v>
      </c>
    </row>
    <row r="33" spans="1:13" ht="15">
      <c r="A33" s="1">
        <v>32</v>
      </c>
      <c r="B33" s="82" t="s">
        <v>124</v>
      </c>
      <c r="C33" s="10">
        <v>52080</v>
      </c>
      <c r="D33" s="100">
        <v>52137</v>
      </c>
      <c r="E33" s="11">
        <v>56185</v>
      </c>
      <c r="F33" s="37">
        <f t="shared" si="0"/>
        <v>0.004453730547280529</v>
      </c>
      <c r="G33" s="17">
        <f t="shared" si="1"/>
        <v>0.078821044546851</v>
      </c>
      <c r="H33" s="11">
        <f t="shared" si="2"/>
        <v>4105</v>
      </c>
      <c r="I33" s="34">
        <f t="shared" si="3"/>
        <v>0.008091492008050098</v>
      </c>
      <c r="J33" s="11">
        <v>49543.35</v>
      </c>
      <c r="K33" s="10">
        <v>50389.48</v>
      </c>
      <c r="L33" s="34">
        <f t="shared" si="4"/>
        <v>0.01707857865889175</v>
      </c>
      <c r="M33" s="112">
        <f t="shared" si="5"/>
        <v>846.1300000000047</v>
      </c>
    </row>
    <row r="34" spans="1:13" ht="15">
      <c r="A34" s="1">
        <v>33</v>
      </c>
      <c r="B34" s="82" t="s">
        <v>125</v>
      </c>
      <c r="C34" s="10">
        <v>194522</v>
      </c>
      <c r="D34" s="100">
        <v>206914</v>
      </c>
      <c r="E34" s="11">
        <v>202768</v>
      </c>
      <c r="F34" s="37">
        <f t="shared" si="0"/>
        <v>0.01607322302413417</v>
      </c>
      <c r="G34" s="17">
        <f t="shared" si="1"/>
        <v>0.042391092010158234</v>
      </c>
      <c r="H34" s="11">
        <f t="shared" si="2"/>
        <v>8246</v>
      </c>
      <c r="I34" s="34">
        <f t="shared" si="3"/>
        <v>0.0162539447255496</v>
      </c>
      <c r="J34" s="11">
        <v>205387.1</v>
      </c>
      <c r="K34" s="10">
        <v>205585.4</v>
      </c>
      <c r="L34" s="34">
        <f t="shared" si="4"/>
        <v>0.0009654939380320787</v>
      </c>
      <c r="M34" s="112">
        <f t="shared" si="5"/>
        <v>198.29999999998836</v>
      </c>
    </row>
    <row r="35" spans="1:13" ht="15">
      <c r="A35" s="1">
        <v>34</v>
      </c>
      <c r="B35" s="82" t="s">
        <v>126</v>
      </c>
      <c r="C35" s="10">
        <v>3474379</v>
      </c>
      <c r="D35" s="100">
        <v>3671113</v>
      </c>
      <c r="E35" s="11">
        <v>3673322</v>
      </c>
      <c r="F35" s="37">
        <f t="shared" si="0"/>
        <v>0.29118067814181026</v>
      </c>
      <c r="G35" s="17">
        <f t="shared" si="1"/>
        <v>0.05726001682602848</v>
      </c>
      <c r="H35" s="11">
        <f t="shared" si="2"/>
        <v>198943</v>
      </c>
      <c r="I35" s="34">
        <f t="shared" si="3"/>
        <v>0.39214267833313293</v>
      </c>
      <c r="J35" s="11">
        <v>3632473</v>
      </c>
      <c r="K35" s="10">
        <v>3649446</v>
      </c>
      <c r="L35" s="34">
        <f t="shared" si="4"/>
        <v>0.004672574304062274</v>
      </c>
      <c r="M35" s="112">
        <f t="shared" si="5"/>
        <v>16973</v>
      </c>
    </row>
    <row r="36" spans="1:13" ht="15">
      <c r="A36" s="1">
        <v>35</v>
      </c>
      <c r="B36" s="82" t="s">
        <v>127</v>
      </c>
      <c r="C36" s="10">
        <v>773430</v>
      </c>
      <c r="D36" s="100">
        <v>789626</v>
      </c>
      <c r="E36" s="11">
        <v>801363</v>
      </c>
      <c r="F36" s="37">
        <f t="shared" si="0"/>
        <v>0.06352326906755125</v>
      </c>
      <c r="G36" s="17">
        <f t="shared" si="1"/>
        <v>0.03611574415267057</v>
      </c>
      <c r="H36" s="11">
        <f t="shared" si="2"/>
        <v>27933</v>
      </c>
      <c r="I36" s="34">
        <f t="shared" si="3"/>
        <v>0.05505959714028341</v>
      </c>
      <c r="J36" s="11">
        <v>779111.1</v>
      </c>
      <c r="K36" s="10">
        <v>783701.8</v>
      </c>
      <c r="L36" s="34">
        <f t="shared" si="4"/>
        <v>0.00589222769384247</v>
      </c>
      <c r="M36" s="112">
        <f t="shared" si="5"/>
        <v>4590.70000000007</v>
      </c>
    </row>
    <row r="37" spans="1:13" ht="15">
      <c r="A37" s="1">
        <v>36</v>
      </c>
      <c r="B37" s="82" t="s">
        <v>128</v>
      </c>
      <c r="C37" s="10">
        <v>17767</v>
      </c>
      <c r="D37" s="100">
        <v>19644</v>
      </c>
      <c r="E37" s="11">
        <v>18906</v>
      </c>
      <c r="F37" s="37">
        <f t="shared" si="0"/>
        <v>0.0014986603137293884</v>
      </c>
      <c r="G37" s="17">
        <f t="shared" si="1"/>
        <v>0.0641076152417403</v>
      </c>
      <c r="H37" s="11">
        <f t="shared" si="2"/>
        <v>1139</v>
      </c>
      <c r="I37" s="34">
        <f t="shared" si="3"/>
        <v>0.002245118001746422</v>
      </c>
      <c r="J37" s="11">
        <v>19038.83</v>
      </c>
      <c r="K37" s="10">
        <v>18777.81</v>
      </c>
      <c r="L37" s="34">
        <f t="shared" si="4"/>
        <v>-0.013709876079570037</v>
      </c>
      <c r="M37" s="112">
        <f t="shared" si="5"/>
        <v>-261.02000000000044</v>
      </c>
    </row>
    <row r="38" spans="1:13" ht="15">
      <c r="A38" s="1">
        <v>37</v>
      </c>
      <c r="B38" s="82" t="s">
        <v>129</v>
      </c>
      <c r="C38" s="10">
        <v>40450</v>
      </c>
      <c r="D38" s="100">
        <v>41760</v>
      </c>
      <c r="E38" s="11">
        <v>41847</v>
      </c>
      <c r="F38" s="37">
        <f t="shared" si="0"/>
        <v>0.0033171711704556074</v>
      </c>
      <c r="G38" s="17">
        <f t="shared" si="1"/>
        <v>0.03453646477132262</v>
      </c>
      <c r="H38" s="11">
        <f t="shared" si="2"/>
        <v>1397</v>
      </c>
      <c r="I38" s="34">
        <f t="shared" si="3"/>
        <v>0.002753669752800484</v>
      </c>
      <c r="J38" s="11">
        <v>39527.63</v>
      </c>
      <c r="K38" s="10">
        <v>39830.77</v>
      </c>
      <c r="L38" s="34">
        <f t="shared" si="4"/>
        <v>0.007669065916676498</v>
      </c>
      <c r="M38" s="112">
        <f t="shared" si="5"/>
        <v>303.1399999999994</v>
      </c>
    </row>
    <row r="39" spans="1:13" ht="15">
      <c r="A39" s="1">
        <v>38</v>
      </c>
      <c r="B39" s="82" t="s">
        <v>130</v>
      </c>
      <c r="C39" s="10">
        <v>195263</v>
      </c>
      <c r="D39" s="100">
        <v>207542</v>
      </c>
      <c r="E39" s="11">
        <v>208311</v>
      </c>
      <c r="F39" s="37">
        <f t="shared" si="0"/>
        <v>0.01651261126696724</v>
      </c>
      <c r="G39" s="17">
        <f t="shared" si="1"/>
        <v>0.06682269554395866</v>
      </c>
      <c r="H39" s="11">
        <f t="shared" si="2"/>
        <v>13048</v>
      </c>
      <c r="I39" s="34">
        <f t="shared" si="3"/>
        <v>0.025719314913772884</v>
      </c>
      <c r="J39" s="11">
        <v>198692.3</v>
      </c>
      <c r="K39" s="10">
        <v>200091.2</v>
      </c>
      <c r="L39" s="34">
        <f t="shared" si="4"/>
        <v>0.0070405345350575904</v>
      </c>
      <c r="M39" s="112">
        <f t="shared" si="5"/>
        <v>1398.9000000000233</v>
      </c>
    </row>
    <row r="40" spans="1:13" ht="15">
      <c r="A40" s="1">
        <v>39</v>
      </c>
      <c r="B40" s="82" t="s">
        <v>131</v>
      </c>
      <c r="C40" s="10">
        <v>54460</v>
      </c>
      <c r="D40" s="100">
        <v>55506</v>
      </c>
      <c r="E40" s="11">
        <v>58966</v>
      </c>
      <c r="F40" s="37">
        <f t="shared" si="0"/>
        <v>0.0046741777244984194</v>
      </c>
      <c r="G40" s="17">
        <f t="shared" si="1"/>
        <v>0.08273962541314726</v>
      </c>
      <c r="H40" s="11">
        <f t="shared" si="2"/>
        <v>4506</v>
      </c>
      <c r="I40" s="34">
        <f t="shared" si="3"/>
        <v>0.008881915466083738</v>
      </c>
      <c r="J40" s="11">
        <v>55174.65</v>
      </c>
      <c r="K40" s="10">
        <v>56098.13</v>
      </c>
      <c r="L40" s="34">
        <f t="shared" si="4"/>
        <v>0.01673739661239348</v>
      </c>
      <c r="M40" s="112">
        <f t="shared" si="5"/>
        <v>923.4799999999959</v>
      </c>
    </row>
    <row r="41" spans="1:13" ht="15">
      <c r="A41" s="1">
        <v>40</v>
      </c>
      <c r="B41" s="82" t="s">
        <v>132</v>
      </c>
      <c r="C41" s="10">
        <v>24311</v>
      </c>
      <c r="D41" s="100">
        <v>24196</v>
      </c>
      <c r="E41" s="11">
        <v>25062</v>
      </c>
      <c r="F41" s="37">
        <f t="shared" si="0"/>
        <v>0.0019866404730078248</v>
      </c>
      <c r="G41" s="17">
        <f t="shared" si="1"/>
        <v>0.030891366048290896</v>
      </c>
      <c r="H41" s="11">
        <f t="shared" si="2"/>
        <v>751</v>
      </c>
      <c r="I41" s="34">
        <f t="shared" si="3"/>
        <v>0.0014803192443472897</v>
      </c>
      <c r="J41" s="11">
        <v>22971.34</v>
      </c>
      <c r="K41" s="10">
        <v>23290.06</v>
      </c>
      <c r="L41" s="34">
        <f t="shared" si="4"/>
        <v>0.013874680362573588</v>
      </c>
      <c r="M41" s="112">
        <f t="shared" si="5"/>
        <v>318.72000000000116</v>
      </c>
    </row>
    <row r="42" spans="1:13" ht="15">
      <c r="A42" s="1">
        <v>41</v>
      </c>
      <c r="B42" s="82" t="s">
        <v>133</v>
      </c>
      <c r="C42" s="10">
        <v>398178</v>
      </c>
      <c r="D42" s="100">
        <v>416688</v>
      </c>
      <c r="E42" s="11">
        <v>424145</v>
      </c>
      <c r="F42" s="37">
        <f t="shared" si="0"/>
        <v>0.0336215634595764</v>
      </c>
      <c r="G42" s="17">
        <f t="shared" si="1"/>
        <v>0.06521455228566118</v>
      </c>
      <c r="H42" s="11">
        <f t="shared" si="2"/>
        <v>25967</v>
      </c>
      <c r="I42" s="34">
        <f t="shared" si="3"/>
        <v>0.05118435395201874</v>
      </c>
      <c r="J42" s="11">
        <v>413652.9</v>
      </c>
      <c r="K42" s="10">
        <v>415899.8</v>
      </c>
      <c r="L42" s="34">
        <f t="shared" si="4"/>
        <v>0.005431848779495961</v>
      </c>
      <c r="M42" s="112">
        <f t="shared" si="5"/>
        <v>2246.899999999965</v>
      </c>
    </row>
    <row r="43" spans="1:13" ht="15">
      <c r="A43" s="1">
        <v>42</v>
      </c>
      <c r="B43" s="82" t="s">
        <v>134</v>
      </c>
      <c r="C43" s="10">
        <v>260190</v>
      </c>
      <c r="D43" s="100">
        <v>277891</v>
      </c>
      <c r="E43" s="11">
        <v>273044</v>
      </c>
      <c r="F43" s="37">
        <f t="shared" si="0"/>
        <v>0.021643933497404375</v>
      </c>
      <c r="G43" s="17">
        <f t="shared" si="1"/>
        <v>0.04940235981398209</v>
      </c>
      <c r="H43" s="11">
        <f t="shared" si="2"/>
        <v>12854</v>
      </c>
      <c r="I43" s="34">
        <f t="shared" si="3"/>
        <v>0.025336915535073317</v>
      </c>
      <c r="J43" s="11">
        <v>257514.8</v>
      </c>
      <c r="K43" s="10">
        <v>258020</v>
      </c>
      <c r="L43" s="34">
        <f t="shared" si="4"/>
        <v>0.001961828990023143</v>
      </c>
      <c r="M43" s="112">
        <f t="shared" si="5"/>
        <v>505.20000000001164</v>
      </c>
    </row>
    <row r="44" spans="1:13" ht="15">
      <c r="A44" s="1">
        <v>43</v>
      </c>
      <c r="B44" s="82" t="s">
        <v>135</v>
      </c>
      <c r="C44" s="10">
        <v>78396</v>
      </c>
      <c r="D44" s="100">
        <v>78277</v>
      </c>
      <c r="E44" s="11">
        <v>80390</v>
      </c>
      <c r="F44" s="37">
        <f t="shared" si="0"/>
        <v>0.006372437460102905</v>
      </c>
      <c r="G44" s="17">
        <f t="shared" si="1"/>
        <v>0.025434971171998572</v>
      </c>
      <c r="H44" s="11">
        <f t="shared" si="2"/>
        <v>1994</v>
      </c>
      <c r="I44" s="34">
        <f t="shared" si="3"/>
        <v>0.0039304348511697675</v>
      </c>
      <c r="J44" s="11">
        <v>78060.29</v>
      </c>
      <c r="K44" s="10">
        <v>78811.04</v>
      </c>
      <c r="L44" s="34">
        <f t="shared" si="4"/>
        <v>0.009617566114601931</v>
      </c>
      <c r="M44" s="112">
        <f t="shared" si="5"/>
        <v>750.75</v>
      </c>
    </row>
    <row r="45" spans="1:13" ht="15">
      <c r="A45" s="1">
        <v>44</v>
      </c>
      <c r="B45" s="82" t="s">
        <v>136</v>
      </c>
      <c r="C45" s="10">
        <v>85623</v>
      </c>
      <c r="D45" s="100">
        <v>86354</v>
      </c>
      <c r="E45" s="11">
        <v>85015</v>
      </c>
      <c r="F45" s="37">
        <f t="shared" si="0"/>
        <v>0.006739056731815506</v>
      </c>
      <c r="G45" s="17">
        <f t="shared" si="1"/>
        <v>-0.007100895787346858</v>
      </c>
      <c r="H45" s="11">
        <f t="shared" si="2"/>
        <v>-608</v>
      </c>
      <c r="I45" s="34">
        <f t="shared" si="3"/>
        <v>-0.0011984475373677124</v>
      </c>
      <c r="J45" s="11">
        <v>82323.74</v>
      </c>
      <c r="K45" s="10">
        <v>82185</v>
      </c>
      <c r="L45" s="34">
        <f t="shared" si="4"/>
        <v>-0.0016852975824471195</v>
      </c>
      <c r="M45" s="112">
        <f t="shared" si="5"/>
        <v>-138.74000000000524</v>
      </c>
    </row>
    <row r="46" spans="1:13" ht="15">
      <c r="A46" s="1">
        <v>45</v>
      </c>
      <c r="B46" s="82" t="s">
        <v>137</v>
      </c>
      <c r="C46" s="10">
        <v>195205</v>
      </c>
      <c r="D46" s="100">
        <v>202283</v>
      </c>
      <c r="E46" s="11">
        <v>209185</v>
      </c>
      <c r="F46" s="37">
        <f t="shared" si="0"/>
        <v>0.016581892400691956</v>
      </c>
      <c r="G46" s="17">
        <f t="shared" si="1"/>
        <v>0.0716170180067109</v>
      </c>
      <c r="H46" s="11">
        <f t="shared" si="2"/>
        <v>13980</v>
      </c>
      <c r="I46" s="34">
        <f t="shared" si="3"/>
        <v>0.02755640883618523</v>
      </c>
      <c r="J46" s="11">
        <v>203414.9</v>
      </c>
      <c r="K46" s="10">
        <v>205013.7</v>
      </c>
      <c r="L46" s="34">
        <f t="shared" si="4"/>
        <v>0.007859797881079595</v>
      </c>
      <c r="M46" s="112">
        <f t="shared" si="5"/>
        <v>1598.8000000000175</v>
      </c>
    </row>
    <row r="47" spans="1:13" ht="15">
      <c r="A47" s="1">
        <v>46</v>
      </c>
      <c r="B47" s="82" t="s">
        <v>138</v>
      </c>
      <c r="C47" s="10">
        <v>116871</v>
      </c>
      <c r="D47" s="100">
        <v>118531</v>
      </c>
      <c r="E47" s="11">
        <v>121429</v>
      </c>
      <c r="F47" s="37">
        <f t="shared" si="0"/>
        <v>0.009625559252927424</v>
      </c>
      <c r="G47" s="17">
        <f t="shared" si="1"/>
        <v>0.03900026524971978</v>
      </c>
      <c r="H47" s="11">
        <f t="shared" si="2"/>
        <v>4558</v>
      </c>
      <c r="I47" s="34">
        <f t="shared" si="3"/>
        <v>0.008984414268621765</v>
      </c>
      <c r="J47" s="11">
        <v>116947.9</v>
      </c>
      <c r="K47" s="10">
        <v>118524.2</v>
      </c>
      <c r="L47" s="34">
        <f t="shared" si="4"/>
        <v>0.013478651604688951</v>
      </c>
      <c r="M47" s="112">
        <f t="shared" si="5"/>
        <v>1576.300000000003</v>
      </c>
    </row>
    <row r="48" spans="1:13" ht="15">
      <c r="A48" s="1">
        <v>47</v>
      </c>
      <c r="B48" s="82" t="s">
        <v>139</v>
      </c>
      <c r="C48" s="10">
        <v>46480</v>
      </c>
      <c r="D48" s="100">
        <v>47074</v>
      </c>
      <c r="E48" s="11">
        <v>45631</v>
      </c>
      <c r="F48" s="37">
        <f t="shared" si="0"/>
        <v>0.003617125186490306</v>
      </c>
      <c r="G48" s="17">
        <f t="shared" si="1"/>
        <v>-0.01826592082616179</v>
      </c>
      <c r="H48" s="11">
        <f t="shared" si="2"/>
        <v>-849</v>
      </c>
      <c r="I48" s="34">
        <f t="shared" si="3"/>
        <v>-0.0016734900645151117</v>
      </c>
      <c r="J48" s="11">
        <v>47231.31</v>
      </c>
      <c r="K48" s="10">
        <v>46979.72</v>
      </c>
      <c r="L48" s="34">
        <f t="shared" si="4"/>
        <v>-0.005326763115399436</v>
      </c>
      <c r="M48" s="112">
        <f t="shared" si="5"/>
        <v>-251.5899999999965</v>
      </c>
    </row>
    <row r="49" spans="1:13" ht="15">
      <c r="A49" s="1">
        <v>48</v>
      </c>
      <c r="B49" s="82" t="s">
        <v>140</v>
      </c>
      <c r="C49" s="10">
        <v>195939</v>
      </c>
      <c r="D49" s="100">
        <v>203675</v>
      </c>
      <c r="E49" s="11">
        <v>206840</v>
      </c>
      <c r="F49" s="37">
        <f t="shared" si="0"/>
        <v>0.016396006521304702</v>
      </c>
      <c r="G49" s="17">
        <f t="shared" si="1"/>
        <v>0.05563466180801168</v>
      </c>
      <c r="H49" s="11">
        <f t="shared" si="2"/>
        <v>10901</v>
      </c>
      <c r="I49" s="34">
        <f t="shared" si="3"/>
        <v>0.02148729704744315</v>
      </c>
      <c r="J49" s="11">
        <v>171770.6</v>
      </c>
      <c r="K49" s="10">
        <v>173301.5</v>
      </c>
      <c r="L49" s="34">
        <f t="shared" si="4"/>
        <v>0.008912468140648016</v>
      </c>
      <c r="M49" s="112">
        <f t="shared" si="5"/>
        <v>1530.8999999999942</v>
      </c>
    </row>
    <row r="50" spans="1:13" ht="15">
      <c r="A50" s="1">
        <v>49</v>
      </c>
      <c r="B50" s="82" t="s">
        <v>141</v>
      </c>
      <c r="C50" s="10">
        <v>18137</v>
      </c>
      <c r="D50" s="100">
        <v>19213</v>
      </c>
      <c r="E50" s="11">
        <v>19145</v>
      </c>
      <c r="F50" s="37">
        <f t="shared" si="0"/>
        <v>0.001517605612310861</v>
      </c>
      <c r="G50" s="17">
        <f t="shared" si="1"/>
        <v>0.05557699729834041</v>
      </c>
      <c r="H50" s="11">
        <f t="shared" si="2"/>
        <v>1008</v>
      </c>
      <c r="I50" s="34">
        <f t="shared" si="3"/>
        <v>0.001986899864583313</v>
      </c>
      <c r="J50" s="11">
        <v>18970.15</v>
      </c>
      <c r="K50" s="10">
        <v>19251.5</v>
      </c>
      <c r="L50" s="34">
        <f t="shared" si="4"/>
        <v>0.014831195325287282</v>
      </c>
      <c r="M50" s="112">
        <f t="shared" si="5"/>
        <v>281.34999999999854</v>
      </c>
    </row>
    <row r="51" spans="1:13" ht="15">
      <c r="A51" s="1">
        <v>50</v>
      </c>
      <c r="B51" s="82" t="s">
        <v>142</v>
      </c>
      <c r="C51" s="10">
        <v>36319</v>
      </c>
      <c r="D51" s="100">
        <v>37008</v>
      </c>
      <c r="E51" s="11">
        <v>37778</v>
      </c>
      <c r="F51" s="37">
        <f t="shared" si="0"/>
        <v>0.0029946254803802407</v>
      </c>
      <c r="G51" s="17">
        <f t="shared" si="1"/>
        <v>0.04017181089787714</v>
      </c>
      <c r="H51" s="11">
        <f t="shared" si="2"/>
        <v>1459</v>
      </c>
      <c r="I51" s="34">
        <f t="shared" si="3"/>
        <v>0.0028758798635189022</v>
      </c>
      <c r="J51" s="11">
        <v>35668.43</v>
      </c>
      <c r="K51" s="10">
        <v>35938.4</v>
      </c>
      <c r="L51" s="34">
        <f t="shared" si="4"/>
        <v>0.007568878136772523</v>
      </c>
      <c r="M51" s="112">
        <f t="shared" si="5"/>
        <v>269.97000000000116</v>
      </c>
    </row>
    <row r="52" spans="1:13" ht="15">
      <c r="A52" s="1">
        <v>51</v>
      </c>
      <c r="B52" s="82" t="s">
        <v>143</v>
      </c>
      <c r="C52" s="10">
        <v>33059</v>
      </c>
      <c r="D52" s="100">
        <v>34780</v>
      </c>
      <c r="E52" s="11">
        <v>34739</v>
      </c>
      <c r="F52" s="37">
        <f t="shared" si="0"/>
        <v>0.002753726892978167</v>
      </c>
      <c r="G52" s="17">
        <f t="shared" si="1"/>
        <v>0.050818234066366194</v>
      </c>
      <c r="H52" s="11">
        <f t="shared" si="2"/>
        <v>1680</v>
      </c>
      <c r="I52" s="34">
        <f t="shared" si="3"/>
        <v>0.0033114997743055215</v>
      </c>
      <c r="J52" s="11">
        <v>32533.3</v>
      </c>
      <c r="K52" s="10">
        <v>32789.18</v>
      </c>
      <c r="L52" s="34">
        <f t="shared" si="4"/>
        <v>0.007865171993004122</v>
      </c>
      <c r="M52" s="112">
        <f t="shared" si="5"/>
        <v>255.88000000000102</v>
      </c>
    </row>
    <row r="53" spans="1:13" ht="15">
      <c r="A53" s="1">
        <v>52</v>
      </c>
      <c r="B53" s="82" t="s">
        <v>144</v>
      </c>
      <c r="C53" s="10">
        <v>67982</v>
      </c>
      <c r="D53" s="100">
        <v>67955</v>
      </c>
      <c r="E53" s="11">
        <v>67419</v>
      </c>
      <c r="F53" s="37">
        <f t="shared" si="0"/>
        <v>0.00534423884964147</v>
      </c>
      <c r="G53" s="17">
        <f t="shared" si="1"/>
        <v>-0.00828160395398782</v>
      </c>
      <c r="H53" s="11">
        <f t="shared" si="2"/>
        <v>-563</v>
      </c>
      <c r="I53" s="34">
        <f t="shared" si="3"/>
        <v>-0.0011097466505559574</v>
      </c>
      <c r="J53" s="11">
        <v>66342.14</v>
      </c>
      <c r="K53" s="10">
        <v>65866.8</v>
      </c>
      <c r="L53" s="34">
        <f t="shared" si="4"/>
        <v>-0.007164978398345252</v>
      </c>
      <c r="M53" s="112">
        <f t="shared" si="5"/>
        <v>-475.3399999999965</v>
      </c>
    </row>
    <row r="54" spans="1:13" ht="15">
      <c r="A54" s="1">
        <v>53</v>
      </c>
      <c r="B54" s="82" t="s">
        <v>145</v>
      </c>
      <c r="C54" s="10">
        <v>48601</v>
      </c>
      <c r="D54" s="100">
        <v>43970</v>
      </c>
      <c r="E54" s="11">
        <v>44365</v>
      </c>
      <c r="F54" s="37">
        <f t="shared" si="0"/>
        <v>0.0035167705923307055</v>
      </c>
      <c r="G54" s="17">
        <f t="shared" si="1"/>
        <v>-0.08715870043826258</v>
      </c>
      <c r="H54" s="11">
        <f t="shared" si="2"/>
        <v>-4236</v>
      </c>
      <c r="I54" s="34">
        <f t="shared" si="3"/>
        <v>-0.008349710145213208</v>
      </c>
      <c r="J54" s="11">
        <v>40681.9</v>
      </c>
      <c r="K54" s="10">
        <v>40813.86</v>
      </c>
      <c r="L54" s="34">
        <f t="shared" si="4"/>
        <v>0.003243702973558244</v>
      </c>
      <c r="M54" s="112">
        <f t="shared" si="5"/>
        <v>131.95999999999913</v>
      </c>
    </row>
    <row r="55" spans="1:13" ht="15">
      <c r="A55" s="1">
        <v>54</v>
      </c>
      <c r="B55" s="82" t="s">
        <v>146</v>
      </c>
      <c r="C55" s="10">
        <v>137008</v>
      </c>
      <c r="D55" s="100">
        <v>150289</v>
      </c>
      <c r="E55" s="11">
        <v>150440</v>
      </c>
      <c r="F55" s="37">
        <f t="shared" si="0"/>
        <v>0.011925233132204019</v>
      </c>
      <c r="G55" s="17">
        <f t="shared" si="1"/>
        <v>0.09803807076959009</v>
      </c>
      <c r="H55" s="11">
        <f t="shared" si="2"/>
        <v>13432</v>
      </c>
      <c r="I55" s="34">
        <f t="shared" si="3"/>
        <v>0.02647622914789986</v>
      </c>
      <c r="J55" s="11">
        <v>146904.9</v>
      </c>
      <c r="K55" s="10">
        <v>148223.5</v>
      </c>
      <c r="L55" s="34">
        <f t="shared" si="4"/>
        <v>0.008975874868707618</v>
      </c>
      <c r="M55" s="112">
        <f t="shared" si="5"/>
        <v>1318.6000000000058</v>
      </c>
    </row>
    <row r="56" spans="1:13" ht="15">
      <c r="A56" s="1">
        <v>55</v>
      </c>
      <c r="B56" s="82" t="s">
        <v>147</v>
      </c>
      <c r="C56" s="10">
        <v>136778</v>
      </c>
      <c r="D56" s="100">
        <v>144241</v>
      </c>
      <c r="E56" s="11">
        <v>143223</v>
      </c>
      <c r="F56" s="37">
        <f t="shared" si="0"/>
        <v>0.01135314853026892</v>
      </c>
      <c r="G56" s="17">
        <f t="shared" si="1"/>
        <v>0.04712015090146076</v>
      </c>
      <c r="H56" s="11">
        <f t="shared" si="2"/>
        <v>6445</v>
      </c>
      <c r="I56" s="34">
        <f t="shared" si="3"/>
        <v>0.01270393812226136</v>
      </c>
      <c r="J56" s="11">
        <v>139118.4</v>
      </c>
      <c r="K56" s="10">
        <v>139727</v>
      </c>
      <c r="L56" s="34">
        <f t="shared" si="4"/>
        <v>0.004374690910763823</v>
      </c>
      <c r="M56" s="112">
        <f t="shared" si="5"/>
        <v>608.6000000000058</v>
      </c>
    </row>
    <row r="57" spans="1:13" ht="15">
      <c r="A57" s="1">
        <v>56</v>
      </c>
      <c r="B57" s="82" t="s">
        <v>148</v>
      </c>
      <c r="C57" s="10">
        <v>18223</v>
      </c>
      <c r="D57" s="100">
        <v>19024</v>
      </c>
      <c r="E57" s="11">
        <v>18205</v>
      </c>
      <c r="F57" s="37">
        <f t="shared" si="0"/>
        <v>0.0014430927224925163</v>
      </c>
      <c r="G57" s="17">
        <f t="shared" si="1"/>
        <v>-0.0009877627174449872</v>
      </c>
      <c r="H57" s="11">
        <f t="shared" si="2"/>
        <v>-18</v>
      </c>
      <c r="I57" s="34">
        <f t="shared" si="3"/>
        <v>-3.548035472470202E-05</v>
      </c>
      <c r="J57" s="11">
        <v>18784.73</v>
      </c>
      <c r="K57" s="10">
        <v>17864.95</v>
      </c>
      <c r="L57" s="34">
        <f t="shared" si="4"/>
        <v>-0.04896423850648899</v>
      </c>
      <c r="M57" s="112">
        <f t="shared" si="5"/>
        <v>-919.7799999999988</v>
      </c>
    </row>
    <row r="58" spans="1:13" ht="15">
      <c r="A58" s="1">
        <v>57</v>
      </c>
      <c r="B58" s="82" t="s">
        <v>149</v>
      </c>
      <c r="C58" s="10">
        <v>22264</v>
      </c>
      <c r="D58" s="100">
        <v>23833</v>
      </c>
      <c r="E58" s="11">
        <v>22132</v>
      </c>
      <c r="F58" s="37">
        <f t="shared" si="0"/>
        <v>0.0017543822100634097</v>
      </c>
      <c r="G58" s="17">
        <f t="shared" si="1"/>
        <v>-0.005928853754940711</v>
      </c>
      <c r="H58" s="11">
        <f t="shared" si="2"/>
        <v>-132</v>
      </c>
      <c r="I58" s="34">
        <f t="shared" si="3"/>
        <v>-0.0002601892679811481</v>
      </c>
      <c r="J58" s="11">
        <v>23293.13</v>
      </c>
      <c r="K58" s="10">
        <v>21657.72</v>
      </c>
      <c r="L58" s="34">
        <f t="shared" si="4"/>
        <v>-0.0702099717813793</v>
      </c>
      <c r="M58" s="112">
        <f t="shared" si="5"/>
        <v>-1635.4099999999999</v>
      </c>
    </row>
    <row r="59" spans="1:13" ht="15">
      <c r="A59" s="1">
        <v>58</v>
      </c>
      <c r="B59" s="82" t="s">
        <v>150</v>
      </c>
      <c r="C59" s="10">
        <v>68680</v>
      </c>
      <c r="D59" s="100">
        <v>67012</v>
      </c>
      <c r="E59" s="11">
        <v>67887</v>
      </c>
      <c r="F59" s="37">
        <f t="shared" si="0"/>
        <v>0.005381336756487199</v>
      </c>
      <c r="G59" s="17">
        <f t="shared" si="1"/>
        <v>-0.01154630168899243</v>
      </c>
      <c r="H59" s="11">
        <f t="shared" si="2"/>
        <v>-793</v>
      </c>
      <c r="I59" s="34">
        <f t="shared" si="3"/>
        <v>-0.0015631067387049276</v>
      </c>
      <c r="J59" s="11">
        <v>62614.51</v>
      </c>
      <c r="K59" s="10">
        <v>62716.52</v>
      </c>
      <c r="L59" s="34">
        <f t="shared" si="4"/>
        <v>0.0016291750905659847</v>
      </c>
      <c r="M59" s="112">
        <f t="shared" si="5"/>
        <v>102.00999999999476</v>
      </c>
    </row>
    <row r="60" spans="1:13" ht="15">
      <c r="A60" s="1">
        <v>59</v>
      </c>
      <c r="B60" s="82" t="s">
        <v>151</v>
      </c>
      <c r="C60" s="10">
        <v>213370</v>
      </c>
      <c r="D60" s="100">
        <v>217856</v>
      </c>
      <c r="E60" s="11">
        <v>223836</v>
      </c>
      <c r="F60" s="37">
        <f t="shared" si="0"/>
        <v>0.01774326298444575</v>
      </c>
      <c r="G60" s="17">
        <f t="shared" si="1"/>
        <v>0.04905094436893659</v>
      </c>
      <c r="H60" s="11">
        <f t="shared" si="2"/>
        <v>10466</v>
      </c>
      <c r="I60" s="34">
        <f t="shared" si="3"/>
        <v>0.02062985514159618</v>
      </c>
      <c r="J60" s="11">
        <v>216366.6</v>
      </c>
      <c r="K60" s="10">
        <v>217728.2</v>
      </c>
      <c r="L60" s="34">
        <f t="shared" si="4"/>
        <v>0.0062930230451465514</v>
      </c>
      <c r="M60" s="112">
        <f t="shared" si="5"/>
        <v>1361.6000000000058</v>
      </c>
    </row>
    <row r="61" spans="1:13" ht="15">
      <c r="A61" s="1">
        <v>60</v>
      </c>
      <c r="B61" s="82" t="s">
        <v>152</v>
      </c>
      <c r="C61" s="10">
        <v>49280</v>
      </c>
      <c r="D61" s="100">
        <v>47289</v>
      </c>
      <c r="E61" s="11">
        <v>48447</v>
      </c>
      <c r="F61" s="37">
        <f t="shared" si="0"/>
        <v>0.0038403467798184534</v>
      </c>
      <c r="G61" s="17">
        <f t="shared" si="1"/>
        <v>-0.01690340909090909</v>
      </c>
      <c r="H61" s="11">
        <f t="shared" si="2"/>
        <v>-833</v>
      </c>
      <c r="I61" s="34">
        <f t="shared" si="3"/>
        <v>-0.0016419519714264876</v>
      </c>
      <c r="J61" s="11">
        <v>45362.24</v>
      </c>
      <c r="K61" s="10">
        <v>45964.07</v>
      </c>
      <c r="L61" s="34">
        <f t="shared" si="4"/>
        <v>0.01326720197238941</v>
      </c>
      <c r="M61" s="112">
        <f t="shared" si="5"/>
        <v>601.8300000000017</v>
      </c>
    </row>
    <row r="62" spans="1:13" ht="15">
      <c r="A62" s="1">
        <v>61</v>
      </c>
      <c r="B62" s="82" t="s">
        <v>153</v>
      </c>
      <c r="C62" s="10">
        <v>108893</v>
      </c>
      <c r="D62" s="100">
        <v>110352</v>
      </c>
      <c r="E62" s="11">
        <v>109372</v>
      </c>
      <c r="F62" s="37">
        <f t="shared" si="0"/>
        <v>0.008669812537459572</v>
      </c>
      <c r="G62" s="17">
        <f t="shared" si="1"/>
        <v>0.0043988135141836485</v>
      </c>
      <c r="H62" s="11">
        <f t="shared" si="2"/>
        <v>479</v>
      </c>
      <c r="I62" s="34">
        <f t="shared" si="3"/>
        <v>0.0009441716618406814</v>
      </c>
      <c r="J62" s="11">
        <v>104591.1</v>
      </c>
      <c r="K62" s="10">
        <v>104357.6</v>
      </c>
      <c r="L62" s="34">
        <f t="shared" si="4"/>
        <v>-0.002232503530415112</v>
      </c>
      <c r="M62" s="112">
        <f t="shared" si="5"/>
        <v>-233.5</v>
      </c>
    </row>
    <row r="63" spans="1:13" ht="15">
      <c r="A63" s="1">
        <v>62</v>
      </c>
      <c r="B63" s="82" t="s">
        <v>154</v>
      </c>
      <c r="C63" s="10">
        <v>9886</v>
      </c>
      <c r="D63" s="100">
        <v>8098</v>
      </c>
      <c r="E63" s="11">
        <v>8572</v>
      </c>
      <c r="F63" s="37">
        <f t="shared" si="0"/>
        <v>0.0006794941399179264</v>
      </c>
      <c r="G63" s="17">
        <f t="shared" si="1"/>
        <v>-0.13291523366376695</v>
      </c>
      <c r="H63" s="11">
        <f t="shared" si="2"/>
        <v>-1314</v>
      </c>
      <c r="I63" s="34">
        <f t="shared" si="3"/>
        <v>-0.002590065894903247</v>
      </c>
      <c r="J63" s="11">
        <v>7387.131</v>
      </c>
      <c r="K63" s="10">
        <v>7398.297</v>
      </c>
      <c r="L63" s="34">
        <f t="shared" si="4"/>
        <v>0.0015115475818689634</v>
      </c>
      <c r="M63" s="112">
        <f t="shared" si="5"/>
        <v>11.165999999999258</v>
      </c>
    </row>
    <row r="64" spans="1:13" ht="15">
      <c r="A64" s="1">
        <v>63</v>
      </c>
      <c r="B64" s="82" t="s">
        <v>155</v>
      </c>
      <c r="C64" s="10">
        <v>92133</v>
      </c>
      <c r="D64" s="100">
        <v>104693</v>
      </c>
      <c r="E64" s="11">
        <v>93505</v>
      </c>
      <c r="F64" s="37">
        <f t="shared" si="0"/>
        <v>0.007412050811132258</v>
      </c>
      <c r="G64" s="17">
        <f t="shared" si="1"/>
        <v>0.014891515526467173</v>
      </c>
      <c r="H64" s="11">
        <f t="shared" si="2"/>
        <v>1372</v>
      </c>
      <c r="I64" s="34">
        <f t="shared" si="3"/>
        <v>0.0027043914823495093</v>
      </c>
      <c r="J64" s="11">
        <v>109806.3</v>
      </c>
      <c r="K64" s="10">
        <v>100000.2</v>
      </c>
      <c r="L64" s="34">
        <f t="shared" si="4"/>
        <v>-0.08930361919124864</v>
      </c>
      <c r="M64" s="112">
        <f t="shared" si="5"/>
        <v>-9806.100000000006</v>
      </c>
    </row>
    <row r="65" spans="1:13" ht="15">
      <c r="A65" s="1">
        <v>64</v>
      </c>
      <c r="B65" s="82" t="s">
        <v>156</v>
      </c>
      <c r="C65" s="10">
        <v>51253</v>
      </c>
      <c r="D65" s="100">
        <v>51596</v>
      </c>
      <c r="E65" s="11">
        <v>53932</v>
      </c>
      <c r="F65" s="37">
        <f t="shared" si="0"/>
        <v>0.004275137418811667</v>
      </c>
      <c r="G65" s="17">
        <f t="shared" si="1"/>
        <v>0.052270111017891634</v>
      </c>
      <c r="H65" s="11">
        <f t="shared" si="2"/>
        <v>2679</v>
      </c>
      <c r="I65" s="34">
        <f t="shared" si="3"/>
        <v>0.005280659461526483</v>
      </c>
      <c r="J65" s="11">
        <v>51603.16</v>
      </c>
      <c r="K65" s="10">
        <v>52364.59</v>
      </c>
      <c r="L65" s="34">
        <f t="shared" si="4"/>
        <v>0.01475549171794892</v>
      </c>
      <c r="M65" s="112">
        <f t="shared" si="5"/>
        <v>761.429999999993</v>
      </c>
    </row>
    <row r="66" spans="1:13" ht="15">
      <c r="A66" s="1">
        <v>65</v>
      </c>
      <c r="B66" s="82" t="s">
        <v>157</v>
      </c>
      <c r="C66" s="10">
        <v>83340</v>
      </c>
      <c r="D66" s="100">
        <v>63448</v>
      </c>
      <c r="E66" s="11">
        <v>57789</v>
      </c>
      <c r="F66" s="37">
        <f t="shared" si="0"/>
        <v>0.0045808780741620455</v>
      </c>
      <c r="G66" s="17">
        <f t="shared" si="1"/>
        <v>-0.3065874730021598</v>
      </c>
      <c r="H66" s="11">
        <f t="shared" si="2"/>
        <v>-25551</v>
      </c>
      <c r="I66" s="34">
        <f t="shared" si="3"/>
        <v>-0.05036436353171451</v>
      </c>
      <c r="J66" s="11">
        <v>56859.28</v>
      </c>
      <c r="K66" s="10">
        <v>53129.9</v>
      </c>
      <c r="L66" s="34">
        <f t="shared" si="4"/>
        <v>-0.06558964517313616</v>
      </c>
      <c r="M66" s="112">
        <f t="shared" si="5"/>
        <v>-3729.3799999999974</v>
      </c>
    </row>
    <row r="67" spans="1:13" ht="15">
      <c r="A67" s="1">
        <v>66</v>
      </c>
      <c r="B67" s="82" t="s">
        <v>158</v>
      </c>
      <c r="C67" s="10">
        <v>37241</v>
      </c>
      <c r="D67" s="100">
        <v>34659</v>
      </c>
      <c r="E67" s="11">
        <v>34262</v>
      </c>
      <c r="F67" s="37">
        <f aca="true" t="shared" si="6" ref="F67:F83">E67/$E$83</f>
        <v>0.002715915564846943</v>
      </c>
      <c r="G67" s="17">
        <f aca="true" t="shared" si="7" ref="G67:G83">(E67-C67)/C67</f>
        <v>-0.0799924814049032</v>
      </c>
      <c r="H67" s="11">
        <f aca="true" t="shared" si="8" ref="H67:H83">E67-C67</f>
        <v>-2979</v>
      </c>
      <c r="I67" s="34">
        <f aca="true" t="shared" si="9" ref="I67:I83">H67/$H$83</f>
        <v>-0.005871998706938183</v>
      </c>
      <c r="J67" s="11">
        <v>32433.75</v>
      </c>
      <c r="K67" s="10">
        <v>32242.42</v>
      </c>
      <c r="L67" s="34">
        <f aca="true" t="shared" si="10" ref="L67:L83">(K67-J67)/J67</f>
        <v>-0.005899102015647335</v>
      </c>
      <c r="M67" s="112">
        <f aca="true" t="shared" si="11" ref="M67:M83">K67-J67</f>
        <v>-191.33000000000175</v>
      </c>
    </row>
    <row r="68" spans="1:13" ht="15">
      <c r="A68" s="1">
        <v>67</v>
      </c>
      <c r="B68" s="82" t="s">
        <v>159</v>
      </c>
      <c r="C68" s="10">
        <v>84236</v>
      </c>
      <c r="D68" s="100">
        <v>74763</v>
      </c>
      <c r="E68" s="11">
        <v>76072</v>
      </c>
      <c r="F68" s="37">
        <f t="shared" si="6"/>
        <v>0.00603015378112885</v>
      </c>
      <c r="G68" s="17">
        <f t="shared" si="7"/>
        <v>-0.09691818224986941</v>
      </c>
      <c r="H68" s="11">
        <f t="shared" si="8"/>
        <v>-8164</v>
      </c>
      <c r="I68" s="34">
        <f t="shared" si="9"/>
        <v>-0.0160923119984704</v>
      </c>
      <c r="J68" s="11">
        <v>75390.23</v>
      </c>
      <c r="K68" s="10">
        <v>73127.57</v>
      </c>
      <c r="L68" s="34">
        <f t="shared" si="10"/>
        <v>-0.03001264222167765</v>
      </c>
      <c r="M68" s="112">
        <f t="shared" si="11"/>
        <v>-2262.659999999989</v>
      </c>
    </row>
    <row r="69" spans="1:13" ht="15">
      <c r="A69" s="1">
        <v>68</v>
      </c>
      <c r="B69" s="82" t="s">
        <v>160</v>
      </c>
      <c r="C69" s="10">
        <v>39129</v>
      </c>
      <c r="D69" s="100">
        <v>38174</v>
      </c>
      <c r="E69" s="11">
        <v>38758</v>
      </c>
      <c r="F69" s="37">
        <f t="shared" si="6"/>
        <v>0.003072309131467451</v>
      </c>
      <c r="G69" s="17">
        <f t="shared" si="7"/>
        <v>-0.009481458764599146</v>
      </c>
      <c r="H69" s="11">
        <f t="shared" si="8"/>
        <v>-371</v>
      </c>
      <c r="I69" s="34">
        <f t="shared" si="9"/>
        <v>-0.0007312895334924693</v>
      </c>
      <c r="J69" s="11">
        <v>37164.66</v>
      </c>
      <c r="K69" s="10">
        <v>37055.5</v>
      </c>
      <c r="L69" s="34">
        <f t="shared" si="10"/>
        <v>-0.002937198941144719</v>
      </c>
      <c r="M69" s="112">
        <f t="shared" si="11"/>
        <v>-109.16000000000349</v>
      </c>
    </row>
    <row r="70" spans="1:13" ht="15">
      <c r="A70" s="1">
        <v>69</v>
      </c>
      <c r="B70" s="82" t="s">
        <v>161</v>
      </c>
      <c r="C70" s="10">
        <v>6622</v>
      </c>
      <c r="D70" s="100">
        <v>7537</v>
      </c>
      <c r="E70" s="11">
        <v>6169</v>
      </c>
      <c r="F70" s="37">
        <f t="shared" si="6"/>
        <v>0.0004890106566908175</v>
      </c>
      <c r="G70" s="17">
        <f t="shared" si="7"/>
        <v>-0.06840833585019632</v>
      </c>
      <c r="H70" s="11">
        <f t="shared" si="8"/>
        <v>-453</v>
      </c>
      <c r="I70" s="34">
        <f t="shared" si="9"/>
        <v>-0.0008929222605716673</v>
      </c>
      <c r="J70" s="11">
        <v>6939.44</v>
      </c>
      <c r="K70" s="10">
        <v>5654.816</v>
      </c>
      <c r="L70" s="34">
        <f t="shared" si="10"/>
        <v>-0.18511926034377413</v>
      </c>
      <c r="M70" s="112">
        <f t="shared" si="11"/>
        <v>-1284.6239999999998</v>
      </c>
    </row>
    <row r="71" spans="1:13" ht="15">
      <c r="A71" s="1">
        <v>70</v>
      </c>
      <c r="B71" s="82" t="s">
        <v>162</v>
      </c>
      <c r="C71" s="10">
        <v>36696</v>
      </c>
      <c r="D71" s="100">
        <v>36168</v>
      </c>
      <c r="E71" s="11">
        <v>37017</v>
      </c>
      <c r="F71" s="37">
        <f t="shared" si="6"/>
        <v>0.0029343017472400704</v>
      </c>
      <c r="G71" s="17">
        <f t="shared" si="7"/>
        <v>0.008747547416612165</v>
      </c>
      <c r="H71" s="11">
        <f t="shared" si="8"/>
        <v>321</v>
      </c>
      <c r="I71" s="34">
        <f t="shared" si="9"/>
        <v>0.0006327329925905192</v>
      </c>
      <c r="J71" s="11">
        <v>35408.35</v>
      </c>
      <c r="K71" s="10">
        <v>35555.19</v>
      </c>
      <c r="L71" s="34">
        <f t="shared" si="10"/>
        <v>0.0041470444118408166</v>
      </c>
      <c r="M71" s="112">
        <f t="shared" si="11"/>
        <v>146.84000000000378</v>
      </c>
    </row>
    <row r="72" spans="1:13" ht="15">
      <c r="A72" s="1">
        <v>71</v>
      </c>
      <c r="B72" s="82" t="s">
        <v>163</v>
      </c>
      <c r="C72" s="10">
        <v>27116</v>
      </c>
      <c r="D72" s="100">
        <v>27784</v>
      </c>
      <c r="E72" s="11">
        <v>27921</v>
      </c>
      <c r="F72" s="37">
        <f t="shared" si="6"/>
        <v>0.002213270634700003</v>
      </c>
      <c r="G72" s="17">
        <f t="shared" si="7"/>
        <v>0.029687269508777106</v>
      </c>
      <c r="H72" s="11">
        <f t="shared" si="8"/>
        <v>805</v>
      </c>
      <c r="I72" s="34">
        <f t="shared" si="9"/>
        <v>0.0015867603085213957</v>
      </c>
      <c r="J72" s="11">
        <v>27459.73</v>
      </c>
      <c r="K72" s="10">
        <v>27384.31</v>
      </c>
      <c r="L72" s="34">
        <f t="shared" si="10"/>
        <v>-0.0027465674280117923</v>
      </c>
      <c r="M72" s="112">
        <f t="shared" si="11"/>
        <v>-75.41999999999825</v>
      </c>
    </row>
    <row r="73" spans="1:13" ht="15">
      <c r="A73" s="1">
        <v>72</v>
      </c>
      <c r="B73" s="82" t="s">
        <v>164</v>
      </c>
      <c r="C73" s="10">
        <v>40694</v>
      </c>
      <c r="D73" s="100">
        <v>36152</v>
      </c>
      <c r="E73" s="11">
        <v>36276</v>
      </c>
      <c r="F73" s="37">
        <f t="shared" si="6"/>
        <v>0.0028755633947343327</v>
      </c>
      <c r="G73" s="17">
        <f t="shared" si="7"/>
        <v>-0.10856637342114317</v>
      </c>
      <c r="H73" s="11">
        <f t="shared" si="8"/>
        <v>-4418</v>
      </c>
      <c r="I73" s="34">
        <f t="shared" si="9"/>
        <v>-0.008708455954096306</v>
      </c>
      <c r="J73" s="11">
        <v>35679.64</v>
      </c>
      <c r="K73" s="10">
        <v>35841.45</v>
      </c>
      <c r="L73" s="34">
        <f t="shared" si="10"/>
        <v>0.0045350793898144065</v>
      </c>
      <c r="M73" s="112">
        <f t="shared" si="11"/>
        <v>161.80999999999767</v>
      </c>
    </row>
    <row r="74" spans="1:13" ht="15">
      <c r="A74" s="1">
        <v>73</v>
      </c>
      <c r="B74" s="82" t="s">
        <v>165</v>
      </c>
      <c r="C74" s="10">
        <v>22811</v>
      </c>
      <c r="D74" s="100">
        <v>25094</v>
      </c>
      <c r="E74" s="11">
        <v>22985</v>
      </c>
      <c r="F74" s="37">
        <f t="shared" si="6"/>
        <v>0.0018219986941219715</v>
      </c>
      <c r="G74" s="17">
        <f t="shared" si="7"/>
        <v>0.007627898820744378</v>
      </c>
      <c r="H74" s="11">
        <f t="shared" si="8"/>
        <v>174</v>
      </c>
      <c r="I74" s="34">
        <f t="shared" si="9"/>
        <v>0.00034297676233878616</v>
      </c>
      <c r="J74" s="11">
        <v>24678.64</v>
      </c>
      <c r="K74" s="10">
        <v>23668.08</v>
      </c>
      <c r="L74" s="34">
        <f t="shared" si="10"/>
        <v>-0.04094877189342677</v>
      </c>
      <c r="M74" s="112">
        <f t="shared" si="11"/>
        <v>-1010.5599999999977</v>
      </c>
    </row>
    <row r="75" spans="1:13" ht="15">
      <c r="A75" s="1">
        <v>74</v>
      </c>
      <c r="B75" s="82" t="s">
        <v>166</v>
      </c>
      <c r="C75" s="10">
        <v>25703</v>
      </c>
      <c r="D75" s="100">
        <v>25215</v>
      </c>
      <c r="E75" s="11">
        <v>26800</v>
      </c>
      <c r="F75" s="37">
        <f t="shared" si="6"/>
        <v>0.0021244100501400407</v>
      </c>
      <c r="G75" s="17">
        <f t="shared" si="7"/>
        <v>0.04267984281990429</v>
      </c>
      <c r="H75" s="11">
        <f t="shared" si="8"/>
        <v>1097</v>
      </c>
      <c r="I75" s="34">
        <f t="shared" si="9"/>
        <v>0.002162330507388784</v>
      </c>
      <c r="J75" s="11">
        <v>25059.95</v>
      </c>
      <c r="K75" s="10">
        <v>25224.23</v>
      </c>
      <c r="L75" s="34">
        <f t="shared" si="10"/>
        <v>0.006555479959058132</v>
      </c>
      <c r="M75" s="112">
        <f t="shared" si="11"/>
        <v>164.27999999999884</v>
      </c>
    </row>
    <row r="76" spans="1:13" ht="15">
      <c r="A76" s="1">
        <v>75</v>
      </c>
      <c r="B76" s="82" t="s">
        <v>167</v>
      </c>
      <c r="C76" s="10">
        <v>6901</v>
      </c>
      <c r="D76" s="100">
        <v>7296</v>
      </c>
      <c r="E76" s="11">
        <v>6960</v>
      </c>
      <c r="F76" s="37">
        <f t="shared" si="6"/>
        <v>0.0005517124607826374</v>
      </c>
      <c r="G76" s="17">
        <f t="shared" si="7"/>
        <v>0.00854948558179974</v>
      </c>
      <c r="H76" s="11">
        <f t="shared" si="8"/>
        <v>59</v>
      </c>
      <c r="I76" s="34">
        <f t="shared" si="9"/>
        <v>0.00011629671826430105</v>
      </c>
      <c r="J76" s="11">
        <v>6849.231</v>
      </c>
      <c r="K76" s="10">
        <v>6707.136</v>
      </c>
      <c r="L76" s="34">
        <f t="shared" si="10"/>
        <v>-0.02074612463793371</v>
      </c>
      <c r="M76" s="112">
        <f t="shared" si="11"/>
        <v>-142.09499999999935</v>
      </c>
    </row>
    <row r="77" spans="1:13" ht="15">
      <c r="A77" s="1">
        <v>76</v>
      </c>
      <c r="B77" s="82" t="s">
        <v>168</v>
      </c>
      <c r="C77" s="10">
        <v>12559</v>
      </c>
      <c r="D77" s="100">
        <v>12407</v>
      </c>
      <c r="E77" s="11">
        <v>11603</v>
      </c>
      <c r="F77" s="37">
        <f t="shared" si="6"/>
        <v>0.0009197585750662273</v>
      </c>
      <c r="G77" s="17">
        <f t="shared" si="7"/>
        <v>-0.07612071024763119</v>
      </c>
      <c r="H77" s="11">
        <f t="shared" si="8"/>
        <v>-956</v>
      </c>
      <c r="I77" s="34">
        <f t="shared" si="9"/>
        <v>-0.0018844010620452847</v>
      </c>
      <c r="J77" s="11">
        <v>11890.49</v>
      </c>
      <c r="K77" s="10">
        <v>11706.64</v>
      </c>
      <c r="L77" s="34">
        <f t="shared" si="10"/>
        <v>-0.015461936387819205</v>
      </c>
      <c r="M77" s="112">
        <f t="shared" si="11"/>
        <v>-183.85000000000036</v>
      </c>
    </row>
    <row r="78" spans="1:13" ht="15">
      <c r="A78" s="1">
        <v>77</v>
      </c>
      <c r="B78" s="82" t="s">
        <v>169</v>
      </c>
      <c r="C78" s="10">
        <v>37543</v>
      </c>
      <c r="D78" s="100">
        <v>39628</v>
      </c>
      <c r="E78" s="11">
        <v>39613</v>
      </c>
      <c r="F78" s="37">
        <f t="shared" si="6"/>
        <v>0.0031400841535894563</v>
      </c>
      <c r="G78" s="17">
        <f t="shared" si="7"/>
        <v>0.05513677649628426</v>
      </c>
      <c r="H78" s="11">
        <f t="shared" si="8"/>
        <v>2070</v>
      </c>
      <c r="I78" s="34">
        <f t="shared" si="9"/>
        <v>0.004080240793340731</v>
      </c>
      <c r="J78" s="11">
        <v>38649.09</v>
      </c>
      <c r="K78" s="10">
        <v>38780.1</v>
      </c>
      <c r="L78" s="34">
        <f t="shared" si="10"/>
        <v>0.003389730521468993</v>
      </c>
      <c r="M78" s="112">
        <f t="shared" si="11"/>
        <v>131.01000000000204</v>
      </c>
    </row>
    <row r="79" spans="1:13" ht="15">
      <c r="A79" s="1">
        <v>78</v>
      </c>
      <c r="B79" s="82" t="s">
        <v>170</v>
      </c>
      <c r="C79" s="10">
        <v>35531</v>
      </c>
      <c r="D79" s="100">
        <v>35567</v>
      </c>
      <c r="E79" s="11">
        <v>36906</v>
      </c>
      <c r="F79" s="37">
        <f t="shared" si="6"/>
        <v>0.0029255028847189678</v>
      </c>
      <c r="G79" s="17">
        <f t="shared" si="7"/>
        <v>0.03869860122146858</v>
      </c>
      <c r="H79" s="11">
        <f t="shared" si="8"/>
        <v>1375</v>
      </c>
      <c r="I79" s="34">
        <f t="shared" si="9"/>
        <v>0.002710304874803626</v>
      </c>
      <c r="J79" s="11">
        <v>35098.87</v>
      </c>
      <c r="K79" s="10">
        <v>34393.62</v>
      </c>
      <c r="L79" s="34">
        <f t="shared" si="10"/>
        <v>-0.02009323946896296</v>
      </c>
      <c r="M79" s="112">
        <f t="shared" si="11"/>
        <v>-705.25</v>
      </c>
    </row>
    <row r="80" spans="1:13" ht="15">
      <c r="A80" s="1">
        <v>79</v>
      </c>
      <c r="B80" s="82" t="s">
        <v>171</v>
      </c>
      <c r="C80" s="10">
        <v>8953</v>
      </c>
      <c r="D80" s="100">
        <v>11277</v>
      </c>
      <c r="E80" s="11">
        <v>10549</v>
      </c>
      <c r="F80" s="37">
        <f t="shared" si="6"/>
        <v>0.0008362090156316152</v>
      </c>
      <c r="G80" s="17">
        <f t="shared" si="7"/>
        <v>0.1782642689601251</v>
      </c>
      <c r="H80" s="11">
        <f t="shared" si="8"/>
        <v>1596</v>
      </c>
      <c r="I80" s="34">
        <f t="shared" si="9"/>
        <v>0.0031459247855902452</v>
      </c>
      <c r="J80" s="11">
        <v>11082.39</v>
      </c>
      <c r="K80" s="10">
        <v>11077.84</v>
      </c>
      <c r="L80" s="34">
        <f t="shared" si="10"/>
        <v>-0.00041056125980039256</v>
      </c>
      <c r="M80" s="112">
        <f t="shared" si="11"/>
        <v>-4.549999999999272</v>
      </c>
    </row>
    <row r="81" spans="1:13" ht="15">
      <c r="A81" s="1">
        <v>80</v>
      </c>
      <c r="B81" s="82" t="s">
        <v>172</v>
      </c>
      <c r="C81" s="10">
        <v>46860</v>
      </c>
      <c r="D81" s="100">
        <v>45429</v>
      </c>
      <c r="E81" s="11">
        <v>44588</v>
      </c>
      <c r="F81" s="37">
        <f t="shared" si="6"/>
        <v>0.003534447586404632</v>
      </c>
      <c r="G81" s="17">
        <f t="shared" si="7"/>
        <v>-0.048484848484848485</v>
      </c>
      <c r="H81" s="11">
        <f t="shared" si="8"/>
        <v>-2272</v>
      </c>
      <c r="I81" s="34">
        <f t="shared" si="9"/>
        <v>-0.00447840921858461</v>
      </c>
      <c r="J81" s="11">
        <v>46251.88</v>
      </c>
      <c r="K81" s="10">
        <v>45970.86</v>
      </c>
      <c r="L81" s="34">
        <f t="shared" si="10"/>
        <v>-0.006075861132563623</v>
      </c>
      <c r="M81" s="112">
        <f t="shared" si="11"/>
        <v>-281.0199999999968</v>
      </c>
    </row>
    <row r="82" spans="1:13" ht="15.75" thickBot="1">
      <c r="A82" s="43">
        <v>81</v>
      </c>
      <c r="B82" s="83" t="s">
        <v>173</v>
      </c>
      <c r="C82" s="10">
        <v>62940</v>
      </c>
      <c r="D82" s="100">
        <v>65940</v>
      </c>
      <c r="E82" s="11">
        <v>64729</v>
      </c>
      <c r="F82" s="37">
        <f t="shared" si="6"/>
        <v>0.00513100515431025</v>
      </c>
      <c r="G82" s="17">
        <f t="shared" si="7"/>
        <v>0.02842389577375278</v>
      </c>
      <c r="H82" s="11">
        <f t="shared" si="8"/>
        <v>1789</v>
      </c>
      <c r="I82" s="34">
        <f t="shared" si="9"/>
        <v>0.0035263530334717725</v>
      </c>
      <c r="J82" s="11">
        <v>64376.39</v>
      </c>
      <c r="K82" s="61">
        <v>64381.77</v>
      </c>
      <c r="L82" s="34">
        <f t="shared" si="10"/>
        <v>8.357101104919646E-05</v>
      </c>
      <c r="M82" s="112">
        <f t="shared" si="11"/>
        <v>5.379999999997381</v>
      </c>
    </row>
    <row r="83" spans="1:13" s="59" customFormat="1" ht="15.75" thickBot="1">
      <c r="A83" s="166" t="s">
        <v>174</v>
      </c>
      <c r="B83" s="167"/>
      <c r="C83" s="50">
        <v>12107944</v>
      </c>
      <c r="D83" s="49">
        <v>12561253</v>
      </c>
      <c r="E83" s="98">
        <v>12615267</v>
      </c>
      <c r="F83" s="146">
        <f t="shared" si="6"/>
        <v>1</v>
      </c>
      <c r="G83" s="147">
        <f t="shared" si="7"/>
        <v>0.04190001209123531</v>
      </c>
      <c r="H83" s="95">
        <f t="shared" si="8"/>
        <v>507323</v>
      </c>
      <c r="I83" s="148">
        <f t="shared" si="9"/>
        <v>1</v>
      </c>
      <c r="J83" s="95">
        <v>12241565</v>
      </c>
      <c r="K83" s="49">
        <v>12290861</v>
      </c>
      <c r="L83" s="148">
        <f t="shared" si="10"/>
        <v>0.004026936098448197</v>
      </c>
      <c r="M83" s="114">
        <f t="shared" si="11"/>
        <v>49296</v>
      </c>
    </row>
    <row r="84" spans="3:13" ht="15">
      <c r="C84" s="3"/>
      <c r="D84" s="3"/>
      <c r="E84" s="3"/>
      <c r="I84" s="57"/>
      <c r="K84" s="58"/>
      <c r="L84" s="57"/>
      <c r="M84" s="58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L83" sqref="L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41091</v>
      </c>
      <c r="D1" s="68">
        <v>41426</v>
      </c>
      <c r="E1" s="68">
        <v>41456</v>
      </c>
      <c r="F1" s="38" t="s">
        <v>294</v>
      </c>
      <c r="G1" s="47" t="s">
        <v>300</v>
      </c>
      <c r="H1" s="38" t="s">
        <v>301</v>
      </c>
      <c r="I1" s="38" t="s">
        <v>297</v>
      </c>
      <c r="J1" s="96" t="s">
        <v>284</v>
      </c>
      <c r="K1" s="66" t="s">
        <v>289</v>
      </c>
      <c r="L1" s="47" t="s">
        <v>303</v>
      </c>
      <c r="M1" s="38" t="s">
        <v>302</v>
      </c>
    </row>
    <row r="2" spans="1:13" ht="15">
      <c r="A2" s="21">
        <v>1</v>
      </c>
      <c r="B2" s="81" t="s">
        <v>93</v>
      </c>
      <c r="C2" s="90">
        <v>42737</v>
      </c>
      <c r="D2" s="13">
        <v>44577</v>
      </c>
      <c r="E2" s="9">
        <v>44786</v>
      </c>
      <c r="F2" s="36">
        <f>E2/$E$83</f>
        <v>0.022769609338458098</v>
      </c>
      <c r="G2" s="16">
        <f>(E2-C2)/C2</f>
        <v>0.0479444041462901</v>
      </c>
      <c r="H2" s="9">
        <f>E2-C2</f>
        <v>2049</v>
      </c>
      <c r="I2" s="40">
        <f>H2/$H$83</f>
        <v>0.07338036743902876</v>
      </c>
      <c r="J2" s="9">
        <v>44232.86</v>
      </c>
      <c r="K2" s="90">
        <v>44514.07</v>
      </c>
      <c r="L2" s="40">
        <f>(K2-J2)/J2</f>
        <v>0.006357490788522359</v>
      </c>
      <c r="M2" s="91">
        <f>K2-J2</f>
        <v>281.2099999999991</v>
      </c>
    </row>
    <row r="3" spans="1:13" ht="15">
      <c r="A3" s="1">
        <v>2</v>
      </c>
      <c r="B3" s="82" t="s">
        <v>94</v>
      </c>
      <c r="C3" s="10">
        <v>10306</v>
      </c>
      <c r="D3" s="14">
        <v>10520</v>
      </c>
      <c r="E3" s="11">
        <v>10527</v>
      </c>
      <c r="F3" s="37">
        <f aca="true" t="shared" si="0" ref="F3:F66">E3/$E$83</f>
        <v>0.005352022451345251</v>
      </c>
      <c r="G3" s="17">
        <f aca="true" t="shared" si="1" ref="G3:G66">(E3-C3)/C3</f>
        <v>0.021443819134484766</v>
      </c>
      <c r="H3" s="11">
        <f aca="true" t="shared" si="2" ref="H3:H66">E3-C3</f>
        <v>221</v>
      </c>
      <c r="I3" s="34">
        <f aca="true" t="shared" si="3" ref="I3:I66">H3/$H$83</f>
        <v>0.007914622354331555</v>
      </c>
      <c r="J3" s="11">
        <v>10435.69</v>
      </c>
      <c r="K3" s="10">
        <v>10546.46</v>
      </c>
      <c r="L3" s="34">
        <f aca="true" t="shared" si="4" ref="L3:L66">(K3-J3)/J3</f>
        <v>0.010614535311033445</v>
      </c>
      <c r="M3" s="92">
        <f aca="true" t="shared" si="5" ref="M3:M66">K3-J3</f>
        <v>110.76999999999862</v>
      </c>
    </row>
    <row r="4" spans="1:13" ht="15">
      <c r="A4" s="1">
        <v>3</v>
      </c>
      <c r="B4" s="82" t="s">
        <v>95</v>
      </c>
      <c r="C4" s="10">
        <v>15784</v>
      </c>
      <c r="D4" s="14">
        <v>15921</v>
      </c>
      <c r="E4" s="11">
        <v>15974</v>
      </c>
      <c r="F4" s="37">
        <f t="shared" si="0"/>
        <v>0.008121326744351575</v>
      </c>
      <c r="G4" s="17">
        <f t="shared" si="1"/>
        <v>0.01203750633552965</v>
      </c>
      <c r="H4" s="11">
        <f t="shared" si="2"/>
        <v>190</v>
      </c>
      <c r="I4" s="34">
        <f t="shared" si="3"/>
        <v>0.006804426458475092</v>
      </c>
      <c r="J4" s="11">
        <v>15794.94</v>
      </c>
      <c r="K4" s="10">
        <v>15826.02</v>
      </c>
      <c r="L4" s="34">
        <f t="shared" si="4"/>
        <v>0.0019677187757598273</v>
      </c>
      <c r="M4" s="92">
        <f t="shared" si="5"/>
        <v>31.079999999999927</v>
      </c>
    </row>
    <row r="5" spans="1:13" ht="15">
      <c r="A5" s="1">
        <v>4</v>
      </c>
      <c r="B5" s="82" t="s">
        <v>96</v>
      </c>
      <c r="C5" s="10">
        <v>5722</v>
      </c>
      <c r="D5" s="14">
        <v>5510</v>
      </c>
      <c r="E5" s="11">
        <v>5513</v>
      </c>
      <c r="F5" s="37">
        <f t="shared" si="0"/>
        <v>0.002802859292701279</v>
      </c>
      <c r="G5" s="17">
        <f t="shared" si="1"/>
        <v>-0.036525690318070604</v>
      </c>
      <c r="H5" s="11">
        <f t="shared" si="2"/>
        <v>-209</v>
      </c>
      <c r="I5" s="34">
        <f t="shared" si="3"/>
        <v>-0.007484869104322602</v>
      </c>
      <c r="J5" s="11">
        <v>5419.959</v>
      </c>
      <c r="K5" s="10">
        <v>5517.812</v>
      </c>
      <c r="L5" s="34">
        <f t="shared" si="4"/>
        <v>0.018054195612918857</v>
      </c>
      <c r="M5" s="92">
        <f t="shared" si="5"/>
        <v>97.85300000000007</v>
      </c>
    </row>
    <row r="6" spans="1:13" ht="15">
      <c r="A6" s="1">
        <v>5</v>
      </c>
      <c r="B6" s="82" t="s">
        <v>97</v>
      </c>
      <c r="C6" s="10">
        <v>8003</v>
      </c>
      <c r="D6" s="14">
        <v>7838</v>
      </c>
      <c r="E6" s="11">
        <v>7823</v>
      </c>
      <c r="F6" s="37">
        <f t="shared" si="0"/>
        <v>0.0039772842820246885</v>
      </c>
      <c r="G6" s="17">
        <f t="shared" si="1"/>
        <v>-0.022491565662876422</v>
      </c>
      <c r="H6" s="11">
        <f t="shared" si="2"/>
        <v>-180</v>
      </c>
      <c r="I6" s="34">
        <f t="shared" si="3"/>
        <v>-0.006446298750134298</v>
      </c>
      <c r="J6" s="11">
        <v>7841.537</v>
      </c>
      <c r="K6" s="10">
        <v>7825.359</v>
      </c>
      <c r="L6" s="34">
        <f t="shared" si="4"/>
        <v>-0.002063115942703565</v>
      </c>
      <c r="M6" s="92">
        <f t="shared" si="5"/>
        <v>-16.177999999999884</v>
      </c>
    </row>
    <row r="7" spans="1:13" ht="15">
      <c r="A7" s="1">
        <v>6</v>
      </c>
      <c r="B7" s="82" t="s">
        <v>98</v>
      </c>
      <c r="C7" s="10">
        <v>129627</v>
      </c>
      <c r="D7" s="14">
        <v>128042</v>
      </c>
      <c r="E7" s="11">
        <v>127992</v>
      </c>
      <c r="F7" s="37">
        <f t="shared" si="0"/>
        <v>0.06507229577207004</v>
      </c>
      <c r="G7" s="17">
        <f t="shared" si="1"/>
        <v>-0.012613113008863894</v>
      </c>
      <c r="H7" s="11">
        <f t="shared" si="2"/>
        <v>-1635</v>
      </c>
      <c r="I7" s="34">
        <f t="shared" si="3"/>
        <v>-0.05855388031371987</v>
      </c>
      <c r="J7" s="11">
        <v>127065.9</v>
      </c>
      <c r="K7" s="10">
        <v>127368.6</v>
      </c>
      <c r="L7" s="34">
        <f t="shared" si="4"/>
        <v>0.002382228434222019</v>
      </c>
      <c r="M7" s="92">
        <f t="shared" si="5"/>
        <v>302.70000000001164</v>
      </c>
    </row>
    <row r="8" spans="1:13" ht="15">
      <c r="A8" s="1">
        <v>7</v>
      </c>
      <c r="B8" s="82" t="s">
        <v>99</v>
      </c>
      <c r="C8" s="10">
        <v>82721</v>
      </c>
      <c r="D8" s="14">
        <v>85252</v>
      </c>
      <c r="E8" s="11">
        <v>86145</v>
      </c>
      <c r="F8" s="37">
        <f t="shared" si="0"/>
        <v>0.04379690073820999</v>
      </c>
      <c r="G8" s="17">
        <f t="shared" si="1"/>
        <v>0.041392149514633526</v>
      </c>
      <c r="H8" s="11">
        <f t="shared" si="2"/>
        <v>3424</v>
      </c>
      <c r="I8" s="34">
        <f t="shared" si="3"/>
        <v>0.12262292733588798</v>
      </c>
      <c r="J8" s="11">
        <v>84646.8</v>
      </c>
      <c r="K8" s="10">
        <v>85280.09</v>
      </c>
      <c r="L8" s="34">
        <f t="shared" si="4"/>
        <v>0.0074815586649465025</v>
      </c>
      <c r="M8" s="92">
        <f t="shared" si="5"/>
        <v>633.2899999999936</v>
      </c>
    </row>
    <row r="9" spans="1:13" ht="15">
      <c r="A9" s="1">
        <v>8</v>
      </c>
      <c r="B9" s="82" t="s">
        <v>100</v>
      </c>
      <c r="C9" s="10">
        <v>4828</v>
      </c>
      <c r="D9" s="14">
        <v>4703</v>
      </c>
      <c r="E9" s="11">
        <v>4680</v>
      </c>
      <c r="F9" s="37">
        <f t="shared" si="0"/>
        <v>0.00237935452382405</v>
      </c>
      <c r="G9" s="17">
        <f t="shared" si="1"/>
        <v>-0.030654515327257662</v>
      </c>
      <c r="H9" s="11">
        <f t="shared" si="2"/>
        <v>-148</v>
      </c>
      <c r="I9" s="34">
        <f t="shared" si="3"/>
        <v>-0.005300290083443756</v>
      </c>
      <c r="J9" s="11">
        <v>4704.116</v>
      </c>
      <c r="K9" s="10">
        <v>4696.11</v>
      </c>
      <c r="L9" s="34">
        <f t="shared" si="4"/>
        <v>-0.0017019138133499074</v>
      </c>
      <c r="M9" s="92">
        <f t="shared" si="5"/>
        <v>-8.006000000000313</v>
      </c>
    </row>
    <row r="10" spans="1:13" ht="15">
      <c r="A10" s="1">
        <v>9</v>
      </c>
      <c r="B10" s="82" t="s">
        <v>101</v>
      </c>
      <c r="C10" s="10">
        <v>34969</v>
      </c>
      <c r="D10" s="14">
        <v>34502</v>
      </c>
      <c r="E10" s="11">
        <v>34824</v>
      </c>
      <c r="F10" s="37">
        <f t="shared" si="0"/>
        <v>0.01770483802086511</v>
      </c>
      <c r="G10" s="17">
        <f t="shared" si="1"/>
        <v>-0.004146529783522548</v>
      </c>
      <c r="H10" s="11">
        <f t="shared" si="2"/>
        <v>-145</v>
      </c>
      <c r="I10" s="34">
        <f t="shared" si="3"/>
        <v>-0.005192851770941518</v>
      </c>
      <c r="J10" s="11">
        <v>34259.31</v>
      </c>
      <c r="K10" s="10">
        <v>34588.84</v>
      </c>
      <c r="L10" s="34">
        <f t="shared" si="4"/>
        <v>0.00961869926743997</v>
      </c>
      <c r="M10" s="92">
        <f t="shared" si="5"/>
        <v>329.52999999999884</v>
      </c>
    </row>
    <row r="11" spans="1:13" ht="15">
      <c r="A11" s="1">
        <v>10</v>
      </c>
      <c r="B11" s="82" t="s">
        <v>102</v>
      </c>
      <c r="C11" s="10">
        <v>36068</v>
      </c>
      <c r="D11" s="14">
        <v>36643</v>
      </c>
      <c r="E11" s="11">
        <v>37147</v>
      </c>
      <c r="F11" s="37">
        <f t="shared" si="0"/>
        <v>0.018885872328310252</v>
      </c>
      <c r="G11" s="17">
        <f t="shared" si="1"/>
        <v>0.029915714761006986</v>
      </c>
      <c r="H11" s="11">
        <f t="shared" si="2"/>
        <v>1079</v>
      </c>
      <c r="I11" s="34">
        <f t="shared" si="3"/>
        <v>0.03864197972997171</v>
      </c>
      <c r="J11" s="11">
        <v>36263.51</v>
      </c>
      <c r="K11" s="10">
        <v>36439.58</v>
      </c>
      <c r="L11" s="34">
        <f t="shared" si="4"/>
        <v>0.004855293930455151</v>
      </c>
      <c r="M11" s="92">
        <f t="shared" si="5"/>
        <v>176.0699999999997</v>
      </c>
    </row>
    <row r="12" spans="1:13" ht="15">
      <c r="A12" s="1">
        <v>11</v>
      </c>
      <c r="B12" s="82" t="s">
        <v>103</v>
      </c>
      <c r="C12" s="10">
        <v>4331</v>
      </c>
      <c r="D12" s="14">
        <v>4276</v>
      </c>
      <c r="E12" s="11">
        <v>4274</v>
      </c>
      <c r="F12" s="37">
        <f t="shared" si="0"/>
        <v>0.0021729404347914506</v>
      </c>
      <c r="G12" s="17">
        <f t="shared" si="1"/>
        <v>-0.013160932809974601</v>
      </c>
      <c r="H12" s="11">
        <f t="shared" si="2"/>
        <v>-57</v>
      </c>
      <c r="I12" s="34">
        <f t="shared" si="3"/>
        <v>-0.0020413279375425275</v>
      </c>
      <c r="J12" s="11">
        <v>4234.716</v>
      </c>
      <c r="K12" s="10">
        <v>4239.359</v>
      </c>
      <c r="L12" s="34">
        <f t="shared" si="4"/>
        <v>0.0010964135493383804</v>
      </c>
      <c r="M12" s="92">
        <f t="shared" si="5"/>
        <v>4.643000000000029</v>
      </c>
    </row>
    <row r="13" spans="1:13" ht="15">
      <c r="A13" s="1">
        <v>12</v>
      </c>
      <c r="B13" s="82" t="s">
        <v>104</v>
      </c>
      <c r="C13" s="10">
        <v>2770</v>
      </c>
      <c r="D13" s="14">
        <v>2968</v>
      </c>
      <c r="E13" s="11">
        <v>2931</v>
      </c>
      <c r="F13" s="37">
        <f t="shared" si="0"/>
        <v>0.0014901470319077543</v>
      </c>
      <c r="G13" s="17">
        <f t="shared" si="1"/>
        <v>0.05812274368231047</v>
      </c>
      <c r="H13" s="11">
        <f t="shared" si="2"/>
        <v>161</v>
      </c>
      <c r="I13" s="34">
        <f t="shared" si="3"/>
        <v>0.005765856104286789</v>
      </c>
      <c r="J13" s="11">
        <v>2947.742</v>
      </c>
      <c r="K13" s="10">
        <v>2976.018</v>
      </c>
      <c r="L13" s="34">
        <f t="shared" si="4"/>
        <v>0.009592427017018396</v>
      </c>
      <c r="M13" s="92">
        <f t="shared" si="5"/>
        <v>28.27599999999984</v>
      </c>
    </row>
    <row r="14" spans="1:13" ht="15">
      <c r="A14" s="1">
        <v>13</v>
      </c>
      <c r="B14" s="82" t="s">
        <v>105</v>
      </c>
      <c r="C14" s="10">
        <v>4632</v>
      </c>
      <c r="D14" s="14">
        <v>4805</v>
      </c>
      <c r="E14" s="11">
        <v>4830</v>
      </c>
      <c r="F14" s="37">
        <f t="shared" si="0"/>
        <v>0.0024556158867671284</v>
      </c>
      <c r="G14" s="17">
        <f t="shared" si="1"/>
        <v>0.042746113989637305</v>
      </c>
      <c r="H14" s="11">
        <f t="shared" si="2"/>
        <v>198</v>
      </c>
      <c r="I14" s="34">
        <f t="shared" si="3"/>
        <v>0.007090928625147728</v>
      </c>
      <c r="J14" s="11">
        <v>4833.293</v>
      </c>
      <c r="K14" s="10">
        <v>4882.84</v>
      </c>
      <c r="L14" s="34">
        <f t="shared" si="4"/>
        <v>0.01025118899268066</v>
      </c>
      <c r="M14" s="92">
        <f t="shared" si="5"/>
        <v>49.54700000000048</v>
      </c>
    </row>
    <row r="15" spans="1:13" ht="15">
      <c r="A15" s="1">
        <v>14</v>
      </c>
      <c r="B15" s="82" t="s">
        <v>106</v>
      </c>
      <c r="C15" s="10">
        <v>6943</v>
      </c>
      <c r="D15" s="14">
        <v>6796</v>
      </c>
      <c r="E15" s="11">
        <v>6792</v>
      </c>
      <c r="F15" s="37">
        <f t="shared" si="0"/>
        <v>0.003453114514062595</v>
      </c>
      <c r="G15" s="17">
        <f t="shared" si="1"/>
        <v>-0.02174852369292813</v>
      </c>
      <c r="H15" s="11">
        <f t="shared" si="2"/>
        <v>-151</v>
      </c>
      <c r="I15" s="34">
        <f t="shared" si="3"/>
        <v>-0.005407728395945994</v>
      </c>
      <c r="J15" s="11">
        <v>6717.953</v>
      </c>
      <c r="K15" s="10">
        <v>6723.637</v>
      </c>
      <c r="L15" s="34">
        <f t="shared" si="4"/>
        <v>0.0008460910637510097</v>
      </c>
      <c r="M15" s="92">
        <f t="shared" si="5"/>
        <v>5.683999999999287</v>
      </c>
    </row>
    <row r="16" spans="1:13" ht="15">
      <c r="A16" s="1">
        <v>15</v>
      </c>
      <c r="B16" s="82" t="s">
        <v>107</v>
      </c>
      <c r="C16" s="10">
        <v>8618</v>
      </c>
      <c r="D16" s="14">
        <v>8761</v>
      </c>
      <c r="E16" s="11">
        <v>8744</v>
      </c>
      <c r="F16" s="37">
        <f t="shared" si="0"/>
        <v>0.004445529050495191</v>
      </c>
      <c r="G16" s="17">
        <f t="shared" si="1"/>
        <v>0.01462056161522395</v>
      </c>
      <c r="H16" s="11">
        <f t="shared" si="2"/>
        <v>126</v>
      </c>
      <c r="I16" s="34">
        <f t="shared" si="3"/>
        <v>0.004512409125094008</v>
      </c>
      <c r="J16" s="11">
        <v>8764.764</v>
      </c>
      <c r="K16" s="10">
        <v>8750.031</v>
      </c>
      <c r="L16" s="34">
        <f t="shared" si="4"/>
        <v>-0.0016809351626579285</v>
      </c>
      <c r="M16" s="92">
        <f t="shared" si="5"/>
        <v>-14.732999999998356</v>
      </c>
    </row>
    <row r="17" spans="1:13" ht="15">
      <c r="A17" s="1">
        <v>16</v>
      </c>
      <c r="B17" s="82" t="s">
        <v>108</v>
      </c>
      <c r="C17" s="10">
        <v>75252</v>
      </c>
      <c r="D17" s="14">
        <v>79130</v>
      </c>
      <c r="E17" s="11">
        <v>79723</v>
      </c>
      <c r="F17" s="37">
        <f t="shared" si="0"/>
        <v>0.04053189758607366</v>
      </c>
      <c r="G17" s="17">
        <f t="shared" si="1"/>
        <v>0.059413703290278</v>
      </c>
      <c r="H17" s="11">
        <f t="shared" si="2"/>
        <v>4471</v>
      </c>
      <c r="I17" s="34">
        <f t="shared" si="3"/>
        <v>0.16011889839916915</v>
      </c>
      <c r="J17" s="11">
        <v>78679.5</v>
      </c>
      <c r="K17" s="10">
        <v>79345.92</v>
      </c>
      <c r="L17" s="34">
        <f t="shared" si="4"/>
        <v>0.008470058909881204</v>
      </c>
      <c r="M17" s="92">
        <f t="shared" si="5"/>
        <v>666.4199999999983</v>
      </c>
    </row>
    <row r="18" spans="1:13" ht="15">
      <c r="A18" s="1">
        <v>17</v>
      </c>
      <c r="B18" s="82" t="s">
        <v>109</v>
      </c>
      <c r="C18" s="10">
        <v>16387</v>
      </c>
      <c r="D18" s="14">
        <v>16387</v>
      </c>
      <c r="E18" s="11">
        <v>16463</v>
      </c>
      <c r="F18" s="37">
        <f t="shared" si="0"/>
        <v>0.008369938787546011</v>
      </c>
      <c r="G18" s="17">
        <f t="shared" si="1"/>
        <v>0.004637822664307073</v>
      </c>
      <c r="H18" s="11">
        <f t="shared" si="2"/>
        <v>76</v>
      </c>
      <c r="I18" s="34">
        <f t="shared" si="3"/>
        <v>0.002721770583390037</v>
      </c>
      <c r="J18" s="11">
        <v>16435.36</v>
      </c>
      <c r="K18" s="10">
        <v>16440.87</v>
      </c>
      <c r="L18" s="34">
        <f t="shared" si="4"/>
        <v>0.00033525277207182555</v>
      </c>
      <c r="M18" s="92">
        <f t="shared" si="5"/>
        <v>5.509999999998399</v>
      </c>
    </row>
    <row r="19" spans="1:13" ht="15">
      <c r="A19" s="1">
        <v>18</v>
      </c>
      <c r="B19" s="82" t="s">
        <v>110</v>
      </c>
      <c r="C19" s="10">
        <v>2869</v>
      </c>
      <c r="D19" s="14">
        <v>2923</v>
      </c>
      <c r="E19" s="11">
        <v>2926</v>
      </c>
      <c r="F19" s="37">
        <f t="shared" si="0"/>
        <v>0.0014876049864763184</v>
      </c>
      <c r="G19" s="17">
        <f t="shared" si="1"/>
        <v>0.019867549668874173</v>
      </c>
      <c r="H19" s="11">
        <f t="shared" si="2"/>
        <v>57</v>
      </c>
      <c r="I19" s="34">
        <f t="shared" si="3"/>
        <v>0.0020413279375425275</v>
      </c>
      <c r="J19" s="11">
        <v>2914.543</v>
      </c>
      <c r="K19" s="10">
        <v>2924.3</v>
      </c>
      <c r="L19" s="34">
        <f t="shared" si="4"/>
        <v>0.003347694647153966</v>
      </c>
      <c r="M19" s="92">
        <f t="shared" si="5"/>
        <v>9.757000000000062</v>
      </c>
    </row>
    <row r="20" spans="1:13" ht="15">
      <c r="A20" s="1">
        <v>19</v>
      </c>
      <c r="B20" s="82" t="s">
        <v>111</v>
      </c>
      <c r="C20" s="10">
        <v>12188</v>
      </c>
      <c r="D20" s="14">
        <v>12369</v>
      </c>
      <c r="E20" s="11">
        <v>12413</v>
      </c>
      <c r="F20" s="37">
        <f t="shared" si="0"/>
        <v>0.006310881988082891</v>
      </c>
      <c r="G20" s="17">
        <f t="shared" si="1"/>
        <v>0.01846078109616016</v>
      </c>
      <c r="H20" s="11">
        <f t="shared" si="2"/>
        <v>225</v>
      </c>
      <c r="I20" s="34">
        <f t="shared" si="3"/>
        <v>0.008057873437667873</v>
      </c>
      <c r="J20" s="11">
        <v>12357.63</v>
      </c>
      <c r="K20" s="10">
        <v>12398.86</v>
      </c>
      <c r="L20" s="34">
        <f t="shared" si="4"/>
        <v>0.0033364002644521145</v>
      </c>
      <c r="M20" s="92">
        <f t="shared" si="5"/>
        <v>41.23000000000138</v>
      </c>
    </row>
    <row r="21" spans="1:13" ht="15">
      <c r="A21" s="1">
        <v>20</v>
      </c>
      <c r="B21" s="82" t="s">
        <v>112</v>
      </c>
      <c r="C21" s="10">
        <v>35127</v>
      </c>
      <c r="D21" s="14">
        <v>35501</v>
      </c>
      <c r="E21" s="11">
        <v>35601</v>
      </c>
      <c r="F21" s="37">
        <f t="shared" si="0"/>
        <v>0.018099871880910254</v>
      </c>
      <c r="G21" s="17">
        <f t="shared" si="1"/>
        <v>0.013493893586130326</v>
      </c>
      <c r="H21" s="11">
        <f t="shared" si="2"/>
        <v>474</v>
      </c>
      <c r="I21" s="34">
        <f t="shared" si="3"/>
        <v>0.01697525337535365</v>
      </c>
      <c r="J21" s="11">
        <v>35375.16</v>
      </c>
      <c r="K21" s="10">
        <v>35475.24</v>
      </c>
      <c r="L21" s="34">
        <f t="shared" si="4"/>
        <v>0.0028291038118271254</v>
      </c>
      <c r="M21" s="92">
        <f t="shared" si="5"/>
        <v>100.07999999999447</v>
      </c>
    </row>
    <row r="22" spans="1:13" ht="15">
      <c r="A22" s="1">
        <v>21</v>
      </c>
      <c r="B22" s="82" t="s">
        <v>113</v>
      </c>
      <c r="C22" s="10">
        <v>10706</v>
      </c>
      <c r="D22" s="14">
        <v>9806</v>
      </c>
      <c r="E22" s="11">
        <v>9763</v>
      </c>
      <c r="F22" s="37">
        <f t="shared" si="0"/>
        <v>0.0049635979094218375</v>
      </c>
      <c r="G22" s="17">
        <f t="shared" si="1"/>
        <v>-0.0880814496543994</v>
      </c>
      <c r="H22" s="11">
        <f t="shared" si="2"/>
        <v>-943</v>
      </c>
      <c r="I22" s="34">
        <f t="shared" si="3"/>
        <v>-0.033771442896536906</v>
      </c>
      <c r="J22" s="11">
        <v>9821.05</v>
      </c>
      <c r="K22" s="10">
        <v>9877.205</v>
      </c>
      <c r="L22" s="34">
        <f t="shared" si="4"/>
        <v>0.00571782039598624</v>
      </c>
      <c r="M22" s="92">
        <f t="shared" si="5"/>
        <v>56.155000000000655</v>
      </c>
    </row>
    <row r="23" spans="1:13" ht="15">
      <c r="A23" s="1">
        <v>22</v>
      </c>
      <c r="B23" s="82" t="s">
        <v>114</v>
      </c>
      <c r="C23" s="10">
        <v>11233</v>
      </c>
      <c r="D23" s="14">
        <v>11341</v>
      </c>
      <c r="E23" s="11">
        <v>11332</v>
      </c>
      <c r="F23" s="37">
        <f t="shared" si="0"/>
        <v>0.005761291765806438</v>
      </c>
      <c r="G23" s="17">
        <f t="shared" si="1"/>
        <v>0.008813317902608387</v>
      </c>
      <c r="H23" s="11">
        <f t="shared" si="2"/>
        <v>99</v>
      </c>
      <c r="I23" s="34">
        <f t="shared" si="3"/>
        <v>0.003545464312573864</v>
      </c>
      <c r="J23" s="11">
        <v>11294.66</v>
      </c>
      <c r="K23" s="10">
        <v>11310.44</v>
      </c>
      <c r="L23" s="34">
        <f t="shared" si="4"/>
        <v>0.0013971204091137454</v>
      </c>
      <c r="M23" s="92">
        <f t="shared" si="5"/>
        <v>15.780000000000655</v>
      </c>
    </row>
    <row r="24" spans="1:13" ht="15">
      <c r="A24" s="1">
        <v>23</v>
      </c>
      <c r="B24" s="82" t="s">
        <v>115</v>
      </c>
      <c r="C24" s="10">
        <v>9721</v>
      </c>
      <c r="D24" s="14">
        <v>9871</v>
      </c>
      <c r="E24" s="11">
        <v>9873</v>
      </c>
      <c r="F24" s="37">
        <f t="shared" si="0"/>
        <v>0.005019522908913428</v>
      </c>
      <c r="G24" s="17">
        <f t="shared" si="1"/>
        <v>0.015636251414463533</v>
      </c>
      <c r="H24" s="11">
        <f t="shared" si="2"/>
        <v>152</v>
      </c>
      <c r="I24" s="34">
        <f t="shared" si="3"/>
        <v>0.005443541166780074</v>
      </c>
      <c r="J24" s="11">
        <v>9844.692</v>
      </c>
      <c r="K24" s="10">
        <v>9852.311</v>
      </c>
      <c r="L24" s="34">
        <f t="shared" si="4"/>
        <v>0.000773919590374244</v>
      </c>
      <c r="M24" s="92">
        <f t="shared" si="5"/>
        <v>7.619000000000597</v>
      </c>
    </row>
    <row r="25" spans="1:13" ht="15">
      <c r="A25" s="1">
        <v>24</v>
      </c>
      <c r="B25" s="82" t="s">
        <v>116</v>
      </c>
      <c r="C25" s="10">
        <v>4443</v>
      </c>
      <c r="D25" s="14">
        <v>4247</v>
      </c>
      <c r="E25" s="11">
        <v>4252</v>
      </c>
      <c r="F25" s="37">
        <f t="shared" si="0"/>
        <v>0.0021617554348931324</v>
      </c>
      <c r="G25" s="17">
        <f t="shared" si="1"/>
        <v>-0.042988971415710106</v>
      </c>
      <c r="H25" s="11">
        <f t="shared" si="2"/>
        <v>-191</v>
      </c>
      <c r="I25" s="34">
        <f t="shared" si="3"/>
        <v>-0.006840239229309172</v>
      </c>
      <c r="J25" s="11">
        <v>4226.818</v>
      </c>
      <c r="K25" s="10">
        <v>4231.063</v>
      </c>
      <c r="L25" s="34">
        <f t="shared" si="4"/>
        <v>0.0010043015810001497</v>
      </c>
      <c r="M25" s="92">
        <f t="shared" si="5"/>
        <v>4.244999999999891</v>
      </c>
    </row>
    <row r="26" spans="1:13" ht="15">
      <c r="A26" s="1">
        <v>25</v>
      </c>
      <c r="B26" s="82" t="s">
        <v>117</v>
      </c>
      <c r="C26" s="10">
        <v>12557</v>
      </c>
      <c r="D26" s="14">
        <v>12417</v>
      </c>
      <c r="E26" s="11">
        <v>12325</v>
      </c>
      <c r="F26" s="37">
        <f t="shared" si="0"/>
        <v>0.0062661419884896185</v>
      </c>
      <c r="G26" s="17">
        <f t="shared" si="1"/>
        <v>-0.018475750577367205</v>
      </c>
      <c r="H26" s="11">
        <f t="shared" si="2"/>
        <v>-232</v>
      </c>
      <c r="I26" s="34">
        <f t="shared" si="3"/>
        <v>-0.008308562833506429</v>
      </c>
      <c r="J26" s="11">
        <v>12247.82</v>
      </c>
      <c r="K26" s="10">
        <v>12286.76</v>
      </c>
      <c r="L26" s="34">
        <f t="shared" si="4"/>
        <v>0.003179341303187058</v>
      </c>
      <c r="M26" s="92">
        <f t="shared" si="5"/>
        <v>38.94000000000051</v>
      </c>
    </row>
    <row r="27" spans="1:13" ht="15">
      <c r="A27" s="1">
        <v>26</v>
      </c>
      <c r="B27" s="82" t="s">
        <v>118</v>
      </c>
      <c r="C27" s="10">
        <v>17755</v>
      </c>
      <c r="D27" s="14">
        <v>15789</v>
      </c>
      <c r="E27" s="11">
        <v>15711</v>
      </c>
      <c r="F27" s="37">
        <f t="shared" si="0"/>
        <v>0.007987615154658043</v>
      </c>
      <c r="G27" s="17">
        <f t="shared" si="1"/>
        <v>-0.11512250070402703</v>
      </c>
      <c r="H27" s="11">
        <f t="shared" si="2"/>
        <v>-2044</v>
      </c>
      <c r="I27" s="34">
        <f t="shared" si="3"/>
        <v>-0.07320130358485837</v>
      </c>
      <c r="J27" s="11">
        <v>15493.54</v>
      </c>
      <c r="K27" s="10">
        <v>15358.55</v>
      </c>
      <c r="L27" s="34">
        <f t="shared" si="4"/>
        <v>-0.008712663471356552</v>
      </c>
      <c r="M27" s="92">
        <f t="shared" si="5"/>
        <v>-134.9900000000016</v>
      </c>
    </row>
    <row r="28" spans="1:13" ht="15">
      <c r="A28" s="1">
        <v>27</v>
      </c>
      <c r="B28" s="82" t="s">
        <v>119</v>
      </c>
      <c r="C28" s="10">
        <v>39309</v>
      </c>
      <c r="D28" s="14">
        <v>40508</v>
      </c>
      <c r="E28" s="11">
        <v>40672</v>
      </c>
      <c r="F28" s="37">
        <f t="shared" si="0"/>
        <v>0.020678014357472598</v>
      </c>
      <c r="G28" s="17">
        <f t="shared" si="1"/>
        <v>0.03467399323310184</v>
      </c>
      <c r="H28" s="11">
        <f t="shared" si="2"/>
        <v>1363</v>
      </c>
      <c r="I28" s="34">
        <f t="shared" si="3"/>
        <v>0.04881280664685027</v>
      </c>
      <c r="J28" s="11">
        <v>40199.01</v>
      </c>
      <c r="K28" s="10">
        <v>40384.41</v>
      </c>
      <c r="L28" s="34">
        <f t="shared" si="4"/>
        <v>0.004612053878938846</v>
      </c>
      <c r="M28" s="92">
        <f t="shared" si="5"/>
        <v>185.40000000000146</v>
      </c>
    </row>
    <row r="29" spans="1:13" ht="15">
      <c r="A29" s="1">
        <v>28</v>
      </c>
      <c r="B29" s="82" t="s">
        <v>120</v>
      </c>
      <c r="C29" s="10">
        <v>9194</v>
      </c>
      <c r="D29" s="14">
        <v>9097</v>
      </c>
      <c r="E29" s="11">
        <v>9099</v>
      </c>
      <c r="F29" s="37">
        <f t="shared" si="0"/>
        <v>0.004626014276127143</v>
      </c>
      <c r="G29" s="17">
        <f t="shared" si="1"/>
        <v>-0.010332825755927779</v>
      </c>
      <c r="H29" s="11">
        <f t="shared" si="2"/>
        <v>-95</v>
      </c>
      <c r="I29" s="34">
        <f t="shared" si="3"/>
        <v>-0.003402213229237546</v>
      </c>
      <c r="J29" s="11">
        <v>9070.263</v>
      </c>
      <c r="K29" s="10">
        <v>9066.31</v>
      </c>
      <c r="L29" s="34">
        <f t="shared" si="4"/>
        <v>-0.0004358197772216019</v>
      </c>
      <c r="M29" s="92">
        <f t="shared" si="5"/>
        <v>-3.9530000000013388</v>
      </c>
    </row>
    <row r="30" spans="1:13" ht="15">
      <c r="A30" s="1">
        <v>29</v>
      </c>
      <c r="B30" s="82" t="s">
        <v>121</v>
      </c>
      <c r="C30" s="10">
        <v>2523</v>
      </c>
      <c r="D30" s="14">
        <v>2537</v>
      </c>
      <c r="E30" s="11">
        <v>2533</v>
      </c>
      <c r="F30" s="37">
        <f t="shared" si="0"/>
        <v>0.0012878002155654526</v>
      </c>
      <c r="G30" s="17">
        <f t="shared" si="1"/>
        <v>0.003963535473642489</v>
      </c>
      <c r="H30" s="11">
        <f t="shared" si="2"/>
        <v>10</v>
      </c>
      <c r="I30" s="34">
        <f t="shared" si="3"/>
        <v>0.00035812770834079435</v>
      </c>
      <c r="J30" s="11">
        <v>2523.323</v>
      </c>
      <c r="K30" s="10">
        <v>2537.812</v>
      </c>
      <c r="L30" s="34">
        <f t="shared" si="4"/>
        <v>0.005742031440287286</v>
      </c>
      <c r="M30" s="92">
        <f t="shared" si="5"/>
        <v>14.489000000000033</v>
      </c>
    </row>
    <row r="31" spans="1:13" ht="15">
      <c r="A31" s="1">
        <v>30</v>
      </c>
      <c r="B31" s="82" t="s">
        <v>122</v>
      </c>
      <c r="C31" s="10">
        <v>3207</v>
      </c>
      <c r="D31" s="14">
        <v>3113</v>
      </c>
      <c r="E31" s="11">
        <v>3114</v>
      </c>
      <c r="F31" s="37">
        <f t="shared" si="0"/>
        <v>0.00158318589469831</v>
      </c>
      <c r="G31" s="17">
        <f t="shared" si="1"/>
        <v>-0.028999064546304958</v>
      </c>
      <c r="H31" s="11">
        <f t="shared" si="2"/>
        <v>-93</v>
      </c>
      <c r="I31" s="34">
        <f t="shared" si="3"/>
        <v>-0.003330587687569387</v>
      </c>
      <c r="J31" s="11">
        <v>3115.948</v>
      </c>
      <c r="K31" s="10">
        <v>3125.839</v>
      </c>
      <c r="L31" s="34">
        <f t="shared" si="4"/>
        <v>0.00317431484735948</v>
      </c>
      <c r="M31" s="92">
        <f t="shared" si="5"/>
        <v>9.891000000000076</v>
      </c>
    </row>
    <row r="32" spans="1:13" ht="15">
      <c r="A32" s="1">
        <v>31</v>
      </c>
      <c r="B32" s="82" t="s">
        <v>123</v>
      </c>
      <c r="C32" s="10">
        <v>37762</v>
      </c>
      <c r="D32" s="14">
        <v>37763</v>
      </c>
      <c r="E32" s="11">
        <v>37824</v>
      </c>
      <c r="F32" s="37">
        <f t="shared" si="0"/>
        <v>0.01923006527972668</v>
      </c>
      <c r="G32" s="17">
        <f t="shared" si="1"/>
        <v>0.0016418621895026746</v>
      </c>
      <c r="H32" s="11">
        <f t="shared" si="2"/>
        <v>62</v>
      </c>
      <c r="I32" s="34">
        <f t="shared" si="3"/>
        <v>0.0022203917917129248</v>
      </c>
      <c r="J32" s="11">
        <v>37768.1</v>
      </c>
      <c r="K32" s="10">
        <v>37743.54</v>
      </c>
      <c r="L32" s="34">
        <f t="shared" si="4"/>
        <v>-0.0006502842345788555</v>
      </c>
      <c r="M32" s="92">
        <f t="shared" si="5"/>
        <v>-24.55999999999767</v>
      </c>
    </row>
    <row r="33" spans="1:13" ht="15">
      <c r="A33" s="1">
        <v>32</v>
      </c>
      <c r="B33" s="82" t="s">
        <v>124</v>
      </c>
      <c r="C33" s="10">
        <v>11158</v>
      </c>
      <c r="D33" s="14">
        <v>10846</v>
      </c>
      <c r="E33" s="11">
        <v>10790</v>
      </c>
      <c r="F33" s="37">
        <f t="shared" si="0"/>
        <v>0.005485734041038782</v>
      </c>
      <c r="G33" s="17">
        <f t="shared" si="1"/>
        <v>-0.03298082093565155</v>
      </c>
      <c r="H33" s="11">
        <f t="shared" si="2"/>
        <v>-368</v>
      </c>
      <c r="I33" s="34">
        <f t="shared" si="3"/>
        <v>-0.013179099666941231</v>
      </c>
      <c r="J33" s="11">
        <v>10749.95</v>
      </c>
      <c r="K33" s="10">
        <v>10711.59</v>
      </c>
      <c r="L33" s="34">
        <f t="shared" si="4"/>
        <v>-0.0035683886901800082</v>
      </c>
      <c r="M33" s="92">
        <f t="shared" si="5"/>
        <v>-38.36000000000058</v>
      </c>
    </row>
    <row r="34" spans="1:13" ht="15">
      <c r="A34" s="1">
        <v>33</v>
      </c>
      <c r="B34" s="82" t="s">
        <v>125</v>
      </c>
      <c r="C34" s="10">
        <v>44265</v>
      </c>
      <c r="D34" s="14">
        <v>42483</v>
      </c>
      <c r="E34" s="11">
        <v>42473</v>
      </c>
      <c r="F34" s="37">
        <f t="shared" si="0"/>
        <v>0.021593659121875827</v>
      </c>
      <c r="G34" s="17">
        <f t="shared" si="1"/>
        <v>-0.04048345193719643</v>
      </c>
      <c r="H34" s="11">
        <f t="shared" si="2"/>
        <v>-1792</v>
      </c>
      <c r="I34" s="34">
        <f t="shared" si="3"/>
        <v>-0.06417648533467034</v>
      </c>
      <c r="J34" s="11">
        <v>42412.6</v>
      </c>
      <c r="K34" s="10">
        <v>42344.6</v>
      </c>
      <c r="L34" s="34">
        <f t="shared" si="4"/>
        <v>-0.001603297133399037</v>
      </c>
      <c r="M34" s="92">
        <f t="shared" si="5"/>
        <v>-68</v>
      </c>
    </row>
    <row r="35" spans="1:13" ht="15">
      <c r="A35" s="1">
        <v>34</v>
      </c>
      <c r="B35" s="82" t="s">
        <v>126</v>
      </c>
      <c r="C35" s="10">
        <v>467055</v>
      </c>
      <c r="D35" s="14">
        <v>482591</v>
      </c>
      <c r="E35" s="11">
        <v>483412</v>
      </c>
      <c r="F35" s="37">
        <f t="shared" si="0"/>
        <v>0.24577105322026316</v>
      </c>
      <c r="G35" s="17">
        <f t="shared" si="1"/>
        <v>0.03502157133528171</v>
      </c>
      <c r="H35" s="11">
        <f t="shared" si="2"/>
        <v>16357</v>
      </c>
      <c r="I35" s="34">
        <f t="shared" si="3"/>
        <v>0.5857894925330372</v>
      </c>
      <c r="J35" s="11">
        <v>479345.1</v>
      </c>
      <c r="K35" s="10">
        <v>484076</v>
      </c>
      <c r="L35" s="34">
        <f t="shared" si="4"/>
        <v>0.009869507375792563</v>
      </c>
      <c r="M35" s="92">
        <f t="shared" si="5"/>
        <v>4730.900000000023</v>
      </c>
    </row>
    <row r="36" spans="1:13" ht="15">
      <c r="A36" s="1">
        <v>35</v>
      </c>
      <c r="B36" s="82" t="s">
        <v>127</v>
      </c>
      <c r="C36" s="10">
        <v>120498</v>
      </c>
      <c r="D36" s="14">
        <v>117451</v>
      </c>
      <c r="E36" s="11">
        <v>117766</v>
      </c>
      <c r="F36" s="37">
        <f t="shared" si="0"/>
        <v>0.05987330445569723</v>
      </c>
      <c r="G36" s="17">
        <f t="shared" si="1"/>
        <v>-0.022672575478431177</v>
      </c>
      <c r="H36" s="11">
        <f t="shared" si="2"/>
        <v>-2732</v>
      </c>
      <c r="I36" s="34">
        <f t="shared" si="3"/>
        <v>-0.097840489918705</v>
      </c>
      <c r="J36" s="11">
        <v>116851.9</v>
      </c>
      <c r="K36" s="10">
        <v>117263.2</v>
      </c>
      <c r="L36" s="34">
        <f t="shared" si="4"/>
        <v>0.003519840071064338</v>
      </c>
      <c r="M36" s="92">
        <f t="shared" si="5"/>
        <v>411.3000000000029</v>
      </c>
    </row>
    <row r="37" spans="1:13" ht="15">
      <c r="A37" s="1">
        <v>36</v>
      </c>
      <c r="B37" s="82" t="s">
        <v>128</v>
      </c>
      <c r="C37" s="10">
        <v>4598</v>
      </c>
      <c r="D37" s="14">
        <v>4591</v>
      </c>
      <c r="E37" s="11">
        <v>4580</v>
      </c>
      <c r="F37" s="37">
        <f t="shared" si="0"/>
        <v>0.002328513615195331</v>
      </c>
      <c r="G37" s="17">
        <f t="shared" si="1"/>
        <v>-0.0039147455415398</v>
      </c>
      <c r="H37" s="11">
        <f t="shared" si="2"/>
        <v>-18</v>
      </c>
      <c r="I37" s="34">
        <f t="shared" si="3"/>
        <v>-0.0006446298750134297</v>
      </c>
      <c r="J37" s="11">
        <v>4570.332</v>
      </c>
      <c r="K37" s="10">
        <v>4568.509</v>
      </c>
      <c r="L37" s="34">
        <f t="shared" si="4"/>
        <v>-0.0003988769306037986</v>
      </c>
      <c r="M37" s="92">
        <f t="shared" si="5"/>
        <v>-1.8230000000003201</v>
      </c>
    </row>
    <row r="38" spans="1:13" ht="15">
      <c r="A38" s="1">
        <v>37</v>
      </c>
      <c r="B38" s="82" t="s">
        <v>129</v>
      </c>
      <c r="C38" s="10">
        <v>9411</v>
      </c>
      <c r="D38" s="14">
        <v>9667</v>
      </c>
      <c r="E38" s="11">
        <v>9692</v>
      </c>
      <c r="F38" s="37">
        <f t="shared" si="0"/>
        <v>0.004927500864295446</v>
      </c>
      <c r="G38" s="17">
        <f t="shared" si="1"/>
        <v>0.029858676017426415</v>
      </c>
      <c r="H38" s="11">
        <f t="shared" si="2"/>
        <v>281</v>
      </c>
      <c r="I38" s="34">
        <f t="shared" si="3"/>
        <v>0.010063388604376321</v>
      </c>
      <c r="J38" s="11">
        <v>9582.426</v>
      </c>
      <c r="K38" s="10">
        <v>9607.657</v>
      </c>
      <c r="L38" s="34">
        <f t="shared" si="4"/>
        <v>0.002633049292527776</v>
      </c>
      <c r="M38" s="92">
        <f t="shared" si="5"/>
        <v>25.230999999999767</v>
      </c>
    </row>
    <row r="39" spans="1:13" ht="15">
      <c r="A39" s="1">
        <v>38</v>
      </c>
      <c r="B39" s="82" t="s">
        <v>130</v>
      </c>
      <c r="C39" s="10">
        <v>30378</v>
      </c>
      <c r="D39" s="14">
        <v>30951</v>
      </c>
      <c r="E39" s="11">
        <v>30977</v>
      </c>
      <c r="F39" s="37">
        <f t="shared" si="0"/>
        <v>0.01574898826591829</v>
      </c>
      <c r="G39" s="17">
        <f t="shared" si="1"/>
        <v>0.019718217130818356</v>
      </c>
      <c r="H39" s="11">
        <f t="shared" si="2"/>
        <v>599</v>
      </c>
      <c r="I39" s="34">
        <f t="shared" si="3"/>
        <v>0.02145184972961358</v>
      </c>
      <c r="J39" s="11">
        <v>30715.15</v>
      </c>
      <c r="K39" s="10">
        <v>30804.29</v>
      </c>
      <c r="L39" s="34">
        <f t="shared" si="4"/>
        <v>0.0029021508929632255</v>
      </c>
      <c r="M39" s="92">
        <f t="shared" si="5"/>
        <v>89.13999999999942</v>
      </c>
    </row>
    <row r="40" spans="1:13" ht="15">
      <c r="A40" s="1">
        <v>39</v>
      </c>
      <c r="B40" s="82" t="s">
        <v>131</v>
      </c>
      <c r="C40" s="10">
        <v>9745</v>
      </c>
      <c r="D40" s="14">
        <v>9814</v>
      </c>
      <c r="E40" s="11">
        <v>9839</v>
      </c>
      <c r="F40" s="37">
        <f t="shared" si="0"/>
        <v>0.0050022369999796635</v>
      </c>
      <c r="G40" s="17">
        <f t="shared" si="1"/>
        <v>0.009645972293483837</v>
      </c>
      <c r="H40" s="11">
        <f t="shared" si="2"/>
        <v>94</v>
      </c>
      <c r="I40" s="34">
        <f t="shared" si="3"/>
        <v>0.0033664004584034665</v>
      </c>
      <c r="J40" s="11">
        <v>9805.007</v>
      </c>
      <c r="K40" s="10">
        <v>9820.77</v>
      </c>
      <c r="L40" s="34">
        <f t="shared" si="4"/>
        <v>0.0016076480108582105</v>
      </c>
      <c r="M40" s="92">
        <f t="shared" si="5"/>
        <v>15.76300000000083</v>
      </c>
    </row>
    <row r="41" spans="1:13" ht="15">
      <c r="A41" s="1">
        <v>40</v>
      </c>
      <c r="B41" s="82" t="s">
        <v>132</v>
      </c>
      <c r="C41" s="10">
        <v>5463</v>
      </c>
      <c r="D41" s="14">
        <v>5353</v>
      </c>
      <c r="E41" s="11">
        <v>5344</v>
      </c>
      <c r="F41" s="37">
        <f t="shared" si="0"/>
        <v>0.002716938157118744</v>
      </c>
      <c r="G41" s="17">
        <f t="shared" si="1"/>
        <v>-0.02178290316675819</v>
      </c>
      <c r="H41" s="11">
        <f t="shared" si="2"/>
        <v>-119</v>
      </c>
      <c r="I41" s="34">
        <f t="shared" si="3"/>
        <v>-0.004261719729255453</v>
      </c>
      <c r="J41" s="11">
        <v>5333.178</v>
      </c>
      <c r="K41" s="10">
        <v>5298.868</v>
      </c>
      <c r="L41" s="34">
        <f t="shared" si="4"/>
        <v>-0.006433312370222688</v>
      </c>
      <c r="M41" s="92">
        <f t="shared" si="5"/>
        <v>-34.30999999999949</v>
      </c>
    </row>
    <row r="42" spans="1:13" ht="15">
      <c r="A42" s="1">
        <v>41</v>
      </c>
      <c r="B42" s="82" t="s">
        <v>133</v>
      </c>
      <c r="C42" s="10">
        <v>34256</v>
      </c>
      <c r="D42" s="14">
        <v>32095</v>
      </c>
      <c r="E42" s="11">
        <v>31882</v>
      </c>
      <c r="F42" s="37">
        <f t="shared" si="0"/>
        <v>0.016209098489008197</v>
      </c>
      <c r="G42" s="17">
        <f t="shared" si="1"/>
        <v>-0.06930172816440916</v>
      </c>
      <c r="H42" s="11">
        <f t="shared" si="2"/>
        <v>-2374</v>
      </c>
      <c r="I42" s="34">
        <f t="shared" si="3"/>
        <v>-0.08501951796010457</v>
      </c>
      <c r="J42" s="11">
        <v>31847.57</v>
      </c>
      <c r="K42" s="10">
        <v>31627.61</v>
      </c>
      <c r="L42" s="34">
        <f t="shared" si="4"/>
        <v>-0.006906649392716591</v>
      </c>
      <c r="M42" s="92">
        <f t="shared" si="5"/>
        <v>-219.95999999999913</v>
      </c>
    </row>
    <row r="43" spans="1:13" ht="15">
      <c r="A43" s="1">
        <v>42</v>
      </c>
      <c r="B43" s="82" t="s">
        <v>134</v>
      </c>
      <c r="C43" s="10">
        <v>56203</v>
      </c>
      <c r="D43" s="14">
        <v>56959</v>
      </c>
      <c r="E43" s="11">
        <v>56781</v>
      </c>
      <c r="F43" s="37">
        <f t="shared" si="0"/>
        <v>0.028867976328472943</v>
      </c>
      <c r="G43" s="17">
        <f t="shared" si="1"/>
        <v>0.01028414853299646</v>
      </c>
      <c r="H43" s="11">
        <f t="shared" si="2"/>
        <v>578</v>
      </c>
      <c r="I43" s="34">
        <f t="shared" si="3"/>
        <v>0.020699781542097912</v>
      </c>
      <c r="J43" s="11">
        <v>56534.98</v>
      </c>
      <c r="K43" s="10">
        <v>56416.31</v>
      </c>
      <c r="L43" s="34">
        <f t="shared" si="4"/>
        <v>-0.0020990544261270724</v>
      </c>
      <c r="M43" s="92">
        <f t="shared" si="5"/>
        <v>-118.67000000000553</v>
      </c>
    </row>
    <row r="44" spans="1:13" ht="15">
      <c r="A44" s="1">
        <v>43</v>
      </c>
      <c r="B44" s="82" t="s">
        <v>135</v>
      </c>
      <c r="C44" s="10">
        <v>12226</v>
      </c>
      <c r="D44" s="14">
        <v>12654</v>
      </c>
      <c r="E44" s="11">
        <v>12649</v>
      </c>
      <c r="F44" s="37">
        <f t="shared" si="0"/>
        <v>0.006430866532446668</v>
      </c>
      <c r="G44" s="17">
        <f t="shared" si="1"/>
        <v>0.03459839685915263</v>
      </c>
      <c r="H44" s="11">
        <f t="shared" si="2"/>
        <v>423</v>
      </c>
      <c r="I44" s="34">
        <f t="shared" si="3"/>
        <v>0.0151488020628156</v>
      </c>
      <c r="J44" s="11">
        <v>12647.06</v>
      </c>
      <c r="K44" s="10">
        <v>12664.45</v>
      </c>
      <c r="L44" s="34">
        <f t="shared" si="4"/>
        <v>0.0013750231279049232</v>
      </c>
      <c r="M44" s="92">
        <f t="shared" si="5"/>
        <v>17.390000000001237</v>
      </c>
    </row>
    <row r="45" spans="1:13" ht="15">
      <c r="A45" s="1">
        <v>44</v>
      </c>
      <c r="B45" s="82" t="s">
        <v>136</v>
      </c>
      <c r="C45" s="10">
        <v>14629</v>
      </c>
      <c r="D45" s="14">
        <v>15414</v>
      </c>
      <c r="E45" s="11">
        <v>15436</v>
      </c>
      <c r="F45" s="37">
        <f t="shared" si="0"/>
        <v>0.007847802655929067</v>
      </c>
      <c r="G45" s="17">
        <f t="shared" si="1"/>
        <v>0.05516439948048397</v>
      </c>
      <c r="H45" s="11">
        <f t="shared" si="2"/>
        <v>807</v>
      </c>
      <c r="I45" s="34">
        <f t="shared" si="3"/>
        <v>0.028900906063102104</v>
      </c>
      <c r="J45" s="11">
        <v>15299.91</v>
      </c>
      <c r="K45" s="10">
        <v>15437.86</v>
      </c>
      <c r="L45" s="34">
        <f t="shared" si="4"/>
        <v>0.009016392906886429</v>
      </c>
      <c r="M45" s="92">
        <f t="shared" si="5"/>
        <v>137.95000000000073</v>
      </c>
    </row>
    <row r="46" spans="1:13" ht="15">
      <c r="A46" s="1">
        <v>45</v>
      </c>
      <c r="B46" s="82" t="s">
        <v>137</v>
      </c>
      <c r="C46" s="10">
        <v>33842</v>
      </c>
      <c r="D46" s="14">
        <v>35721</v>
      </c>
      <c r="E46" s="11">
        <v>35756</v>
      </c>
      <c r="F46" s="37">
        <f t="shared" si="0"/>
        <v>0.01817867528928477</v>
      </c>
      <c r="G46" s="17">
        <f t="shared" si="1"/>
        <v>0.056556941079132436</v>
      </c>
      <c r="H46" s="11">
        <f t="shared" si="2"/>
        <v>1914</v>
      </c>
      <c r="I46" s="34">
        <f t="shared" si="3"/>
        <v>0.06854564337642803</v>
      </c>
      <c r="J46" s="11">
        <v>35446.61</v>
      </c>
      <c r="K46" s="10">
        <v>35490.7</v>
      </c>
      <c r="L46" s="34">
        <f t="shared" si="4"/>
        <v>0.0012438425000302288</v>
      </c>
      <c r="M46" s="92">
        <f t="shared" si="5"/>
        <v>44.08999999999651</v>
      </c>
    </row>
    <row r="47" spans="1:13" ht="15">
      <c r="A47" s="1">
        <v>46</v>
      </c>
      <c r="B47" s="82" t="s">
        <v>138</v>
      </c>
      <c r="C47" s="10">
        <v>22649</v>
      </c>
      <c r="D47" s="14">
        <v>22540</v>
      </c>
      <c r="E47" s="11">
        <v>22515</v>
      </c>
      <c r="F47" s="37">
        <f t="shared" si="0"/>
        <v>0.011446830577756086</v>
      </c>
      <c r="G47" s="17">
        <f t="shared" si="1"/>
        <v>-0.00591637599894035</v>
      </c>
      <c r="H47" s="11">
        <f t="shared" si="2"/>
        <v>-134</v>
      </c>
      <c r="I47" s="34">
        <f t="shared" si="3"/>
        <v>-0.004798911291766644</v>
      </c>
      <c r="J47" s="11">
        <v>22455.87</v>
      </c>
      <c r="K47" s="10">
        <v>22435.71</v>
      </c>
      <c r="L47" s="34">
        <f t="shared" si="4"/>
        <v>-0.0008977608081984735</v>
      </c>
      <c r="M47" s="92">
        <f t="shared" si="5"/>
        <v>-20.159999999999854</v>
      </c>
    </row>
    <row r="48" spans="1:13" ht="15">
      <c r="A48" s="1">
        <v>47</v>
      </c>
      <c r="B48" s="82" t="s">
        <v>139</v>
      </c>
      <c r="C48" s="10">
        <v>8742</v>
      </c>
      <c r="D48" s="14">
        <v>9283</v>
      </c>
      <c r="E48" s="11">
        <v>9474</v>
      </c>
      <c r="F48" s="37">
        <f t="shared" si="0"/>
        <v>0.004816667683484839</v>
      </c>
      <c r="G48" s="17">
        <f t="shared" si="1"/>
        <v>0.08373369938229239</v>
      </c>
      <c r="H48" s="11">
        <f t="shared" si="2"/>
        <v>732</v>
      </c>
      <c r="I48" s="34">
        <f t="shared" si="3"/>
        <v>0.026214948250546145</v>
      </c>
      <c r="J48" s="11">
        <v>9232.896</v>
      </c>
      <c r="K48" s="10">
        <v>9346.252</v>
      </c>
      <c r="L48" s="34">
        <f t="shared" si="4"/>
        <v>0.012277404619309018</v>
      </c>
      <c r="M48" s="92">
        <f t="shared" si="5"/>
        <v>113.35599999999977</v>
      </c>
    </row>
    <row r="49" spans="1:13" ht="15">
      <c r="A49" s="1">
        <v>48</v>
      </c>
      <c r="B49" s="82" t="s">
        <v>140</v>
      </c>
      <c r="C49" s="10">
        <v>37101</v>
      </c>
      <c r="D49" s="14">
        <v>37447</v>
      </c>
      <c r="E49" s="11">
        <v>37701</v>
      </c>
      <c r="F49" s="37">
        <f t="shared" si="0"/>
        <v>0.019167530962113356</v>
      </c>
      <c r="G49" s="17">
        <f t="shared" si="1"/>
        <v>0.01617207083367025</v>
      </c>
      <c r="H49" s="11">
        <f t="shared" si="2"/>
        <v>600</v>
      </c>
      <c r="I49" s="34">
        <f t="shared" si="3"/>
        <v>0.02148766250044766</v>
      </c>
      <c r="J49" s="11">
        <v>37237.88</v>
      </c>
      <c r="K49" s="10">
        <v>37569.34</v>
      </c>
      <c r="L49" s="34">
        <f t="shared" si="4"/>
        <v>0.008901151193354702</v>
      </c>
      <c r="M49" s="92">
        <f t="shared" si="5"/>
        <v>331.4599999999991</v>
      </c>
    </row>
    <row r="50" spans="1:13" ht="15">
      <c r="A50" s="1">
        <v>49</v>
      </c>
      <c r="B50" s="82" t="s">
        <v>141</v>
      </c>
      <c r="C50" s="10">
        <v>4065</v>
      </c>
      <c r="D50" s="14">
        <v>4026</v>
      </c>
      <c r="E50" s="11">
        <v>4022</v>
      </c>
      <c r="F50" s="37">
        <f t="shared" si="0"/>
        <v>0.0020448213450470786</v>
      </c>
      <c r="G50" s="17">
        <f t="shared" si="1"/>
        <v>-0.010578105781057811</v>
      </c>
      <c r="H50" s="11">
        <f t="shared" si="2"/>
        <v>-43</v>
      </c>
      <c r="I50" s="34">
        <f t="shared" si="3"/>
        <v>-0.0015399491458654155</v>
      </c>
      <c r="J50" s="11">
        <v>3981.269</v>
      </c>
      <c r="K50" s="10">
        <v>3999.256</v>
      </c>
      <c r="L50" s="34">
        <f t="shared" si="4"/>
        <v>0.004517906225376904</v>
      </c>
      <c r="M50" s="92">
        <f t="shared" si="5"/>
        <v>17.98700000000008</v>
      </c>
    </row>
    <row r="51" spans="1:13" ht="15">
      <c r="A51" s="1">
        <v>50</v>
      </c>
      <c r="B51" s="82" t="s">
        <v>142</v>
      </c>
      <c r="C51" s="10">
        <v>9419</v>
      </c>
      <c r="D51" s="14">
        <v>9428</v>
      </c>
      <c r="E51" s="11">
        <v>9419</v>
      </c>
      <c r="F51" s="37">
        <f t="shared" si="0"/>
        <v>0.004788705183739044</v>
      </c>
      <c r="G51" s="17">
        <f t="shared" si="1"/>
        <v>0</v>
      </c>
      <c r="H51" s="11">
        <f t="shared" si="2"/>
        <v>0</v>
      </c>
      <c r="I51" s="34">
        <f t="shared" si="3"/>
        <v>0</v>
      </c>
      <c r="J51" s="11">
        <v>9404.126</v>
      </c>
      <c r="K51" s="10">
        <v>9407.892</v>
      </c>
      <c r="L51" s="34">
        <f t="shared" si="4"/>
        <v>0.0004004625203872876</v>
      </c>
      <c r="M51" s="92">
        <f t="shared" si="5"/>
        <v>3.7659999999996217</v>
      </c>
    </row>
    <row r="52" spans="1:13" ht="15">
      <c r="A52" s="1">
        <v>51</v>
      </c>
      <c r="B52" s="82" t="s">
        <v>143</v>
      </c>
      <c r="C52" s="10">
        <v>8761</v>
      </c>
      <c r="D52" s="14">
        <v>8613</v>
      </c>
      <c r="E52" s="11">
        <v>8600</v>
      </c>
      <c r="F52" s="37">
        <f t="shared" si="0"/>
        <v>0.004372318142069835</v>
      </c>
      <c r="G52" s="17">
        <f t="shared" si="1"/>
        <v>-0.018376897614427578</v>
      </c>
      <c r="H52" s="11">
        <f t="shared" si="2"/>
        <v>-161</v>
      </c>
      <c r="I52" s="34">
        <f t="shared" si="3"/>
        <v>-0.005765856104286789</v>
      </c>
      <c r="J52" s="11">
        <v>8562.199</v>
      </c>
      <c r="K52" s="10">
        <v>8572.628</v>
      </c>
      <c r="L52" s="34">
        <f t="shared" si="4"/>
        <v>0.0012180282191525899</v>
      </c>
      <c r="M52" s="92">
        <f t="shared" si="5"/>
        <v>10.429000000000087</v>
      </c>
    </row>
    <row r="53" spans="1:13" ht="15">
      <c r="A53" s="1">
        <v>52</v>
      </c>
      <c r="B53" s="82" t="s">
        <v>144</v>
      </c>
      <c r="C53" s="10">
        <v>16075</v>
      </c>
      <c r="D53" s="14">
        <v>15568</v>
      </c>
      <c r="E53" s="11">
        <v>15639</v>
      </c>
      <c r="F53" s="37">
        <f t="shared" si="0"/>
        <v>0.007951009700445367</v>
      </c>
      <c r="G53" s="17">
        <f t="shared" si="1"/>
        <v>-0.02712286158631415</v>
      </c>
      <c r="H53" s="11">
        <f t="shared" si="2"/>
        <v>-436</v>
      </c>
      <c r="I53" s="34">
        <f t="shared" si="3"/>
        <v>-0.015614368083658632</v>
      </c>
      <c r="J53" s="11">
        <v>15496.15</v>
      </c>
      <c r="K53" s="10">
        <v>15514.88</v>
      </c>
      <c r="L53" s="34">
        <f t="shared" si="4"/>
        <v>0.0012086873191082665</v>
      </c>
      <c r="M53" s="92">
        <f t="shared" si="5"/>
        <v>18.729999999999563</v>
      </c>
    </row>
    <row r="54" spans="1:13" ht="15">
      <c r="A54" s="1">
        <v>53</v>
      </c>
      <c r="B54" s="82" t="s">
        <v>145</v>
      </c>
      <c r="C54" s="10">
        <v>7667</v>
      </c>
      <c r="D54" s="14">
        <v>7907</v>
      </c>
      <c r="E54" s="11">
        <v>7917</v>
      </c>
      <c r="F54" s="37">
        <f t="shared" si="0"/>
        <v>0.0040250747361356845</v>
      </c>
      <c r="G54" s="17">
        <f t="shared" si="1"/>
        <v>0.0326072779444372</v>
      </c>
      <c r="H54" s="11">
        <f t="shared" si="2"/>
        <v>250</v>
      </c>
      <c r="I54" s="34">
        <f t="shared" si="3"/>
        <v>0.008953192708519858</v>
      </c>
      <c r="J54" s="11">
        <v>7907.879</v>
      </c>
      <c r="K54" s="10">
        <v>7937.07</v>
      </c>
      <c r="L54" s="34">
        <f t="shared" si="4"/>
        <v>0.003691381721950956</v>
      </c>
      <c r="M54" s="92">
        <f t="shared" si="5"/>
        <v>29.190999999999804</v>
      </c>
    </row>
    <row r="55" spans="1:13" ht="15">
      <c r="A55" s="1">
        <v>54</v>
      </c>
      <c r="B55" s="82" t="s">
        <v>146</v>
      </c>
      <c r="C55" s="10">
        <v>23440</v>
      </c>
      <c r="D55" s="14">
        <v>24375</v>
      </c>
      <c r="E55" s="11">
        <v>24453</v>
      </c>
      <c r="F55" s="37">
        <f t="shared" si="0"/>
        <v>0.01243212738698066</v>
      </c>
      <c r="G55" s="17">
        <f t="shared" si="1"/>
        <v>0.04321672354948806</v>
      </c>
      <c r="H55" s="11">
        <f t="shared" si="2"/>
        <v>1013</v>
      </c>
      <c r="I55" s="34">
        <f t="shared" si="3"/>
        <v>0.03627833685492247</v>
      </c>
      <c r="J55" s="11">
        <v>24440.77</v>
      </c>
      <c r="K55" s="10">
        <v>24473.29</v>
      </c>
      <c r="L55" s="34">
        <f t="shared" si="4"/>
        <v>0.0013305636442714544</v>
      </c>
      <c r="M55" s="92">
        <f t="shared" si="5"/>
        <v>32.52000000000044</v>
      </c>
    </row>
    <row r="56" spans="1:13" ht="15">
      <c r="A56" s="1">
        <v>55</v>
      </c>
      <c r="B56" s="82" t="s">
        <v>147</v>
      </c>
      <c r="C56" s="10">
        <v>27947</v>
      </c>
      <c r="D56" s="14">
        <v>26817</v>
      </c>
      <c r="E56" s="11">
        <v>27017</v>
      </c>
      <c r="F56" s="37">
        <f t="shared" si="0"/>
        <v>0.013735688284221016</v>
      </c>
      <c r="G56" s="17">
        <f t="shared" si="1"/>
        <v>-0.03327727484166458</v>
      </c>
      <c r="H56" s="11">
        <f t="shared" si="2"/>
        <v>-930</v>
      </c>
      <c r="I56" s="34">
        <f t="shared" si="3"/>
        <v>-0.03330587687569387</v>
      </c>
      <c r="J56" s="11">
        <v>26664.78</v>
      </c>
      <c r="K56" s="10">
        <v>26850.86</v>
      </c>
      <c r="L56" s="34">
        <f t="shared" si="4"/>
        <v>0.006978493728431352</v>
      </c>
      <c r="M56" s="92">
        <f t="shared" si="5"/>
        <v>186.08000000000175</v>
      </c>
    </row>
    <row r="57" spans="1:13" ht="15">
      <c r="A57" s="1">
        <v>56</v>
      </c>
      <c r="B57" s="82" t="s">
        <v>148</v>
      </c>
      <c r="C57" s="10">
        <v>3041</v>
      </c>
      <c r="D57" s="14">
        <v>3172</v>
      </c>
      <c r="E57" s="11">
        <v>3160</v>
      </c>
      <c r="F57" s="37">
        <f t="shared" si="0"/>
        <v>0.0016065727126675208</v>
      </c>
      <c r="G57" s="17">
        <f t="shared" si="1"/>
        <v>0.03913186451825058</v>
      </c>
      <c r="H57" s="11">
        <f t="shared" si="2"/>
        <v>119</v>
      </c>
      <c r="I57" s="34">
        <f t="shared" si="3"/>
        <v>0.004261719729255453</v>
      </c>
      <c r="J57" s="11">
        <v>3158.412</v>
      </c>
      <c r="K57" s="10">
        <v>3162.362</v>
      </c>
      <c r="L57" s="34">
        <f t="shared" si="4"/>
        <v>0.0012506284803883321</v>
      </c>
      <c r="M57" s="92">
        <f t="shared" si="5"/>
        <v>3.950000000000273</v>
      </c>
    </row>
    <row r="58" spans="1:13" ht="15">
      <c r="A58" s="1">
        <v>57</v>
      </c>
      <c r="B58" s="82" t="s">
        <v>149</v>
      </c>
      <c r="C58" s="10">
        <v>4618</v>
      </c>
      <c r="D58" s="14">
        <v>4702</v>
      </c>
      <c r="E58" s="11">
        <v>4724</v>
      </c>
      <c r="F58" s="37">
        <f t="shared" si="0"/>
        <v>0.0024017245236206864</v>
      </c>
      <c r="G58" s="17">
        <f t="shared" si="1"/>
        <v>0.022953659592897357</v>
      </c>
      <c r="H58" s="11">
        <f t="shared" si="2"/>
        <v>106</v>
      </c>
      <c r="I58" s="34">
        <f t="shared" si="3"/>
        <v>0.00379615370841242</v>
      </c>
      <c r="J58" s="11">
        <v>4666.528</v>
      </c>
      <c r="K58" s="10">
        <v>4681.768</v>
      </c>
      <c r="L58" s="34">
        <f t="shared" si="4"/>
        <v>0.0032658113269650973</v>
      </c>
      <c r="M58" s="92">
        <f t="shared" si="5"/>
        <v>15.239999999999782</v>
      </c>
    </row>
    <row r="59" spans="1:13" ht="15">
      <c r="A59" s="1">
        <v>58</v>
      </c>
      <c r="B59" s="82" t="s">
        <v>150</v>
      </c>
      <c r="C59" s="10">
        <v>12132</v>
      </c>
      <c r="D59" s="14">
        <v>11778</v>
      </c>
      <c r="E59" s="11">
        <v>11820</v>
      </c>
      <c r="F59" s="37">
        <f t="shared" si="0"/>
        <v>0.006009395399914587</v>
      </c>
      <c r="G59" s="17">
        <f t="shared" si="1"/>
        <v>-0.025717111770524232</v>
      </c>
      <c r="H59" s="11">
        <f t="shared" si="2"/>
        <v>-312</v>
      </c>
      <c r="I59" s="34">
        <f t="shared" si="3"/>
        <v>-0.011173584500232783</v>
      </c>
      <c r="J59" s="11">
        <v>11708.85</v>
      </c>
      <c r="K59" s="10">
        <v>11722.7</v>
      </c>
      <c r="L59" s="34">
        <f t="shared" si="4"/>
        <v>0.0011828659518227976</v>
      </c>
      <c r="M59" s="92">
        <f t="shared" si="5"/>
        <v>13.850000000000364</v>
      </c>
    </row>
    <row r="60" spans="1:13" ht="15">
      <c r="A60" s="1">
        <v>59</v>
      </c>
      <c r="B60" s="82" t="s">
        <v>151</v>
      </c>
      <c r="C60" s="10">
        <v>23301</v>
      </c>
      <c r="D60" s="14">
        <v>23814</v>
      </c>
      <c r="E60" s="11">
        <v>23595</v>
      </c>
      <c r="F60" s="37">
        <f t="shared" si="0"/>
        <v>0.01199591239094625</v>
      </c>
      <c r="G60" s="17">
        <f t="shared" si="1"/>
        <v>0.012617484228144715</v>
      </c>
      <c r="H60" s="11">
        <f t="shared" si="2"/>
        <v>294</v>
      </c>
      <c r="I60" s="34">
        <f t="shared" si="3"/>
        <v>0.010528954625219354</v>
      </c>
      <c r="J60" s="11">
        <v>23567.51</v>
      </c>
      <c r="K60" s="10">
        <v>23480.01</v>
      </c>
      <c r="L60" s="34">
        <f t="shared" si="4"/>
        <v>-0.0037127384267578545</v>
      </c>
      <c r="M60" s="92">
        <f t="shared" si="5"/>
        <v>-87.5</v>
      </c>
    </row>
    <row r="61" spans="1:13" ht="15">
      <c r="A61" s="1">
        <v>60</v>
      </c>
      <c r="B61" s="82" t="s">
        <v>152</v>
      </c>
      <c r="C61" s="10">
        <v>12573</v>
      </c>
      <c r="D61" s="14">
        <v>12739</v>
      </c>
      <c r="E61" s="11">
        <v>12672</v>
      </c>
      <c r="F61" s="37">
        <f t="shared" si="0"/>
        <v>0.006442559941431273</v>
      </c>
      <c r="G61" s="17">
        <f t="shared" si="1"/>
        <v>0.007874015748031496</v>
      </c>
      <c r="H61" s="11">
        <f t="shared" si="2"/>
        <v>99</v>
      </c>
      <c r="I61" s="34">
        <f t="shared" si="3"/>
        <v>0.003545464312573864</v>
      </c>
      <c r="J61" s="11">
        <v>12703.17</v>
      </c>
      <c r="K61" s="10">
        <v>12668.12</v>
      </c>
      <c r="L61" s="34">
        <f t="shared" si="4"/>
        <v>-0.0027591538175116346</v>
      </c>
      <c r="M61" s="92">
        <f t="shared" si="5"/>
        <v>-35.04999999999927</v>
      </c>
    </row>
    <row r="62" spans="1:13" ht="15">
      <c r="A62" s="1">
        <v>61</v>
      </c>
      <c r="B62" s="82" t="s">
        <v>153</v>
      </c>
      <c r="C62" s="10">
        <v>18719</v>
      </c>
      <c r="D62" s="14">
        <v>18276</v>
      </c>
      <c r="E62" s="11">
        <v>18305</v>
      </c>
      <c r="F62" s="37">
        <f t="shared" si="0"/>
        <v>0.009306428324487016</v>
      </c>
      <c r="G62" s="17">
        <f t="shared" si="1"/>
        <v>-0.022116566055879052</v>
      </c>
      <c r="H62" s="11">
        <f t="shared" si="2"/>
        <v>-414</v>
      </c>
      <c r="I62" s="34">
        <f t="shared" si="3"/>
        <v>-0.014826487125308886</v>
      </c>
      <c r="J62" s="11">
        <v>18230.57</v>
      </c>
      <c r="K62" s="10">
        <v>18318.9</v>
      </c>
      <c r="L62" s="34">
        <f t="shared" si="4"/>
        <v>0.004845158434431932</v>
      </c>
      <c r="M62" s="92">
        <f t="shared" si="5"/>
        <v>88.33000000000175</v>
      </c>
    </row>
    <row r="63" spans="1:13" ht="15">
      <c r="A63" s="1">
        <v>62</v>
      </c>
      <c r="B63" s="82" t="s">
        <v>154</v>
      </c>
      <c r="C63" s="10">
        <v>1663</v>
      </c>
      <c r="D63" s="14">
        <v>1784</v>
      </c>
      <c r="E63" s="11">
        <v>1780</v>
      </c>
      <c r="F63" s="37">
        <f t="shared" si="0"/>
        <v>0.0009049681735911984</v>
      </c>
      <c r="G63" s="17">
        <f t="shared" si="1"/>
        <v>0.0703547805171377</v>
      </c>
      <c r="H63" s="11">
        <f t="shared" si="2"/>
        <v>117</v>
      </c>
      <c r="I63" s="34">
        <f t="shared" si="3"/>
        <v>0.004190094187587294</v>
      </c>
      <c r="J63" s="11">
        <v>1808.421</v>
      </c>
      <c r="K63" s="10">
        <v>1812.688</v>
      </c>
      <c r="L63" s="34">
        <f t="shared" si="4"/>
        <v>0.002359516948763619</v>
      </c>
      <c r="M63" s="92">
        <f t="shared" si="5"/>
        <v>4.267000000000053</v>
      </c>
    </row>
    <row r="64" spans="1:13" ht="15">
      <c r="A64" s="1">
        <v>63</v>
      </c>
      <c r="B64" s="82" t="s">
        <v>155</v>
      </c>
      <c r="C64" s="10">
        <v>24278</v>
      </c>
      <c r="D64" s="14">
        <v>26669</v>
      </c>
      <c r="E64" s="11">
        <v>27163</v>
      </c>
      <c r="F64" s="37">
        <f t="shared" si="0"/>
        <v>0.013809916010818945</v>
      </c>
      <c r="G64" s="17">
        <f t="shared" si="1"/>
        <v>0.11883186423922894</v>
      </c>
      <c r="H64" s="11">
        <f t="shared" si="2"/>
        <v>2885</v>
      </c>
      <c r="I64" s="34">
        <f t="shared" si="3"/>
        <v>0.10331984385631916</v>
      </c>
      <c r="J64" s="11">
        <v>26274.32</v>
      </c>
      <c r="K64" s="10">
        <v>26862.87</v>
      </c>
      <c r="L64" s="34">
        <f t="shared" si="4"/>
        <v>0.022400199129796673</v>
      </c>
      <c r="M64" s="92">
        <f t="shared" si="5"/>
        <v>588.5499999999993</v>
      </c>
    </row>
    <row r="65" spans="1:13" ht="15">
      <c r="A65" s="1">
        <v>64</v>
      </c>
      <c r="B65" s="82" t="s">
        <v>156</v>
      </c>
      <c r="C65" s="10">
        <v>11837</v>
      </c>
      <c r="D65" s="14">
        <v>11658</v>
      </c>
      <c r="E65" s="11">
        <v>11682</v>
      </c>
      <c r="F65" s="37">
        <f t="shared" si="0"/>
        <v>0.005939234946006955</v>
      </c>
      <c r="G65" s="17">
        <f t="shared" si="1"/>
        <v>-0.013094534088029061</v>
      </c>
      <c r="H65" s="11">
        <f t="shared" si="2"/>
        <v>-155</v>
      </c>
      <c r="I65" s="34">
        <f t="shared" si="3"/>
        <v>-0.005550979479282312</v>
      </c>
      <c r="J65" s="11">
        <v>11601.72</v>
      </c>
      <c r="K65" s="10">
        <v>11566.68</v>
      </c>
      <c r="L65" s="34">
        <f t="shared" si="4"/>
        <v>-0.003020241826211894</v>
      </c>
      <c r="M65" s="92">
        <f t="shared" si="5"/>
        <v>-35.039999999999054</v>
      </c>
    </row>
    <row r="66" spans="1:13" ht="15">
      <c r="A66" s="1">
        <v>65</v>
      </c>
      <c r="B66" s="82" t="s">
        <v>157</v>
      </c>
      <c r="C66" s="10">
        <v>10683</v>
      </c>
      <c r="D66" s="14">
        <v>11103</v>
      </c>
      <c r="E66" s="11">
        <v>11213</v>
      </c>
      <c r="F66" s="37">
        <f t="shared" si="0"/>
        <v>0.005700791084538263</v>
      </c>
      <c r="G66" s="17">
        <f t="shared" si="1"/>
        <v>0.04961153234110269</v>
      </c>
      <c r="H66" s="11">
        <f t="shared" si="2"/>
        <v>530</v>
      </c>
      <c r="I66" s="34">
        <f t="shared" si="3"/>
        <v>0.0189807685420621</v>
      </c>
      <c r="J66" s="11">
        <v>11078.36</v>
      </c>
      <c r="K66" s="10">
        <v>11236.58</v>
      </c>
      <c r="L66" s="34">
        <f t="shared" si="4"/>
        <v>0.01428189732054197</v>
      </c>
      <c r="M66" s="92">
        <f t="shared" si="5"/>
        <v>158.21999999999935</v>
      </c>
    </row>
    <row r="67" spans="1:13" ht="15">
      <c r="A67" s="1">
        <v>66</v>
      </c>
      <c r="B67" s="82" t="s">
        <v>158</v>
      </c>
      <c r="C67" s="10">
        <v>9605</v>
      </c>
      <c r="D67" s="14">
        <v>10177</v>
      </c>
      <c r="E67" s="11">
        <v>10154</v>
      </c>
      <c r="F67" s="37">
        <f aca="true" t="shared" si="6" ref="F67:F83">E67/$E$83</f>
        <v>0.005162385862160128</v>
      </c>
      <c r="G67" s="17">
        <f aca="true" t="shared" si="7" ref="G67:G83">(E67-C67)/C67</f>
        <v>0.05715773034877668</v>
      </c>
      <c r="H67" s="11">
        <f aca="true" t="shared" si="8" ref="H67:H83">E67-C67</f>
        <v>549</v>
      </c>
      <c r="I67" s="34">
        <f aca="true" t="shared" si="9" ref="I67:I83">H67/$H$83</f>
        <v>0.01966121118790961</v>
      </c>
      <c r="J67" s="11">
        <v>10170.58</v>
      </c>
      <c r="K67" s="10">
        <v>10186.94</v>
      </c>
      <c r="L67" s="34">
        <f aca="true" t="shared" si="10" ref="L67:L83">(K67-J67)/J67</f>
        <v>0.0016085611636701724</v>
      </c>
      <c r="M67" s="92">
        <f aca="true" t="shared" si="11" ref="M67:M83">K67-J67</f>
        <v>16.360000000000582</v>
      </c>
    </row>
    <row r="68" spans="1:13" ht="15">
      <c r="A68" s="1">
        <v>67</v>
      </c>
      <c r="B68" s="82" t="s">
        <v>159</v>
      </c>
      <c r="C68" s="10">
        <v>12724</v>
      </c>
      <c r="D68" s="14">
        <v>12540</v>
      </c>
      <c r="E68" s="11">
        <v>12436</v>
      </c>
      <c r="F68" s="37">
        <f t="shared" si="6"/>
        <v>0.0063225753970674965</v>
      </c>
      <c r="G68" s="17">
        <f t="shared" si="7"/>
        <v>-0.022634391700723042</v>
      </c>
      <c r="H68" s="11">
        <f t="shared" si="8"/>
        <v>-288</v>
      </c>
      <c r="I68" s="34">
        <f t="shared" si="9"/>
        <v>-0.010314078000214876</v>
      </c>
      <c r="J68" s="11">
        <v>12488.75</v>
      </c>
      <c r="K68" s="10">
        <v>12432.81</v>
      </c>
      <c r="L68" s="34">
        <f t="shared" si="10"/>
        <v>-0.0044792313081774005</v>
      </c>
      <c r="M68" s="92">
        <f t="shared" si="11"/>
        <v>-55.94000000000051</v>
      </c>
    </row>
    <row r="69" spans="1:13" ht="15">
      <c r="A69" s="1">
        <v>68</v>
      </c>
      <c r="B69" s="82" t="s">
        <v>160</v>
      </c>
      <c r="C69" s="10">
        <v>9474</v>
      </c>
      <c r="D69" s="14">
        <v>9765</v>
      </c>
      <c r="E69" s="11">
        <v>9792</v>
      </c>
      <c r="F69" s="37">
        <f t="shared" si="6"/>
        <v>0.0049783417729241655</v>
      </c>
      <c r="G69" s="17">
        <f t="shared" si="7"/>
        <v>0.03356554781507283</v>
      </c>
      <c r="H69" s="11">
        <f t="shared" si="8"/>
        <v>318</v>
      </c>
      <c r="I69" s="34">
        <f t="shared" si="9"/>
        <v>0.011388461125237259</v>
      </c>
      <c r="J69" s="11">
        <v>9755.457</v>
      </c>
      <c r="K69" s="10">
        <v>9640.663</v>
      </c>
      <c r="L69" s="34">
        <f t="shared" si="10"/>
        <v>-0.01176715760215025</v>
      </c>
      <c r="M69" s="92">
        <f t="shared" si="11"/>
        <v>-114.79399999999987</v>
      </c>
    </row>
    <row r="70" spans="1:13" ht="15">
      <c r="A70" s="1">
        <v>69</v>
      </c>
      <c r="B70" s="82" t="s">
        <v>161</v>
      </c>
      <c r="C70" s="10">
        <v>1607</v>
      </c>
      <c r="D70" s="14">
        <v>1608</v>
      </c>
      <c r="E70" s="11">
        <v>1608</v>
      </c>
      <c r="F70" s="37">
        <f t="shared" si="6"/>
        <v>0.0008175218107498017</v>
      </c>
      <c r="G70" s="17">
        <f t="shared" si="7"/>
        <v>0.0006222775357809583</v>
      </c>
      <c r="H70" s="11">
        <f t="shared" si="8"/>
        <v>1</v>
      </c>
      <c r="I70" s="34">
        <f t="shared" si="9"/>
        <v>3.581277083407943E-05</v>
      </c>
      <c r="J70" s="11">
        <v>1585.04</v>
      </c>
      <c r="K70" s="10">
        <v>1581.818</v>
      </c>
      <c r="L70" s="34">
        <f t="shared" si="10"/>
        <v>-0.0020327562711351006</v>
      </c>
      <c r="M70" s="92">
        <f t="shared" si="11"/>
        <v>-3.22199999999998</v>
      </c>
    </row>
    <row r="71" spans="1:13" ht="15">
      <c r="A71" s="1">
        <v>70</v>
      </c>
      <c r="B71" s="82" t="s">
        <v>162</v>
      </c>
      <c r="C71" s="10">
        <v>6504</v>
      </c>
      <c r="D71" s="14">
        <v>6614</v>
      </c>
      <c r="E71" s="11">
        <v>6605</v>
      </c>
      <c r="F71" s="37">
        <f t="shared" si="6"/>
        <v>0.0033580420149268908</v>
      </c>
      <c r="G71" s="17">
        <f t="shared" si="7"/>
        <v>0.01552890528905289</v>
      </c>
      <c r="H71" s="11">
        <f t="shared" si="8"/>
        <v>101</v>
      </c>
      <c r="I71" s="34">
        <f t="shared" si="9"/>
        <v>0.0036170898542420226</v>
      </c>
      <c r="J71" s="11">
        <v>6572.066</v>
      </c>
      <c r="K71" s="10">
        <v>6547.836</v>
      </c>
      <c r="L71" s="34">
        <f t="shared" si="10"/>
        <v>-0.0036868162918631013</v>
      </c>
      <c r="M71" s="92">
        <f t="shared" si="11"/>
        <v>-24.229999999999563</v>
      </c>
    </row>
    <row r="72" spans="1:13" ht="15">
      <c r="A72" s="1">
        <v>71</v>
      </c>
      <c r="B72" s="82" t="s">
        <v>163</v>
      </c>
      <c r="C72" s="10">
        <v>6044</v>
      </c>
      <c r="D72" s="14">
        <v>5957</v>
      </c>
      <c r="E72" s="11">
        <v>5958</v>
      </c>
      <c r="F72" s="37">
        <f t="shared" si="6"/>
        <v>0.003029101336099079</v>
      </c>
      <c r="G72" s="17">
        <f t="shared" si="7"/>
        <v>-0.014228987425545996</v>
      </c>
      <c r="H72" s="11">
        <f t="shared" si="8"/>
        <v>-86</v>
      </c>
      <c r="I72" s="34">
        <f t="shared" si="9"/>
        <v>-0.003079898291730831</v>
      </c>
      <c r="J72" s="11">
        <v>5940.989</v>
      </c>
      <c r="K72" s="10">
        <v>5943.719</v>
      </c>
      <c r="L72" s="34">
        <f t="shared" si="10"/>
        <v>0.00045951945038115254</v>
      </c>
      <c r="M72" s="92">
        <f t="shared" si="11"/>
        <v>2.730000000000473</v>
      </c>
    </row>
    <row r="73" spans="1:13" ht="15">
      <c r="A73" s="1">
        <v>72</v>
      </c>
      <c r="B73" s="82" t="s">
        <v>164</v>
      </c>
      <c r="C73" s="10">
        <v>4772</v>
      </c>
      <c r="D73" s="14">
        <v>5353</v>
      </c>
      <c r="E73" s="11">
        <v>5726</v>
      </c>
      <c r="F73" s="37">
        <f t="shared" si="6"/>
        <v>0.002911150428080451</v>
      </c>
      <c r="G73" s="17">
        <f t="shared" si="7"/>
        <v>0.19991617770326908</v>
      </c>
      <c r="H73" s="11">
        <f t="shared" si="8"/>
        <v>954</v>
      </c>
      <c r="I73" s="34">
        <f t="shared" si="9"/>
        <v>0.03416538337571178</v>
      </c>
      <c r="J73" s="11">
        <v>5417.664</v>
      </c>
      <c r="K73" s="10">
        <v>5708.399</v>
      </c>
      <c r="L73" s="34">
        <f t="shared" si="10"/>
        <v>0.05366427301508558</v>
      </c>
      <c r="M73" s="92">
        <f t="shared" si="11"/>
        <v>290.7350000000006</v>
      </c>
    </row>
    <row r="74" spans="1:13" ht="15">
      <c r="A74" s="1">
        <v>73</v>
      </c>
      <c r="B74" s="82" t="s">
        <v>165</v>
      </c>
      <c r="C74" s="10">
        <v>5367</v>
      </c>
      <c r="D74" s="14">
        <v>5013</v>
      </c>
      <c r="E74" s="11">
        <v>4980</v>
      </c>
      <c r="F74" s="37">
        <f t="shared" si="6"/>
        <v>0.002531877249710207</v>
      </c>
      <c r="G74" s="17">
        <f t="shared" si="7"/>
        <v>-0.07210732252655115</v>
      </c>
      <c r="H74" s="11">
        <f t="shared" si="8"/>
        <v>-387</v>
      </c>
      <c r="I74" s="34">
        <f t="shared" si="9"/>
        <v>-0.01385954231278874</v>
      </c>
      <c r="J74" s="11">
        <v>5002.376</v>
      </c>
      <c r="K74" s="10">
        <v>5025.511</v>
      </c>
      <c r="L74" s="34">
        <f t="shared" si="10"/>
        <v>0.004624802293949958</v>
      </c>
      <c r="M74" s="92">
        <f t="shared" si="11"/>
        <v>23.13500000000022</v>
      </c>
    </row>
    <row r="75" spans="1:13" ht="15">
      <c r="A75" s="1">
        <v>74</v>
      </c>
      <c r="B75" s="82" t="s">
        <v>166</v>
      </c>
      <c r="C75" s="10">
        <v>4130</v>
      </c>
      <c r="D75" s="14">
        <v>4142</v>
      </c>
      <c r="E75" s="11">
        <v>4153</v>
      </c>
      <c r="F75" s="37">
        <f t="shared" si="6"/>
        <v>0.0021114229353507005</v>
      </c>
      <c r="G75" s="17">
        <f t="shared" si="7"/>
        <v>0.005569007263922518</v>
      </c>
      <c r="H75" s="11">
        <f t="shared" si="8"/>
        <v>23</v>
      </c>
      <c r="I75" s="34">
        <f t="shared" si="9"/>
        <v>0.0008236937291838269</v>
      </c>
      <c r="J75" s="11">
        <v>4101.138</v>
      </c>
      <c r="K75" s="10">
        <v>4100.391</v>
      </c>
      <c r="L75" s="34">
        <f t="shared" si="10"/>
        <v>-0.00018214456572792682</v>
      </c>
      <c r="M75" s="92">
        <f t="shared" si="11"/>
        <v>-0.7470000000002983</v>
      </c>
    </row>
    <row r="76" spans="1:13" ht="15">
      <c r="A76" s="1">
        <v>75</v>
      </c>
      <c r="B76" s="82" t="s">
        <v>167</v>
      </c>
      <c r="C76" s="10">
        <v>2237</v>
      </c>
      <c r="D76" s="14">
        <v>2087</v>
      </c>
      <c r="E76" s="11">
        <v>2073</v>
      </c>
      <c r="F76" s="37">
        <f t="shared" si="6"/>
        <v>0.0010539320358733451</v>
      </c>
      <c r="G76" s="17">
        <f t="shared" si="7"/>
        <v>-0.0733124720607957</v>
      </c>
      <c r="H76" s="11">
        <f t="shared" si="8"/>
        <v>-164</v>
      </c>
      <c r="I76" s="34">
        <f t="shared" si="9"/>
        <v>-0.005873294416789027</v>
      </c>
      <c r="J76" s="11">
        <v>2074.41</v>
      </c>
      <c r="K76" s="10">
        <v>2056.67</v>
      </c>
      <c r="L76" s="34">
        <f t="shared" si="10"/>
        <v>-0.008551829194807093</v>
      </c>
      <c r="M76" s="92">
        <f t="shared" si="11"/>
        <v>-17.73999999999978</v>
      </c>
    </row>
    <row r="77" spans="1:13" ht="15">
      <c r="A77" s="1">
        <v>76</v>
      </c>
      <c r="B77" s="82" t="s">
        <v>168</v>
      </c>
      <c r="C77" s="10">
        <v>3110</v>
      </c>
      <c r="D77" s="14">
        <v>3240</v>
      </c>
      <c r="E77" s="11">
        <v>3240</v>
      </c>
      <c r="F77" s="37">
        <f t="shared" si="6"/>
        <v>0.001647245439570496</v>
      </c>
      <c r="G77" s="17">
        <f t="shared" si="7"/>
        <v>0.04180064308681672</v>
      </c>
      <c r="H77" s="11">
        <f t="shared" si="8"/>
        <v>130</v>
      </c>
      <c r="I77" s="34">
        <f t="shared" si="9"/>
        <v>0.004655660208430327</v>
      </c>
      <c r="J77" s="11">
        <v>3241.789</v>
      </c>
      <c r="K77" s="10">
        <v>3249.161</v>
      </c>
      <c r="L77" s="34">
        <f t="shared" si="10"/>
        <v>0.00227405299974793</v>
      </c>
      <c r="M77" s="92">
        <f t="shared" si="11"/>
        <v>7.371999999999844</v>
      </c>
    </row>
    <row r="78" spans="1:13" ht="15">
      <c r="A78" s="1">
        <v>77</v>
      </c>
      <c r="B78" s="82" t="s">
        <v>169</v>
      </c>
      <c r="C78" s="10">
        <v>6847</v>
      </c>
      <c r="D78" s="14">
        <v>6828</v>
      </c>
      <c r="E78" s="11">
        <v>6856</v>
      </c>
      <c r="F78" s="37">
        <f t="shared" si="6"/>
        <v>0.0034856526955849756</v>
      </c>
      <c r="G78" s="17">
        <f t="shared" si="7"/>
        <v>0.0013144442821673725</v>
      </c>
      <c r="H78" s="11">
        <f t="shared" si="8"/>
        <v>9</v>
      </c>
      <c r="I78" s="34">
        <f t="shared" si="9"/>
        <v>0.00032231493750671487</v>
      </c>
      <c r="J78" s="11">
        <v>6779.015</v>
      </c>
      <c r="K78" s="10">
        <v>6799.559</v>
      </c>
      <c r="L78" s="34">
        <f t="shared" si="10"/>
        <v>0.003030528771510296</v>
      </c>
      <c r="M78" s="92">
        <f t="shared" si="11"/>
        <v>20.54399999999987</v>
      </c>
    </row>
    <row r="79" spans="1:13" ht="15">
      <c r="A79" s="1">
        <v>78</v>
      </c>
      <c r="B79" s="82" t="s">
        <v>170</v>
      </c>
      <c r="C79" s="10">
        <v>4764</v>
      </c>
      <c r="D79" s="14">
        <v>4728</v>
      </c>
      <c r="E79" s="11">
        <v>4704</v>
      </c>
      <c r="F79" s="37">
        <f t="shared" si="6"/>
        <v>0.0023915563418949425</v>
      </c>
      <c r="G79" s="17">
        <f t="shared" si="7"/>
        <v>-0.012594458438287154</v>
      </c>
      <c r="H79" s="11">
        <f t="shared" si="8"/>
        <v>-60</v>
      </c>
      <c r="I79" s="34">
        <f t="shared" si="9"/>
        <v>-0.002148766250044766</v>
      </c>
      <c r="J79" s="11">
        <v>4720.692</v>
      </c>
      <c r="K79" s="10">
        <v>4710.647</v>
      </c>
      <c r="L79" s="34">
        <f t="shared" si="10"/>
        <v>-0.002127865999306897</v>
      </c>
      <c r="M79" s="92">
        <f t="shared" si="11"/>
        <v>-10.045000000000073</v>
      </c>
    </row>
    <row r="80" spans="1:13" ht="15">
      <c r="A80" s="1">
        <v>79</v>
      </c>
      <c r="B80" s="82" t="s">
        <v>171</v>
      </c>
      <c r="C80" s="10">
        <v>3198</v>
      </c>
      <c r="D80" s="14">
        <v>3243</v>
      </c>
      <c r="E80" s="11">
        <v>3271</v>
      </c>
      <c r="F80" s="37">
        <f t="shared" si="6"/>
        <v>0.001663006121245399</v>
      </c>
      <c r="G80" s="17">
        <f t="shared" si="7"/>
        <v>0.022826766729205753</v>
      </c>
      <c r="H80" s="11">
        <f t="shared" si="8"/>
        <v>73</v>
      </c>
      <c r="I80" s="34">
        <f t="shared" si="9"/>
        <v>0.0026143322708877988</v>
      </c>
      <c r="J80" s="11">
        <v>3239.047</v>
      </c>
      <c r="K80" s="10">
        <v>3269.023</v>
      </c>
      <c r="L80" s="34">
        <f t="shared" si="10"/>
        <v>0.009254573953388176</v>
      </c>
      <c r="M80" s="92">
        <f t="shared" si="11"/>
        <v>29.976000000000113</v>
      </c>
    </row>
    <row r="81" spans="1:13" ht="15">
      <c r="A81" s="1">
        <v>80</v>
      </c>
      <c r="B81" s="82" t="s">
        <v>172</v>
      </c>
      <c r="C81" s="10">
        <v>9869</v>
      </c>
      <c r="D81" s="14">
        <v>10381</v>
      </c>
      <c r="E81" s="11">
        <v>10477</v>
      </c>
      <c r="F81" s="37">
        <f t="shared" si="6"/>
        <v>0.005326601997030891</v>
      </c>
      <c r="G81" s="17">
        <f t="shared" si="7"/>
        <v>0.061607052386260006</v>
      </c>
      <c r="H81" s="11">
        <f t="shared" si="8"/>
        <v>608</v>
      </c>
      <c r="I81" s="34">
        <f t="shared" si="9"/>
        <v>0.021774164667120295</v>
      </c>
      <c r="J81" s="11">
        <v>10235.61</v>
      </c>
      <c r="K81" s="10">
        <v>10313.13</v>
      </c>
      <c r="L81" s="34">
        <f t="shared" si="10"/>
        <v>0.007573559367736619</v>
      </c>
      <c r="M81" s="92">
        <f t="shared" si="11"/>
        <v>77.51999999999862</v>
      </c>
    </row>
    <row r="82" spans="1:13" ht="15.75" thickBot="1">
      <c r="A82" s="43">
        <v>81</v>
      </c>
      <c r="B82" s="83" t="s">
        <v>173</v>
      </c>
      <c r="C82" s="10">
        <v>8015</v>
      </c>
      <c r="D82" s="14">
        <v>8049</v>
      </c>
      <c r="E82" s="11">
        <v>8033</v>
      </c>
      <c r="F82" s="37">
        <f t="shared" si="6"/>
        <v>0.004084050190144998</v>
      </c>
      <c r="G82" s="17">
        <f t="shared" si="7"/>
        <v>0.002245789145352464</v>
      </c>
      <c r="H82" s="11">
        <f t="shared" si="8"/>
        <v>18</v>
      </c>
      <c r="I82" s="34">
        <f t="shared" si="9"/>
        <v>0.0006446298750134297</v>
      </c>
      <c r="J82" s="11">
        <v>8026.506</v>
      </c>
      <c r="K82" s="61">
        <v>8063.968</v>
      </c>
      <c r="L82" s="34">
        <f t="shared" si="10"/>
        <v>0.004667286114281797</v>
      </c>
      <c r="M82" s="92">
        <f t="shared" si="11"/>
        <v>37.461999999999534</v>
      </c>
    </row>
    <row r="83" spans="1:13" s="59" customFormat="1" ht="15.75" thickBot="1">
      <c r="A83" s="166" t="s">
        <v>174</v>
      </c>
      <c r="B83" s="167"/>
      <c r="C83" s="50">
        <v>1938997</v>
      </c>
      <c r="D83" s="49">
        <v>1961927</v>
      </c>
      <c r="E83" s="95">
        <v>1966920</v>
      </c>
      <c r="F83" s="146">
        <f t="shared" si="6"/>
        <v>1</v>
      </c>
      <c r="G83" s="147">
        <f t="shared" si="7"/>
        <v>0.014400744302337756</v>
      </c>
      <c r="H83" s="95">
        <f t="shared" si="8"/>
        <v>27923</v>
      </c>
      <c r="I83" s="148">
        <f t="shared" si="9"/>
        <v>1</v>
      </c>
      <c r="J83" s="95">
        <v>1951916</v>
      </c>
      <c r="K83" s="50">
        <v>1957882</v>
      </c>
      <c r="L83" s="148">
        <f t="shared" si="10"/>
        <v>0.003056483988040469</v>
      </c>
      <c r="M83" s="94">
        <f t="shared" si="11"/>
        <v>5966</v>
      </c>
    </row>
    <row r="84" spans="3:13" ht="15">
      <c r="C84" s="3"/>
      <c r="D84" s="3"/>
      <c r="E84" s="3"/>
      <c r="I84" s="57"/>
      <c r="J84" s="58"/>
      <c r="K84" s="58"/>
      <c r="L84" s="57"/>
      <c r="M84" s="58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41091</v>
      </c>
      <c r="D1" s="68">
        <v>41426</v>
      </c>
      <c r="E1" s="68">
        <v>41456</v>
      </c>
      <c r="F1" s="38" t="s">
        <v>294</v>
      </c>
      <c r="G1" s="47" t="s">
        <v>304</v>
      </c>
      <c r="H1" s="38" t="s">
        <v>305</v>
      </c>
      <c r="I1" s="38" t="s">
        <v>297</v>
      </c>
      <c r="J1" s="67" t="s">
        <v>284</v>
      </c>
      <c r="K1" s="65" t="s">
        <v>289</v>
      </c>
      <c r="L1" s="47" t="s">
        <v>306</v>
      </c>
      <c r="M1" s="38" t="s">
        <v>307</v>
      </c>
    </row>
    <row r="2" spans="1:13" ht="15">
      <c r="A2" s="21">
        <v>1</v>
      </c>
      <c r="B2" s="81" t="s">
        <v>93</v>
      </c>
      <c r="C2" s="90">
        <v>23962</v>
      </c>
      <c r="D2" s="13">
        <v>21932</v>
      </c>
      <c r="E2" s="9">
        <v>21778</v>
      </c>
      <c r="F2" s="36">
        <f>E2/$E$83</f>
        <v>0.02169611884746965</v>
      </c>
      <c r="G2" s="16">
        <f>(E2-C2)/C2</f>
        <v>-0.09114431182705951</v>
      </c>
      <c r="H2" s="9">
        <f>E2-C2</f>
        <v>-2184</v>
      </c>
      <c r="I2" s="40">
        <f>H2/$H$83</f>
        <v>0.021805111821086264</v>
      </c>
      <c r="J2" s="9">
        <v>21780.54</v>
      </c>
      <c r="K2" s="90">
        <v>21653.71</v>
      </c>
      <c r="L2" s="40">
        <f>(K2-J2)/J2</f>
        <v>-0.005823087949151019</v>
      </c>
      <c r="M2" s="91">
        <f>K2-J2</f>
        <v>-126.83000000000175</v>
      </c>
    </row>
    <row r="3" spans="1:13" ht="15">
      <c r="A3" s="1">
        <v>2</v>
      </c>
      <c r="B3" s="82" t="s">
        <v>94</v>
      </c>
      <c r="C3" s="10">
        <v>8751</v>
      </c>
      <c r="D3" s="14">
        <v>7535</v>
      </c>
      <c r="E3" s="11">
        <v>7417</v>
      </c>
      <c r="F3" s="37">
        <f aca="true" t="shared" si="0" ref="F3:F66">E3/$E$83</f>
        <v>0.0073891134857049495</v>
      </c>
      <c r="G3" s="17">
        <f aca="true" t="shared" si="1" ref="G3:G66">(E3-C3)/C3</f>
        <v>-0.15243972117472288</v>
      </c>
      <c r="H3" s="11">
        <f aca="true" t="shared" si="2" ref="H3:H66">E3-C3</f>
        <v>-1334</v>
      </c>
      <c r="I3" s="34">
        <f aca="true" t="shared" si="3" ref="I3:I66">H3/$H$83</f>
        <v>0.013318690095846646</v>
      </c>
      <c r="J3" s="11">
        <v>7576.589</v>
      </c>
      <c r="K3" s="10">
        <v>7410.853</v>
      </c>
      <c r="L3" s="34">
        <f aca="true" t="shared" si="4" ref="L3:L66">(K3-J3)/J3</f>
        <v>-0.021874751289795432</v>
      </c>
      <c r="M3" s="92">
        <f aca="true" t="shared" si="5" ref="M3:M66">K3-J3</f>
        <v>-165.73599999999988</v>
      </c>
    </row>
    <row r="4" spans="1:13" ht="15">
      <c r="A4" s="1">
        <v>3</v>
      </c>
      <c r="B4" s="82" t="s">
        <v>95</v>
      </c>
      <c r="C4" s="10">
        <v>23829</v>
      </c>
      <c r="D4" s="14">
        <v>21895</v>
      </c>
      <c r="E4" s="11">
        <v>21707</v>
      </c>
      <c r="F4" s="37">
        <f t="shared" si="0"/>
        <v>0.021625385794013394</v>
      </c>
      <c r="G4" s="17">
        <f t="shared" si="1"/>
        <v>-0.08905115615426581</v>
      </c>
      <c r="H4" s="11">
        <f t="shared" si="2"/>
        <v>-2122</v>
      </c>
      <c r="I4" s="34">
        <f t="shared" si="3"/>
        <v>0.021186102236421724</v>
      </c>
      <c r="J4" s="11">
        <v>21849.32</v>
      </c>
      <c r="K4" s="10">
        <v>21618.71</v>
      </c>
      <c r="L4" s="34">
        <f t="shared" si="4"/>
        <v>-0.010554561881102048</v>
      </c>
      <c r="M4" s="92">
        <f t="shared" si="5"/>
        <v>-230.61000000000058</v>
      </c>
    </row>
    <row r="5" spans="1:13" ht="15">
      <c r="A5" s="1">
        <v>4</v>
      </c>
      <c r="B5" s="82" t="s">
        <v>96</v>
      </c>
      <c r="C5" s="10">
        <v>4979</v>
      </c>
      <c r="D5" s="14">
        <v>4331</v>
      </c>
      <c r="E5" s="11">
        <v>4282</v>
      </c>
      <c r="F5" s="37">
        <f t="shared" si="0"/>
        <v>0.004265900491544909</v>
      </c>
      <c r="G5" s="17">
        <f t="shared" si="1"/>
        <v>-0.1399879493874272</v>
      </c>
      <c r="H5" s="11">
        <f t="shared" si="2"/>
        <v>-697</v>
      </c>
      <c r="I5" s="34">
        <f t="shared" si="3"/>
        <v>0.0069588658146964855</v>
      </c>
      <c r="J5" s="11">
        <v>4299.806</v>
      </c>
      <c r="K5" s="10">
        <v>4267.704</v>
      </c>
      <c r="L5" s="34">
        <f t="shared" si="4"/>
        <v>-0.007465918229799174</v>
      </c>
      <c r="M5" s="92">
        <f t="shared" si="5"/>
        <v>-32.10199999999986</v>
      </c>
    </row>
    <row r="6" spans="1:13" ht="15">
      <c r="A6" s="1">
        <v>5</v>
      </c>
      <c r="B6" s="82" t="s">
        <v>97</v>
      </c>
      <c r="C6" s="10">
        <v>7599</v>
      </c>
      <c r="D6" s="14">
        <v>7065</v>
      </c>
      <c r="E6" s="11">
        <v>7018</v>
      </c>
      <c r="F6" s="37">
        <f t="shared" si="0"/>
        <v>0.006991613650084581</v>
      </c>
      <c r="G6" s="17">
        <f t="shared" si="1"/>
        <v>-0.0764574286090275</v>
      </c>
      <c r="H6" s="11">
        <f t="shared" si="2"/>
        <v>-581</v>
      </c>
      <c r="I6" s="34">
        <f t="shared" si="3"/>
        <v>0.005800718849840255</v>
      </c>
      <c r="J6" s="11">
        <v>7031.611</v>
      </c>
      <c r="K6" s="10">
        <v>6964.92</v>
      </c>
      <c r="L6" s="34">
        <f t="shared" si="4"/>
        <v>-0.009484455269212105</v>
      </c>
      <c r="M6" s="92">
        <f t="shared" si="5"/>
        <v>-66.6909999999998</v>
      </c>
    </row>
    <row r="7" spans="1:13" ht="15">
      <c r="A7" s="1">
        <v>6</v>
      </c>
      <c r="B7" s="82" t="s">
        <v>98</v>
      </c>
      <c r="C7" s="10">
        <v>21515</v>
      </c>
      <c r="D7" s="14">
        <v>19903</v>
      </c>
      <c r="E7" s="11">
        <v>19795</v>
      </c>
      <c r="F7" s="37">
        <f t="shared" si="0"/>
        <v>0.0197205745516421</v>
      </c>
      <c r="G7" s="17">
        <f t="shared" si="1"/>
        <v>-0.0799442249593307</v>
      </c>
      <c r="H7" s="11">
        <f t="shared" si="2"/>
        <v>-1720</v>
      </c>
      <c r="I7" s="34">
        <f t="shared" si="3"/>
        <v>0.017172523961661343</v>
      </c>
      <c r="J7" s="11">
        <v>19933.07</v>
      </c>
      <c r="K7" s="10">
        <v>19739.97</v>
      </c>
      <c r="L7" s="34">
        <f t="shared" si="4"/>
        <v>-0.009687418947507763</v>
      </c>
      <c r="M7" s="92">
        <f t="shared" si="5"/>
        <v>-193.09999999999854</v>
      </c>
    </row>
    <row r="8" spans="1:13" ht="15">
      <c r="A8" s="1">
        <v>7</v>
      </c>
      <c r="B8" s="82" t="s">
        <v>99</v>
      </c>
      <c r="C8" s="10">
        <v>52048</v>
      </c>
      <c r="D8" s="14">
        <v>49055</v>
      </c>
      <c r="E8" s="11">
        <v>48813</v>
      </c>
      <c r="F8" s="37">
        <f t="shared" si="0"/>
        <v>0.04862947237127083</v>
      </c>
      <c r="G8" s="17">
        <f t="shared" si="1"/>
        <v>-0.062154165385797724</v>
      </c>
      <c r="H8" s="11">
        <f t="shared" si="2"/>
        <v>-3235</v>
      </c>
      <c r="I8" s="34">
        <f t="shared" si="3"/>
        <v>0.03229832268370607</v>
      </c>
      <c r="J8" s="11">
        <v>48677.66</v>
      </c>
      <c r="K8" s="10">
        <v>48316.05</v>
      </c>
      <c r="L8" s="34">
        <f t="shared" si="4"/>
        <v>-0.0074286644016988606</v>
      </c>
      <c r="M8" s="92">
        <f t="shared" si="5"/>
        <v>-361.6100000000006</v>
      </c>
    </row>
    <row r="9" spans="1:13" ht="15">
      <c r="A9" s="1">
        <v>8</v>
      </c>
      <c r="B9" s="82" t="s">
        <v>100</v>
      </c>
      <c r="C9" s="10">
        <v>2365</v>
      </c>
      <c r="D9" s="14">
        <v>2129</v>
      </c>
      <c r="E9" s="11">
        <v>2121</v>
      </c>
      <c r="F9" s="37">
        <f t="shared" si="0"/>
        <v>0.0021130254419819603</v>
      </c>
      <c r="G9" s="17">
        <f t="shared" si="1"/>
        <v>-0.10317124735729387</v>
      </c>
      <c r="H9" s="11">
        <f t="shared" si="2"/>
        <v>-244</v>
      </c>
      <c r="I9" s="34">
        <f t="shared" si="3"/>
        <v>0.0024361022364217254</v>
      </c>
      <c r="J9" s="11">
        <v>2136.578</v>
      </c>
      <c r="K9" s="10">
        <v>2126.966</v>
      </c>
      <c r="L9" s="34">
        <f t="shared" si="4"/>
        <v>-0.0044987826327894795</v>
      </c>
      <c r="M9" s="92">
        <f t="shared" si="5"/>
        <v>-9.61200000000008</v>
      </c>
    </row>
    <row r="10" spans="1:13" ht="15">
      <c r="A10" s="1">
        <v>9</v>
      </c>
      <c r="B10" s="82" t="s">
        <v>101</v>
      </c>
      <c r="C10" s="10">
        <v>30125</v>
      </c>
      <c r="D10" s="14">
        <v>28269</v>
      </c>
      <c r="E10" s="11">
        <v>28118</v>
      </c>
      <c r="F10" s="37">
        <f t="shared" si="0"/>
        <v>0.02801228164905646</v>
      </c>
      <c r="G10" s="17">
        <f t="shared" si="1"/>
        <v>-0.06662240663900415</v>
      </c>
      <c r="H10" s="11">
        <f t="shared" si="2"/>
        <v>-2007</v>
      </c>
      <c r="I10" s="34">
        <f t="shared" si="3"/>
        <v>0.0200379392971246</v>
      </c>
      <c r="J10" s="11">
        <v>28101.2</v>
      </c>
      <c r="K10" s="10">
        <v>28221.64</v>
      </c>
      <c r="L10" s="34">
        <f t="shared" si="4"/>
        <v>0.004285937967061858</v>
      </c>
      <c r="M10" s="92">
        <f t="shared" si="5"/>
        <v>120.43999999999869</v>
      </c>
    </row>
    <row r="11" spans="1:13" ht="15">
      <c r="A11" s="1">
        <v>10</v>
      </c>
      <c r="B11" s="82" t="s">
        <v>102</v>
      </c>
      <c r="C11" s="10">
        <v>37537</v>
      </c>
      <c r="D11" s="14">
        <v>33087</v>
      </c>
      <c r="E11" s="11">
        <v>32710</v>
      </c>
      <c r="F11" s="37">
        <f t="shared" si="0"/>
        <v>0.032587016599354035</v>
      </c>
      <c r="G11" s="17">
        <f t="shared" si="1"/>
        <v>-0.12859312145349922</v>
      </c>
      <c r="H11" s="11">
        <f t="shared" si="2"/>
        <v>-4827</v>
      </c>
      <c r="I11" s="34">
        <f t="shared" si="3"/>
        <v>0.048192891373801915</v>
      </c>
      <c r="J11" s="11">
        <v>32586.34</v>
      </c>
      <c r="K11" s="10">
        <v>32352.98</v>
      </c>
      <c r="L11" s="34">
        <f t="shared" si="4"/>
        <v>-0.007161282917934343</v>
      </c>
      <c r="M11" s="92">
        <f t="shared" si="5"/>
        <v>-233.36000000000058</v>
      </c>
    </row>
    <row r="12" spans="1:13" ht="15">
      <c r="A12" s="1">
        <v>11</v>
      </c>
      <c r="B12" s="82" t="s">
        <v>103</v>
      </c>
      <c r="C12" s="10">
        <v>2935</v>
      </c>
      <c r="D12" s="14">
        <v>2689</v>
      </c>
      <c r="E12" s="11">
        <v>2671</v>
      </c>
      <c r="F12" s="37">
        <f t="shared" si="0"/>
        <v>0.0026609575462205634</v>
      </c>
      <c r="G12" s="17">
        <f t="shared" si="1"/>
        <v>-0.0899488926746167</v>
      </c>
      <c r="H12" s="11">
        <f t="shared" si="2"/>
        <v>-264</v>
      </c>
      <c r="I12" s="34">
        <f t="shared" si="3"/>
        <v>0.002635782747603834</v>
      </c>
      <c r="J12" s="11">
        <v>2670.873</v>
      </c>
      <c r="K12" s="10">
        <v>2686.687</v>
      </c>
      <c r="L12" s="34">
        <f t="shared" si="4"/>
        <v>0.005920910503794022</v>
      </c>
      <c r="M12" s="92">
        <f t="shared" si="5"/>
        <v>15.81399999999985</v>
      </c>
    </row>
    <row r="13" spans="1:13" ht="15">
      <c r="A13" s="1">
        <v>12</v>
      </c>
      <c r="B13" s="82" t="s">
        <v>104</v>
      </c>
      <c r="C13" s="10">
        <v>1418</v>
      </c>
      <c r="D13" s="14">
        <v>1365</v>
      </c>
      <c r="E13" s="11">
        <v>1356</v>
      </c>
      <c r="F13" s="37">
        <f t="shared" si="0"/>
        <v>0.0013509016969955388</v>
      </c>
      <c r="G13" s="17">
        <f t="shared" si="1"/>
        <v>-0.04372355430183357</v>
      </c>
      <c r="H13" s="11">
        <f t="shared" si="2"/>
        <v>-62</v>
      </c>
      <c r="I13" s="34">
        <f t="shared" si="3"/>
        <v>0.0006190095846645367</v>
      </c>
      <c r="J13" s="11">
        <v>1398.983</v>
      </c>
      <c r="K13" s="10">
        <v>1392.306</v>
      </c>
      <c r="L13" s="34">
        <f t="shared" si="4"/>
        <v>-0.004772752778268147</v>
      </c>
      <c r="M13" s="92">
        <f t="shared" si="5"/>
        <v>-6.676999999999907</v>
      </c>
    </row>
    <row r="14" spans="1:13" ht="15">
      <c r="A14" s="1">
        <v>13</v>
      </c>
      <c r="B14" s="82" t="s">
        <v>105</v>
      </c>
      <c r="C14" s="10">
        <v>5027</v>
      </c>
      <c r="D14" s="14">
        <v>4404</v>
      </c>
      <c r="E14" s="11">
        <v>4195</v>
      </c>
      <c r="F14" s="37">
        <f t="shared" si="0"/>
        <v>0.0041792275950562575</v>
      </c>
      <c r="G14" s="17">
        <f t="shared" si="1"/>
        <v>-0.1655062661627213</v>
      </c>
      <c r="H14" s="11">
        <f t="shared" si="2"/>
        <v>-832</v>
      </c>
      <c r="I14" s="34">
        <f t="shared" si="3"/>
        <v>0.008306709265175719</v>
      </c>
      <c r="J14" s="11">
        <v>4519.678</v>
      </c>
      <c r="K14" s="10">
        <v>4391.149</v>
      </c>
      <c r="L14" s="34">
        <f t="shared" si="4"/>
        <v>-0.028437645336680965</v>
      </c>
      <c r="M14" s="92">
        <f t="shared" si="5"/>
        <v>-128.52899999999954</v>
      </c>
    </row>
    <row r="15" spans="1:13" ht="15">
      <c r="A15" s="1">
        <v>14</v>
      </c>
      <c r="B15" s="82" t="s">
        <v>106</v>
      </c>
      <c r="C15" s="10">
        <v>5832</v>
      </c>
      <c r="D15" s="14">
        <v>5358</v>
      </c>
      <c r="E15" s="11">
        <v>5292</v>
      </c>
      <c r="F15" s="37">
        <f t="shared" si="0"/>
        <v>0.00527210308296489</v>
      </c>
      <c r="G15" s="17">
        <f t="shared" si="1"/>
        <v>-0.09259259259259259</v>
      </c>
      <c r="H15" s="11">
        <f t="shared" si="2"/>
        <v>-540</v>
      </c>
      <c r="I15" s="34">
        <f t="shared" si="3"/>
        <v>0.005391373801916933</v>
      </c>
      <c r="J15" s="11">
        <v>5337.037</v>
      </c>
      <c r="K15" s="10">
        <v>5307.817</v>
      </c>
      <c r="L15" s="34">
        <f t="shared" si="4"/>
        <v>-0.005474947990804683</v>
      </c>
      <c r="M15" s="92">
        <f t="shared" si="5"/>
        <v>-29.220000000000255</v>
      </c>
    </row>
    <row r="16" spans="1:13" ht="15">
      <c r="A16" s="1">
        <v>15</v>
      </c>
      <c r="B16" s="82" t="s">
        <v>107</v>
      </c>
      <c r="C16" s="10">
        <v>10558</v>
      </c>
      <c r="D16" s="14">
        <v>9636</v>
      </c>
      <c r="E16" s="11">
        <v>9608</v>
      </c>
      <c r="F16" s="37">
        <f t="shared" si="0"/>
        <v>0.009571875740953641</v>
      </c>
      <c r="G16" s="17">
        <f t="shared" si="1"/>
        <v>-0.08997916272021216</v>
      </c>
      <c r="H16" s="11">
        <f t="shared" si="2"/>
        <v>-950</v>
      </c>
      <c r="I16" s="34">
        <f t="shared" si="3"/>
        <v>0.00948482428115016</v>
      </c>
      <c r="J16" s="11">
        <v>9534.821</v>
      </c>
      <c r="K16" s="10">
        <v>9532.022</v>
      </c>
      <c r="L16" s="34">
        <f t="shared" si="4"/>
        <v>-0.0002935555895594756</v>
      </c>
      <c r="M16" s="92">
        <f t="shared" si="5"/>
        <v>-2.7989999999990687</v>
      </c>
    </row>
    <row r="17" spans="1:13" ht="15">
      <c r="A17" s="1">
        <v>16</v>
      </c>
      <c r="B17" s="82" t="s">
        <v>108</v>
      </c>
      <c r="C17" s="10">
        <v>29370</v>
      </c>
      <c r="D17" s="14">
        <v>26376</v>
      </c>
      <c r="E17" s="11">
        <v>26126</v>
      </c>
      <c r="F17" s="37">
        <f t="shared" si="0"/>
        <v>0.02602777119152319</v>
      </c>
      <c r="G17" s="17">
        <f t="shared" si="1"/>
        <v>-0.1104528430371127</v>
      </c>
      <c r="H17" s="11">
        <f t="shared" si="2"/>
        <v>-3244</v>
      </c>
      <c r="I17" s="34">
        <f t="shared" si="3"/>
        <v>0.03238817891373802</v>
      </c>
      <c r="J17" s="11">
        <v>26252.95</v>
      </c>
      <c r="K17" s="10">
        <v>25986.13</v>
      </c>
      <c r="L17" s="34">
        <f t="shared" si="4"/>
        <v>-0.010163429252712542</v>
      </c>
      <c r="M17" s="92">
        <f t="shared" si="5"/>
        <v>-266.8199999999997</v>
      </c>
    </row>
    <row r="18" spans="1:13" ht="15">
      <c r="A18" s="1">
        <v>17</v>
      </c>
      <c r="B18" s="82" t="s">
        <v>109</v>
      </c>
      <c r="C18" s="10">
        <v>17949</v>
      </c>
      <c r="D18" s="14">
        <v>16219</v>
      </c>
      <c r="E18" s="11">
        <v>16017</v>
      </c>
      <c r="F18" s="37">
        <f t="shared" si="0"/>
        <v>0.01595677911561766</v>
      </c>
      <c r="G18" s="17">
        <f t="shared" si="1"/>
        <v>-0.10763830854086578</v>
      </c>
      <c r="H18" s="11">
        <f t="shared" si="2"/>
        <v>-1932</v>
      </c>
      <c r="I18" s="34">
        <f t="shared" si="3"/>
        <v>0.019289137380191692</v>
      </c>
      <c r="J18" s="11">
        <v>16133.83</v>
      </c>
      <c r="K18" s="10">
        <v>15925.58</v>
      </c>
      <c r="L18" s="34">
        <f t="shared" si="4"/>
        <v>-0.012907660487311444</v>
      </c>
      <c r="M18" s="92">
        <f t="shared" si="5"/>
        <v>-208.25</v>
      </c>
    </row>
    <row r="19" spans="1:13" ht="15">
      <c r="A19" s="1">
        <v>18</v>
      </c>
      <c r="B19" s="82" t="s">
        <v>110</v>
      </c>
      <c r="C19" s="10">
        <v>5858</v>
      </c>
      <c r="D19" s="14">
        <v>5471</v>
      </c>
      <c r="E19" s="11">
        <v>5424</v>
      </c>
      <c r="F19" s="37">
        <f t="shared" si="0"/>
        <v>0.005403606787982155</v>
      </c>
      <c r="G19" s="17">
        <f t="shared" si="1"/>
        <v>-0.07408671901672925</v>
      </c>
      <c r="H19" s="11">
        <f t="shared" si="2"/>
        <v>-434</v>
      </c>
      <c r="I19" s="34">
        <f t="shared" si="3"/>
        <v>0.004333067092651757</v>
      </c>
      <c r="J19" s="11">
        <v>5490.838</v>
      </c>
      <c r="K19" s="10">
        <v>5403.138</v>
      </c>
      <c r="L19" s="34">
        <f t="shared" si="4"/>
        <v>-0.015972061095228054</v>
      </c>
      <c r="M19" s="92">
        <f t="shared" si="5"/>
        <v>-87.69999999999982</v>
      </c>
    </row>
    <row r="20" spans="1:13" ht="15">
      <c r="A20" s="1">
        <v>19</v>
      </c>
      <c r="B20" s="82" t="s">
        <v>111</v>
      </c>
      <c r="C20" s="10">
        <v>14847</v>
      </c>
      <c r="D20" s="14">
        <v>12824</v>
      </c>
      <c r="E20" s="11">
        <v>12617</v>
      </c>
      <c r="F20" s="37">
        <f t="shared" si="0"/>
        <v>0.012569562471233564</v>
      </c>
      <c r="G20" s="17">
        <f t="shared" si="1"/>
        <v>-0.15019869333872163</v>
      </c>
      <c r="H20" s="11">
        <f t="shared" si="2"/>
        <v>-2230</v>
      </c>
      <c r="I20" s="34">
        <f t="shared" si="3"/>
        <v>0.022264376996805113</v>
      </c>
      <c r="J20" s="11">
        <v>12827.52</v>
      </c>
      <c r="K20" s="10">
        <v>12602.73</v>
      </c>
      <c r="L20" s="34">
        <f t="shared" si="4"/>
        <v>-0.017524042059571986</v>
      </c>
      <c r="M20" s="92">
        <f t="shared" si="5"/>
        <v>-224.79000000000087</v>
      </c>
    </row>
    <row r="21" spans="1:13" ht="15">
      <c r="A21" s="1">
        <v>20</v>
      </c>
      <c r="B21" s="82" t="s">
        <v>112</v>
      </c>
      <c r="C21" s="10">
        <v>24835</v>
      </c>
      <c r="D21" s="14">
        <v>22829</v>
      </c>
      <c r="E21" s="11">
        <v>22609</v>
      </c>
      <c r="F21" s="37">
        <f t="shared" si="0"/>
        <v>0.022523994444964703</v>
      </c>
      <c r="G21" s="17">
        <f t="shared" si="1"/>
        <v>-0.08963156835111738</v>
      </c>
      <c r="H21" s="11">
        <f t="shared" si="2"/>
        <v>-2226</v>
      </c>
      <c r="I21" s="34">
        <f t="shared" si="3"/>
        <v>0.02222444089456869</v>
      </c>
      <c r="J21" s="11">
        <v>22855.81</v>
      </c>
      <c r="K21" s="10">
        <v>22557.18</v>
      </c>
      <c r="L21" s="34">
        <f t="shared" si="4"/>
        <v>-0.01306582440088542</v>
      </c>
      <c r="M21" s="92">
        <f t="shared" si="5"/>
        <v>-298.630000000001</v>
      </c>
    </row>
    <row r="22" spans="1:13" ht="15">
      <c r="A22" s="1">
        <v>21</v>
      </c>
      <c r="B22" s="82" t="s">
        <v>113</v>
      </c>
      <c r="C22" s="10">
        <v>8385</v>
      </c>
      <c r="D22" s="14">
        <v>7821</v>
      </c>
      <c r="E22" s="11">
        <v>7802</v>
      </c>
      <c r="F22" s="37">
        <f t="shared" si="0"/>
        <v>0.007772665958671972</v>
      </c>
      <c r="G22" s="17">
        <f t="shared" si="1"/>
        <v>-0.06952892069171139</v>
      </c>
      <c r="H22" s="11">
        <f t="shared" si="2"/>
        <v>-583</v>
      </c>
      <c r="I22" s="34">
        <f t="shared" si="3"/>
        <v>0.005820686900958466</v>
      </c>
      <c r="J22" s="11">
        <v>7663.017</v>
      </c>
      <c r="K22" s="10">
        <v>7640.132</v>
      </c>
      <c r="L22" s="34">
        <f t="shared" si="4"/>
        <v>-0.0029864216665577304</v>
      </c>
      <c r="M22" s="92">
        <f t="shared" si="5"/>
        <v>-22.88500000000022</v>
      </c>
    </row>
    <row r="23" spans="1:13" ht="15">
      <c r="A23" s="1">
        <v>22</v>
      </c>
      <c r="B23" s="82" t="s">
        <v>114</v>
      </c>
      <c r="C23" s="10">
        <v>13869</v>
      </c>
      <c r="D23" s="14">
        <v>12603</v>
      </c>
      <c r="E23" s="11">
        <v>12436</v>
      </c>
      <c r="F23" s="37">
        <f t="shared" si="0"/>
        <v>0.012389242996929587</v>
      </c>
      <c r="G23" s="17">
        <f t="shared" si="1"/>
        <v>-0.10332395991059197</v>
      </c>
      <c r="H23" s="11">
        <f t="shared" si="2"/>
        <v>-1433</v>
      </c>
      <c r="I23" s="34">
        <f t="shared" si="3"/>
        <v>0.014307108626198084</v>
      </c>
      <c r="J23" s="11">
        <v>12442.07</v>
      </c>
      <c r="K23" s="10">
        <v>12189.97</v>
      </c>
      <c r="L23" s="34">
        <f t="shared" si="4"/>
        <v>-0.020261901757505012</v>
      </c>
      <c r="M23" s="92">
        <f t="shared" si="5"/>
        <v>-252.10000000000036</v>
      </c>
    </row>
    <row r="24" spans="1:13" ht="15">
      <c r="A24" s="1">
        <v>23</v>
      </c>
      <c r="B24" s="82" t="s">
        <v>115</v>
      </c>
      <c r="C24" s="10">
        <v>9052</v>
      </c>
      <c r="D24" s="14">
        <v>8147</v>
      </c>
      <c r="E24" s="11">
        <v>8036</v>
      </c>
      <c r="F24" s="37">
        <f t="shared" si="0"/>
        <v>0.00800578616302076</v>
      </c>
      <c r="G24" s="17">
        <f t="shared" si="1"/>
        <v>-0.11224038886433937</v>
      </c>
      <c r="H24" s="11">
        <f t="shared" si="2"/>
        <v>-1016</v>
      </c>
      <c r="I24" s="34">
        <f t="shared" si="3"/>
        <v>0.010143769968051119</v>
      </c>
      <c r="J24" s="11">
        <v>8145.345</v>
      </c>
      <c r="K24" s="10">
        <v>8061.224</v>
      </c>
      <c r="L24" s="34">
        <f t="shared" si="4"/>
        <v>-0.010327493801674465</v>
      </c>
      <c r="M24" s="92">
        <f t="shared" si="5"/>
        <v>-84.1210000000001</v>
      </c>
    </row>
    <row r="25" spans="1:13" ht="15">
      <c r="A25" s="1">
        <v>24</v>
      </c>
      <c r="B25" s="82" t="s">
        <v>116</v>
      </c>
      <c r="C25" s="10">
        <v>6506</v>
      </c>
      <c r="D25" s="14">
        <v>5962</v>
      </c>
      <c r="E25" s="11">
        <v>5922</v>
      </c>
      <c r="F25" s="37">
        <f t="shared" si="0"/>
        <v>0.005899734402365473</v>
      </c>
      <c r="G25" s="17">
        <f t="shared" si="1"/>
        <v>-0.08976329541961267</v>
      </c>
      <c r="H25" s="11">
        <f t="shared" si="2"/>
        <v>-584</v>
      </c>
      <c r="I25" s="34">
        <f t="shared" si="3"/>
        <v>0.0058306709265175715</v>
      </c>
      <c r="J25" s="11">
        <v>5982.041</v>
      </c>
      <c r="K25" s="10">
        <v>5922.423</v>
      </c>
      <c r="L25" s="34">
        <f t="shared" si="4"/>
        <v>-0.009966163722381774</v>
      </c>
      <c r="M25" s="92">
        <f t="shared" si="5"/>
        <v>-59.61800000000039</v>
      </c>
    </row>
    <row r="26" spans="1:13" ht="15">
      <c r="A26" s="1">
        <v>25</v>
      </c>
      <c r="B26" s="82" t="s">
        <v>117</v>
      </c>
      <c r="C26" s="10">
        <v>11613</v>
      </c>
      <c r="D26" s="14">
        <v>10174</v>
      </c>
      <c r="E26" s="11">
        <v>10014</v>
      </c>
      <c r="F26" s="37">
        <f t="shared" si="0"/>
        <v>0.009976349257900682</v>
      </c>
      <c r="G26" s="17">
        <f t="shared" si="1"/>
        <v>-0.13769051924567297</v>
      </c>
      <c r="H26" s="11">
        <f t="shared" si="2"/>
        <v>-1599</v>
      </c>
      <c r="I26" s="34">
        <f t="shared" si="3"/>
        <v>0.015964456869009585</v>
      </c>
      <c r="J26" s="11">
        <v>10177.12</v>
      </c>
      <c r="K26" s="10">
        <v>10018.25</v>
      </c>
      <c r="L26" s="34">
        <f t="shared" si="4"/>
        <v>-0.015610506705236922</v>
      </c>
      <c r="M26" s="92">
        <f t="shared" si="5"/>
        <v>-158.8700000000008</v>
      </c>
    </row>
    <row r="27" spans="1:13" ht="15">
      <c r="A27" s="1">
        <v>26</v>
      </c>
      <c r="B27" s="82" t="s">
        <v>118</v>
      </c>
      <c r="C27" s="10">
        <v>8291</v>
      </c>
      <c r="D27" s="14">
        <v>7954</v>
      </c>
      <c r="E27" s="11">
        <v>7925</v>
      </c>
      <c r="F27" s="37">
        <f t="shared" si="0"/>
        <v>0.007895203501983514</v>
      </c>
      <c r="G27" s="17">
        <f t="shared" si="1"/>
        <v>-0.04414425280424557</v>
      </c>
      <c r="H27" s="11">
        <f t="shared" si="2"/>
        <v>-366</v>
      </c>
      <c r="I27" s="34">
        <f t="shared" si="3"/>
        <v>0.003654153354632588</v>
      </c>
      <c r="J27" s="11">
        <v>7980.975</v>
      </c>
      <c r="K27" s="10">
        <v>7946.086</v>
      </c>
      <c r="L27" s="34">
        <f t="shared" si="4"/>
        <v>-0.004371521023433869</v>
      </c>
      <c r="M27" s="92">
        <f t="shared" si="5"/>
        <v>-34.889000000000124</v>
      </c>
    </row>
    <row r="28" spans="1:13" ht="15">
      <c r="A28" s="1">
        <v>27</v>
      </c>
      <c r="B28" s="82" t="s">
        <v>119</v>
      </c>
      <c r="C28" s="10">
        <v>19898</v>
      </c>
      <c r="D28" s="14">
        <v>19639</v>
      </c>
      <c r="E28" s="11">
        <v>19508</v>
      </c>
      <c r="F28" s="37">
        <f t="shared" si="0"/>
        <v>0.019434653617248505</v>
      </c>
      <c r="G28" s="17">
        <f t="shared" si="1"/>
        <v>-0.019599959794954266</v>
      </c>
      <c r="H28" s="11">
        <f t="shared" si="2"/>
        <v>-390</v>
      </c>
      <c r="I28" s="34">
        <f t="shared" si="3"/>
        <v>0.003893769968051118</v>
      </c>
      <c r="J28" s="11">
        <v>19761.37</v>
      </c>
      <c r="K28" s="10">
        <v>19565.94</v>
      </c>
      <c r="L28" s="34">
        <f t="shared" si="4"/>
        <v>-0.00988949652782172</v>
      </c>
      <c r="M28" s="92">
        <f t="shared" si="5"/>
        <v>-195.4300000000003</v>
      </c>
    </row>
    <row r="29" spans="1:13" ht="15">
      <c r="A29" s="1">
        <v>28</v>
      </c>
      <c r="B29" s="82" t="s">
        <v>120</v>
      </c>
      <c r="C29" s="10">
        <v>12381</v>
      </c>
      <c r="D29" s="14">
        <v>11797</v>
      </c>
      <c r="E29" s="11">
        <v>11726</v>
      </c>
      <c r="F29" s="37">
        <f t="shared" si="0"/>
        <v>0.011681912462367028</v>
      </c>
      <c r="G29" s="17">
        <f t="shared" si="1"/>
        <v>-0.05290364267829739</v>
      </c>
      <c r="H29" s="11">
        <f t="shared" si="2"/>
        <v>-655</v>
      </c>
      <c r="I29" s="34">
        <f t="shared" si="3"/>
        <v>0.0065395367412140575</v>
      </c>
      <c r="J29" s="11">
        <v>11693.07</v>
      </c>
      <c r="K29" s="10">
        <v>11684.67</v>
      </c>
      <c r="L29" s="34">
        <f t="shared" si="4"/>
        <v>-0.000718374216523089</v>
      </c>
      <c r="M29" s="92">
        <f t="shared" si="5"/>
        <v>-8.399999999999636</v>
      </c>
    </row>
    <row r="30" spans="1:13" ht="15">
      <c r="A30" s="1">
        <v>29</v>
      </c>
      <c r="B30" s="82" t="s">
        <v>121</v>
      </c>
      <c r="C30" s="10">
        <v>4390</v>
      </c>
      <c r="D30" s="14">
        <v>3827</v>
      </c>
      <c r="E30" s="11">
        <v>3785</v>
      </c>
      <c r="F30" s="37">
        <f t="shared" si="0"/>
        <v>0.003770769117351117</v>
      </c>
      <c r="G30" s="17">
        <f t="shared" si="1"/>
        <v>-0.1378132118451025</v>
      </c>
      <c r="H30" s="11">
        <f t="shared" si="2"/>
        <v>-605</v>
      </c>
      <c r="I30" s="34">
        <f t="shared" si="3"/>
        <v>0.006040335463258786</v>
      </c>
      <c r="J30" s="11">
        <v>3849.976</v>
      </c>
      <c r="K30" s="10">
        <v>3797.397</v>
      </c>
      <c r="L30" s="34">
        <f t="shared" si="4"/>
        <v>-0.013656968251230703</v>
      </c>
      <c r="M30" s="92">
        <f t="shared" si="5"/>
        <v>-52.57900000000018</v>
      </c>
    </row>
    <row r="31" spans="1:13" ht="15">
      <c r="A31" s="1">
        <v>30</v>
      </c>
      <c r="B31" s="82" t="s">
        <v>122</v>
      </c>
      <c r="C31" s="10">
        <v>961</v>
      </c>
      <c r="D31" s="14">
        <v>937</v>
      </c>
      <c r="E31" s="11">
        <v>940</v>
      </c>
      <c r="F31" s="37">
        <f t="shared" si="0"/>
        <v>0.0009364657781532497</v>
      </c>
      <c r="G31" s="17">
        <f t="shared" si="1"/>
        <v>-0.021852237252861603</v>
      </c>
      <c r="H31" s="11">
        <f t="shared" si="2"/>
        <v>-21</v>
      </c>
      <c r="I31" s="34">
        <f t="shared" si="3"/>
        <v>0.00020966453674121406</v>
      </c>
      <c r="J31" s="11">
        <v>936.4296</v>
      </c>
      <c r="K31" s="10">
        <v>947.261</v>
      </c>
      <c r="L31" s="34">
        <f t="shared" si="4"/>
        <v>0.01156669972841516</v>
      </c>
      <c r="M31" s="92">
        <f t="shared" si="5"/>
        <v>10.831399999999917</v>
      </c>
    </row>
    <row r="32" spans="1:13" ht="15">
      <c r="A32" s="1">
        <v>31</v>
      </c>
      <c r="B32" s="82" t="s">
        <v>123</v>
      </c>
      <c r="C32" s="10">
        <v>34904</v>
      </c>
      <c r="D32" s="14">
        <v>31529</v>
      </c>
      <c r="E32" s="11">
        <v>31263</v>
      </c>
      <c r="F32" s="37">
        <f t="shared" si="0"/>
        <v>0.03114545704511175</v>
      </c>
      <c r="G32" s="17">
        <f t="shared" si="1"/>
        <v>-0.1043146917258767</v>
      </c>
      <c r="H32" s="11">
        <f t="shared" si="2"/>
        <v>-3641</v>
      </c>
      <c r="I32" s="34">
        <f t="shared" si="3"/>
        <v>0.03635183706070288</v>
      </c>
      <c r="J32" s="11">
        <v>31442.68</v>
      </c>
      <c r="K32" s="10">
        <v>31100.28</v>
      </c>
      <c r="L32" s="34">
        <f t="shared" si="4"/>
        <v>-0.01088965698852647</v>
      </c>
      <c r="M32" s="92">
        <f t="shared" si="5"/>
        <v>-342.40000000000146</v>
      </c>
    </row>
    <row r="33" spans="1:13" ht="15">
      <c r="A33" s="1">
        <v>32</v>
      </c>
      <c r="B33" s="82" t="s">
        <v>124</v>
      </c>
      <c r="C33" s="10">
        <v>9337</v>
      </c>
      <c r="D33" s="14">
        <v>8237</v>
      </c>
      <c r="E33" s="11">
        <v>8180</v>
      </c>
      <c r="F33" s="37">
        <f t="shared" si="0"/>
        <v>0.008149244750312321</v>
      </c>
      <c r="G33" s="17">
        <f t="shared" si="1"/>
        <v>-0.12391560458391346</v>
      </c>
      <c r="H33" s="11">
        <f t="shared" si="2"/>
        <v>-1157</v>
      </c>
      <c r="I33" s="34">
        <f t="shared" si="3"/>
        <v>0.011551517571884985</v>
      </c>
      <c r="J33" s="11">
        <v>8196.672</v>
      </c>
      <c r="K33" s="10">
        <v>8114.672</v>
      </c>
      <c r="L33" s="34">
        <f t="shared" si="4"/>
        <v>-0.01000406018442618</v>
      </c>
      <c r="M33" s="92">
        <f t="shared" si="5"/>
        <v>-82.00000000000091</v>
      </c>
    </row>
    <row r="34" spans="1:13" ht="15">
      <c r="A34" s="1">
        <v>33</v>
      </c>
      <c r="B34" s="82" t="s">
        <v>125</v>
      </c>
      <c r="C34" s="10">
        <v>43624</v>
      </c>
      <c r="D34" s="14">
        <v>40393</v>
      </c>
      <c r="E34" s="11">
        <v>40202</v>
      </c>
      <c r="F34" s="37">
        <f t="shared" si="0"/>
        <v>0.04005084809927334</v>
      </c>
      <c r="G34" s="17">
        <f t="shared" si="1"/>
        <v>-0.07844305886667889</v>
      </c>
      <c r="H34" s="11">
        <f t="shared" si="2"/>
        <v>-3422</v>
      </c>
      <c r="I34" s="34">
        <f t="shared" si="3"/>
        <v>0.034165335463258784</v>
      </c>
      <c r="J34" s="11">
        <v>40286.92</v>
      </c>
      <c r="K34" s="10">
        <v>40051.15</v>
      </c>
      <c r="L34" s="34">
        <f t="shared" si="4"/>
        <v>-0.005852271655415624</v>
      </c>
      <c r="M34" s="92">
        <f t="shared" si="5"/>
        <v>-235.7699999999968</v>
      </c>
    </row>
    <row r="35" spans="1:13" ht="15">
      <c r="A35" s="1">
        <v>34</v>
      </c>
      <c r="B35" s="82" t="s">
        <v>126</v>
      </c>
      <c r="C35" s="10">
        <v>7916</v>
      </c>
      <c r="D35" s="14">
        <v>7432</v>
      </c>
      <c r="E35" s="11">
        <v>7381</v>
      </c>
      <c r="F35" s="37">
        <f t="shared" si="0"/>
        <v>0.007353248838882059</v>
      </c>
      <c r="G35" s="17">
        <f t="shared" si="1"/>
        <v>-0.06758463870641739</v>
      </c>
      <c r="H35" s="11">
        <f t="shared" si="2"/>
        <v>-535</v>
      </c>
      <c r="I35" s="34">
        <f t="shared" si="3"/>
        <v>0.005341453674121406</v>
      </c>
      <c r="J35" s="11">
        <v>6856.524</v>
      </c>
      <c r="K35" s="10">
        <v>7844.417</v>
      </c>
      <c r="L35" s="34">
        <f t="shared" si="4"/>
        <v>0.14408073245277053</v>
      </c>
      <c r="M35" s="92">
        <f t="shared" si="5"/>
        <v>987.893</v>
      </c>
    </row>
    <row r="36" spans="1:13" ht="15">
      <c r="A36" s="1">
        <v>35</v>
      </c>
      <c r="B36" s="82" t="s">
        <v>127</v>
      </c>
      <c r="C36" s="10">
        <v>34552</v>
      </c>
      <c r="D36" s="14">
        <v>32676</v>
      </c>
      <c r="E36" s="11">
        <v>32524</v>
      </c>
      <c r="F36" s="37">
        <f t="shared" si="0"/>
        <v>0.03240171592410244</v>
      </c>
      <c r="G36" s="17">
        <f t="shared" si="1"/>
        <v>-0.05869414216253763</v>
      </c>
      <c r="H36" s="11">
        <f t="shared" si="2"/>
        <v>-2028</v>
      </c>
      <c r="I36" s="34">
        <f t="shared" si="3"/>
        <v>0.020247603833865816</v>
      </c>
      <c r="J36" s="11">
        <v>32224.17</v>
      </c>
      <c r="K36" s="10">
        <v>32205.89</v>
      </c>
      <c r="L36" s="34">
        <f t="shared" si="4"/>
        <v>-0.0005672760539681498</v>
      </c>
      <c r="M36" s="92">
        <f t="shared" si="5"/>
        <v>-18.279999999998836</v>
      </c>
    </row>
    <row r="37" spans="1:13" ht="15">
      <c r="A37" s="1">
        <v>36</v>
      </c>
      <c r="B37" s="82" t="s">
        <v>128</v>
      </c>
      <c r="C37" s="10">
        <v>6014</v>
      </c>
      <c r="D37" s="14">
        <v>5541</v>
      </c>
      <c r="E37" s="11">
        <v>5524</v>
      </c>
      <c r="F37" s="37">
        <f t="shared" si="0"/>
        <v>0.005503230806934629</v>
      </c>
      <c r="G37" s="17">
        <f t="shared" si="1"/>
        <v>-0.08147655470568674</v>
      </c>
      <c r="H37" s="11">
        <f t="shared" si="2"/>
        <v>-490</v>
      </c>
      <c r="I37" s="34">
        <f t="shared" si="3"/>
        <v>0.004892172523961662</v>
      </c>
      <c r="J37" s="11">
        <v>5490.747</v>
      </c>
      <c r="K37" s="10">
        <v>5482.766</v>
      </c>
      <c r="L37" s="34">
        <f t="shared" si="4"/>
        <v>-0.0014535362856821989</v>
      </c>
      <c r="M37" s="92">
        <f t="shared" si="5"/>
        <v>-7.981000000000677</v>
      </c>
    </row>
    <row r="38" spans="1:13" ht="15">
      <c r="A38" s="1">
        <v>37</v>
      </c>
      <c r="B38" s="82" t="s">
        <v>129</v>
      </c>
      <c r="C38" s="10">
        <v>13662</v>
      </c>
      <c r="D38" s="14">
        <v>12376</v>
      </c>
      <c r="E38" s="11">
        <v>12230</v>
      </c>
      <c r="F38" s="37">
        <f t="shared" si="0"/>
        <v>0.012184017517887493</v>
      </c>
      <c r="G38" s="17">
        <f t="shared" si="1"/>
        <v>-0.10481627872932221</v>
      </c>
      <c r="H38" s="11">
        <f t="shared" si="2"/>
        <v>-1432</v>
      </c>
      <c r="I38" s="34">
        <f t="shared" si="3"/>
        <v>0.014297124600638977</v>
      </c>
      <c r="J38" s="11">
        <v>12374.07</v>
      </c>
      <c r="K38" s="10">
        <v>12081.51</v>
      </c>
      <c r="L38" s="34">
        <f t="shared" si="4"/>
        <v>-0.023642988927652705</v>
      </c>
      <c r="M38" s="92">
        <f t="shared" si="5"/>
        <v>-292.5599999999995</v>
      </c>
    </row>
    <row r="39" spans="1:13" ht="15">
      <c r="A39" s="1">
        <v>38</v>
      </c>
      <c r="B39" s="82" t="s">
        <v>130</v>
      </c>
      <c r="C39" s="10">
        <v>16347</v>
      </c>
      <c r="D39" s="14">
        <v>14745</v>
      </c>
      <c r="E39" s="11">
        <v>14606</v>
      </c>
      <c r="F39" s="37">
        <f t="shared" si="0"/>
        <v>0.01455108420819826</v>
      </c>
      <c r="G39" s="17">
        <f t="shared" si="1"/>
        <v>-0.10650272221202667</v>
      </c>
      <c r="H39" s="11">
        <f t="shared" si="2"/>
        <v>-1741</v>
      </c>
      <c r="I39" s="34">
        <f t="shared" si="3"/>
        <v>0.017382188498402555</v>
      </c>
      <c r="J39" s="11">
        <v>14762.59</v>
      </c>
      <c r="K39" s="10">
        <v>14626.13</v>
      </c>
      <c r="L39" s="34">
        <f t="shared" si="4"/>
        <v>-0.009243635432535953</v>
      </c>
      <c r="M39" s="92">
        <f t="shared" si="5"/>
        <v>-136.46000000000095</v>
      </c>
    </row>
    <row r="40" spans="1:13" ht="15">
      <c r="A40" s="1">
        <v>39</v>
      </c>
      <c r="B40" s="82" t="s">
        <v>131</v>
      </c>
      <c r="C40" s="10">
        <v>6679</v>
      </c>
      <c r="D40" s="14">
        <v>6225</v>
      </c>
      <c r="E40" s="11">
        <v>6164</v>
      </c>
      <c r="F40" s="37">
        <f t="shared" si="0"/>
        <v>0.006140824528230458</v>
      </c>
      <c r="G40" s="17">
        <f t="shared" si="1"/>
        <v>-0.07710735139991017</v>
      </c>
      <c r="H40" s="11">
        <f t="shared" si="2"/>
        <v>-515</v>
      </c>
      <c r="I40" s="34">
        <f t="shared" si="3"/>
        <v>0.005141773162939297</v>
      </c>
      <c r="J40" s="11">
        <v>6176.685</v>
      </c>
      <c r="K40" s="10">
        <v>6101.569</v>
      </c>
      <c r="L40" s="34">
        <f t="shared" si="4"/>
        <v>-0.012161215927313758</v>
      </c>
      <c r="M40" s="92">
        <f t="shared" si="5"/>
        <v>-75.11599999999999</v>
      </c>
    </row>
    <row r="41" spans="1:13" ht="15">
      <c r="A41" s="1">
        <v>40</v>
      </c>
      <c r="B41" s="82" t="s">
        <v>132</v>
      </c>
      <c r="C41" s="10">
        <v>5534</v>
      </c>
      <c r="D41" s="14">
        <v>5006</v>
      </c>
      <c r="E41" s="11">
        <v>4934</v>
      </c>
      <c r="F41" s="37">
        <f t="shared" si="0"/>
        <v>0.004915449095115036</v>
      </c>
      <c r="G41" s="17">
        <f t="shared" si="1"/>
        <v>-0.10842067220816769</v>
      </c>
      <c r="H41" s="11">
        <f t="shared" si="2"/>
        <v>-600</v>
      </c>
      <c r="I41" s="34">
        <f t="shared" si="3"/>
        <v>0.0059904153354632585</v>
      </c>
      <c r="J41" s="11">
        <v>4959.555</v>
      </c>
      <c r="K41" s="10">
        <v>4893.747</v>
      </c>
      <c r="L41" s="34">
        <f t="shared" si="4"/>
        <v>-0.013268932394136165</v>
      </c>
      <c r="M41" s="92">
        <f t="shared" si="5"/>
        <v>-65.80799999999999</v>
      </c>
    </row>
    <row r="42" spans="1:13" ht="15">
      <c r="A42" s="1">
        <v>41</v>
      </c>
      <c r="B42" s="82" t="s">
        <v>133</v>
      </c>
      <c r="C42" s="10">
        <v>4313</v>
      </c>
      <c r="D42" s="14">
        <v>3774</v>
      </c>
      <c r="E42" s="11">
        <v>3720</v>
      </c>
      <c r="F42" s="37">
        <f t="shared" si="0"/>
        <v>0.003706013505032009</v>
      </c>
      <c r="G42" s="17">
        <f t="shared" si="1"/>
        <v>-0.13749130535590076</v>
      </c>
      <c r="H42" s="11">
        <f t="shared" si="2"/>
        <v>-593</v>
      </c>
      <c r="I42" s="34">
        <f t="shared" si="3"/>
        <v>0.005920527156549521</v>
      </c>
      <c r="J42" s="11">
        <v>3823.519</v>
      </c>
      <c r="K42" s="10">
        <v>3785.327</v>
      </c>
      <c r="L42" s="34">
        <f t="shared" si="4"/>
        <v>-0.009988704123086495</v>
      </c>
      <c r="M42" s="92">
        <f t="shared" si="5"/>
        <v>-38.19199999999955</v>
      </c>
    </row>
    <row r="43" spans="1:13" ht="15">
      <c r="A43" s="1">
        <v>42</v>
      </c>
      <c r="B43" s="82" t="s">
        <v>134</v>
      </c>
      <c r="C43" s="10">
        <v>59589</v>
      </c>
      <c r="D43" s="14">
        <v>54491</v>
      </c>
      <c r="E43" s="11">
        <v>54233</v>
      </c>
      <c r="F43" s="37">
        <f t="shared" si="0"/>
        <v>0.05402909419849488</v>
      </c>
      <c r="G43" s="17">
        <f t="shared" si="1"/>
        <v>-0.08988236083840978</v>
      </c>
      <c r="H43" s="11">
        <f t="shared" si="2"/>
        <v>-5356</v>
      </c>
      <c r="I43" s="34">
        <f t="shared" si="3"/>
        <v>0.05347444089456869</v>
      </c>
      <c r="J43" s="11">
        <v>54360.2</v>
      </c>
      <c r="K43" s="10">
        <v>54162.61</v>
      </c>
      <c r="L43" s="34">
        <f t="shared" si="4"/>
        <v>-0.0036348284222647545</v>
      </c>
      <c r="M43" s="92">
        <f t="shared" si="5"/>
        <v>-197.5899999999965</v>
      </c>
    </row>
    <row r="44" spans="1:13" ht="15">
      <c r="A44" s="1">
        <v>43</v>
      </c>
      <c r="B44" s="82" t="s">
        <v>135</v>
      </c>
      <c r="C44" s="10">
        <v>12105</v>
      </c>
      <c r="D44" s="14">
        <v>10888</v>
      </c>
      <c r="E44" s="11">
        <v>10785</v>
      </c>
      <c r="F44" s="37">
        <f t="shared" si="0"/>
        <v>0.010744450444024252</v>
      </c>
      <c r="G44" s="17">
        <f t="shared" si="1"/>
        <v>-0.1090458488228005</v>
      </c>
      <c r="H44" s="11">
        <f t="shared" si="2"/>
        <v>-1320</v>
      </c>
      <c r="I44" s="34">
        <f t="shared" si="3"/>
        <v>0.013178913738019169</v>
      </c>
      <c r="J44" s="11">
        <v>10889.37</v>
      </c>
      <c r="K44" s="10">
        <v>10896.5</v>
      </c>
      <c r="L44" s="34">
        <f t="shared" si="4"/>
        <v>0.0006547669883564613</v>
      </c>
      <c r="M44" s="92">
        <f t="shared" si="5"/>
        <v>7.1299999999992</v>
      </c>
    </row>
    <row r="45" spans="1:13" ht="15">
      <c r="A45" s="1">
        <v>44</v>
      </c>
      <c r="B45" s="82" t="s">
        <v>136</v>
      </c>
      <c r="C45" s="10">
        <v>19449</v>
      </c>
      <c r="D45" s="14">
        <v>17484</v>
      </c>
      <c r="E45" s="11">
        <v>17387</v>
      </c>
      <c r="F45" s="37">
        <f t="shared" si="0"/>
        <v>0.017321628175266543</v>
      </c>
      <c r="G45" s="17">
        <f t="shared" si="1"/>
        <v>-0.10602087510926012</v>
      </c>
      <c r="H45" s="11">
        <f t="shared" si="2"/>
        <v>-2062</v>
      </c>
      <c r="I45" s="34">
        <f t="shared" si="3"/>
        <v>0.0205870607028754</v>
      </c>
      <c r="J45" s="11">
        <v>17327.63</v>
      </c>
      <c r="K45" s="10">
        <v>17365.9</v>
      </c>
      <c r="L45" s="34">
        <f t="shared" si="4"/>
        <v>0.0022086113334599386</v>
      </c>
      <c r="M45" s="92">
        <f t="shared" si="5"/>
        <v>38.27000000000044</v>
      </c>
    </row>
    <row r="46" spans="1:13" ht="15">
      <c r="A46" s="1">
        <v>45</v>
      </c>
      <c r="B46" s="82" t="s">
        <v>137</v>
      </c>
      <c r="C46" s="10">
        <v>50008</v>
      </c>
      <c r="D46" s="14">
        <v>46436</v>
      </c>
      <c r="E46" s="11">
        <v>45927</v>
      </c>
      <c r="F46" s="37">
        <f t="shared" si="0"/>
        <v>0.04575432318430244</v>
      </c>
      <c r="G46" s="17">
        <f t="shared" si="1"/>
        <v>-0.08160694288913774</v>
      </c>
      <c r="H46" s="11">
        <f t="shared" si="2"/>
        <v>-4081</v>
      </c>
      <c r="I46" s="34">
        <f t="shared" si="3"/>
        <v>0.04074480830670926</v>
      </c>
      <c r="J46" s="11">
        <v>45608.22</v>
      </c>
      <c r="K46" s="10">
        <v>45281.7</v>
      </c>
      <c r="L46" s="34">
        <f t="shared" si="4"/>
        <v>-0.007159235769341668</v>
      </c>
      <c r="M46" s="92">
        <f t="shared" si="5"/>
        <v>-326.5200000000041</v>
      </c>
    </row>
    <row r="47" spans="1:13" ht="15">
      <c r="A47" s="1">
        <v>46</v>
      </c>
      <c r="B47" s="82" t="s">
        <v>138</v>
      </c>
      <c r="C47" s="10">
        <v>14905</v>
      </c>
      <c r="D47" s="14">
        <v>14953</v>
      </c>
      <c r="E47" s="11">
        <v>14462</v>
      </c>
      <c r="F47" s="37">
        <f t="shared" si="0"/>
        <v>0.014407625620906698</v>
      </c>
      <c r="G47" s="17">
        <f t="shared" si="1"/>
        <v>-0.02972156994297216</v>
      </c>
      <c r="H47" s="11">
        <f t="shared" si="2"/>
        <v>-443</v>
      </c>
      <c r="I47" s="34">
        <f t="shared" si="3"/>
        <v>0.004422923322683706</v>
      </c>
      <c r="J47" s="11">
        <v>14708.62</v>
      </c>
      <c r="K47" s="10">
        <v>14455.43</v>
      </c>
      <c r="L47" s="34">
        <f t="shared" si="4"/>
        <v>-0.017213715494723537</v>
      </c>
      <c r="M47" s="92">
        <f t="shared" si="5"/>
        <v>-253.1900000000005</v>
      </c>
    </row>
    <row r="48" spans="1:13" ht="15">
      <c r="A48" s="1">
        <v>47</v>
      </c>
      <c r="B48" s="82" t="s">
        <v>139</v>
      </c>
      <c r="C48" s="10">
        <v>11008</v>
      </c>
      <c r="D48" s="14">
        <v>10735</v>
      </c>
      <c r="E48" s="11">
        <v>10695</v>
      </c>
      <c r="F48" s="37">
        <f t="shared" si="0"/>
        <v>0.010654788826967026</v>
      </c>
      <c r="G48" s="17">
        <f t="shared" si="1"/>
        <v>-0.028433866279069766</v>
      </c>
      <c r="H48" s="11">
        <f t="shared" si="2"/>
        <v>-313</v>
      </c>
      <c r="I48" s="34">
        <f t="shared" si="3"/>
        <v>0.003125</v>
      </c>
      <c r="J48" s="11">
        <v>10662.69</v>
      </c>
      <c r="K48" s="10">
        <v>10657.1</v>
      </c>
      <c r="L48" s="34">
        <f t="shared" si="4"/>
        <v>-0.000524257949916967</v>
      </c>
      <c r="M48" s="92">
        <f t="shared" si="5"/>
        <v>-5.5900000000001455</v>
      </c>
    </row>
    <row r="49" spans="1:13" ht="15">
      <c r="A49" s="1">
        <v>48</v>
      </c>
      <c r="B49" s="82" t="s">
        <v>140</v>
      </c>
      <c r="C49" s="10">
        <v>17577</v>
      </c>
      <c r="D49" s="14">
        <v>16420</v>
      </c>
      <c r="E49" s="11">
        <v>16282</v>
      </c>
      <c r="F49" s="37">
        <f t="shared" si="0"/>
        <v>0.016220782765841713</v>
      </c>
      <c r="G49" s="17">
        <f t="shared" si="1"/>
        <v>-0.0736758263639984</v>
      </c>
      <c r="H49" s="11">
        <f t="shared" si="2"/>
        <v>-1295</v>
      </c>
      <c r="I49" s="34">
        <f t="shared" si="3"/>
        <v>0.012929313099041533</v>
      </c>
      <c r="J49" s="11">
        <v>16531.22</v>
      </c>
      <c r="K49" s="10">
        <v>16500.16</v>
      </c>
      <c r="L49" s="34">
        <f t="shared" si="4"/>
        <v>-0.0018788691941672368</v>
      </c>
      <c r="M49" s="92">
        <f t="shared" si="5"/>
        <v>-31.06000000000131</v>
      </c>
    </row>
    <row r="50" spans="1:13" ht="15">
      <c r="A50" s="1">
        <v>49</v>
      </c>
      <c r="B50" s="82" t="s">
        <v>141</v>
      </c>
      <c r="C50" s="10">
        <v>3990</v>
      </c>
      <c r="D50" s="14">
        <v>3596</v>
      </c>
      <c r="E50" s="11">
        <v>3562</v>
      </c>
      <c r="F50" s="37">
        <f t="shared" si="0"/>
        <v>0.0035486075550871013</v>
      </c>
      <c r="G50" s="17">
        <f t="shared" si="1"/>
        <v>-0.10726817042606517</v>
      </c>
      <c r="H50" s="11">
        <f t="shared" si="2"/>
        <v>-428</v>
      </c>
      <c r="I50" s="34">
        <f t="shared" si="3"/>
        <v>0.004273162939297125</v>
      </c>
      <c r="J50" s="11">
        <v>3533.31</v>
      </c>
      <c r="K50" s="10">
        <v>3572.563</v>
      </c>
      <c r="L50" s="34">
        <f t="shared" si="4"/>
        <v>0.01110941298668958</v>
      </c>
      <c r="M50" s="92">
        <f t="shared" si="5"/>
        <v>39.253000000000156</v>
      </c>
    </row>
    <row r="51" spans="1:13" ht="15">
      <c r="A51" s="1">
        <v>50</v>
      </c>
      <c r="B51" s="82" t="s">
        <v>142</v>
      </c>
      <c r="C51" s="10">
        <v>10871</v>
      </c>
      <c r="D51" s="14">
        <v>10252</v>
      </c>
      <c r="E51" s="11">
        <v>10185</v>
      </c>
      <c r="F51" s="37">
        <f t="shared" si="0"/>
        <v>0.010146706330309412</v>
      </c>
      <c r="G51" s="17">
        <f t="shared" si="1"/>
        <v>-0.06310367031551835</v>
      </c>
      <c r="H51" s="11">
        <f t="shared" si="2"/>
        <v>-686</v>
      </c>
      <c r="I51" s="34">
        <f t="shared" si="3"/>
        <v>0.006849041533546326</v>
      </c>
      <c r="J51" s="11">
        <v>10336.97</v>
      </c>
      <c r="K51" s="10">
        <v>10195.38</v>
      </c>
      <c r="L51" s="34">
        <f t="shared" si="4"/>
        <v>-0.013697437450239302</v>
      </c>
      <c r="M51" s="92">
        <f t="shared" si="5"/>
        <v>-141.59000000000015</v>
      </c>
    </row>
    <row r="52" spans="1:13" ht="15">
      <c r="A52" s="1">
        <v>51</v>
      </c>
      <c r="B52" s="82" t="s">
        <v>143</v>
      </c>
      <c r="C52" s="10">
        <v>14722</v>
      </c>
      <c r="D52" s="14">
        <v>14420</v>
      </c>
      <c r="E52" s="11">
        <v>14337</v>
      </c>
      <c r="F52" s="37">
        <f t="shared" si="0"/>
        <v>0.014283095597216106</v>
      </c>
      <c r="G52" s="17">
        <f t="shared" si="1"/>
        <v>-0.026151338133405786</v>
      </c>
      <c r="H52" s="11">
        <f t="shared" si="2"/>
        <v>-385</v>
      </c>
      <c r="I52" s="34">
        <f t="shared" si="3"/>
        <v>0.003843849840255591</v>
      </c>
      <c r="J52" s="11">
        <v>14476.96</v>
      </c>
      <c r="K52" s="10">
        <v>14416.39</v>
      </c>
      <c r="L52" s="34">
        <f t="shared" si="4"/>
        <v>-0.004183889435351048</v>
      </c>
      <c r="M52" s="92">
        <f t="shared" si="5"/>
        <v>-60.56999999999971</v>
      </c>
    </row>
    <row r="53" spans="1:13" ht="15">
      <c r="A53" s="1">
        <v>52</v>
      </c>
      <c r="B53" s="82" t="s">
        <v>144</v>
      </c>
      <c r="C53" s="10">
        <v>20516</v>
      </c>
      <c r="D53" s="14">
        <v>17826</v>
      </c>
      <c r="E53" s="11">
        <v>17665</v>
      </c>
      <c r="F53" s="37">
        <f t="shared" si="0"/>
        <v>0.01759858294795442</v>
      </c>
      <c r="G53" s="17">
        <f t="shared" si="1"/>
        <v>-0.13896471046987716</v>
      </c>
      <c r="H53" s="11">
        <f t="shared" si="2"/>
        <v>-2851</v>
      </c>
      <c r="I53" s="34">
        <f t="shared" si="3"/>
        <v>0.028464456869009586</v>
      </c>
      <c r="J53" s="11">
        <v>17529.76</v>
      </c>
      <c r="K53" s="10">
        <v>17375.3</v>
      </c>
      <c r="L53" s="34">
        <f t="shared" si="4"/>
        <v>-0.00881130146676276</v>
      </c>
      <c r="M53" s="92">
        <f t="shared" si="5"/>
        <v>-154.45999999999913</v>
      </c>
    </row>
    <row r="54" spans="1:13" ht="15">
      <c r="A54" s="1">
        <v>53</v>
      </c>
      <c r="B54" s="82" t="s">
        <v>145</v>
      </c>
      <c r="C54" s="10">
        <v>13305</v>
      </c>
      <c r="D54" s="14">
        <v>13077</v>
      </c>
      <c r="E54" s="11">
        <v>12965</v>
      </c>
      <c r="F54" s="37">
        <f t="shared" si="0"/>
        <v>0.012916254057188171</v>
      </c>
      <c r="G54" s="17">
        <f t="shared" si="1"/>
        <v>-0.025554302893649003</v>
      </c>
      <c r="H54" s="11">
        <f t="shared" si="2"/>
        <v>-340</v>
      </c>
      <c r="I54" s="34">
        <f t="shared" si="3"/>
        <v>0.0033945686900958465</v>
      </c>
      <c r="J54" s="11">
        <v>12846.89</v>
      </c>
      <c r="K54" s="10">
        <v>12889.78</v>
      </c>
      <c r="L54" s="34">
        <f t="shared" si="4"/>
        <v>0.0033385511979943192</v>
      </c>
      <c r="M54" s="92">
        <f t="shared" si="5"/>
        <v>42.89000000000124</v>
      </c>
    </row>
    <row r="55" spans="1:13" ht="15">
      <c r="A55" s="1">
        <v>54</v>
      </c>
      <c r="B55" s="82" t="s">
        <v>146</v>
      </c>
      <c r="C55" s="10">
        <v>17812</v>
      </c>
      <c r="D55" s="14">
        <v>15276</v>
      </c>
      <c r="E55" s="11">
        <v>15100</v>
      </c>
      <c r="F55" s="37">
        <f t="shared" si="0"/>
        <v>0.015043226861823479</v>
      </c>
      <c r="G55" s="17">
        <f t="shared" si="1"/>
        <v>-0.15225690545699527</v>
      </c>
      <c r="H55" s="11">
        <f t="shared" si="2"/>
        <v>-2712</v>
      </c>
      <c r="I55" s="34">
        <f t="shared" si="3"/>
        <v>0.02707667731629393</v>
      </c>
      <c r="J55" s="11">
        <v>15390.39</v>
      </c>
      <c r="K55" s="10">
        <v>14933.39</v>
      </c>
      <c r="L55" s="34">
        <f t="shared" si="4"/>
        <v>-0.029693854411746552</v>
      </c>
      <c r="M55" s="92">
        <f t="shared" si="5"/>
        <v>-457</v>
      </c>
    </row>
    <row r="56" spans="1:13" ht="15">
      <c r="A56" s="1">
        <v>55</v>
      </c>
      <c r="B56" s="82" t="s">
        <v>147</v>
      </c>
      <c r="C56" s="10">
        <v>37507</v>
      </c>
      <c r="D56" s="14">
        <v>32388</v>
      </c>
      <c r="E56" s="11">
        <v>31898</v>
      </c>
      <c r="F56" s="37">
        <f t="shared" si="0"/>
        <v>0.031778069565459956</v>
      </c>
      <c r="G56" s="17">
        <f t="shared" si="1"/>
        <v>-0.14954541818860478</v>
      </c>
      <c r="H56" s="11">
        <f t="shared" si="2"/>
        <v>-5609</v>
      </c>
      <c r="I56" s="34">
        <f t="shared" si="3"/>
        <v>0.056000399361022364</v>
      </c>
      <c r="J56" s="11">
        <v>32419.58</v>
      </c>
      <c r="K56" s="10">
        <v>31996.82</v>
      </c>
      <c r="L56" s="34">
        <f t="shared" si="4"/>
        <v>-0.01304026764072829</v>
      </c>
      <c r="M56" s="92">
        <f t="shared" si="5"/>
        <v>-422.76000000000204</v>
      </c>
    </row>
    <row r="57" spans="1:13" ht="15">
      <c r="A57" s="1">
        <v>56</v>
      </c>
      <c r="B57" s="82" t="s">
        <v>148</v>
      </c>
      <c r="C57" s="10">
        <v>3035</v>
      </c>
      <c r="D57" s="14">
        <v>2779</v>
      </c>
      <c r="E57" s="11">
        <v>2753</v>
      </c>
      <c r="F57" s="37">
        <f t="shared" si="0"/>
        <v>0.002742649241761592</v>
      </c>
      <c r="G57" s="17">
        <f t="shared" si="1"/>
        <v>-0.0929159802306425</v>
      </c>
      <c r="H57" s="11">
        <f t="shared" si="2"/>
        <v>-282</v>
      </c>
      <c r="I57" s="34">
        <f t="shared" si="3"/>
        <v>0.0028154952076677314</v>
      </c>
      <c r="J57" s="11">
        <v>2798.152</v>
      </c>
      <c r="K57" s="10">
        <v>2800.097</v>
      </c>
      <c r="L57" s="34">
        <f t="shared" si="4"/>
        <v>0.0006951016242148974</v>
      </c>
      <c r="M57" s="92">
        <f t="shared" si="5"/>
        <v>1.9450000000001637</v>
      </c>
    </row>
    <row r="58" spans="1:13" ht="15">
      <c r="A58" s="1">
        <v>57</v>
      </c>
      <c r="B58" s="82" t="s">
        <v>149</v>
      </c>
      <c r="C58" s="10">
        <v>5230</v>
      </c>
      <c r="D58" s="14">
        <v>4852</v>
      </c>
      <c r="E58" s="11">
        <v>4950</v>
      </c>
      <c r="F58" s="37">
        <f t="shared" si="0"/>
        <v>0.004931388938147431</v>
      </c>
      <c r="G58" s="17">
        <f t="shared" si="1"/>
        <v>-0.05353728489483748</v>
      </c>
      <c r="H58" s="11">
        <f t="shared" si="2"/>
        <v>-280</v>
      </c>
      <c r="I58" s="34">
        <f t="shared" si="3"/>
        <v>0.0027955271565495207</v>
      </c>
      <c r="J58" s="11">
        <v>4845.954</v>
      </c>
      <c r="K58" s="10">
        <v>4871.051</v>
      </c>
      <c r="L58" s="34">
        <f t="shared" si="4"/>
        <v>0.005178959602175477</v>
      </c>
      <c r="M58" s="92">
        <f t="shared" si="5"/>
        <v>25.097000000000662</v>
      </c>
    </row>
    <row r="59" spans="1:13" ht="15">
      <c r="A59" s="1">
        <v>58</v>
      </c>
      <c r="B59" s="82" t="s">
        <v>150</v>
      </c>
      <c r="C59" s="10">
        <v>18847</v>
      </c>
      <c r="D59" s="14">
        <v>17310</v>
      </c>
      <c r="E59" s="11">
        <v>17246</v>
      </c>
      <c r="F59" s="37">
        <f t="shared" si="0"/>
        <v>0.017181158308543557</v>
      </c>
      <c r="G59" s="17">
        <f t="shared" si="1"/>
        <v>-0.08494720645195522</v>
      </c>
      <c r="H59" s="11">
        <f t="shared" si="2"/>
        <v>-1601</v>
      </c>
      <c r="I59" s="34">
        <f t="shared" si="3"/>
        <v>0.015984424920127794</v>
      </c>
      <c r="J59" s="11">
        <v>17279.17</v>
      </c>
      <c r="K59" s="10">
        <v>17149.22</v>
      </c>
      <c r="L59" s="34">
        <f t="shared" si="4"/>
        <v>-0.007520615862914544</v>
      </c>
      <c r="M59" s="92">
        <f t="shared" si="5"/>
        <v>-129.9499999999971</v>
      </c>
    </row>
    <row r="60" spans="1:13" ht="15">
      <c r="A60" s="1">
        <v>59</v>
      </c>
      <c r="B60" s="82" t="s">
        <v>151</v>
      </c>
      <c r="C60" s="10">
        <v>10662</v>
      </c>
      <c r="D60" s="14">
        <v>9614</v>
      </c>
      <c r="E60" s="11">
        <v>9501</v>
      </c>
      <c r="F60" s="37">
        <f t="shared" si="0"/>
        <v>0.009465278040674494</v>
      </c>
      <c r="G60" s="17">
        <f t="shared" si="1"/>
        <v>-0.10889138998311762</v>
      </c>
      <c r="H60" s="11">
        <f t="shared" si="2"/>
        <v>-1161</v>
      </c>
      <c r="I60" s="34">
        <f t="shared" si="3"/>
        <v>0.011591453674121406</v>
      </c>
      <c r="J60" s="11">
        <v>9467.396</v>
      </c>
      <c r="K60" s="10">
        <v>9437.766</v>
      </c>
      <c r="L60" s="34">
        <f t="shared" si="4"/>
        <v>-0.0031296884592131795</v>
      </c>
      <c r="M60" s="92">
        <f t="shared" si="5"/>
        <v>-29.63000000000102</v>
      </c>
    </row>
    <row r="61" spans="1:13" ht="15">
      <c r="A61" s="1">
        <v>60</v>
      </c>
      <c r="B61" s="82" t="s">
        <v>152</v>
      </c>
      <c r="C61" s="10">
        <v>15896</v>
      </c>
      <c r="D61" s="14">
        <v>14320</v>
      </c>
      <c r="E61" s="11">
        <v>14195</v>
      </c>
      <c r="F61" s="37">
        <f t="shared" si="0"/>
        <v>0.014141629490303594</v>
      </c>
      <c r="G61" s="17">
        <f t="shared" si="1"/>
        <v>-0.10700805234021138</v>
      </c>
      <c r="H61" s="11">
        <f t="shared" si="2"/>
        <v>-1701</v>
      </c>
      <c r="I61" s="34">
        <f t="shared" si="3"/>
        <v>0.01698282747603834</v>
      </c>
      <c r="J61" s="11">
        <v>14267.64</v>
      </c>
      <c r="K61" s="10">
        <v>14168.1</v>
      </c>
      <c r="L61" s="34">
        <f t="shared" si="4"/>
        <v>-0.006976626828263052</v>
      </c>
      <c r="M61" s="92">
        <f t="shared" si="5"/>
        <v>-99.53999999999905</v>
      </c>
    </row>
    <row r="62" spans="1:13" ht="15">
      <c r="A62" s="1">
        <v>61</v>
      </c>
      <c r="B62" s="82" t="s">
        <v>153</v>
      </c>
      <c r="C62" s="10">
        <v>10596</v>
      </c>
      <c r="D62" s="14">
        <v>9374</v>
      </c>
      <c r="E62" s="11">
        <v>9231</v>
      </c>
      <c r="F62" s="37">
        <f t="shared" si="0"/>
        <v>0.009196293189502816</v>
      </c>
      <c r="G62" s="17">
        <f t="shared" si="1"/>
        <v>-0.12882219705549264</v>
      </c>
      <c r="H62" s="11">
        <f t="shared" si="2"/>
        <v>-1365</v>
      </c>
      <c r="I62" s="34">
        <f t="shared" si="3"/>
        <v>0.013628194888178914</v>
      </c>
      <c r="J62" s="11">
        <v>9315.634</v>
      </c>
      <c r="K62" s="10">
        <v>9198.227</v>
      </c>
      <c r="L62" s="34">
        <f t="shared" si="4"/>
        <v>-0.01260322163794748</v>
      </c>
      <c r="M62" s="92">
        <f t="shared" si="5"/>
        <v>-117.40699999999924</v>
      </c>
    </row>
    <row r="63" spans="1:13" ht="15">
      <c r="A63" s="1">
        <v>62</v>
      </c>
      <c r="B63" s="82" t="s">
        <v>154</v>
      </c>
      <c r="C63" s="10">
        <v>1535</v>
      </c>
      <c r="D63" s="14">
        <v>1462</v>
      </c>
      <c r="E63" s="11">
        <v>1459</v>
      </c>
      <c r="F63" s="37">
        <f t="shared" si="0"/>
        <v>0.0014535144365165865</v>
      </c>
      <c r="G63" s="17">
        <f t="shared" si="1"/>
        <v>-0.049511400651465795</v>
      </c>
      <c r="H63" s="11">
        <f t="shared" si="2"/>
        <v>-76</v>
      </c>
      <c r="I63" s="34">
        <f t="shared" si="3"/>
        <v>0.0007587859424920128</v>
      </c>
      <c r="J63" s="11">
        <v>1454.547</v>
      </c>
      <c r="K63" s="10">
        <v>1454.131</v>
      </c>
      <c r="L63" s="34">
        <f t="shared" si="4"/>
        <v>-0.0002859996961252816</v>
      </c>
      <c r="M63" s="92">
        <f t="shared" si="5"/>
        <v>-0.41599999999994</v>
      </c>
    </row>
    <row r="64" spans="1:13" ht="15">
      <c r="A64" s="1">
        <v>63</v>
      </c>
      <c r="B64" s="82" t="s">
        <v>155</v>
      </c>
      <c r="C64" s="10">
        <v>26559</v>
      </c>
      <c r="D64" s="14">
        <v>25001</v>
      </c>
      <c r="E64" s="11">
        <v>24795</v>
      </c>
      <c r="F64" s="37">
        <f t="shared" si="0"/>
        <v>0.02470177549926577</v>
      </c>
      <c r="G64" s="17">
        <f t="shared" si="1"/>
        <v>-0.06641816333446289</v>
      </c>
      <c r="H64" s="11">
        <f t="shared" si="2"/>
        <v>-1764</v>
      </c>
      <c r="I64" s="34">
        <f t="shared" si="3"/>
        <v>0.01761182108626198</v>
      </c>
      <c r="J64" s="11">
        <v>25185.38</v>
      </c>
      <c r="K64" s="10">
        <v>24866.18</v>
      </c>
      <c r="L64" s="34">
        <f t="shared" si="4"/>
        <v>-0.012674019609789517</v>
      </c>
      <c r="M64" s="92">
        <f t="shared" si="5"/>
        <v>-319.2000000000007</v>
      </c>
    </row>
    <row r="65" spans="1:13" ht="15">
      <c r="A65" s="1">
        <v>64</v>
      </c>
      <c r="B65" s="82" t="s">
        <v>156</v>
      </c>
      <c r="C65" s="10">
        <v>10402</v>
      </c>
      <c r="D65" s="14">
        <v>9696</v>
      </c>
      <c r="E65" s="11">
        <v>9655</v>
      </c>
      <c r="F65" s="37">
        <f t="shared" si="0"/>
        <v>0.009618699029861304</v>
      </c>
      <c r="G65" s="17">
        <f t="shared" si="1"/>
        <v>-0.07181311286291098</v>
      </c>
      <c r="H65" s="11">
        <f t="shared" si="2"/>
        <v>-747</v>
      </c>
      <c r="I65" s="34">
        <f t="shared" si="3"/>
        <v>0.0074580670926517574</v>
      </c>
      <c r="J65" s="11">
        <v>9717.387</v>
      </c>
      <c r="K65" s="10">
        <v>9622.642</v>
      </c>
      <c r="L65" s="34">
        <f t="shared" si="4"/>
        <v>-0.009750049061543066</v>
      </c>
      <c r="M65" s="92">
        <f t="shared" si="5"/>
        <v>-94.7450000000008</v>
      </c>
    </row>
    <row r="66" spans="1:13" ht="15">
      <c r="A66" s="1">
        <v>65</v>
      </c>
      <c r="B66" s="82" t="s">
        <v>157</v>
      </c>
      <c r="C66" s="10">
        <v>4090</v>
      </c>
      <c r="D66" s="14">
        <v>3959</v>
      </c>
      <c r="E66" s="11">
        <v>3942</v>
      </c>
      <c r="F66" s="37">
        <f t="shared" si="0"/>
        <v>0.0039271788271065</v>
      </c>
      <c r="G66" s="17">
        <f t="shared" si="1"/>
        <v>-0.036185819070904644</v>
      </c>
      <c r="H66" s="11">
        <f t="shared" si="2"/>
        <v>-148</v>
      </c>
      <c r="I66" s="34">
        <f t="shared" si="3"/>
        <v>0.0014776357827476039</v>
      </c>
      <c r="J66" s="11">
        <v>3878.842</v>
      </c>
      <c r="K66" s="10">
        <v>3896.214</v>
      </c>
      <c r="L66" s="34">
        <f t="shared" si="4"/>
        <v>0.004478656258749349</v>
      </c>
      <c r="M66" s="92">
        <f t="shared" si="5"/>
        <v>17.371999999999844</v>
      </c>
    </row>
    <row r="67" spans="1:13" ht="15">
      <c r="A67" s="1">
        <v>66</v>
      </c>
      <c r="B67" s="82" t="s">
        <v>158</v>
      </c>
      <c r="C67" s="10">
        <v>18493</v>
      </c>
      <c r="D67" s="14">
        <v>16716</v>
      </c>
      <c r="E67" s="11">
        <v>16617</v>
      </c>
      <c r="F67" s="37">
        <f aca="true" t="shared" si="6" ref="F67:F83">E67/$E$83</f>
        <v>0.0165545232293325</v>
      </c>
      <c r="G67" s="17">
        <f aca="true" t="shared" si="7" ref="G67:G83">(E67-C67)/C67</f>
        <v>-0.10144378954198886</v>
      </c>
      <c r="H67" s="11">
        <f aca="true" t="shared" si="8" ref="H67:H83">E67-C67</f>
        <v>-1876</v>
      </c>
      <c r="I67" s="34">
        <f aca="true" t="shared" si="9" ref="I67:I83">H67/$H$83</f>
        <v>0.01873003194888179</v>
      </c>
      <c r="J67" s="11">
        <v>16657.7</v>
      </c>
      <c r="K67" s="10">
        <v>16549.34</v>
      </c>
      <c r="L67" s="34">
        <f aca="true" t="shared" si="10" ref="L67:L83">(K67-J67)/J67</f>
        <v>-0.006505099743662125</v>
      </c>
      <c r="M67" s="92">
        <f aca="true" t="shared" si="11" ref="M67:M83">K67-J67</f>
        <v>-108.36000000000058</v>
      </c>
    </row>
    <row r="68" spans="1:13" ht="15">
      <c r="A68" s="1">
        <v>67</v>
      </c>
      <c r="B68" s="82" t="s">
        <v>159</v>
      </c>
      <c r="C68" s="10">
        <v>2877</v>
      </c>
      <c r="D68" s="14">
        <v>2443</v>
      </c>
      <c r="E68" s="11">
        <v>2414</v>
      </c>
      <c r="F68" s="37">
        <f t="shared" si="6"/>
        <v>0.002404923817512707</v>
      </c>
      <c r="G68" s="17">
        <f t="shared" si="7"/>
        <v>-0.16093152589502954</v>
      </c>
      <c r="H68" s="11">
        <f t="shared" si="8"/>
        <v>-463</v>
      </c>
      <c r="I68" s="34">
        <f t="shared" si="9"/>
        <v>0.004622603833865814</v>
      </c>
      <c r="J68" s="11">
        <v>2461.472</v>
      </c>
      <c r="K68" s="10">
        <v>2437.709</v>
      </c>
      <c r="L68" s="34">
        <f t="shared" si="10"/>
        <v>-0.009653979407444153</v>
      </c>
      <c r="M68" s="92">
        <f t="shared" si="11"/>
        <v>-23.763000000000375</v>
      </c>
    </row>
    <row r="69" spans="1:13" ht="15">
      <c r="A69" s="1">
        <v>68</v>
      </c>
      <c r="B69" s="82" t="s">
        <v>160</v>
      </c>
      <c r="C69" s="10">
        <v>12908</v>
      </c>
      <c r="D69" s="14">
        <v>12322</v>
      </c>
      <c r="E69" s="11">
        <v>12269</v>
      </c>
      <c r="F69" s="37">
        <f t="shared" si="6"/>
        <v>0.012222870885278958</v>
      </c>
      <c r="G69" s="17">
        <f t="shared" si="7"/>
        <v>-0.049504183452122714</v>
      </c>
      <c r="H69" s="11">
        <f t="shared" si="8"/>
        <v>-639</v>
      </c>
      <c r="I69" s="34">
        <f t="shared" si="9"/>
        <v>0.00637979233226837</v>
      </c>
      <c r="J69" s="11">
        <v>12349.54</v>
      </c>
      <c r="K69" s="10">
        <v>12248.66</v>
      </c>
      <c r="L69" s="34">
        <f t="shared" si="10"/>
        <v>-0.008168725312845742</v>
      </c>
      <c r="M69" s="92">
        <f t="shared" si="11"/>
        <v>-100.88000000000102</v>
      </c>
    </row>
    <row r="70" spans="1:13" ht="15">
      <c r="A70" s="1">
        <v>69</v>
      </c>
      <c r="B70" s="82" t="s">
        <v>161</v>
      </c>
      <c r="C70" s="10">
        <v>2865</v>
      </c>
      <c r="D70" s="14">
        <v>2358</v>
      </c>
      <c r="E70" s="11">
        <v>2335</v>
      </c>
      <c r="F70" s="37">
        <f t="shared" si="6"/>
        <v>0.002326220842540253</v>
      </c>
      <c r="G70" s="17">
        <f t="shared" si="7"/>
        <v>-0.1849912739965096</v>
      </c>
      <c r="H70" s="11">
        <f t="shared" si="8"/>
        <v>-530</v>
      </c>
      <c r="I70" s="34">
        <f t="shared" si="9"/>
        <v>0.005291533546325879</v>
      </c>
      <c r="J70" s="11">
        <v>2363.117</v>
      </c>
      <c r="K70" s="10">
        <v>2323.927</v>
      </c>
      <c r="L70" s="34">
        <f t="shared" si="10"/>
        <v>-0.016584028636753935</v>
      </c>
      <c r="M70" s="92">
        <f t="shared" si="11"/>
        <v>-39.190000000000055</v>
      </c>
    </row>
    <row r="71" spans="1:13" ht="15">
      <c r="A71" s="1">
        <v>70</v>
      </c>
      <c r="B71" s="82" t="s">
        <v>162</v>
      </c>
      <c r="C71" s="10">
        <v>7514</v>
      </c>
      <c r="D71" s="14">
        <v>7188</v>
      </c>
      <c r="E71" s="11">
        <v>7177</v>
      </c>
      <c r="F71" s="37">
        <f t="shared" si="6"/>
        <v>0.007150015840219013</v>
      </c>
      <c r="G71" s="17">
        <f t="shared" si="7"/>
        <v>-0.0448496140537663</v>
      </c>
      <c r="H71" s="11">
        <f t="shared" si="8"/>
        <v>-337</v>
      </c>
      <c r="I71" s="34">
        <f t="shared" si="9"/>
        <v>0.0033646166134185303</v>
      </c>
      <c r="J71" s="11">
        <v>7218.149</v>
      </c>
      <c r="K71" s="10">
        <v>7195.551</v>
      </c>
      <c r="L71" s="34">
        <f t="shared" si="10"/>
        <v>-0.0031307195238003474</v>
      </c>
      <c r="M71" s="92">
        <f t="shared" si="11"/>
        <v>-22.597999999999956</v>
      </c>
    </row>
    <row r="72" spans="1:13" ht="15">
      <c r="A72" s="1">
        <v>71</v>
      </c>
      <c r="B72" s="82" t="s">
        <v>163</v>
      </c>
      <c r="C72" s="10">
        <v>4839</v>
      </c>
      <c r="D72" s="14">
        <v>4397</v>
      </c>
      <c r="E72" s="11">
        <v>4368</v>
      </c>
      <c r="F72" s="37">
        <f t="shared" si="6"/>
        <v>0.004351577147844036</v>
      </c>
      <c r="G72" s="17">
        <f t="shared" si="7"/>
        <v>-0.09733415995040298</v>
      </c>
      <c r="H72" s="11">
        <f t="shared" si="8"/>
        <v>-471</v>
      </c>
      <c r="I72" s="34">
        <f t="shared" si="9"/>
        <v>0.004702476038338658</v>
      </c>
      <c r="J72" s="11">
        <v>4417.711</v>
      </c>
      <c r="K72" s="10">
        <v>4360.742</v>
      </c>
      <c r="L72" s="34">
        <f t="shared" si="10"/>
        <v>-0.012895592310135283</v>
      </c>
      <c r="M72" s="92">
        <f t="shared" si="11"/>
        <v>-56.96900000000005</v>
      </c>
    </row>
    <row r="73" spans="1:13" ht="15">
      <c r="A73" s="1">
        <v>72</v>
      </c>
      <c r="B73" s="82" t="s">
        <v>164</v>
      </c>
      <c r="C73" s="10">
        <v>1835</v>
      </c>
      <c r="D73" s="14">
        <v>1627</v>
      </c>
      <c r="E73" s="11">
        <v>1619</v>
      </c>
      <c r="F73" s="37">
        <f t="shared" si="6"/>
        <v>0.0016129128668405438</v>
      </c>
      <c r="G73" s="17">
        <f t="shared" si="7"/>
        <v>-0.11771117166212534</v>
      </c>
      <c r="H73" s="11">
        <f t="shared" si="8"/>
        <v>-216</v>
      </c>
      <c r="I73" s="34">
        <f t="shared" si="9"/>
        <v>0.0021565495207667732</v>
      </c>
      <c r="J73" s="11">
        <v>1578.849</v>
      </c>
      <c r="K73" s="10">
        <v>1651.429</v>
      </c>
      <c r="L73" s="34">
        <f t="shared" si="10"/>
        <v>0.04597019727662377</v>
      </c>
      <c r="M73" s="92">
        <f t="shared" si="11"/>
        <v>72.58000000000015</v>
      </c>
    </row>
    <row r="74" spans="1:13" ht="15">
      <c r="A74" s="1">
        <v>73</v>
      </c>
      <c r="B74" s="82" t="s">
        <v>165</v>
      </c>
      <c r="C74" s="10">
        <v>1116</v>
      </c>
      <c r="D74" s="14">
        <v>1057</v>
      </c>
      <c r="E74" s="11">
        <v>1055</v>
      </c>
      <c r="F74" s="37">
        <f t="shared" si="6"/>
        <v>0.001051033399948594</v>
      </c>
      <c r="G74" s="17">
        <f t="shared" si="7"/>
        <v>-0.05465949820788531</v>
      </c>
      <c r="H74" s="11">
        <f t="shared" si="8"/>
        <v>-61</v>
      </c>
      <c r="I74" s="34">
        <f t="shared" si="9"/>
        <v>0.0006090255591054313</v>
      </c>
      <c r="J74" s="11">
        <v>1062.133</v>
      </c>
      <c r="K74" s="10">
        <v>1058.953</v>
      </c>
      <c r="L74" s="34">
        <f t="shared" si="10"/>
        <v>-0.002993975330773136</v>
      </c>
      <c r="M74" s="92">
        <f t="shared" si="11"/>
        <v>-3.1800000000000637</v>
      </c>
    </row>
    <row r="75" spans="1:13" ht="15">
      <c r="A75" s="1">
        <v>74</v>
      </c>
      <c r="B75" s="82" t="s">
        <v>166</v>
      </c>
      <c r="C75" s="10">
        <v>1068</v>
      </c>
      <c r="D75" s="14">
        <v>950</v>
      </c>
      <c r="E75" s="11">
        <v>941</v>
      </c>
      <c r="F75" s="37">
        <f t="shared" si="6"/>
        <v>0.0009374620183427744</v>
      </c>
      <c r="G75" s="17">
        <f t="shared" si="7"/>
        <v>-0.11891385767790262</v>
      </c>
      <c r="H75" s="11">
        <f t="shared" si="8"/>
        <v>-127</v>
      </c>
      <c r="I75" s="34">
        <f t="shared" si="9"/>
        <v>0.0012679712460063899</v>
      </c>
      <c r="J75" s="11">
        <v>969.1943</v>
      </c>
      <c r="K75" s="10">
        <v>955.5537</v>
      </c>
      <c r="L75" s="34">
        <f t="shared" si="10"/>
        <v>-0.014074164488998696</v>
      </c>
      <c r="M75" s="92">
        <f t="shared" si="11"/>
        <v>-13.64059999999995</v>
      </c>
    </row>
    <row r="76" spans="1:13" ht="15">
      <c r="A76" s="1">
        <v>75</v>
      </c>
      <c r="B76" s="82" t="s">
        <v>167</v>
      </c>
      <c r="C76" s="10">
        <v>4494</v>
      </c>
      <c r="D76" s="14">
        <v>4169</v>
      </c>
      <c r="E76" s="11">
        <v>4150</v>
      </c>
      <c r="F76" s="37">
        <f t="shared" si="6"/>
        <v>0.0041343967865276445</v>
      </c>
      <c r="G76" s="17">
        <f t="shared" si="7"/>
        <v>-0.07654650645304852</v>
      </c>
      <c r="H76" s="11">
        <f t="shared" si="8"/>
        <v>-344</v>
      </c>
      <c r="I76" s="34">
        <f t="shared" si="9"/>
        <v>0.0034345047923322685</v>
      </c>
      <c r="J76" s="11">
        <v>4140.279</v>
      </c>
      <c r="K76" s="10">
        <v>4132.193</v>
      </c>
      <c r="L76" s="34">
        <f t="shared" si="10"/>
        <v>-0.0019530084808294897</v>
      </c>
      <c r="M76" s="92">
        <f t="shared" si="11"/>
        <v>-8.08600000000024</v>
      </c>
    </row>
    <row r="77" spans="1:13" ht="15">
      <c r="A77" s="1">
        <v>76</v>
      </c>
      <c r="B77" s="82" t="s">
        <v>168</v>
      </c>
      <c r="C77" s="10">
        <v>2769</v>
      </c>
      <c r="D77" s="14">
        <v>2475</v>
      </c>
      <c r="E77" s="11">
        <v>2453</v>
      </c>
      <c r="F77" s="37">
        <f t="shared" si="6"/>
        <v>0.0024437771849041717</v>
      </c>
      <c r="G77" s="17">
        <f t="shared" si="7"/>
        <v>-0.11412062116287468</v>
      </c>
      <c r="H77" s="11">
        <f t="shared" si="8"/>
        <v>-316</v>
      </c>
      <c r="I77" s="34">
        <f t="shared" si="9"/>
        <v>0.0031549520766773163</v>
      </c>
      <c r="J77" s="11">
        <v>2511.505</v>
      </c>
      <c r="K77" s="10">
        <v>2478.918</v>
      </c>
      <c r="L77" s="34">
        <f t="shared" si="10"/>
        <v>-0.012975088642069192</v>
      </c>
      <c r="M77" s="92">
        <f t="shared" si="11"/>
        <v>-32.58699999999999</v>
      </c>
    </row>
    <row r="78" spans="1:13" ht="15">
      <c r="A78" s="1">
        <v>77</v>
      </c>
      <c r="B78" s="82" t="s">
        <v>169</v>
      </c>
      <c r="C78" s="10">
        <v>2108</v>
      </c>
      <c r="D78" s="14">
        <v>1901</v>
      </c>
      <c r="E78" s="11">
        <v>1885</v>
      </c>
      <c r="F78" s="37">
        <f t="shared" si="6"/>
        <v>0.001877912757254123</v>
      </c>
      <c r="G78" s="17">
        <f t="shared" si="7"/>
        <v>-0.10578747628083492</v>
      </c>
      <c r="H78" s="11">
        <f t="shared" si="8"/>
        <v>-223</v>
      </c>
      <c r="I78" s="34">
        <f t="shared" si="9"/>
        <v>0.0022264376996805114</v>
      </c>
      <c r="J78" s="11">
        <v>1891.836</v>
      </c>
      <c r="K78" s="10">
        <v>1875.521</v>
      </c>
      <c r="L78" s="34">
        <f t="shared" si="10"/>
        <v>-0.008623897631718634</v>
      </c>
      <c r="M78" s="92">
        <f t="shared" si="11"/>
        <v>-16.315000000000055</v>
      </c>
    </row>
    <row r="79" spans="1:13" ht="15">
      <c r="A79" s="1">
        <v>78</v>
      </c>
      <c r="B79" s="82" t="s">
        <v>170</v>
      </c>
      <c r="C79" s="10">
        <v>1963</v>
      </c>
      <c r="D79" s="14">
        <v>1639</v>
      </c>
      <c r="E79" s="11">
        <v>1631</v>
      </c>
      <c r="F79" s="37">
        <f t="shared" si="6"/>
        <v>0.0016248677491148406</v>
      </c>
      <c r="G79" s="17">
        <f t="shared" si="7"/>
        <v>-0.16912888436067244</v>
      </c>
      <c r="H79" s="11">
        <f t="shared" si="8"/>
        <v>-332</v>
      </c>
      <c r="I79" s="34">
        <f t="shared" si="9"/>
        <v>0.0033146964856230034</v>
      </c>
      <c r="J79" s="11">
        <v>1623.891</v>
      </c>
      <c r="K79" s="10">
        <v>1616.348</v>
      </c>
      <c r="L79" s="34">
        <f t="shared" si="10"/>
        <v>-0.004645016198747403</v>
      </c>
      <c r="M79" s="92">
        <f t="shared" si="11"/>
        <v>-7.54300000000012</v>
      </c>
    </row>
    <row r="80" spans="1:13" ht="15">
      <c r="A80" s="1">
        <v>79</v>
      </c>
      <c r="B80" s="82" t="s">
        <v>171</v>
      </c>
      <c r="C80" s="10">
        <v>3160</v>
      </c>
      <c r="D80" s="14">
        <v>2929</v>
      </c>
      <c r="E80" s="11">
        <v>2924</v>
      </c>
      <c r="F80" s="37">
        <f t="shared" si="6"/>
        <v>0.0029130063141703214</v>
      </c>
      <c r="G80" s="17">
        <f t="shared" si="7"/>
        <v>-0.07468354430379746</v>
      </c>
      <c r="H80" s="11">
        <f t="shared" si="8"/>
        <v>-236</v>
      </c>
      <c r="I80" s="34">
        <f t="shared" si="9"/>
        <v>0.002356230031948882</v>
      </c>
      <c r="J80" s="11">
        <v>2955.573</v>
      </c>
      <c r="K80" s="10">
        <v>2926.315</v>
      </c>
      <c r="L80" s="34">
        <f t="shared" si="10"/>
        <v>-0.00989926488027865</v>
      </c>
      <c r="M80" s="92">
        <f t="shared" si="11"/>
        <v>-29.25799999999981</v>
      </c>
    </row>
    <row r="81" spans="1:13" ht="15">
      <c r="A81" s="1">
        <v>80</v>
      </c>
      <c r="B81" s="82" t="s">
        <v>172</v>
      </c>
      <c r="C81" s="10">
        <v>8751</v>
      </c>
      <c r="D81" s="14">
        <v>7792</v>
      </c>
      <c r="E81" s="11">
        <v>7714</v>
      </c>
      <c r="F81" s="37">
        <f t="shared" si="6"/>
        <v>0.0076849968219937954</v>
      </c>
      <c r="G81" s="17">
        <f t="shared" si="7"/>
        <v>-0.1185007427722546</v>
      </c>
      <c r="H81" s="11">
        <f t="shared" si="8"/>
        <v>-1037</v>
      </c>
      <c r="I81" s="34">
        <f t="shared" si="9"/>
        <v>0.010353434504792333</v>
      </c>
      <c r="J81" s="11">
        <v>7787.623</v>
      </c>
      <c r="K81" s="10">
        <v>7688.34</v>
      </c>
      <c r="L81" s="34">
        <f t="shared" si="10"/>
        <v>-0.012748819505001648</v>
      </c>
      <c r="M81" s="92">
        <f t="shared" si="11"/>
        <v>-99.28299999999945</v>
      </c>
    </row>
    <row r="82" spans="1:13" ht="15.75" thickBot="1">
      <c r="A82" s="43">
        <v>81</v>
      </c>
      <c r="B82" s="83" t="s">
        <v>173</v>
      </c>
      <c r="C82" s="10">
        <v>7391</v>
      </c>
      <c r="D82" s="14">
        <v>6689</v>
      </c>
      <c r="E82" s="11">
        <v>6516</v>
      </c>
      <c r="F82" s="37">
        <f t="shared" si="6"/>
        <v>0.006491501074943165</v>
      </c>
      <c r="G82" s="17">
        <f t="shared" si="7"/>
        <v>-0.11838722770937626</v>
      </c>
      <c r="H82" s="11">
        <f t="shared" si="8"/>
        <v>-875</v>
      </c>
      <c r="I82" s="34">
        <f t="shared" si="9"/>
        <v>0.008736022364217253</v>
      </c>
      <c r="J82" s="11">
        <v>6635.891</v>
      </c>
      <c r="K82" s="10">
        <v>6547.576</v>
      </c>
      <c r="L82" s="34">
        <f t="shared" si="10"/>
        <v>-0.013308687559816701</v>
      </c>
      <c r="M82" s="92">
        <f t="shared" si="11"/>
        <v>-88.3149999999996</v>
      </c>
    </row>
    <row r="83" spans="1:13" s="59" customFormat="1" ht="15.75" thickBot="1">
      <c r="A83" s="166" t="s">
        <v>174</v>
      </c>
      <c r="B83" s="167"/>
      <c r="C83" s="50">
        <v>1103934</v>
      </c>
      <c r="D83" s="49">
        <v>1012428</v>
      </c>
      <c r="E83" s="95">
        <v>1003774</v>
      </c>
      <c r="F83" s="146">
        <f t="shared" si="6"/>
        <v>1</v>
      </c>
      <c r="G83" s="147">
        <f t="shared" si="7"/>
        <v>-0.0907300617609386</v>
      </c>
      <c r="H83" s="95">
        <f t="shared" si="8"/>
        <v>-100160</v>
      </c>
      <c r="I83" s="148">
        <f t="shared" si="9"/>
        <v>1</v>
      </c>
      <c r="J83" s="95">
        <v>1008973</v>
      </c>
      <c r="K83" s="50">
        <v>999640.6</v>
      </c>
      <c r="L83" s="148">
        <f t="shared" si="10"/>
        <v>-0.009249405088144107</v>
      </c>
      <c r="M83" s="94">
        <f t="shared" si="11"/>
        <v>-9332.400000000023</v>
      </c>
    </row>
    <row r="84" spans="3:13" ht="15">
      <c r="C84" s="3"/>
      <c r="D84" s="3"/>
      <c r="E84" s="3"/>
      <c r="I84" s="57"/>
      <c r="J84" s="58"/>
      <c r="K84" s="58"/>
      <c r="L84" s="57"/>
      <c r="M84" s="58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41091</v>
      </c>
      <c r="D1" s="68">
        <v>41426</v>
      </c>
      <c r="E1" s="68">
        <v>41456</v>
      </c>
      <c r="F1" s="38" t="s">
        <v>294</v>
      </c>
      <c r="G1" s="47" t="s">
        <v>286</v>
      </c>
      <c r="H1" s="15" t="s">
        <v>287</v>
      </c>
      <c r="I1" s="38" t="s">
        <v>297</v>
      </c>
      <c r="J1" s="67" t="s">
        <v>284</v>
      </c>
      <c r="K1" s="65" t="s">
        <v>289</v>
      </c>
      <c r="L1" s="47" t="s">
        <v>298</v>
      </c>
      <c r="M1" s="38" t="s">
        <v>299</v>
      </c>
    </row>
    <row r="2" spans="1:13" ht="15">
      <c r="A2" s="21">
        <v>1</v>
      </c>
      <c r="B2" s="81" t="s">
        <v>93</v>
      </c>
      <c r="C2" s="115">
        <v>60966</v>
      </c>
      <c r="D2" s="97">
        <v>63578</v>
      </c>
      <c r="E2" s="78">
        <v>63558</v>
      </c>
      <c r="F2" s="36">
        <f>E2/$E$83</f>
        <v>0.023814323364924398</v>
      </c>
      <c r="G2" s="16">
        <f>(E2-C2)/C2</f>
        <v>0.042515500442869794</v>
      </c>
      <c r="H2" s="11">
        <f>E2-C2</f>
        <v>2592</v>
      </c>
      <c r="I2" s="40">
        <f>H2/$H$83</f>
        <v>0.04703576678098971</v>
      </c>
      <c r="J2" s="3">
        <v>63847.31</v>
      </c>
      <c r="K2" s="90">
        <v>64296.66</v>
      </c>
      <c r="L2" s="40">
        <f>(K2-J2)/J2</f>
        <v>0.0070378846031258924</v>
      </c>
      <c r="M2" s="92">
        <f>K2-J2</f>
        <v>449.3500000000058</v>
      </c>
    </row>
    <row r="3" spans="1:13" ht="15">
      <c r="A3" s="1">
        <v>2</v>
      </c>
      <c r="B3" s="82" t="s">
        <v>94</v>
      </c>
      <c r="C3" s="25">
        <v>18851</v>
      </c>
      <c r="D3" s="48">
        <v>19180</v>
      </c>
      <c r="E3" s="78">
        <v>19150</v>
      </c>
      <c r="F3" s="37">
        <f aca="true" t="shared" si="0" ref="F3:F66">E3/$E$83</f>
        <v>0.007175246112815102</v>
      </c>
      <c r="G3" s="17">
        <f aca="true" t="shared" si="1" ref="G3:G66">(E3-C3)/C3</f>
        <v>0.015861227521086416</v>
      </c>
      <c r="H3" s="11">
        <f aca="true" t="shared" si="2" ref="H3:H66">E3-C3</f>
        <v>299</v>
      </c>
      <c r="I3" s="34">
        <f aca="true" t="shared" si="3" ref="I3:I66">H3/$H$83</f>
        <v>0.005425807973578674</v>
      </c>
      <c r="J3" s="3">
        <v>19132.03</v>
      </c>
      <c r="K3" s="10">
        <v>19172.03</v>
      </c>
      <c r="L3" s="34">
        <f aca="true" t="shared" si="4" ref="L3:L66">(K3-J3)/J3</f>
        <v>0.002090734752140782</v>
      </c>
      <c r="M3" s="92">
        <f aca="true" t="shared" si="5" ref="M3:M66">K3-J3</f>
        <v>40</v>
      </c>
    </row>
    <row r="4" spans="1:13" ht="15">
      <c r="A4" s="1">
        <v>3</v>
      </c>
      <c r="B4" s="82" t="s">
        <v>95</v>
      </c>
      <c r="C4" s="25">
        <v>25080</v>
      </c>
      <c r="D4" s="48">
        <v>25672</v>
      </c>
      <c r="E4" s="78">
        <v>25834</v>
      </c>
      <c r="F4" s="37">
        <f t="shared" si="0"/>
        <v>0.00967965055240028</v>
      </c>
      <c r="G4" s="17">
        <f t="shared" si="1"/>
        <v>0.03006379585326954</v>
      </c>
      <c r="H4" s="11">
        <f t="shared" si="2"/>
        <v>754</v>
      </c>
      <c r="I4" s="34">
        <f t="shared" si="3"/>
        <v>0.013682472281198396</v>
      </c>
      <c r="J4" s="3">
        <v>25902.33</v>
      </c>
      <c r="K4" s="10">
        <v>26017.21</v>
      </c>
      <c r="L4" s="34">
        <f t="shared" si="4"/>
        <v>0.004435122245759257</v>
      </c>
      <c r="M4" s="92">
        <f t="shared" si="5"/>
        <v>114.87999999999738</v>
      </c>
    </row>
    <row r="5" spans="1:13" ht="15">
      <c r="A5" s="1">
        <v>4</v>
      </c>
      <c r="B5" s="82" t="s">
        <v>96</v>
      </c>
      <c r="C5" s="25">
        <v>16848</v>
      </c>
      <c r="D5" s="48">
        <v>15154</v>
      </c>
      <c r="E5" s="78">
        <v>15933</v>
      </c>
      <c r="F5" s="37">
        <f t="shared" si="0"/>
        <v>0.005969879703158382</v>
      </c>
      <c r="G5" s="17">
        <f t="shared" si="1"/>
        <v>-0.054309116809116806</v>
      </c>
      <c r="H5" s="11">
        <f t="shared" si="2"/>
        <v>-915</v>
      </c>
      <c r="I5" s="34">
        <f t="shared" si="3"/>
        <v>-0.016604061190048452</v>
      </c>
      <c r="J5" s="3">
        <v>15442.26</v>
      </c>
      <c r="K5" s="10">
        <v>15348.95</v>
      </c>
      <c r="L5" s="34">
        <f t="shared" si="4"/>
        <v>-0.006042509321822031</v>
      </c>
      <c r="M5" s="92">
        <f t="shared" si="5"/>
        <v>-93.30999999999949</v>
      </c>
    </row>
    <row r="6" spans="1:13" ht="15">
      <c r="A6" s="1">
        <v>5</v>
      </c>
      <c r="B6" s="82" t="s">
        <v>97</v>
      </c>
      <c r="C6" s="25">
        <v>15479</v>
      </c>
      <c r="D6" s="48">
        <v>15929</v>
      </c>
      <c r="E6" s="78">
        <v>15768</v>
      </c>
      <c r="F6" s="37">
        <f t="shared" si="0"/>
        <v>0.005908056433779035</v>
      </c>
      <c r="G6" s="17">
        <f t="shared" si="1"/>
        <v>0.018670456747851928</v>
      </c>
      <c r="H6" s="11">
        <f t="shared" si="2"/>
        <v>289</v>
      </c>
      <c r="I6" s="34">
        <f t="shared" si="3"/>
        <v>0.005244342823960658</v>
      </c>
      <c r="J6" s="3">
        <v>15949.91</v>
      </c>
      <c r="K6" s="10">
        <v>15927.99</v>
      </c>
      <c r="L6" s="34">
        <f t="shared" si="4"/>
        <v>-0.0013743024255309323</v>
      </c>
      <c r="M6" s="92">
        <f t="shared" si="5"/>
        <v>-21.920000000000073</v>
      </c>
    </row>
    <row r="7" spans="1:13" ht="15">
      <c r="A7" s="1">
        <v>6</v>
      </c>
      <c r="B7" s="82" t="s">
        <v>98</v>
      </c>
      <c r="C7" s="25">
        <v>374714</v>
      </c>
      <c r="D7" s="48">
        <v>373791</v>
      </c>
      <c r="E7" s="78">
        <v>371115</v>
      </c>
      <c r="F7" s="37">
        <f t="shared" si="0"/>
        <v>0.13905177342858363</v>
      </c>
      <c r="G7" s="17">
        <f t="shared" si="1"/>
        <v>-0.009604658486205479</v>
      </c>
      <c r="H7" s="11">
        <f t="shared" si="2"/>
        <v>-3599</v>
      </c>
      <c r="I7" s="34">
        <f t="shared" si="3"/>
        <v>-0.06530930734752391</v>
      </c>
      <c r="J7" s="3">
        <v>374211.6</v>
      </c>
      <c r="K7" s="10">
        <v>374070.2</v>
      </c>
      <c r="L7" s="34">
        <f t="shared" si="4"/>
        <v>-0.00037786108180496033</v>
      </c>
      <c r="M7" s="92">
        <f t="shared" si="5"/>
        <v>-141.39999999996508</v>
      </c>
    </row>
    <row r="8" spans="1:13" ht="15">
      <c r="A8" s="1">
        <v>7</v>
      </c>
      <c r="B8" s="82" t="s">
        <v>99</v>
      </c>
      <c r="C8" s="25">
        <v>56770</v>
      </c>
      <c r="D8" s="48">
        <v>60119</v>
      </c>
      <c r="E8" s="78">
        <v>60112</v>
      </c>
      <c r="F8" s="37">
        <f t="shared" si="0"/>
        <v>0.022523153751098767</v>
      </c>
      <c r="G8" s="17">
        <f t="shared" si="1"/>
        <v>0.0588691210146204</v>
      </c>
      <c r="H8" s="11">
        <f t="shared" si="2"/>
        <v>3342</v>
      </c>
      <c r="I8" s="34">
        <f t="shared" si="3"/>
        <v>0.0606456530023409</v>
      </c>
      <c r="J8" s="3">
        <v>60420.23</v>
      </c>
      <c r="K8" s="10">
        <v>60728.86</v>
      </c>
      <c r="L8" s="34">
        <f t="shared" si="4"/>
        <v>0.005108057350989848</v>
      </c>
      <c r="M8" s="92">
        <f t="shared" si="5"/>
        <v>308.6299999999974</v>
      </c>
    </row>
    <row r="9" spans="1:13" ht="15">
      <c r="A9" s="1">
        <v>8</v>
      </c>
      <c r="B9" s="82" t="s">
        <v>100</v>
      </c>
      <c r="C9" s="25">
        <v>8772</v>
      </c>
      <c r="D9" s="48">
        <v>8880</v>
      </c>
      <c r="E9" s="78">
        <v>8916</v>
      </c>
      <c r="F9" s="37">
        <f t="shared" si="0"/>
        <v>0.0033407046653712506</v>
      </c>
      <c r="G9" s="17">
        <f t="shared" si="1"/>
        <v>0.016415868673050615</v>
      </c>
      <c r="H9" s="11">
        <f t="shared" si="2"/>
        <v>144</v>
      </c>
      <c r="I9" s="34">
        <f t="shared" si="3"/>
        <v>0.0026130981544994283</v>
      </c>
      <c r="J9" s="3">
        <v>8981.912</v>
      </c>
      <c r="K9" s="10">
        <v>8964.766</v>
      </c>
      <c r="L9" s="34">
        <f t="shared" si="4"/>
        <v>-0.0019089476717207472</v>
      </c>
      <c r="M9" s="92">
        <f t="shared" si="5"/>
        <v>-17.14600000000064</v>
      </c>
    </row>
    <row r="10" spans="1:13" ht="15">
      <c r="A10" s="1">
        <v>9</v>
      </c>
      <c r="B10" s="82" t="s">
        <v>101</v>
      </c>
      <c r="C10" s="25">
        <v>32108</v>
      </c>
      <c r="D10" s="48">
        <v>33646</v>
      </c>
      <c r="E10" s="78">
        <v>33668</v>
      </c>
      <c r="F10" s="37">
        <f t="shared" si="0"/>
        <v>0.012614944445235449</v>
      </c>
      <c r="G10" s="17">
        <f t="shared" si="1"/>
        <v>0.04858602217515884</v>
      </c>
      <c r="H10" s="11">
        <f t="shared" si="2"/>
        <v>1560</v>
      </c>
      <c r="I10" s="34">
        <f t="shared" si="3"/>
        <v>0.028308563340410473</v>
      </c>
      <c r="J10" s="3">
        <v>33545.1</v>
      </c>
      <c r="K10" s="10">
        <v>34027.74</v>
      </c>
      <c r="L10" s="34">
        <f t="shared" si="4"/>
        <v>0.014387794342541815</v>
      </c>
      <c r="M10" s="92">
        <f t="shared" si="5"/>
        <v>482.6399999999994</v>
      </c>
    </row>
    <row r="11" spans="1:13" ht="15">
      <c r="A11" s="1">
        <v>10</v>
      </c>
      <c r="B11" s="82" t="s">
        <v>102</v>
      </c>
      <c r="C11" s="25">
        <v>45664</v>
      </c>
      <c r="D11" s="48">
        <v>46292</v>
      </c>
      <c r="E11" s="78">
        <v>45630</v>
      </c>
      <c r="F11" s="37">
        <f t="shared" si="0"/>
        <v>0.01709694413199755</v>
      </c>
      <c r="G11" s="17">
        <f t="shared" si="1"/>
        <v>-0.0007445690259285214</v>
      </c>
      <c r="H11" s="11">
        <f t="shared" si="2"/>
        <v>-34</v>
      </c>
      <c r="I11" s="34">
        <f t="shared" si="3"/>
        <v>-0.0006169815087012539</v>
      </c>
      <c r="J11" s="3">
        <v>46396.71</v>
      </c>
      <c r="K11" s="10">
        <v>46466.51</v>
      </c>
      <c r="L11" s="34">
        <f t="shared" si="4"/>
        <v>0.0015044170157755348</v>
      </c>
      <c r="M11" s="92">
        <f t="shared" si="5"/>
        <v>69.80000000000291</v>
      </c>
    </row>
    <row r="12" spans="1:13" ht="15">
      <c r="A12" s="1">
        <v>11</v>
      </c>
      <c r="B12" s="82" t="s">
        <v>103</v>
      </c>
      <c r="C12" s="25">
        <v>7951</v>
      </c>
      <c r="D12" s="48">
        <v>8332</v>
      </c>
      <c r="E12" s="78">
        <v>8237</v>
      </c>
      <c r="F12" s="37">
        <f t="shared" si="0"/>
        <v>0.003086292544713211</v>
      </c>
      <c r="G12" s="17">
        <f t="shared" si="1"/>
        <v>0.03597031819896868</v>
      </c>
      <c r="H12" s="11">
        <f t="shared" si="2"/>
        <v>286</v>
      </c>
      <c r="I12" s="34">
        <f t="shared" si="3"/>
        <v>0.005189903279075253</v>
      </c>
      <c r="J12" s="3">
        <v>8390.342</v>
      </c>
      <c r="K12" s="10">
        <v>8419.411</v>
      </c>
      <c r="L12" s="34">
        <f t="shared" si="4"/>
        <v>0.0034645786786759707</v>
      </c>
      <c r="M12" s="92">
        <f t="shared" si="5"/>
        <v>29.068999999999505</v>
      </c>
    </row>
    <row r="13" spans="1:13" ht="15">
      <c r="A13" s="1">
        <v>12</v>
      </c>
      <c r="B13" s="82" t="s">
        <v>104</v>
      </c>
      <c r="C13" s="25">
        <v>12429</v>
      </c>
      <c r="D13" s="48">
        <v>11792</v>
      </c>
      <c r="E13" s="78">
        <v>12907</v>
      </c>
      <c r="F13" s="37">
        <f t="shared" si="0"/>
        <v>0.00483607841138927</v>
      </c>
      <c r="G13" s="17">
        <f t="shared" si="1"/>
        <v>0.03845844396170247</v>
      </c>
      <c r="H13" s="11">
        <f t="shared" si="2"/>
        <v>478</v>
      </c>
      <c r="I13" s="34">
        <f t="shared" si="3"/>
        <v>0.008674034151741158</v>
      </c>
      <c r="J13" s="3">
        <v>11827.39</v>
      </c>
      <c r="K13" s="10">
        <v>12084.68</v>
      </c>
      <c r="L13" s="34">
        <f t="shared" si="4"/>
        <v>0.021753742795325163</v>
      </c>
      <c r="M13" s="92">
        <f t="shared" si="5"/>
        <v>257.2900000000009</v>
      </c>
    </row>
    <row r="14" spans="1:13" ht="15">
      <c r="A14" s="1">
        <v>13</v>
      </c>
      <c r="B14" s="82" t="s">
        <v>105</v>
      </c>
      <c r="C14" s="25">
        <v>13557</v>
      </c>
      <c r="D14" s="48">
        <v>12903</v>
      </c>
      <c r="E14" s="78">
        <v>13545</v>
      </c>
      <c r="F14" s="37">
        <f t="shared" si="0"/>
        <v>0.0050751283863227446</v>
      </c>
      <c r="G14" s="17">
        <f t="shared" si="1"/>
        <v>-0.0008851515822084533</v>
      </c>
      <c r="H14" s="11">
        <f t="shared" si="2"/>
        <v>-12</v>
      </c>
      <c r="I14" s="34">
        <f t="shared" si="3"/>
        <v>-0.00021775817954161904</v>
      </c>
      <c r="J14" s="3">
        <v>12984.08</v>
      </c>
      <c r="K14" s="10">
        <v>13107.42</v>
      </c>
      <c r="L14" s="34">
        <f t="shared" si="4"/>
        <v>0.009499325327632004</v>
      </c>
      <c r="M14" s="92">
        <f t="shared" si="5"/>
        <v>123.34000000000015</v>
      </c>
    </row>
    <row r="15" spans="1:13" ht="15">
      <c r="A15" s="1">
        <v>14</v>
      </c>
      <c r="B15" s="82" t="s">
        <v>106</v>
      </c>
      <c r="C15" s="25">
        <v>13621</v>
      </c>
      <c r="D15" s="48">
        <v>14248</v>
      </c>
      <c r="E15" s="78">
        <v>12780</v>
      </c>
      <c r="F15" s="37">
        <f t="shared" si="0"/>
        <v>0.0047884932282912275</v>
      </c>
      <c r="G15" s="17">
        <f t="shared" si="1"/>
        <v>-0.06174289699728361</v>
      </c>
      <c r="H15" s="11">
        <f t="shared" si="2"/>
        <v>-841</v>
      </c>
      <c r="I15" s="34">
        <f t="shared" si="3"/>
        <v>-0.015261219082875133</v>
      </c>
      <c r="J15" s="3">
        <v>14138.86</v>
      </c>
      <c r="K15" s="10">
        <v>12659.79</v>
      </c>
      <c r="L15" s="34">
        <f t="shared" si="4"/>
        <v>-0.10461027268110722</v>
      </c>
      <c r="M15" s="92">
        <f t="shared" si="5"/>
        <v>-1479.0699999999997</v>
      </c>
    </row>
    <row r="16" spans="1:13" ht="15">
      <c r="A16" s="1">
        <v>15</v>
      </c>
      <c r="B16" s="82" t="s">
        <v>107</v>
      </c>
      <c r="C16" s="25">
        <v>11202</v>
      </c>
      <c r="D16" s="48">
        <v>11624</v>
      </c>
      <c r="E16" s="78">
        <v>11566</v>
      </c>
      <c r="F16" s="37">
        <f t="shared" si="0"/>
        <v>0.0043336238402516694</v>
      </c>
      <c r="G16" s="17">
        <f t="shared" si="1"/>
        <v>0.03249419746473844</v>
      </c>
      <c r="H16" s="11">
        <f t="shared" si="2"/>
        <v>364</v>
      </c>
      <c r="I16" s="34">
        <f t="shared" si="3"/>
        <v>0.006605331446095777</v>
      </c>
      <c r="J16" s="3">
        <v>11639.95</v>
      </c>
      <c r="K16" s="10">
        <v>11676.11</v>
      </c>
      <c r="L16" s="34">
        <f t="shared" si="4"/>
        <v>0.003106542553876937</v>
      </c>
      <c r="M16" s="92">
        <f t="shared" si="5"/>
        <v>36.159999999999854</v>
      </c>
    </row>
    <row r="17" spans="1:13" ht="15">
      <c r="A17" s="1">
        <v>16</v>
      </c>
      <c r="B17" s="82" t="s">
        <v>108</v>
      </c>
      <c r="C17" s="25">
        <v>66767</v>
      </c>
      <c r="D17" s="48">
        <v>69956</v>
      </c>
      <c r="E17" s="78">
        <v>69899</v>
      </c>
      <c r="F17" s="37">
        <f t="shared" si="0"/>
        <v>0.026190210341496753</v>
      </c>
      <c r="G17" s="17">
        <f t="shared" si="1"/>
        <v>0.046909401350966794</v>
      </c>
      <c r="H17" s="11">
        <f t="shared" si="2"/>
        <v>3132</v>
      </c>
      <c r="I17" s="34">
        <f t="shared" si="3"/>
        <v>0.05683488486036257</v>
      </c>
      <c r="J17" s="3">
        <v>70032.06</v>
      </c>
      <c r="K17" s="10">
        <v>70364.27</v>
      </c>
      <c r="L17" s="34">
        <f t="shared" si="4"/>
        <v>0.004743684535340049</v>
      </c>
      <c r="M17" s="92">
        <f t="shared" si="5"/>
        <v>332.2100000000064</v>
      </c>
    </row>
    <row r="18" spans="1:13" ht="15">
      <c r="A18" s="1">
        <v>17</v>
      </c>
      <c r="B18" s="82" t="s">
        <v>109</v>
      </c>
      <c r="C18" s="25">
        <v>20979</v>
      </c>
      <c r="D18" s="48">
        <v>21789</v>
      </c>
      <c r="E18" s="78">
        <v>21554</v>
      </c>
      <c r="F18" s="37">
        <f t="shared" si="0"/>
        <v>0.00807599241334813</v>
      </c>
      <c r="G18" s="17">
        <f t="shared" si="1"/>
        <v>0.027408360741694074</v>
      </c>
      <c r="H18" s="11">
        <f t="shared" si="2"/>
        <v>575</v>
      </c>
      <c r="I18" s="34">
        <f t="shared" si="3"/>
        <v>0.010434246103035913</v>
      </c>
      <c r="J18" s="3">
        <v>21732.88</v>
      </c>
      <c r="K18" s="10">
        <v>21936.45</v>
      </c>
      <c r="L18" s="34">
        <f t="shared" si="4"/>
        <v>0.009366913174876026</v>
      </c>
      <c r="M18" s="92">
        <f t="shared" si="5"/>
        <v>203.5699999999997</v>
      </c>
    </row>
    <row r="19" spans="1:13" ht="15">
      <c r="A19" s="1">
        <v>18</v>
      </c>
      <c r="B19" s="82" t="s">
        <v>110</v>
      </c>
      <c r="C19" s="25">
        <v>8824</v>
      </c>
      <c r="D19" s="48">
        <v>9008</v>
      </c>
      <c r="E19" s="78">
        <v>8944</v>
      </c>
      <c r="F19" s="37">
        <f t="shared" si="0"/>
        <v>0.003351195886841685</v>
      </c>
      <c r="G19" s="17">
        <f t="shared" si="1"/>
        <v>0.013599274705349048</v>
      </c>
      <c r="H19" s="11">
        <f t="shared" si="2"/>
        <v>120</v>
      </c>
      <c r="I19" s="34">
        <f t="shared" si="3"/>
        <v>0.0021775817954161904</v>
      </c>
      <c r="J19" s="3">
        <v>9069.85</v>
      </c>
      <c r="K19" s="10">
        <v>9095.242</v>
      </c>
      <c r="L19" s="34">
        <f t="shared" si="4"/>
        <v>0.0027996052856441756</v>
      </c>
      <c r="M19" s="92">
        <f t="shared" si="5"/>
        <v>25.391999999999825</v>
      </c>
    </row>
    <row r="20" spans="1:13" ht="15">
      <c r="A20" s="1">
        <v>19</v>
      </c>
      <c r="B20" s="82" t="s">
        <v>111</v>
      </c>
      <c r="C20" s="25">
        <v>18392</v>
      </c>
      <c r="D20" s="48">
        <v>18889</v>
      </c>
      <c r="E20" s="78">
        <v>18835</v>
      </c>
      <c r="F20" s="37">
        <f t="shared" si="0"/>
        <v>0.007057219871272713</v>
      </c>
      <c r="G20" s="17">
        <f t="shared" si="1"/>
        <v>0.024086559373640713</v>
      </c>
      <c r="H20" s="11">
        <f t="shared" si="2"/>
        <v>443</v>
      </c>
      <c r="I20" s="34">
        <f t="shared" si="3"/>
        <v>0.008038906128078102</v>
      </c>
      <c r="J20" s="3">
        <v>18844.5</v>
      </c>
      <c r="K20" s="10">
        <v>18908.06</v>
      </c>
      <c r="L20" s="34">
        <f t="shared" si="4"/>
        <v>0.0033728674148956624</v>
      </c>
      <c r="M20" s="92">
        <f t="shared" si="5"/>
        <v>63.56000000000131</v>
      </c>
    </row>
    <row r="21" spans="1:13" ht="15">
      <c r="A21" s="1">
        <v>20</v>
      </c>
      <c r="B21" s="82" t="s">
        <v>112</v>
      </c>
      <c r="C21" s="25">
        <v>30688</v>
      </c>
      <c r="D21" s="48">
        <v>32475</v>
      </c>
      <c r="E21" s="78">
        <v>31378</v>
      </c>
      <c r="F21" s="37">
        <f t="shared" si="0"/>
        <v>0.011756912403546333</v>
      </c>
      <c r="G21" s="17">
        <f t="shared" si="1"/>
        <v>0.022484358706986445</v>
      </c>
      <c r="H21" s="11">
        <f t="shared" si="2"/>
        <v>690</v>
      </c>
      <c r="I21" s="34">
        <f t="shared" si="3"/>
        <v>0.012521095323643094</v>
      </c>
      <c r="J21" s="3">
        <v>32785.17</v>
      </c>
      <c r="K21" s="10">
        <v>31976.04</v>
      </c>
      <c r="L21" s="34">
        <f t="shared" si="4"/>
        <v>-0.024679756121441413</v>
      </c>
      <c r="M21" s="92">
        <f t="shared" si="5"/>
        <v>-809.1299999999974</v>
      </c>
    </row>
    <row r="22" spans="1:13" ht="15">
      <c r="A22" s="1">
        <v>21</v>
      </c>
      <c r="B22" s="82" t="s">
        <v>113</v>
      </c>
      <c r="C22" s="25">
        <v>54457</v>
      </c>
      <c r="D22" s="48">
        <v>53481</v>
      </c>
      <c r="E22" s="78">
        <v>55123</v>
      </c>
      <c r="F22" s="37">
        <f t="shared" si="0"/>
        <v>0.020653842896955973</v>
      </c>
      <c r="G22" s="17">
        <f t="shared" si="1"/>
        <v>0.012229832712048038</v>
      </c>
      <c r="H22" s="11">
        <f t="shared" si="2"/>
        <v>666</v>
      </c>
      <c r="I22" s="34">
        <f t="shared" si="3"/>
        <v>0.012085578964559857</v>
      </c>
      <c r="J22" s="3">
        <v>53391.41</v>
      </c>
      <c r="K22" s="10">
        <v>53981.54</v>
      </c>
      <c r="L22" s="34">
        <f t="shared" si="4"/>
        <v>0.011052901580984606</v>
      </c>
      <c r="M22" s="92">
        <f t="shared" si="5"/>
        <v>590.1299999999974</v>
      </c>
    </row>
    <row r="23" spans="1:13" ht="15">
      <c r="A23" s="1">
        <v>22</v>
      </c>
      <c r="B23" s="82" t="s">
        <v>114</v>
      </c>
      <c r="C23" s="25">
        <v>18642</v>
      </c>
      <c r="D23" s="48">
        <v>19081</v>
      </c>
      <c r="E23" s="78">
        <v>18834</v>
      </c>
      <c r="F23" s="37">
        <f t="shared" si="0"/>
        <v>0.0070568451847916255</v>
      </c>
      <c r="G23" s="17">
        <f t="shared" si="1"/>
        <v>0.010299324106855488</v>
      </c>
      <c r="H23" s="11">
        <f t="shared" si="2"/>
        <v>192</v>
      </c>
      <c r="I23" s="34">
        <f t="shared" si="3"/>
        <v>0.0034841308726659046</v>
      </c>
      <c r="J23" s="3">
        <v>18913.06</v>
      </c>
      <c r="K23" s="10">
        <v>18905.82</v>
      </c>
      <c r="L23" s="34">
        <f t="shared" si="4"/>
        <v>-0.00038280426329750976</v>
      </c>
      <c r="M23" s="92">
        <f t="shared" si="5"/>
        <v>-7.240000000001601</v>
      </c>
    </row>
    <row r="24" spans="1:13" ht="15">
      <c r="A24" s="1">
        <v>23</v>
      </c>
      <c r="B24" s="82" t="s">
        <v>115</v>
      </c>
      <c r="C24" s="25">
        <v>26096</v>
      </c>
      <c r="D24" s="48">
        <v>25136</v>
      </c>
      <c r="E24" s="78">
        <v>25570</v>
      </c>
      <c r="F24" s="37">
        <f t="shared" si="0"/>
        <v>0.009580733321393324</v>
      </c>
      <c r="G24" s="17">
        <f t="shared" si="1"/>
        <v>-0.020156345800122624</v>
      </c>
      <c r="H24" s="11">
        <f t="shared" si="2"/>
        <v>-526</v>
      </c>
      <c r="I24" s="34">
        <f t="shared" si="3"/>
        <v>-0.009545066869907633</v>
      </c>
      <c r="J24" s="3">
        <v>25002.11</v>
      </c>
      <c r="K24" s="10">
        <v>25060.96</v>
      </c>
      <c r="L24" s="34">
        <f t="shared" si="4"/>
        <v>0.002353801339166916</v>
      </c>
      <c r="M24" s="92">
        <f t="shared" si="5"/>
        <v>58.849999999998545</v>
      </c>
    </row>
    <row r="25" spans="1:13" ht="15">
      <c r="A25" s="1">
        <v>24</v>
      </c>
      <c r="B25" s="82" t="s">
        <v>116</v>
      </c>
      <c r="C25" s="25">
        <v>12608</v>
      </c>
      <c r="D25" s="48">
        <v>12419</v>
      </c>
      <c r="E25" s="78">
        <v>12722</v>
      </c>
      <c r="F25" s="37">
        <f t="shared" si="0"/>
        <v>0.004766761412388184</v>
      </c>
      <c r="G25" s="17">
        <f t="shared" si="1"/>
        <v>0.009041878172588832</v>
      </c>
      <c r="H25" s="11">
        <f t="shared" si="2"/>
        <v>114</v>
      </c>
      <c r="I25" s="34">
        <f t="shared" si="3"/>
        <v>0.0020687027056453806</v>
      </c>
      <c r="J25" s="3">
        <v>12610.52</v>
      </c>
      <c r="K25" s="10">
        <v>12637.82</v>
      </c>
      <c r="L25" s="34">
        <f t="shared" si="4"/>
        <v>0.0021648591810646406</v>
      </c>
      <c r="M25" s="92">
        <f t="shared" si="5"/>
        <v>27.299999999999272</v>
      </c>
    </row>
    <row r="26" spans="1:13" ht="15">
      <c r="A26" s="1">
        <v>25</v>
      </c>
      <c r="B26" s="82" t="s">
        <v>117</v>
      </c>
      <c r="C26" s="25">
        <v>37374</v>
      </c>
      <c r="D26" s="48">
        <v>36542</v>
      </c>
      <c r="E26" s="78">
        <v>37344</v>
      </c>
      <c r="F26" s="37">
        <f t="shared" si="0"/>
        <v>0.01399229194971108</v>
      </c>
      <c r="G26" s="17">
        <f t="shared" si="1"/>
        <v>-0.0008026970621287526</v>
      </c>
      <c r="H26" s="11">
        <f t="shared" si="2"/>
        <v>-30</v>
      </c>
      <c r="I26" s="34">
        <f t="shared" si="3"/>
        <v>-0.0005443954488540476</v>
      </c>
      <c r="J26" s="3">
        <v>36442.28</v>
      </c>
      <c r="K26" s="10">
        <v>36939.04</v>
      </c>
      <c r="L26" s="34">
        <f t="shared" si="4"/>
        <v>0.013631419329416328</v>
      </c>
      <c r="M26" s="92">
        <f t="shared" si="5"/>
        <v>496.76000000000204</v>
      </c>
    </row>
    <row r="27" spans="1:13" ht="15">
      <c r="A27" s="1">
        <v>26</v>
      </c>
      <c r="B27" s="82" t="s">
        <v>118</v>
      </c>
      <c r="C27" s="25">
        <v>35631</v>
      </c>
      <c r="D27" s="48">
        <v>36453</v>
      </c>
      <c r="E27" s="78">
        <v>36534</v>
      </c>
      <c r="F27" s="37">
        <f t="shared" si="0"/>
        <v>0.013688795900030649</v>
      </c>
      <c r="G27" s="17">
        <f t="shared" si="1"/>
        <v>0.02534310010945525</v>
      </c>
      <c r="H27" s="11">
        <f t="shared" si="2"/>
        <v>903</v>
      </c>
      <c r="I27" s="34">
        <f t="shared" si="3"/>
        <v>0.016386303010506833</v>
      </c>
      <c r="J27" s="3">
        <v>36523.2</v>
      </c>
      <c r="K27" s="10">
        <v>36645.53</v>
      </c>
      <c r="L27" s="34">
        <f t="shared" si="4"/>
        <v>0.003349377929644767</v>
      </c>
      <c r="M27" s="92">
        <f t="shared" si="5"/>
        <v>122.33000000000175</v>
      </c>
    </row>
    <row r="28" spans="1:13" ht="15">
      <c r="A28" s="1">
        <v>27</v>
      </c>
      <c r="B28" s="82" t="s">
        <v>119</v>
      </c>
      <c r="C28" s="25">
        <v>41399</v>
      </c>
      <c r="D28" s="48">
        <v>43300</v>
      </c>
      <c r="E28" s="78">
        <v>43467</v>
      </c>
      <c r="F28" s="37">
        <f t="shared" si="0"/>
        <v>0.01628649727340648</v>
      </c>
      <c r="G28" s="17">
        <f t="shared" si="1"/>
        <v>0.04995289741298099</v>
      </c>
      <c r="H28" s="11">
        <f t="shared" si="2"/>
        <v>2068</v>
      </c>
      <c r="I28" s="34">
        <f t="shared" si="3"/>
        <v>0.03752699294100568</v>
      </c>
      <c r="J28" s="3">
        <v>43427.68</v>
      </c>
      <c r="K28" s="10">
        <v>43644.83</v>
      </c>
      <c r="L28" s="34">
        <f t="shared" si="4"/>
        <v>0.005000267110745991</v>
      </c>
      <c r="M28" s="92">
        <f t="shared" si="5"/>
        <v>217.15000000000146</v>
      </c>
    </row>
    <row r="29" spans="1:13" ht="15">
      <c r="A29" s="1">
        <v>28</v>
      </c>
      <c r="B29" s="82" t="s">
        <v>120</v>
      </c>
      <c r="C29" s="25">
        <v>16155</v>
      </c>
      <c r="D29" s="48">
        <v>16659</v>
      </c>
      <c r="E29" s="78">
        <v>16548</v>
      </c>
      <c r="F29" s="37">
        <f t="shared" si="0"/>
        <v>0.0062003118890268565</v>
      </c>
      <c r="G29" s="17">
        <f t="shared" si="1"/>
        <v>0.024326833797585885</v>
      </c>
      <c r="H29" s="11">
        <f t="shared" si="2"/>
        <v>393</v>
      </c>
      <c r="I29" s="34">
        <f t="shared" si="3"/>
        <v>0.007131580379988023</v>
      </c>
      <c r="J29" s="3">
        <v>16620.02</v>
      </c>
      <c r="K29" s="10">
        <v>16698.89</v>
      </c>
      <c r="L29" s="34">
        <f t="shared" si="4"/>
        <v>0.004745481654053303</v>
      </c>
      <c r="M29" s="92">
        <f t="shared" si="5"/>
        <v>78.86999999999898</v>
      </c>
    </row>
    <row r="30" spans="1:13" ht="15">
      <c r="A30" s="1">
        <v>29</v>
      </c>
      <c r="B30" s="82" t="s">
        <v>121</v>
      </c>
      <c r="C30" s="25">
        <v>6713</v>
      </c>
      <c r="D30" s="48">
        <v>6805</v>
      </c>
      <c r="E30" s="78">
        <v>6889</v>
      </c>
      <c r="F30" s="37">
        <f t="shared" si="0"/>
        <v>0.0025812151682080018</v>
      </c>
      <c r="G30" s="17">
        <f t="shared" si="1"/>
        <v>0.026217786384626844</v>
      </c>
      <c r="H30" s="11">
        <f t="shared" si="2"/>
        <v>176</v>
      </c>
      <c r="I30" s="34">
        <f t="shared" si="3"/>
        <v>0.0031937866332770793</v>
      </c>
      <c r="J30" s="3">
        <v>6849.919</v>
      </c>
      <c r="K30" s="10">
        <v>6989.622</v>
      </c>
      <c r="L30" s="34">
        <f t="shared" si="4"/>
        <v>0.02039483970540388</v>
      </c>
      <c r="M30" s="92">
        <f t="shared" si="5"/>
        <v>139.70300000000043</v>
      </c>
    </row>
    <row r="31" spans="1:13" ht="15">
      <c r="A31" s="1">
        <v>30</v>
      </c>
      <c r="B31" s="82" t="s">
        <v>122</v>
      </c>
      <c r="C31" s="25">
        <v>16790</v>
      </c>
      <c r="D31" s="48">
        <v>15968</v>
      </c>
      <c r="E31" s="78">
        <v>18091</v>
      </c>
      <c r="F31" s="37">
        <f t="shared" si="0"/>
        <v>0.006778453129344021</v>
      </c>
      <c r="G31" s="17">
        <f t="shared" si="1"/>
        <v>0.07748659916617034</v>
      </c>
      <c r="H31" s="11">
        <f t="shared" si="2"/>
        <v>1301</v>
      </c>
      <c r="I31" s="34">
        <f t="shared" si="3"/>
        <v>0.023608615965303864</v>
      </c>
      <c r="J31" s="3">
        <v>16372.89</v>
      </c>
      <c r="K31" s="10">
        <v>16548.62</v>
      </c>
      <c r="L31" s="34">
        <f t="shared" si="4"/>
        <v>0.010732986051943155</v>
      </c>
      <c r="M31" s="92">
        <f t="shared" si="5"/>
        <v>175.72999999999956</v>
      </c>
    </row>
    <row r="32" spans="1:13" ht="15">
      <c r="A32" s="1">
        <v>31</v>
      </c>
      <c r="B32" s="82" t="s">
        <v>123</v>
      </c>
      <c r="C32" s="25">
        <v>39337</v>
      </c>
      <c r="D32" s="48">
        <v>41202</v>
      </c>
      <c r="E32" s="78">
        <v>41123</v>
      </c>
      <c r="F32" s="37">
        <f t="shared" si="0"/>
        <v>0.015408232161738665</v>
      </c>
      <c r="G32" s="17">
        <f t="shared" si="1"/>
        <v>0.04540254722017439</v>
      </c>
      <c r="H32" s="11">
        <f t="shared" si="2"/>
        <v>1786</v>
      </c>
      <c r="I32" s="34">
        <f t="shared" si="3"/>
        <v>0.03240967572177763</v>
      </c>
      <c r="J32" s="3">
        <v>41133.99</v>
      </c>
      <c r="K32" s="10">
        <v>41405.39</v>
      </c>
      <c r="L32" s="34">
        <f t="shared" si="4"/>
        <v>0.0065979497734112704</v>
      </c>
      <c r="M32" s="92">
        <f t="shared" si="5"/>
        <v>271.40000000000146</v>
      </c>
    </row>
    <row r="33" spans="1:13" ht="15">
      <c r="A33" s="1">
        <v>32</v>
      </c>
      <c r="B33" s="82" t="s">
        <v>124</v>
      </c>
      <c r="C33" s="25">
        <v>20944</v>
      </c>
      <c r="D33" s="48">
        <v>22455</v>
      </c>
      <c r="E33" s="78">
        <v>21133</v>
      </c>
      <c r="F33" s="37">
        <f t="shared" si="0"/>
        <v>0.007918249404810524</v>
      </c>
      <c r="G33" s="17">
        <f t="shared" si="1"/>
        <v>0.009024064171122994</v>
      </c>
      <c r="H33" s="11">
        <f t="shared" si="2"/>
        <v>189</v>
      </c>
      <c r="I33" s="34">
        <f t="shared" si="3"/>
        <v>0.0034296913277804997</v>
      </c>
      <c r="J33" s="3">
        <v>22309.27</v>
      </c>
      <c r="K33" s="10">
        <v>21541.66</v>
      </c>
      <c r="L33" s="34">
        <f t="shared" si="4"/>
        <v>-0.034407669995477244</v>
      </c>
      <c r="M33" s="92">
        <f t="shared" si="5"/>
        <v>-767.6100000000006</v>
      </c>
    </row>
    <row r="34" spans="1:13" ht="15">
      <c r="A34" s="1">
        <v>33</v>
      </c>
      <c r="B34" s="82" t="s">
        <v>125</v>
      </c>
      <c r="C34" s="25">
        <v>51794</v>
      </c>
      <c r="D34" s="48">
        <v>54259</v>
      </c>
      <c r="E34" s="78">
        <v>54709</v>
      </c>
      <c r="F34" s="37">
        <f t="shared" si="0"/>
        <v>0.020498722693785974</v>
      </c>
      <c r="G34" s="17">
        <f t="shared" si="1"/>
        <v>0.056280650268370855</v>
      </c>
      <c r="H34" s="11">
        <f t="shared" si="2"/>
        <v>2915</v>
      </c>
      <c r="I34" s="34">
        <f t="shared" si="3"/>
        <v>0.05289709111365162</v>
      </c>
      <c r="J34" s="3">
        <v>54332.66</v>
      </c>
      <c r="K34" s="10">
        <v>54830.32</v>
      </c>
      <c r="L34" s="34">
        <f t="shared" si="4"/>
        <v>0.009159500013435679</v>
      </c>
      <c r="M34" s="92">
        <f t="shared" si="5"/>
        <v>497.6599999999962</v>
      </c>
    </row>
    <row r="35" spans="1:13" ht="15">
      <c r="A35" s="1">
        <v>34</v>
      </c>
      <c r="B35" s="82" t="s">
        <v>126</v>
      </c>
      <c r="C35" s="25">
        <v>298019</v>
      </c>
      <c r="D35" s="48">
        <v>310970</v>
      </c>
      <c r="E35" s="78">
        <v>309702</v>
      </c>
      <c r="F35" s="37">
        <f t="shared" si="0"/>
        <v>0.11604115256559074</v>
      </c>
      <c r="G35" s="17">
        <f t="shared" si="1"/>
        <v>0.03920219851754418</v>
      </c>
      <c r="H35" s="11">
        <f t="shared" si="2"/>
        <v>11683</v>
      </c>
      <c r="I35" s="34">
        <f t="shared" si="3"/>
        <v>0.21200573429872793</v>
      </c>
      <c r="J35" s="3">
        <v>309168.1</v>
      </c>
      <c r="K35" s="10">
        <v>311213.8</v>
      </c>
      <c r="L35" s="34">
        <f t="shared" si="4"/>
        <v>0.006616788730790828</v>
      </c>
      <c r="M35" s="92">
        <f t="shared" si="5"/>
        <v>2045.7000000000116</v>
      </c>
    </row>
    <row r="36" spans="1:13" ht="15">
      <c r="A36" s="1">
        <v>35</v>
      </c>
      <c r="B36" s="82" t="s">
        <v>127</v>
      </c>
      <c r="C36" s="25">
        <v>135677</v>
      </c>
      <c r="D36" s="48">
        <v>139981</v>
      </c>
      <c r="E36" s="78">
        <v>138948</v>
      </c>
      <c r="F36" s="37">
        <f t="shared" si="0"/>
        <v>0.052061937174069595</v>
      </c>
      <c r="G36" s="17">
        <f t="shared" si="1"/>
        <v>0.024108728819180848</v>
      </c>
      <c r="H36" s="11">
        <f t="shared" si="2"/>
        <v>3271</v>
      </c>
      <c r="I36" s="34">
        <f t="shared" si="3"/>
        <v>0.05935725044005299</v>
      </c>
      <c r="J36" s="3">
        <v>139666.1</v>
      </c>
      <c r="K36" s="10">
        <v>140170.1</v>
      </c>
      <c r="L36" s="34">
        <f t="shared" si="4"/>
        <v>0.0036086065265658594</v>
      </c>
      <c r="M36" s="92">
        <f t="shared" si="5"/>
        <v>504</v>
      </c>
    </row>
    <row r="37" spans="1:13" ht="15">
      <c r="A37" s="1">
        <v>36</v>
      </c>
      <c r="B37" s="82" t="s">
        <v>128</v>
      </c>
      <c r="C37" s="25">
        <v>12965</v>
      </c>
      <c r="D37" s="48">
        <v>11853</v>
      </c>
      <c r="E37" s="78">
        <v>13118</v>
      </c>
      <c r="F37" s="37">
        <f t="shared" si="0"/>
        <v>0.004915137258898617</v>
      </c>
      <c r="G37" s="17">
        <f t="shared" si="1"/>
        <v>0.01180100269957578</v>
      </c>
      <c r="H37" s="11">
        <f t="shared" si="2"/>
        <v>153</v>
      </c>
      <c r="I37" s="34">
        <f t="shared" si="3"/>
        <v>0.0027764167891556426</v>
      </c>
      <c r="J37" s="3">
        <v>12206.08</v>
      </c>
      <c r="K37" s="10">
        <v>12621.33</v>
      </c>
      <c r="L37" s="34">
        <f t="shared" si="4"/>
        <v>0.034019931050755035</v>
      </c>
      <c r="M37" s="92">
        <f t="shared" si="5"/>
        <v>415.25</v>
      </c>
    </row>
    <row r="38" spans="1:13" ht="15">
      <c r="A38" s="1">
        <v>37</v>
      </c>
      <c r="B38" s="82" t="s">
        <v>129</v>
      </c>
      <c r="C38" s="25">
        <v>16788</v>
      </c>
      <c r="D38" s="48">
        <v>17220</v>
      </c>
      <c r="E38" s="78">
        <v>17009</v>
      </c>
      <c r="F38" s="37">
        <f t="shared" si="0"/>
        <v>0.006373042356807941</v>
      </c>
      <c r="G38" s="17">
        <f t="shared" si="1"/>
        <v>0.01316416487967596</v>
      </c>
      <c r="H38" s="11">
        <f t="shared" si="2"/>
        <v>221</v>
      </c>
      <c r="I38" s="34">
        <f t="shared" si="3"/>
        <v>0.004010379806558151</v>
      </c>
      <c r="J38" s="3">
        <v>17511.88</v>
      </c>
      <c r="K38" s="10">
        <v>17486.35</v>
      </c>
      <c r="L38" s="34">
        <f t="shared" si="4"/>
        <v>-0.001457867459119322</v>
      </c>
      <c r="M38" s="92">
        <f t="shared" si="5"/>
        <v>-25.530000000002474</v>
      </c>
    </row>
    <row r="39" spans="1:13" ht="15">
      <c r="A39" s="1">
        <v>38</v>
      </c>
      <c r="B39" s="82" t="s">
        <v>130</v>
      </c>
      <c r="C39" s="25">
        <v>43016</v>
      </c>
      <c r="D39" s="48">
        <v>43455</v>
      </c>
      <c r="E39" s="78">
        <v>43276</v>
      </c>
      <c r="F39" s="37">
        <f t="shared" si="0"/>
        <v>0.01621493215551887</v>
      </c>
      <c r="G39" s="17">
        <f t="shared" si="1"/>
        <v>0.006044262599962804</v>
      </c>
      <c r="H39" s="11">
        <f t="shared" si="2"/>
        <v>260</v>
      </c>
      <c r="I39" s="34">
        <f t="shared" si="3"/>
        <v>0.004718093890068413</v>
      </c>
      <c r="J39" s="3">
        <v>43661.29</v>
      </c>
      <c r="K39" s="10">
        <v>43925.72</v>
      </c>
      <c r="L39" s="34">
        <f t="shared" si="4"/>
        <v>0.006056394577439198</v>
      </c>
      <c r="M39" s="92">
        <f t="shared" si="5"/>
        <v>264.4300000000003</v>
      </c>
    </row>
    <row r="40" spans="1:13" ht="15">
      <c r="A40" s="1">
        <v>39</v>
      </c>
      <c r="B40" s="82" t="s">
        <v>131</v>
      </c>
      <c r="C40" s="25">
        <v>12714</v>
      </c>
      <c r="D40" s="48">
        <v>13118</v>
      </c>
      <c r="E40" s="78">
        <v>12865</v>
      </c>
      <c r="F40" s="37">
        <f t="shared" si="0"/>
        <v>0.004820341579183618</v>
      </c>
      <c r="G40" s="17">
        <f t="shared" si="1"/>
        <v>0.01187667138587384</v>
      </c>
      <c r="H40" s="11">
        <f t="shared" si="2"/>
        <v>151</v>
      </c>
      <c r="I40" s="34">
        <f t="shared" si="3"/>
        <v>0.0027401237592320393</v>
      </c>
      <c r="J40" s="3">
        <v>13171.56</v>
      </c>
      <c r="K40" s="10">
        <v>13220.72</v>
      </c>
      <c r="L40" s="34">
        <f t="shared" si="4"/>
        <v>0.0037322837993373492</v>
      </c>
      <c r="M40" s="92">
        <f t="shared" si="5"/>
        <v>49.159999999999854</v>
      </c>
    </row>
    <row r="41" spans="1:13" ht="15">
      <c r="A41" s="1">
        <v>40</v>
      </c>
      <c r="B41" s="82" t="s">
        <v>132</v>
      </c>
      <c r="C41" s="25">
        <v>10734</v>
      </c>
      <c r="D41" s="48">
        <v>11079</v>
      </c>
      <c r="E41" s="78">
        <v>10913</v>
      </c>
      <c r="F41" s="37">
        <f t="shared" si="0"/>
        <v>0.00408895356810189</v>
      </c>
      <c r="G41" s="17">
        <f t="shared" si="1"/>
        <v>0.016675982858207566</v>
      </c>
      <c r="H41" s="11">
        <f t="shared" si="2"/>
        <v>179</v>
      </c>
      <c r="I41" s="34">
        <f t="shared" si="3"/>
        <v>0.003248226178162484</v>
      </c>
      <c r="J41" s="3">
        <v>11174.58</v>
      </c>
      <c r="K41" s="10">
        <v>11120.55</v>
      </c>
      <c r="L41" s="34">
        <f t="shared" si="4"/>
        <v>-0.0048350810500261</v>
      </c>
      <c r="M41" s="92">
        <f t="shared" si="5"/>
        <v>-54.030000000000655</v>
      </c>
    </row>
    <row r="42" spans="1:13" ht="15">
      <c r="A42" s="1">
        <v>41</v>
      </c>
      <c r="B42" s="82" t="s">
        <v>133</v>
      </c>
      <c r="C42" s="25">
        <v>49140</v>
      </c>
      <c r="D42" s="48">
        <v>50090</v>
      </c>
      <c r="E42" s="78">
        <v>50267</v>
      </c>
      <c r="F42" s="37">
        <f t="shared" si="0"/>
        <v>0.01883436534479774</v>
      </c>
      <c r="G42" s="17">
        <f t="shared" si="1"/>
        <v>0.022934472934472934</v>
      </c>
      <c r="H42" s="11">
        <f t="shared" si="2"/>
        <v>1127</v>
      </c>
      <c r="I42" s="34">
        <f t="shared" si="3"/>
        <v>0.02045112236195039</v>
      </c>
      <c r="J42" s="3">
        <v>49850.67</v>
      </c>
      <c r="K42" s="10">
        <v>50181.94</v>
      </c>
      <c r="L42" s="34">
        <f t="shared" si="4"/>
        <v>0.006645246693775712</v>
      </c>
      <c r="M42" s="92">
        <f t="shared" si="5"/>
        <v>331.2700000000041</v>
      </c>
    </row>
    <row r="43" spans="1:13" ht="15">
      <c r="A43" s="1">
        <v>42</v>
      </c>
      <c r="B43" s="82" t="s">
        <v>134</v>
      </c>
      <c r="C43" s="25">
        <v>64797</v>
      </c>
      <c r="D43" s="48">
        <v>66709</v>
      </c>
      <c r="E43" s="78">
        <v>66676</v>
      </c>
      <c r="F43" s="37">
        <f t="shared" si="0"/>
        <v>0.02498259581295351</v>
      </c>
      <c r="G43" s="17">
        <f t="shared" si="1"/>
        <v>0.02899825609210303</v>
      </c>
      <c r="H43" s="11">
        <f t="shared" si="2"/>
        <v>1879</v>
      </c>
      <c r="I43" s="34">
        <f t="shared" si="3"/>
        <v>0.03409730161322518</v>
      </c>
      <c r="J43" s="3">
        <v>66649.32</v>
      </c>
      <c r="K43" s="10">
        <v>67057.62</v>
      </c>
      <c r="L43" s="34">
        <f t="shared" si="4"/>
        <v>0.0061260940096611385</v>
      </c>
      <c r="M43" s="92">
        <f t="shared" si="5"/>
        <v>408.29999999998836</v>
      </c>
    </row>
    <row r="44" spans="1:13" ht="15">
      <c r="A44" s="1">
        <v>43</v>
      </c>
      <c r="B44" s="82" t="s">
        <v>135</v>
      </c>
      <c r="C44" s="25">
        <v>20400</v>
      </c>
      <c r="D44" s="48">
        <v>20584</v>
      </c>
      <c r="E44" s="78">
        <v>20311</v>
      </c>
      <c r="F44" s="37">
        <f t="shared" si="0"/>
        <v>0.007610257117357052</v>
      </c>
      <c r="G44" s="17">
        <f t="shared" si="1"/>
        <v>-0.004362745098039216</v>
      </c>
      <c r="H44" s="11">
        <f t="shared" si="2"/>
        <v>-89</v>
      </c>
      <c r="I44" s="34">
        <f t="shared" si="3"/>
        <v>-0.001615039831600341</v>
      </c>
      <c r="J44" s="3">
        <v>20447.12</v>
      </c>
      <c r="K44" s="10">
        <v>20338.42</v>
      </c>
      <c r="L44" s="34">
        <f t="shared" si="4"/>
        <v>-0.005316152103572568</v>
      </c>
      <c r="M44" s="92">
        <f t="shared" si="5"/>
        <v>-108.70000000000073</v>
      </c>
    </row>
    <row r="45" spans="1:13" ht="15">
      <c r="A45" s="1">
        <v>44</v>
      </c>
      <c r="B45" s="82" t="s">
        <v>136</v>
      </c>
      <c r="C45" s="25">
        <v>35009</v>
      </c>
      <c r="D45" s="48">
        <v>34624</v>
      </c>
      <c r="E45" s="78">
        <v>34749</v>
      </c>
      <c r="F45" s="37">
        <f t="shared" si="0"/>
        <v>0.013019980531290443</v>
      </c>
      <c r="G45" s="17">
        <f t="shared" si="1"/>
        <v>-0.007426661715558856</v>
      </c>
      <c r="H45" s="11">
        <f t="shared" si="2"/>
        <v>-260</v>
      </c>
      <c r="I45" s="34">
        <f t="shared" si="3"/>
        <v>-0.004718093890068413</v>
      </c>
      <c r="J45" s="3">
        <v>35210.2</v>
      </c>
      <c r="K45" s="10">
        <v>35402.21</v>
      </c>
      <c r="L45" s="34">
        <f t="shared" si="4"/>
        <v>0.005453249342520124</v>
      </c>
      <c r="M45" s="92">
        <f t="shared" si="5"/>
        <v>192.01000000000204</v>
      </c>
    </row>
    <row r="46" spans="1:13" ht="15">
      <c r="A46" s="1">
        <v>45</v>
      </c>
      <c r="B46" s="82" t="s">
        <v>137</v>
      </c>
      <c r="C46" s="25">
        <v>38070</v>
      </c>
      <c r="D46" s="48">
        <v>39537</v>
      </c>
      <c r="E46" s="78">
        <v>39140</v>
      </c>
      <c r="F46" s="37">
        <f t="shared" si="0"/>
        <v>0.014665228869743242</v>
      </c>
      <c r="G46" s="17">
        <f t="shared" si="1"/>
        <v>0.028106120304701866</v>
      </c>
      <c r="H46" s="11">
        <f t="shared" si="2"/>
        <v>1070</v>
      </c>
      <c r="I46" s="34">
        <f t="shared" si="3"/>
        <v>0.019416771009127698</v>
      </c>
      <c r="J46" s="3">
        <v>39277.76</v>
      </c>
      <c r="K46" s="10">
        <v>39356.69</v>
      </c>
      <c r="L46" s="34">
        <f t="shared" si="4"/>
        <v>0.0020095341485868922</v>
      </c>
      <c r="M46" s="92">
        <f t="shared" si="5"/>
        <v>78.93000000000029</v>
      </c>
    </row>
    <row r="47" spans="1:13" ht="15">
      <c r="A47" s="1">
        <v>46</v>
      </c>
      <c r="B47" s="82" t="s">
        <v>138</v>
      </c>
      <c r="C47" s="25">
        <v>30239</v>
      </c>
      <c r="D47" s="48">
        <v>31871</v>
      </c>
      <c r="E47" s="78">
        <v>31991</v>
      </c>
      <c r="F47" s="37">
        <f t="shared" si="0"/>
        <v>0.011986595216452633</v>
      </c>
      <c r="G47" s="17">
        <f t="shared" si="1"/>
        <v>0.05793842388967889</v>
      </c>
      <c r="H47" s="11">
        <f t="shared" si="2"/>
        <v>1752</v>
      </c>
      <c r="I47" s="34">
        <f t="shared" si="3"/>
        <v>0.03179269421307638</v>
      </c>
      <c r="J47" s="3">
        <v>32001.56</v>
      </c>
      <c r="K47" s="10">
        <v>32172.58</v>
      </c>
      <c r="L47" s="34">
        <f t="shared" si="4"/>
        <v>0.005344114474419385</v>
      </c>
      <c r="M47" s="92">
        <f t="shared" si="5"/>
        <v>171.02000000000044</v>
      </c>
    </row>
    <row r="48" spans="1:13" ht="15">
      <c r="A48" s="1">
        <v>47</v>
      </c>
      <c r="B48" s="82" t="s">
        <v>139</v>
      </c>
      <c r="C48" s="25">
        <v>23413</v>
      </c>
      <c r="D48" s="48">
        <v>22435</v>
      </c>
      <c r="E48" s="78">
        <v>23638</v>
      </c>
      <c r="F48" s="37">
        <f t="shared" si="0"/>
        <v>0.008856839039933336</v>
      </c>
      <c r="G48" s="17">
        <f t="shared" si="1"/>
        <v>0.009610045701106223</v>
      </c>
      <c r="H48" s="11">
        <f t="shared" si="2"/>
        <v>225</v>
      </c>
      <c r="I48" s="34">
        <f t="shared" si="3"/>
        <v>0.004082965866405357</v>
      </c>
      <c r="J48" s="3">
        <v>22288.68</v>
      </c>
      <c r="K48" s="10">
        <v>22636.72</v>
      </c>
      <c r="L48" s="34">
        <f t="shared" si="4"/>
        <v>0.015615101477521364</v>
      </c>
      <c r="M48" s="92">
        <f t="shared" si="5"/>
        <v>348.0400000000009</v>
      </c>
    </row>
    <row r="49" spans="1:13" ht="15">
      <c r="A49" s="1">
        <v>48</v>
      </c>
      <c r="B49" s="82" t="s">
        <v>140</v>
      </c>
      <c r="C49" s="25">
        <v>31611</v>
      </c>
      <c r="D49" s="48">
        <v>32388</v>
      </c>
      <c r="E49" s="78">
        <v>32516</v>
      </c>
      <c r="F49" s="37">
        <f t="shared" si="0"/>
        <v>0.012183305619023282</v>
      </c>
      <c r="G49" s="17">
        <f t="shared" si="1"/>
        <v>0.028629274619594445</v>
      </c>
      <c r="H49" s="11">
        <f t="shared" si="2"/>
        <v>905</v>
      </c>
      <c r="I49" s="34">
        <f t="shared" si="3"/>
        <v>0.016422596040430434</v>
      </c>
      <c r="J49" s="3">
        <v>32438.38</v>
      </c>
      <c r="K49" s="10">
        <v>32709.74</v>
      </c>
      <c r="L49" s="34">
        <f t="shared" si="4"/>
        <v>0.008365399258532658</v>
      </c>
      <c r="M49" s="92">
        <f t="shared" si="5"/>
        <v>271.3600000000006</v>
      </c>
    </row>
    <row r="50" spans="1:13" ht="15">
      <c r="A50" s="1">
        <v>49</v>
      </c>
      <c r="B50" s="82" t="s">
        <v>141</v>
      </c>
      <c r="C50" s="25">
        <v>13388</v>
      </c>
      <c r="D50" s="48">
        <v>12838</v>
      </c>
      <c r="E50" s="78">
        <v>13331</v>
      </c>
      <c r="F50" s="37">
        <f t="shared" si="0"/>
        <v>0.004994945479370137</v>
      </c>
      <c r="G50" s="17">
        <f t="shared" si="1"/>
        <v>-0.004257544069315805</v>
      </c>
      <c r="H50" s="11">
        <f t="shared" si="2"/>
        <v>-57</v>
      </c>
      <c r="I50" s="34">
        <f t="shared" si="3"/>
        <v>-0.0010343513528226903</v>
      </c>
      <c r="J50" s="3">
        <v>12796.04</v>
      </c>
      <c r="K50" s="10">
        <v>12904.92</v>
      </c>
      <c r="L50" s="34">
        <f t="shared" si="4"/>
        <v>0.00850888243550342</v>
      </c>
      <c r="M50" s="92">
        <f t="shared" si="5"/>
        <v>108.8799999999992</v>
      </c>
    </row>
    <row r="51" spans="1:13" ht="15">
      <c r="A51" s="1">
        <v>50</v>
      </c>
      <c r="B51" s="82" t="s">
        <v>142</v>
      </c>
      <c r="C51" s="25">
        <v>10968</v>
      </c>
      <c r="D51" s="48">
        <v>11259</v>
      </c>
      <c r="E51" s="78">
        <v>11207</v>
      </c>
      <c r="F51" s="37">
        <f t="shared" si="0"/>
        <v>0.004199111393541454</v>
      </c>
      <c r="G51" s="17">
        <f t="shared" si="1"/>
        <v>0.021790663749088255</v>
      </c>
      <c r="H51" s="11">
        <f t="shared" si="2"/>
        <v>239</v>
      </c>
      <c r="I51" s="34">
        <f t="shared" si="3"/>
        <v>0.004337017075870579</v>
      </c>
      <c r="J51" s="3">
        <v>11207.3</v>
      </c>
      <c r="K51" s="10">
        <v>11272.05</v>
      </c>
      <c r="L51" s="34">
        <f t="shared" si="4"/>
        <v>0.005777484318256851</v>
      </c>
      <c r="M51" s="92">
        <f t="shared" si="5"/>
        <v>64.75</v>
      </c>
    </row>
    <row r="52" spans="1:13" ht="15">
      <c r="A52" s="1">
        <v>51</v>
      </c>
      <c r="B52" s="82" t="s">
        <v>143</v>
      </c>
      <c r="C52" s="25">
        <v>12939</v>
      </c>
      <c r="D52" s="48">
        <v>13792</v>
      </c>
      <c r="E52" s="78">
        <v>13531</v>
      </c>
      <c r="F52" s="37">
        <f t="shared" si="0"/>
        <v>0.005069882775587527</v>
      </c>
      <c r="G52" s="17">
        <f t="shared" si="1"/>
        <v>0.045753149393307053</v>
      </c>
      <c r="H52" s="11">
        <f t="shared" si="2"/>
        <v>592</v>
      </c>
      <c r="I52" s="34">
        <f t="shared" si="3"/>
        <v>0.01074273685738654</v>
      </c>
      <c r="J52" s="3">
        <v>13657.94</v>
      </c>
      <c r="K52" s="10">
        <v>13764.42</v>
      </c>
      <c r="L52" s="34">
        <f t="shared" si="4"/>
        <v>0.007796197669633895</v>
      </c>
      <c r="M52" s="92">
        <f t="shared" si="5"/>
        <v>106.47999999999956</v>
      </c>
    </row>
    <row r="53" spans="1:13" ht="15">
      <c r="A53" s="1">
        <v>52</v>
      </c>
      <c r="B53" s="82" t="s">
        <v>144</v>
      </c>
      <c r="C53" s="25">
        <v>22311</v>
      </c>
      <c r="D53" s="48">
        <v>22915</v>
      </c>
      <c r="E53" s="78">
        <v>22861</v>
      </c>
      <c r="F53" s="37">
        <f t="shared" si="0"/>
        <v>0.008565707644128775</v>
      </c>
      <c r="G53" s="17">
        <f t="shared" si="1"/>
        <v>0.024651517188830623</v>
      </c>
      <c r="H53" s="11">
        <f t="shared" si="2"/>
        <v>550</v>
      </c>
      <c r="I53" s="34">
        <f t="shared" si="3"/>
        <v>0.009980583228990873</v>
      </c>
      <c r="J53" s="3">
        <v>22769</v>
      </c>
      <c r="K53" s="10">
        <v>22994.61</v>
      </c>
      <c r="L53" s="34">
        <f t="shared" si="4"/>
        <v>0.009908647722781</v>
      </c>
      <c r="M53" s="92">
        <f t="shared" si="5"/>
        <v>225.61000000000058</v>
      </c>
    </row>
    <row r="54" spans="1:13" ht="15">
      <c r="A54" s="1">
        <v>53</v>
      </c>
      <c r="B54" s="82" t="s">
        <v>145</v>
      </c>
      <c r="C54" s="25">
        <v>13999</v>
      </c>
      <c r="D54" s="48">
        <v>14340</v>
      </c>
      <c r="E54" s="78">
        <v>14406</v>
      </c>
      <c r="F54" s="37">
        <f t="shared" si="0"/>
        <v>0.005397733446538609</v>
      </c>
      <c r="G54" s="17">
        <f t="shared" si="1"/>
        <v>0.029073505250375026</v>
      </c>
      <c r="H54" s="11">
        <f t="shared" si="2"/>
        <v>407</v>
      </c>
      <c r="I54" s="34">
        <f t="shared" si="3"/>
        <v>0.007385631589453246</v>
      </c>
      <c r="J54" s="3">
        <v>14406.31</v>
      </c>
      <c r="K54" s="10">
        <v>14507.19</v>
      </c>
      <c r="L54" s="34">
        <f t="shared" si="4"/>
        <v>0.007002487104609093</v>
      </c>
      <c r="M54" s="92">
        <f t="shared" si="5"/>
        <v>100.88000000000102</v>
      </c>
    </row>
    <row r="55" spans="1:13" ht="15">
      <c r="A55" s="1">
        <v>54</v>
      </c>
      <c r="B55" s="82" t="s">
        <v>146</v>
      </c>
      <c r="C55" s="25">
        <v>26032</v>
      </c>
      <c r="D55" s="48">
        <v>26928</v>
      </c>
      <c r="E55" s="78">
        <v>26823</v>
      </c>
      <c r="F55" s="37">
        <f t="shared" si="0"/>
        <v>0.010050215482195273</v>
      </c>
      <c r="G55" s="17">
        <f t="shared" si="1"/>
        <v>0.030385679164105717</v>
      </c>
      <c r="H55" s="11">
        <f t="shared" si="2"/>
        <v>791</v>
      </c>
      <c r="I55" s="34">
        <f t="shared" si="3"/>
        <v>0.014353893334785055</v>
      </c>
      <c r="J55" s="3">
        <v>26820.78</v>
      </c>
      <c r="K55" s="10">
        <v>26881.73</v>
      </c>
      <c r="L55" s="34">
        <f t="shared" si="4"/>
        <v>0.0022724917023293407</v>
      </c>
      <c r="M55" s="92">
        <f t="shared" si="5"/>
        <v>60.95000000000073</v>
      </c>
    </row>
    <row r="56" spans="1:13" ht="15">
      <c r="A56" s="1">
        <v>55</v>
      </c>
      <c r="B56" s="82" t="s">
        <v>147</v>
      </c>
      <c r="C56" s="25">
        <v>45933</v>
      </c>
      <c r="D56" s="48">
        <v>47620</v>
      </c>
      <c r="E56" s="78">
        <v>47553</v>
      </c>
      <c r="F56" s="37">
        <f t="shared" si="0"/>
        <v>0.017817466235127758</v>
      </c>
      <c r="G56" s="17">
        <f t="shared" si="1"/>
        <v>0.03526876102148782</v>
      </c>
      <c r="H56" s="11">
        <f t="shared" si="2"/>
        <v>1620</v>
      </c>
      <c r="I56" s="34">
        <f t="shared" si="3"/>
        <v>0.02939735423811857</v>
      </c>
      <c r="J56" s="3">
        <v>47626.32</v>
      </c>
      <c r="K56" s="10">
        <v>48019.53</v>
      </c>
      <c r="L56" s="34">
        <f t="shared" si="4"/>
        <v>0.008256149120906237</v>
      </c>
      <c r="M56" s="92">
        <f t="shared" si="5"/>
        <v>393.2099999999991</v>
      </c>
    </row>
    <row r="57" spans="1:13" ht="15">
      <c r="A57" s="1">
        <v>56</v>
      </c>
      <c r="B57" s="82" t="s">
        <v>148</v>
      </c>
      <c r="C57" s="25">
        <v>14286</v>
      </c>
      <c r="D57" s="48">
        <v>13499</v>
      </c>
      <c r="E57" s="78">
        <v>14336</v>
      </c>
      <c r="F57" s="37">
        <f t="shared" si="0"/>
        <v>0.005371505392862522</v>
      </c>
      <c r="G57" s="17">
        <f t="shared" si="1"/>
        <v>0.003499930001399972</v>
      </c>
      <c r="H57" s="11">
        <f t="shared" si="2"/>
        <v>50</v>
      </c>
      <c r="I57" s="34">
        <f t="shared" si="3"/>
        <v>0.0009073257480900793</v>
      </c>
      <c r="J57" s="3">
        <v>13570.39</v>
      </c>
      <c r="K57" s="10">
        <v>13721.42</v>
      </c>
      <c r="L57" s="34">
        <f t="shared" si="4"/>
        <v>0.011129378006085357</v>
      </c>
      <c r="M57" s="92">
        <f t="shared" si="5"/>
        <v>151.03000000000065</v>
      </c>
    </row>
    <row r="58" spans="1:13" ht="15">
      <c r="A58" s="1">
        <v>57</v>
      </c>
      <c r="B58" s="82" t="s">
        <v>149</v>
      </c>
      <c r="C58" s="25">
        <v>9407</v>
      </c>
      <c r="D58" s="48">
        <v>9531</v>
      </c>
      <c r="E58" s="78">
        <v>9560</v>
      </c>
      <c r="F58" s="37">
        <f t="shared" si="0"/>
        <v>0.0035820027591912467</v>
      </c>
      <c r="G58" s="17">
        <f t="shared" si="1"/>
        <v>0.01626448389497183</v>
      </c>
      <c r="H58" s="11">
        <f t="shared" si="2"/>
        <v>153</v>
      </c>
      <c r="I58" s="34">
        <f t="shared" si="3"/>
        <v>0.0027764167891556426</v>
      </c>
      <c r="J58" s="3">
        <v>9534.154</v>
      </c>
      <c r="K58" s="10">
        <v>9614.766</v>
      </c>
      <c r="L58" s="34">
        <f t="shared" si="4"/>
        <v>0.008455076349721136</v>
      </c>
      <c r="M58" s="92">
        <f t="shared" si="5"/>
        <v>80.61199999999917</v>
      </c>
    </row>
    <row r="59" spans="1:13" ht="15">
      <c r="A59" s="1">
        <v>58</v>
      </c>
      <c r="B59" s="82" t="s">
        <v>150</v>
      </c>
      <c r="C59" s="25">
        <v>27021</v>
      </c>
      <c r="D59" s="48">
        <v>27178</v>
      </c>
      <c r="E59" s="78">
        <v>27159</v>
      </c>
      <c r="F59" s="37">
        <f t="shared" si="0"/>
        <v>0.010176110139840489</v>
      </c>
      <c r="G59" s="17">
        <f t="shared" si="1"/>
        <v>0.00510713889197291</v>
      </c>
      <c r="H59" s="11">
        <f t="shared" si="2"/>
        <v>138</v>
      </c>
      <c r="I59" s="34">
        <f t="shared" si="3"/>
        <v>0.002504219064728619</v>
      </c>
      <c r="J59" s="3">
        <v>26967.45</v>
      </c>
      <c r="K59" s="10">
        <v>27243.66</v>
      </c>
      <c r="L59" s="34">
        <f t="shared" si="4"/>
        <v>0.010242347719194774</v>
      </c>
      <c r="M59" s="92">
        <f t="shared" si="5"/>
        <v>276.2099999999991</v>
      </c>
    </row>
    <row r="60" spans="1:13" ht="15">
      <c r="A60" s="1">
        <v>59</v>
      </c>
      <c r="B60" s="82" t="s">
        <v>151</v>
      </c>
      <c r="C60" s="25">
        <v>22903</v>
      </c>
      <c r="D60" s="48">
        <v>23702</v>
      </c>
      <c r="E60" s="78">
        <v>23362</v>
      </c>
      <c r="F60" s="37">
        <f t="shared" si="0"/>
        <v>0.008753425571153337</v>
      </c>
      <c r="G60" s="17">
        <f t="shared" si="1"/>
        <v>0.020041042658167054</v>
      </c>
      <c r="H60" s="11">
        <f t="shared" si="2"/>
        <v>459</v>
      </c>
      <c r="I60" s="34">
        <f t="shared" si="3"/>
        <v>0.008329250367466928</v>
      </c>
      <c r="J60" s="3">
        <v>23576.62</v>
      </c>
      <c r="K60" s="10">
        <v>23469.05</v>
      </c>
      <c r="L60" s="34">
        <f t="shared" si="4"/>
        <v>-0.004562570885903056</v>
      </c>
      <c r="M60" s="92">
        <f t="shared" si="5"/>
        <v>-107.56999999999971</v>
      </c>
    </row>
    <row r="61" spans="1:13" ht="15">
      <c r="A61" s="1">
        <v>60</v>
      </c>
      <c r="B61" s="82" t="s">
        <v>152</v>
      </c>
      <c r="C61" s="25">
        <v>23021</v>
      </c>
      <c r="D61" s="48">
        <v>23375</v>
      </c>
      <c r="E61" s="78">
        <v>23131</v>
      </c>
      <c r="F61" s="37">
        <f t="shared" si="0"/>
        <v>0.008666872994022252</v>
      </c>
      <c r="G61" s="17">
        <f t="shared" si="1"/>
        <v>0.004778245949350593</v>
      </c>
      <c r="H61" s="11">
        <f t="shared" si="2"/>
        <v>110</v>
      </c>
      <c r="I61" s="34">
        <f t="shared" si="3"/>
        <v>0.0019961166457981745</v>
      </c>
      <c r="J61" s="3">
        <v>23199.6</v>
      </c>
      <c r="K61" s="10">
        <v>23198.16</v>
      </c>
      <c r="L61" s="34">
        <f t="shared" si="4"/>
        <v>-6.207003569021407E-05</v>
      </c>
      <c r="M61" s="92">
        <f t="shared" si="5"/>
        <v>-1.4399999999986903</v>
      </c>
    </row>
    <row r="62" spans="1:13" ht="15">
      <c r="A62" s="1">
        <v>61</v>
      </c>
      <c r="B62" s="82" t="s">
        <v>153</v>
      </c>
      <c r="C62" s="25">
        <v>34011</v>
      </c>
      <c r="D62" s="48">
        <v>34857</v>
      </c>
      <c r="E62" s="78">
        <v>34643</v>
      </c>
      <c r="F62" s="37">
        <f t="shared" si="0"/>
        <v>0.012980263764295227</v>
      </c>
      <c r="G62" s="17">
        <f t="shared" si="1"/>
        <v>0.018582223398312312</v>
      </c>
      <c r="H62" s="11">
        <f t="shared" si="2"/>
        <v>632</v>
      </c>
      <c r="I62" s="34">
        <f t="shared" si="3"/>
        <v>0.011468597455858603</v>
      </c>
      <c r="J62" s="3">
        <v>34753</v>
      </c>
      <c r="K62" s="10">
        <v>34813.18</v>
      </c>
      <c r="L62" s="34">
        <f t="shared" si="4"/>
        <v>0.0017316490662676687</v>
      </c>
      <c r="M62" s="92">
        <f t="shared" si="5"/>
        <v>60.18000000000029</v>
      </c>
    </row>
    <row r="63" spans="1:13" ht="15">
      <c r="A63" s="1">
        <v>62</v>
      </c>
      <c r="B63" s="82" t="s">
        <v>154</v>
      </c>
      <c r="C63" s="25">
        <v>10128</v>
      </c>
      <c r="D63" s="48">
        <v>8976</v>
      </c>
      <c r="E63" s="78">
        <v>10185</v>
      </c>
      <c r="F63" s="37">
        <f t="shared" si="0"/>
        <v>0.003816181809870591</v>
      </c>
      <c r="G63" s="17">
        <f t="shared" si="1"/>
        <v>0.005627962085308057</v>
      </c>
      <c r="H63" s="11">
        <f t="shared" si="2"/>
        <v>57</v>
      </c>
      <c r="I63" s="34">
        <f t="shared" si="3"/>
        <v>0.0010343513528226903</v>
      </c>
      <c r="J63" s="3">
        <v>9106.248</v>
      </c>
      <c r="K63" s="10">
        <v>9085.013</v>
      </c>
      <c r="L63" s="34">
        <f t="shared" si="4"/>
        <v>-0.00233191540577401</v>
      </c>
      <c r="M63" s="92">
        <f t="shared" si="5"/>
        <v>-21.234999999998763</v>
      </c>
    </row>
    <row r="64" spans="1:13" ht="15">
      <c r="A64" s="1">
        <v>63</v>
      </c>
      <c r="B64" s="82" t="s">
        <v>155</v>
      </c>
      <c r="C64" s="25">
        <v>37026</v>
      </c>
      <c r="D64" s="48">
        <v>37540</v>
      </c>
      <c r="E64" s="78">
        <v>37905</v>
      </c>
      <c r="F64" s="37">
        <f t="shared" si="0"/>
        <v>0.01420249106560086</v>
      </c>
      <c r="G64" s="17">
        <f t="shared" si="1"/>
        <v>0.02374007454221358</v>
      </c>
      <c r="H64" s="11">
        <f t="shared" si="2"/>
        <v>879</v>
      </c>
      <c r="I64" s="34">
        <f t="shared" si="3"/>
        <v>0.015950786651423594</v>
      </c>
      <c r="J64" s="3">
        <v>37266.78</v>
      </c>
      <c r="K64" s="10">
        <v>37572.84</v>
      </c>
      <c r="L64" s="34">
        <f t="shared" si="4"/>
        <v>0.008212676276297487</v>
      </c>
      <c r="M64" s="92">
        <f t="shared" si="5"/>
        <v>306.0599999999977</v>
      </c>
    </row>
    <row r="65" spans="1:13" ht="15">
      <c r="A65" s="1">
        <v>64</v>
      </c>
      <c r="B65" s="82" t="s">
        <v>156</v>
      </c>
      <c r="C65" s="25">
        <v>11731</v>
      </c>
      <c r="D65" s="48">
        <v>12161</v>
      </c>
      <c r="E65" s="78">
        <v>12149</v>
      </c>
      <c r="F65" s="37">
        <f t="shared" si="0"/>
        <v>0.004552066058725362</v>
      </c>
      <c r="G65" s="17">
        <f t="shared" si="1"/>
        <v>0.0356320859261785</v>
      </c>
      <c r="H65" s="11">
        <f t="shared" si="2"/>
        <v>418</v>
      </c>
      <c r="I65" s="34">
        <f t="shared" si="3"/>
        <v>0.007585243254033063</v>
      </c>
      <c r="J65" s="3">
        <v>12174.72</v>
      </c>
      <c r="K65" s="10">
        <v>12207.44</v>
      </c>
      <c r="L65" s="34">
        <f t="shared" si="4"/>
        <v>0.0026875361404616422</v>
      </c>
      <c r="M65" s="92">
        <f t="shared" si="5"/>
        <v>32.720000000001164</v>
      </c>
    </row>
    <row r="66" spans="1:13" ht="15">
      <c r="A66" s="1">
        <v>65</v>
      </c>
      <c r="B66" s="82" t="s">
        <v>157</v>
      </c>
      <c r="C66" s="25">
        <v>33229</v>
      </c>
      <c r="D66" s="48">
        <v>31585</v>
      </c>
      <c r="E66" s="78">
        <v>32824</v>
      </c>
      <c r="F66" s="37">
        <f t="shared" si="0"/>
        <v>0.012298709055198063</v>
      </c>
      <c r="G66" s="17">
        <f t="shared" si="1"/>
        <v>-0.012188148906076017</v>
      </c>
      <c r="H66" s="11">
        <f t="shared" si="2"/>
        <v>-405</v>
      </c>
      <c r="I66" s="34">
        <f t="shared" si="3"/>
        <v>-0.007349338559529643</v>
      </c>
      <c r="J66" s="3">
        <v>31387.48</v>
      </c>
      <c r="K66" s="10">
        <v>31951.48</v>
      </c>
      <c r="L66" s="34">
        <f t="shared" si="4"/>
        <v>0.01796894812836201</v>
      </c>
      <c r="M66" s="92">
        <f t="shared" si="5"/>
        <v>564</v>
      </c>
    </row>
    <row r="67" spans="1:13" ht="15">
      <c r="A67" s="1">
        <v>66</v>
      </c>
      <c r="B67" s="82" t="s">
        <v>158</v>
      </c>
      <c r="C67" s="25">
        <v>17405</v>
      </c>
      <c r="D67" s="48">
        <v>18150</v>
      </c>
      <c r="E67" s="78">
        <v>17973</v>
      </c>
      <c r="F67" s="37">
        <f aca="true" t="shared" si="6" ref="F67:F83">E67/$E$83</f>
        <v>0.006734240124575761</v>
      </c>
      <c r="G67" s="17">
        <f aca="true" t="shared" si="7" ref="G67:G83">(E67-C67)/C67</f>
        <v>0.032634300488365416</v>
      </c>
      <c r="H67" s="11">
        <f aca="true" t="shared" si="8" ref="H67:H83">E67-C67</f>
        <v>568</v>
      </c>
      <c r="I67" s="34">
        <f aca="true" t="shared" si="9" ref="I67:I83">H67/$H$83</f>
        <v>0.0103072204983033</v>
      </c>
      <c r="J67" s="3">
        <v>18244.83</v>
      </c>
      <c r="K67" s="10">
        <v>18327.82</v>
      </c>
      <c r="L67" s="34">
        <f aca="true" t="shared" si="10" ref="L67:L83">(K67-J67)/J67</f>
        <v>0.004548685846894597</v>
      </c>
      <c r="M67" s="92">
        <f aca="true" t="shared" si="11" ref="M67:M83">K67-J67</f>
        <v>82.98999999999796</v>
      </c>
    </row>
    <row r="68" spans="1:13" ht="15">
      <c r="A68" s="1">
        <v>67</v>
      </c>
      <c r="B68" s="82" t="s">
        <v>159</v>
      </c>
      <c r="C68" s="25">
        <v>21279</v>
      </c>
      <c r="D68" s="48">
        <v>21843</v>
      </c>
      <c r="E68" s="78">
        <v>21724</v>
      </c>
      <c r="F68" s="37">
        <f t="shared" si="6"/>
        <v>0.008139689115132912</v>
      </c>
      <c r="G68" s="17">
        <f t="shared" si="7"/>
        <v>0.02091263687203346</v>
      </c>
      <c r="H68" s="11">
        <f t="shared" si="8"/>
        <v>445</v>
      </c>
      <c r="I68" s="34">
        <f t="shared" si="9"/>
        <v>0.008075199158001705</v>
      </c>
      <c r="J68" s="3">
        <v>21758.21</v>
      </c>
      <c r="K68" s="10">
        <v>21746.76</v>
      </c>
      <c r="L68" s="34">
        <f t="shared" si="10"/>
        <v>-0.0005262381418324728</v>
      </c>
      <c r="M68" s="92">
        <f t="shared" si="11"/>
        <v>-11.450000000000728</v>
      </c>
    </row>
    <row r="69" spans="1:13" ht="15">
      <c r="A69" s="1">
        <v>68</v>
      </c>
      <c r="B69" s="82" t="s">
        <v>160</v>
      </c>
      <c r="C69" s="25">
        <v>12393</v>
      </c>
      <c r="D69" s="48">
        <v>12671</v>
      </c>
      <c r="E69" s="78">
        <v>12637</v>
      </c>
      <c r="F69" s="37">
        <f t="shared" si="6"/>
        <v>0.004734913061495793</v>
      </c>
      <c r="G69" s="17">
        <f t="shared" si="7"/>
        <v>0.019688533849753893</v>
      </c>
      <c r="H69" s="11">
        <f t="shared" si="8"/>
        <v>244</v>
      </c>
      <c r="I69" s="34">
        <f t="shared" si="9"/>
        <v>0.004427749650679587</v>
      </c>
      <c r="J69" s="3">
        <v>12956.47</v>
      </c>
      <c r="K69" s="10">
        <v>12988.32</v>
      </c>
      <c r="L69" s="34">
        <f t="shared" si="10"/>
        <v>0.0024582312929370704</v>
      </c>
      <c r="M69" s="92">
        <f t="shared" si="11"/>
        <v>31.850000000000364</v>
      </c>
    </row>
    <row r="70" spans="1:13" ht="15">
      <c r="A70" s="1">
        <v>69</v>
      </c>
      <c r="B70" s="82" t="s">
        <v>161</v>
      </c>
      <c r="C70" s="25">
        <v>4738</v>
      </c>
      <c r="D70" s="48">
        <v>4515</v>
      </c>
      <c r="E70" s="78">
        <v>4713</v>
      </c>
      <c r="F70" s="37">
        <f t="shared" si="6"/>
        <v>0.0017658973853627977</v>
      </c>
      <c r="G70" s="17">
        <f t="shared" si="7"/>
        <v>-0.005276487969607429</v>
      </c>
      <c r="H70" s="11">
        <f t="shared" si="8"/>
        <v>-25</v>
      </c>
      <c r="I70" s="34">
        <f t="shared" si="9"/>
        <v>-0.00045366287404503965</v>
      </c>
      <c r="J70" s="3">
        <v>4759.986</v>
      </c>
      <c r="K70" s="10">
        <v>4821.444</v>
      </c>
      <c r="L70" s="34">
        <f t="shared" si="10"/>
        <v>0.012911382512469687</v>
      </c>
      <c r="M70" s="92">
        <f t="shared" si="11"/>
        <v>61.45800000000054</v>
      </c>
    </row>
    <row r="71" spans="1:13" ht="15">
      <c r="A71" s="1">
        <v>70</v>
      </c>
      <c r="B71" s="82" t="s">
        <v>162</v>
      </c>
      <c r="C71" s="25">
        <v>8329</v>
      </c>
      <c r="D71" s="48">
        <v>8489</v>
      </c>
      <c r="E71" s="78">
        <v>8464</v>
      </c>
      <c r="F71" s="37">
        <f t="shared" si="6"/>
        <v>0.003171346375919949</v>
      </c>
      <c r="G71" s="17">
        <f t="shared" si="7"/>
        <v>0.016208428382759033</v>
      </c>
      <c r="H71" s="11">
        <f t="shared" si="8"/>
        <v>135</v>
      </c>
      <c r="I71" s="34">
        <f t="shared" si="9"/>
        <v>0.002449779519843214</v>
      </c>
      <c r="J71" s="3">
        <v>8505.889</v>
      </c>
      <c r="K71" s="10">
        <v>8506.211</v>
      </c>
      <c r="L71" s="34">
        <f t="shared" si="10"/>
        <v>3.785612532683138E-05</v>
      </c>
      <c r="M71" s="92">
        <f t="shared" si="11"/>
        <v>0.3220000000001164</v>
      </c>
    </row>
    <row r="72" spans="1:13" ht="15">
      <c r="A72" s="1">
        <v>71</v>
      </c>
      <c r="B72" s="82" t="s">
        <v>163</v>
      </c>
      <c r="C72" s="25">
        <v>15055</v>
      </c>
      <c r="D72" s="48">
        <v>15560</v>
      </c>
      <c r="E72" s="78">
        <v>15572</v>
      </c>
      <c r="F72" s="37">
        <f t="shared" si="6"/>
        <v>0.005834617883485993</v>
      </c>
      <c r="G72" s="17">
        <f t="shared" si="7"/>
        <v>0.034340750581202256</v>
      </c>
      <c r="H72" s="11">
        <f t="shared" si="8"/>
        <v>517</v>
      </c>
      <c r="I72" s="34">
        <f t="shared" si="9"/>
        <v>0.00938174823525142</v>
      </c>
      <c r="J72" s="3">
        <v>15738.97</v>
      </c>
      <c r="K72" s="10">
        <v>15762.05</v>
      </c>
      <c r="L72" s="34">
        <f t="shared" si="10"/>
        <v>0.0014664237875794876</v>
      </c>
      <c r="M72" s="92">
        <f t="shared" si="11"/>
        <v>23.079999999999927</v>
      </c>
    </row>
    <row r="73" spans="1:13" ht="15">
      <c r="A73" s="1">
        <v>72</v>
      </c>
      <c r="B73" s="82" t="s">
        <v>164</v>
      </c>
      <c r="C73" s="25">
        <v>16932</v>
      </c>
      <c r="D73" s="48">
        <v>16894</v>
      </c>
      <c r="E73" s="78">
        <v>17354</v>
      </c>
      <c r="F73" s="37">
        <f t="shared" si="6"/>
        <v>0.006502309192782939</v>
      </c>
      <c r="G73" s="17">
        <f t="shared" si="7"/>
        <v>0.024923222300968582</v>
      </c>
      <c r="H73" s="11">
        <f t="shared" si="8"/>
        <v>422</v>
      </c>
      <c r="I73" s="34">
        <f t="shared" si="9"/>
        <v>0.0076578293138802695</v>
      </c>
      <c r="J73" s="3">
        <v>17058.12</v>
      </c>
      <c r="K73" s="10">
        <v>17196.59</v>
      </c>
      <c r="L73" s="34">
        <f t="shared" si="10"/>
        <v>0.008117541675167086</v>
      </c>
      <c r="M73" s="92">
        <f t="shared" si="11"/>
        <v>138.47000000000116</v>
      </c>
    </row>
    <row r="74" spans="1:13" ht="15">
      <c r="A74" s="1">
        <v>73</v>
      </c>
      <c r="B74" s="82" t="s">
        <v>165</v>
      </c>
      <c r="C74" s="25">
        <v>20730</v>
      </c>
      <c r="D74" s="48">
        <v>19268</v>
      </c>
      <c r="E74" s="78">
        <v>21612</v>
      </c>
      <c r="F74" s="37">
        <f t="shared" si="6"/>
        <v>0.008097724229251174</v>
      </c>
      <c r="G74" s="17">
        <f t="shared" si="7"/>
        <v>0.042547033285094064</v>
      </c>
      <c r="H74" s="11">
        <f t="shared" si="8"/>
        <v>882</v>
      </c>
      <c r="I74" s="34">
        <f t="shared" si="9"/>
        <v>0.016005226196308998</v>
      </c>
      <c r="J74" s="3">
        <v>19357.24</v>
      </c>
      <c r="K74" s="10">
        <v>19602.79</v>
      </c>
      <c r="L74" s="34">
        <f t="shared" si="10"/>
        <v>0.012685176192473682</v>
      </c>
      <c r="M74" s="92">
        <f t="shared" si="11"/>
        <v>245.54999999999927</v>
      </c>
    </row>
    <row r="75" spans="1:13" ht="15">
      <c r="A75" s="1">
        <v>74</v>
      </c>
      <c r="B75" s="82" t="s">
        <v>166</v>
      </c>
      <c r="C75" s="25">
        <v>7343</v>
      </c>
      <c r="D75" s="48">
        <v>7571</v>
      </c>
      <c r="E75" s="78">
        <v>7581</v>
      </c>
      <c r="F75" s="37">
        <f t="shared" si="6"/>
        <v>0.0028404982131201716</v>
      </c>
      <c r="G75" s="17">
        <f t="shared" si="7"/>
        <v>0.032411820781696854</v>
      </c>
      <c r="H75" s="11">
        <f t="shared" si="8"/>
        <v>238</v>
      </c>
      <c r="I75" s="34">
        <f t="shared" si="9"/>
        <v>0.004318870560908778</v>
      </c>
      <c r="J75" s="3">
        <v>7615.133</v>
      </c>
      <c r="K75" s="10">
        <v>7657.132</v>
      </c>
      <c r="L75" s="34">
        <f t="shared" si="10"/>
        <v>0.0055152024265367125</v>
      </c>
      <c r="M75" s="92">
        <f t="shared" si="11"/>
        <v>41.998999999999796</v>
      </c>
    </row>
    <row r="76" spans="1:13" ht="15">
      <c r="A76" s="1">
        <v>75</v>
      </c>
      <c r="B76" s="82" t="s">
        <v>167</v>
      </c>
      <c r="C76" s="25">
        <v>5380</v>
      </c>
      <c r="D76" s="48">
        <v>5074</v>
      </c>
      <c r="E76" s="78">
        <v>5158</v>
      </c>
      <c r="F76" s="37">
        <f t="shared" si="6"/>
        <v>0.0019326328694464906</v>
      </c>
      <c r="G76" s="17">
        <f t="shared" si="7"/>
        <v>-0.041263940520446095</v>
      </c>
      <c r="H76" s="11">
        <f t="shared" si="8"/>
        <v>-222</v>
      </c>
      <c r="I76" s="34">
        <f t="shared" si="9"/>
        <v>-0.004028526321519952</v>
      </c>
      <c r="J76" s="3">
        <v>5126.865</v>
      </c>
      <c r="K76" s="10">
        <v>5028.798</v>
      </c>
      <c r="L76" s="34">
        <f t="shared" si="10"/>
        <v>-0.019128063641231048</v>
      </c>
      <c r="M76" s="92">
        <f t="shared" si="11"/>
        <v>-98.06700000000001</v>
      </c>
    </row>
    <row r="77" spans="1:13" ht="15">
      <c r="A77" s="1">
        <v>76</v>
      </c>
      <c r="B77" s="82" t="s">
        <v>168</v>
      </c>
      <c r="C77" s="25">
        <v>6705</v>
      </c>
      <c r="D77" s="48">
        <v>6420</v>
      </c>
      <c r="E77" s="78">
        <v>7027</v>
      </c>
      <c r="F77" s="37">
        <f t="shared" si="6"/>
        <v>0.002632921902598001</v>
      </c>
      <c r="G77" s="17">
        <f t="shared" si="7"/>
        <v>0.04802386278896346</v>
      </c>
      <c r="H77" s="11">
        <f t="shared" si="8"/>
        <v>322</v>
      </c>
      <c r="I77" s="34">
        <f t="shared" si="9"/>
        <v>0.0058431778177001105</v>
      </c>
      <c r="J77" s="3">
        <v>6403.761</v>
      </c>
      <c r="K77" s="10">
        <v>6756.818</v>
      </c>
      <c r="L77" s="34">
        <f t="shared" si="10"/>
        <v>0.05513275714068651</v>
      </c>
      <c r="M77" s="92">
        <f t="shared" si="11"/>
        <v>353.0569999999998</v>
      </c>
    </row>
    <row r="78" spans="1:13" ht="15">
      <c r="A78" s="1">
        <v>77</v>
      </c>
      <c r="B78" s="82" t="s">
        <v>169</v>
      </c>
      <c r="C78" s="25">
        <v>8681</v>
      </c>
      <c r="D78" s="48">
        <v>9149</v>
      </c>
      <c r="E78" s="78">
        <v>9156</v>
      </c>
      <c r="F78" s="37">
        <f t="shared" si="6"/>
        <v>0.003430629420832119</v>
      </c>
      <c r="G78" s="17">
        <f t="shared" si="7"/>
        <v>0.05471719847943785</v>
      </c>
      <c r="H78" s="11">
        <f t="shared" si="8"/>
        <v>475</v>
      </c>
      <c r="I78" s="34">
        <f t="shared" si="9"/>
        <v>0.008619594606855753</v>
      </c>
      <c r="J78" s="3">
        <v>9264.957</v>
      </c>
      <c r="K78" s="10">
        <v>9335.977</v>
      </c>
      <c r="L78" s="34">
        <f t="shared" si="10"/>
        <v>0.00766544302364279</v>
      </c>
      <c r="M78" s="92">
        <f t="shared" si="11"/>
        <v>71.02000000000044</v>
      </c>
    </row>
    <row r="79" spans="1:13" ht="15">
      <c r="A79" s="1">
        <v>78</v>
      </c>
      <c r="B79" s="82" t="s">
        <v>170</v>
      </c>
      <c r="C79" s="25">
        <v>9961</v>
      </c>
      <c r="D79" s="48">
        <v>10572</v>
      </c>
      <c r="E79" s="78">
        <v>10489</v>
      </c>
      <c r="F79" s="37">
        <f t="shared" si="6"/>
        <v>0.003930086500121024</v>
      </c>
      <c r="G79" s="17">
        <f t="shared" si="7"/>
        <v>0.05300672623230599</v>
      </c>
      <c r="H79" s="11">
        <f t="shared" si="8"/>
        <v>528</v>
      </c>
      <c r="I79" s="34">
        <f t="shared" si="9"/>
        <v>0.009581359899831237</v>
      </c>
      <c r="J79" s="3">
        <v>10599.53</v>
      </c>
      <c r="K79" s="10">
        <v>10611.44</v>
      </c>
      <c r="L79" s="34">
        <f t="shared" si="10"/>
        <v>0.0011236347272001546</v>
      </c>
      <c r="M79" s="92">
        <f t="shared" si="11"/>
        <v>11.909999999999854</v>
      </c>
    </row>
    <row r="80" spans="1:13" ht="15">
      <c r="A80" s="1">
        <v>79</v>
      </c>
      <c r="B80" s="82" t="s">
        <v>171</v>
      </c>
      <c r="C80" s="25">
        <v>4832</v>
      </c>
      <c r="D80" s="48">
        <v>5278</v>
      </c>
      <c r="E80" s="78">
        <v>5207</v>
      </c>
      <c r="F80" s="37">
        <f t="shared" si="6"/>
        <v>0.0019509925070197512</v>
      </c>
      <c r="G80" s="17">
        <f t="shared" si="7"/>
        <v>0.07760761589403974</v>
      </c>
      <c r="H80" s="11">
        <f t="shared" si="8"/>
        <v>375</v>
      </c>
      <c r="I80" s="34">
        <f t="shared" si="9"/>
        <v>0.0068049431106755945</v>
      </c>
      <c r="J80" s="3">
        <v>5316.947</v>
      </c>
      <c r="K80" s="10">
        <v>5336.804</v>
      </c>
      <c r="L80" s="34">
        <f t="shared" si="10"/>
        <v>0.003734662015626631</v>
      </c>
      <c r="M80" s="92">
        <f t="shared" si="11"/>
        <v>19.85699999999997</v>
      </c>
    </row>
    <row r="81" spans="1:13" ht="15">
      <c r="A81" s="1">
        <v>80</v>
      </c>
      <c r="B81" s="82" t="s">
        <v>172</v>
      </c>
      <c r="C81" s="25">
        <v>14694</v>
      </c>
      <c r="D81" s="48">
        <v>15662</v>
      </c>
      <c r="E81" s="78">
        <v>15602</v>
      </c>
      <c r="F81" s="37">
        <f t="shared" si="6"/>
        <v>0.005845858477918601</v>
      </c>
      <c r="G81" s="17">
        <f t="shared" si="7"/>
        <v>0.061793929495031985</v>
      </c>
      <c r="H81" s="11">
        <f t="shared" si="8"/>
        <v>908</v>
      </c>
      <c r="I81" s="34">
        <f t="shared" si="9"/>
        <v>0.01647703558531584</v>
      </c>
      <c r="J81" s="3">
        <v>15667.85</v>
      </c>
      <c r="K81" s="10">
        <v>15651.86</v>
      </c>
      <c r="L81" s="34">
        <f t="shared" si="10"/>
        <v>-0.0010205612129296478</v>
      </c>
      <c r="M81" s="92">
        <f t="shared" si="11"/>
        <v>-15.989999999999782</v>
      </c>
    </row>
    <row r="82" spans="1:13" ht="15.75" thickBot="1">
      <c r="A82" s="43">
        <v>81</v>
      </c>
      <c r="B82" s="83" t="s">
        <v>173</v>
      </c>
      <c r="C82" s="116">
        <v>10807</v>
      </c>
      <c r="D82" s="101">
        <v>11162</v>
      </c>
      <c r="E82" s="78">
        <v>11128</v>
      </c>
      <c r="F82" s="37">
        <f t="shared" si="6"/>
        <v>0.004169511161535585</v>
      </c>
      <c r="G82" s="17">
        <f t="shared" si="7"/>
        <v>0.0297029702970297</v>
      </c>
      <c r="H82" s="11">
        <f t="shared" si="8"/>
        <v>321</v>
      </c>
      <c r="I82" s="34">
        <f t="shared" si="9"/>
        <v>0.005825031302738309</v>
      </c>
      <c r="J82" s="3">
        <v>11151.61</v>
      </c>
      <c r="K82" s="10">
        <v>11201</v>
      </c>
      <c r="L82" s="34">
        <f t="shared" si="10"/>
        <v>0.004428956895013313</v>
      </c>
      <c r="M82" s="92">
        <f t="shared" si="11"/>
        <v>49.38999999999942</v>
      </c>
    </row>
    <row r="83" spans="1:13" s="59" customFormat="1" ht="15.75" thickBot="1">
      <c r="A83" s="166" t="s">
        <v>174</v>
      </c>
      <c r="B83" s="168"/>
      <c r="C83" s="51">
        <v>2613791</v>
      </c>
      <c r="D83" s="52">
        <v>2663305</v>
      </c>
      <c r="E83" s="98">
        <v>2668898</v>
      </c>
      <c r="F83" s="146">
        <f t="shared" si="6"/>
        <v>1</v>
      </c>
      <c r="G83" s="147">
        <f t="shared" si="7"/>
        <v>0.021083170000967943</v>
      </c>
      <c r="H83" s="95">
        <f t="shared" si="8"/>
        <v>55107</v>
      </c>
      <c r="I83" s="148">
        <f t="shared" si="9"/>
        <v>1</v>
      </c>
      <c r="J83" s="95">
        <v>2669945</v>
      </c>
      <c r="K83" s="50">
        <v>2676091</v>
      </c>
      <c r="L83" s="148">
        <f t="shared" si="10"/>
        <v>0.0023019200770053316</v>
      </c>
      <c r="M83" s="94">
        <f t="shared" si="11"/>
        <v>6146</v>
      </c>
    </row>
    <row r="84" spans="3:13" ht="15">
      <c r="C84" s="3"/>
      <c r="D84" s="3"/>
      <c r="E84" s="3"/>
      <c r="I84" s="57"/>
      <c r="J84" s="58"/>
      <c r="K84" s="58"/>
      <c r="L84" s="57"/>
      <c r="M84" s="58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2013-11-21T12:33:18Z</dcterms:modified>
  <cp:category/>
  <cp:version/>
  <cp:contentType/>
  <cp:contentStatus/>
</cp:coreProperties>
</file>