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955" firstSheet="8" activeTab="16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2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<sst xmlns="http://schemas.openxmlformats.org/spreadsheetml/2006/main" count="1158" uniqueCount="327">
  <si>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</si>
  <si>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</si>
  <si>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</si>
  <si>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</si>
  <si>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</si>
  <si>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</si>
  <si>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</si>
  <si>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</si>
  <si>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</si>
  <si>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</si>
  <si>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</si>
  <si>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</si>
  <si>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</si>
  <si>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</si>
  <si>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</si>
  <si>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</si>
  <si>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</si>
  <si>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</si>
  <si>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</si>
  <si>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</si>
  <si>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</si>
  <si>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</si>
  <si>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</si>
  <si>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</si>
  <si>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</si>
  <si>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</si>
  <si>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</si>
  <si>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</si>
  <si>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</si>
  <si>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</si>
  <si>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</si>
  <si>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</si>
  <si>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</si>
  <si>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</si>
  <si>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</si>
  <si>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</si>
  <si>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</si>
  <si>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</si>
  <si>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</si>
  <si>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</si>
  <si>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</si>
  <si>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</si>
  <si>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</si>
  <si>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</si>
  <si>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</si>
  <si>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</si>
  <si>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</si>
  <si>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</si>
  <si>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</si>
  <si>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</si>
  <si>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</si>
  <si>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</si>
  <si>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</si>
  <si>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</si>
  <si>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</si>
  <si>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</si>
  <si>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</si>
  <si>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</si>
  <si>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</si>
  <si>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</si>
  <si>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</si>
  <si>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</si>
  <si>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</si>
  <si>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</si>
  <si>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</si>
  <si>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</si>
  <si>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</si>
  <si>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</si>
  <si>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</si>
  <si>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</si>
  <si>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</si>
  <si>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</si>
  <si>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</si>
  <si>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</si>
  <si>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</si>
  <si>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</si>
  <si>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</si>
  <si>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</si>
  <si>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</si>
  <si>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</si>
  <si>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</si>
  <si>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</si>
  <si>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</si>
  <si>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</si>
  <si>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</si>
  <si>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</si>
  <si>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</si>
  <si>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</si>
  <si>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</si>
  <si>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</si>
  <si>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</si>
  <si>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</si>
  <si>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</si>
  <si>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</si>
  <si>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</si>
  <si>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</si>
  <si>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</si>
  <si>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</si>
  <si>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</si>
  <si>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</si>
  <si>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</si>
  <si>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</si>
  <si>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</si>
  <si>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</si>
  <si>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</si>
  <si>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</si>
  <si>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</si>
  <si>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</si>
  <si>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</si>
  <si>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</si>
  <si>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</si>
  <si>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</si>
  <si>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</si>
  <si>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</si>
  <si>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</si>
  <si>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</si>
  <si>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</si>
  <si>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</si>
  <si>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</si>
  <si>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</si>
  <si>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</si>
  <si>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</si>
  <si>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</si>
  <si>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</si>
  <si>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</si>
  <si>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</si>
  <si>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</si>
  <si>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</si>
  <si>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</si>
  <si>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</si>
  <si>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</si>
  <si>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</si>
  <si>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</si>
  <si>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</si>
  <si>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</si>
  <si>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</si>
  <si>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</si>
  <si>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</si>
  <si>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</si>
  <si>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</si>
  <si>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</si>
  <si>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</si>
  <si>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</si>
  <si>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</si>
  <si>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</si>
  <si>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</si>
  <si>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</si>
  <si>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</si>
  <si>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</si>
  <si>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</si>
  <si>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</si>
  <si>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</si>
  <si>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</si>
  <si>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</si>
  <si>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</si>
  <si>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</si>
  <si>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</si>
  <si>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</si>
  <si>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</si>
  <si>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</si>
  <si>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</si>
  <si>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</si>
  <si>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</si>
  <si>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</si>
  <si>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</si>
  <si>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</si>
  <si>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</si>
  <si>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</si>
  <si>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</si>
  <si>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</si>
  <si>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</si>
  <si>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</si>
  <si>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</si>
  <si>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</si>
  <si>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</si>
  <si>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</si>
  <si>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</si>
  <si>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</si>
  <si>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</si>
  <si>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</si>
  <si>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</si>
  <si>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</si>
  <si>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</si>
  <si>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</si>
  <si>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</si>
  <si>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</si>
  <si>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</si>
  <si>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</si>
  <si>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</si>
  <si>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</si>
  <si>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</si>
  <si>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</si>
  <si>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</si>
  <si>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</si>
  <si>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</si>
  <si>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</si>
  <si>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</si>
  <si>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</si>
  <si>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</si>
  <si>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</si>
  <si>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</si>
  <si>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</si>
  <si>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</si>
  <si>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</si>
  <si>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</si>
  <si>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</si>
  <si>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</si>
  <si>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</si>
  <si>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</si>
  <si>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</si>
  <si>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</si>
  <si>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</si>
  <si>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</si>
  <si>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</si>
  <si>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</si>
  <si>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</si>
  <si>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</si>
  <si>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</si>
  <si>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</si>
  <si>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</si>
  <si>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</si>
  <si>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</si>
  <si>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</si>
  <si>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</si>
  <si>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</si>
  <si>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</si>
  <si>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</si>
  <si>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</si>
  <si>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</si>
  <si>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</si>
  <si>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</si>
  <si>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</si>
  <si>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</si>
  <si>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</si>
  <si>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</si>
  <si>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</si>
  <si>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</si>
  <si>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</si>
  <si>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</si>
  <si>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</si>
  <si>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</si>
  <si>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</si>
  <si>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</si>
  <si>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</si>
  <si>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</si>
  <si>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</si>
  <si>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</si>
  <si>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</si>
  <si>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</si>
  <si>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</si>
  <si>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</si>
  <si>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</si>
  <si>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</si>
  <si>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</si>
  <si>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</si>
  <si>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</si>
  <si>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</si>
  <si>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</si>
  <si>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</si>
  <si>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</si>
  <si>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</si>
  <si>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</si>
  <si>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</si>
  <si>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</si>
  <si>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</si>
  <si>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</si>
  <si>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</si>
  <si>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</si>
  <si>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</si>
  <si>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</si>
  <si>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</si>
  <si>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</si>
  <si>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</si>
  <si>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</si>
  <si>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</si>
  <si>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</si>
  <si>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</si>
  <si>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</si>
  <si>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</si>
  <si>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</si>
  <si>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</si>
  <si>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</si>
  <si>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</si>
  <si>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</si>
  <si>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Temmuz 2013 (Mevsimsellikten Arındırılmış)</t>
  </si>
  <si>
    <t>Sektörün payı (Ağustos 2013)</t>
  </si>
  <si>
    <t>Çalışan Sayısında Değişim (Ağustos 2013 - Ağustos 2012)</t>
  </si>
  <si>
    <t>Çalışan Sayısındaki Fark (Ağustos 2013 - Ağustos 2012)</t>
  </si>
  <si>
    <t>Artışta Sektörün Payı (%) (Ağustos 2013)</t>
  </si>
  <si>
    <t>Ağustos 2013 (Mevsimsellikten Arındırılmış)</t>
  </si>
  <si>
    <t>Çalışan Sayısında Değişim (Ağustos 2013 - Temmuz 2013) (Mevsimsellikten Arındırılmış)</t>
  </si>
  <si>
    <t>Çalışan Sayısındaki Fark (Ağustos 2013 -Temmuz 2013)  (Mevsimsellikten Arındırılmış)</t>
  </si>
  <si>
    <t>İşyeri Sayısında Değişim (Ağustos 2013 - Ağustos 2012)</t>
  </si>
  <si>
    <t>İşyeri Sayısındaki Fark (Ağustos 2013 - Ağustos 2012)</t>
  </si>
  <si>
    <t>İşyeri Sayısında Değişim (Ağustos 2013 - Temmuz 2013) (Mevsimsellikten Arındırılmış)</t>
  </si>
  <si>
    <t>İşyeri Sayısındaki Fark (Ağustos 2013 - Temmuz 2013) (Mevsimsellikten Arındırılmış)</t>
  </si>
  <si>
    <t>İlin Payı (Ağustos 2013)</t>
  </si>
  <si>
    <t>Çalışan Sayısındaki Fark  (Ağustos 2013 -Ağustos 2012)</t>
  </si>
  <si>
    <t>Artışta İlin Payı (%) (Ağustos 2013)</t>
  </si>
  <si>
    <t>Çalışan Sayısındaki Fark (Ağustos 2013 -Temmuz 2013) (Mevsimsellikten Arındırılmış)</t>
  </si>
  <si>
    <t>Çalışan Sayısında Değişim (Ağustos 2013 -Temmuz 2013) (Mevsimsellikten Arındırılmış)</t>
  </si>
  <si>
    <t>Esnaf Sayısında Değişim (Ağustos 2013 -Ağustos 2012)</t>
  </si>
  <si>
    <t>Esnaf Sayısındaki Fark (Ağustos 2013 -Ağustos 2012)</t>
  </si>
  <si>
    <t>Esnaf Sayısında Değişim (Ağustos 2013 -Temmuz 2013) (Mevsimsellikten Arındırılmış)</t>
  </si>
  <si>
    <t>Esnaf Sayısındaki Fark (Ağustos 2013 -Temmuz 2013)  (Mevsimsellikten Arındırılmış)</t>
  </si>
  <si>
    <t>Çiftçi Sayısında Değişim (Ağustos 2013 - Ağustos 2012)</t>
  </si>
  <si>
    <t>Çiftçi Sayısındaki Fark (Ağustos 2013 - Ağustos 2012)</t>
  </si>
  <si>
    <t>Çiftçi Sayısında Değişim (Ağustos 2013 -Temmuz 2013) (Mevsimsellikten Arındırılmış)</t>
  </si>
  <si>
    <t>Çiftçi Sayısındaki Fark (Ağustos 2013 -Temmuz 2013) (Mevsimsellikten Arındırılmış)</t>
  </si>
  <si>
    <t>İşyeri Sayısında Değişim  (Ağustos 2013 -Temmuz 2013)  (Mevsimsellikten Arındırılmış)</t>
  </si>
  <si>
    <t>İşyeri Sayısındaki Fark  (Ağustos 2013 -Temmuz 2013) (Mevsimsellikten Arındırılmış)</t>
  </si>
  <si>
    <t>Sektörün Sigortalı Kadın İstihdamındaki Payı (Ağustos 2013)</t>
  </si>
  <si>
    <t>Çalışan Sayısındaki Fark  (Ağustos 2013 - Ağustos 2012)</t>
  </si>
  <si>
    <t>Sigortalı Kadın Sayısında Değişim  (Ağustos 2013 -Temmuz 2013) (Mevsimsellikten Arındırılmış)</t>
  </si>
  <si>
    <t>Sigortalı Kadın Sayısındaki Fark (Ağustos 2013 -Temmuz 2013) (Mevsimsellikten Arındırılmış)</t>
  </si>
  <si>
    <t>Sigortalı Kadın Sayısında Değişim (Ağustos 2013 -Temmuz 2013) (Mevsimsellikten Arındırılmış)</t>
  </si>
  <si>
    <t xml:space="preserve">İldeki Kadın İstihdamının Toplam İstihdama Oranı (Ağustos 2013) </t>
  </si>
  <si>
    <t>Kadın İstihdamındaki Değişim (Ağustos 2013 - Ağustos  2012)</t>
  </si>
  <si>
    <t>Kadın İstihdamındaki Fark (Ağustos  2013 - Ağustos  2012)</t>
  </si>
  <si>
    <t>Artışta İlin Payı (%) (Ağustos  2013)</t>
  </si>
  <si>
    <t>Ağustos  2013 (Mevsimsellikten Arındırılmış)</t>
  </si>
  <si>
    <t>Kadın İstihdamında Değişim (Ağustos  2013 -Temmuz 2013) (Mevsimsellikten Arındırılmış)</t>
  </si>
  <si>
    <t>Kadın İstihdamında Fark (Ağustos  2013 -Temmuz 2013) (Mevsimsellikten Arındırılmış)</t>
  </si>
  <si>
    <t>Başvuru Sayısındaki Değişim (Ağustos 2013 - Ağustos 2012)</t>
  </si>
  <si>
    <t>Başvuru Sayısındaki Fark (Ağustos 2013 - Ağustos 2012)</t>
  </si>
  <si>
    <t>Ödeme Yapılan Kişi Sayısındaki Değişim (Ağustos 2013 - Ağustos 2012)</t>
  </si>
  <si>
    <t>Ödeme Yapılan Kişi Sayısındaki Fark (Ağustos 2013 - Ağustos 2012)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</si>
</sst>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hair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4" fillId="34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" fontId="44" fillId="34" borderId="19" xfId="0" applyNumberFormat="1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44" fillId="34" borderId="16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44" fillId="34" borderId="19" xfId="0" applyFont="1" applyFill="1" applyBorder="1" applyAlignment="1">
      <alignment horizontal="center" vertical="center" wrapText="1"/>
    </xf>
    <xf numFmtId="0" fontId="4" fillId="33" borderId="21" xfId="50" applyFont="1" applyFill="1" applyBorder="1" applyAlignment="1">
      <alignment horizontal="center"/>
      <protection/>
    </xf>
    <xf numFmtId="17" fontId="44" fillId="34" borderId="19" xfId="0" applyNumberFormat="1" applyFont="1" applyFill="1" applyBorder="1" applyAlignment="1">
      <alignment horizontal="center" vertical="center"/>
    </xf>
    <xf numFmtId="0" fontId="4" fillId="0" borderId="22" xfId="53" applyFont="1" applyFill="1" applyBorder="1" applyAlignment="1">
      <alignment vertical="center"/>
      <protection/>
    </xf>
    <xf numFmtId="0" fontId="4" fillId="0" borderId="23" xfId="53" applyFont="1" applyFill="1" applyBorder="1" applyAlignment="1">
      <alignment vertical="center"/>
      <protection/>
    </xf>
    <xf numFmtId="0" fontId="4" fillId="0" borderId="24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165" fontId="0" fillId="0" borderId="18" xfId="66" applyNumberFormat="1" applyFont="1" applyBorder="1" applyAlignment="1">
      <alignment/>
    </xf>
    <xf numFmtId="0" fontId="44" fillId="34" borderId="16" xfId="0" applyFont="1" applyFill="1" applyBorder="1" applyAlignment="1">
      <alignment horizontal="center" vertical="center" wrapText="1"/>
    </xf>
    <xf numFmtId="165" fontId="0" fillId="0" borderId="25" xfId="0" applyNumberFormat="1" applyBorder="1" applyAlignment="1">
      <alignment/>
    </xf>
    <xf numFmtId="165" fontId="0" fillId="0" borderId="15" xfId="0" applyNumberFormat="1" applyBorder="1" applyAlignment="1">
      <alignment/>
    </xf>
    <xf numFmtId="17" fontId="44" fillId="34" borderId="17" xfId="0" applyNumberFormat="1" applyFont="1" applyFill="1" applyBorder="1" applyAlignment="1">
      <alignment horizontal="center" vertical="center" wrapText="1"/>
    </xf>
    <xf numFmtId="17" fontId="44" fillId="34" borderId="26" xfId="0" applyNumberFormat="1" applyFont="1" applyFill="1" applyBorder="1" applyAlignment="1">
      <alignment horizontal="center" vertical="center" wrapText="1"/>
    </xf>
    <xf numFmtId="165" fontId="0" fillId="0" borderId="17" xfId="66" applyNumberFormat="1" applyFont="1" applyBorder="1" applyAlignment="1">
      <alignment/>
    </xf>
    <xf numFmtId="0" fontId="44" fillId="34" borderId="27" xfId="0" applyFont="1" applyFill="1" applyBorder="1" applyAlignment="1">
      <alignment horizontal="center" vertical="center" wrapText="1"/>
    </xf>
    <xf numFmtId="0" fontId="4" fillId="33" borderId="12" xfId="50" applyFont="1" applyFill="1" applyBorder="1" applyAlignment="1">
      <alignment horizontal="center"/>
      <protection/>
    </xf>
    <xf numFmtId="0" fontId="44" fillId="34" borderId="19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7" fontId="44" fillId="34" borderId="14" xfId="0" applyNumberFormat="1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0" fontId="44" fillId="34" borderId="27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0" fillId="0" borderId="20" xfId="66" applyNumberFormat="1" applyFont="1" applyBorder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7" fontId="9" fillId="34" borderId="14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6" applyNumberFormat="1" applyFont="1" applyAlignment="1">
      <alignment/>
    </xf>
    <xf numFmtId="0" fontId="44" fillId="35" borderId="19" xfId="0" applyFont="1" applyFill="1" applyBorder="1" applyAlignment="1">
      <alignment horizontal="center" vertical="center" wrapText="1"/>
    </xf>
    <xf numFmtId="0" fontId="44" fillId="7" borderId="19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167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5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28" xfId="50" applyFont="1" applyFill="1" applyBorder="1">
      <alignment/>
      <protection/>
    </xf>
    <xf numFmtId="0" fontId="4" fillId="0" borderId="13" xfId="50" applyFont="1" applyFill="1" applyBorder="1">
      <alignment/>
      <protection/>
    </xf>
    <xf numFmtId="0" fontId="4" fillId="0" borderId="29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1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3" fontId="44" fillId="0" borderId="27" xfId="0" applyNumberFormat="1" applyFont="1" applyBorder="1" applyAlignment="1">
      <alignment/>
    </xf>
    <xf numFmtId="17" fontId="9" fillId="34" borderId="25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/>
    </xf>
    <xf numFmtId="164" fontId="44" fillId="0" borderId="27" xfId="0" applyNumberFormat="1" applyFont="1" applyBorder="1" applyAlignment="1">
      <alignment/>
    </xf>
    <xf numFmtId="165" fontId="0" fillId="0" borderId="25" xfId="66" applyNumberFormat="1" applyFont="1" applyBorder="1" applyAlignment="1">
      <alignment/>
    </xf>
    <xf numFmtId="167" fontId="0" fillId="0" borderId="18" xfId="0" applyNumberFormat="1" applyFill="1" applyBorder="1" applyAlignment="1">
      <alignment/>
    </xf>
    <xf numFmtId="17" fontId="9" fillId="34" borderId="26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0" fontId="9" fillId="34" borderId="3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3" fontId="0" fillId="0" borderId="30" xfId="0" applyNumberForma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18" xfId="0" applyNumberFormat="1" applyFont="1" applyBorder="1" applyAlignment="1">
      <alignment/>
    </xf>
    <xf numFmtId="166" fontId="0" fillId="0" borderId="30" xfId="0" applyNumberFormat="1" applyBorder="1" applyAlignment="1">
      <alignment/>
    </xf>
    <xf numFmtId="3" fontId="0" fillId="0" borderId="18" xfId="66" applyNumberFormat="1" applyFont="1" applyBorder="1" applyAlignment="1">
      <alignment/>
    </xf>
    <xf numFmtId="0" fontId="44" fillId="34" borderId="31" xfId="0" applyFont="1" applyFill="1" applyBorder="1" applyAlignment="1">
      <alignment horizontal="center" vertical="center" wrapText="1"/>
    </xf>
    <xf numFmtId="165" fontId="0" fillId="0" borderId="3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66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164" fontId="0" fillId="0" borderId="18" xfId="66" applyNumberFormat="1" applyFont="1" applyBorder="1" applyAlignment="1">
      <alignment/>
    </xf>
    <xf numFmtId="17" fontId="44" fillId="34" borderId="31" xfId="0" applyNumberFormat="1" applyFont="1" applyFill="1" applyBorder="1" applyAlignment="1">
      <alignment horizontal="center" vertical="center" wrapText="1"/>
    </xf>
    <xf numFmtId="17" fontId="44" fillId="34" borderId="27" xfId="0" applyNumberFormat="1" applyFont="1" applyFill="1" applyBorder="1" applyAlignment="1">
      <alignment horizontal="center" vertical="center" wrapText="1"/>
    </xf>
    <xf numFmtId="165" fontId="44" fillId="0" borderId="16" xfId="0" applyNumberFormat="1" applyFont="1" applyBorder="1" applyAlignment="1">
      <alignment/>
    </xf>
    <xf numFmtId="165" fontId="44" fillId="0" borderId="19" xfId="0" applyNumberFormat="1" applyFont="1" applyBorder="1" applyAlignment="1">
      <alignment/>
    </xf>
    <xf numFmtId="165" fontId="44" fillId="0" borderId="19" xfId="66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4" fillId="0" borderId="32" xfId="0" applyNumberFormat="1" applyFont="1" applyBorder="1" applyAlignment="1">
      <alignment/>
    </xf>
    <xf numFmtId="165" fontId="44" fillId="0" borderId="19" xfId="0" applyNumberFormat="1" applyFont="1" applyFill="1" applyBorder="1" applyAlignment="1">
      <alignment/>
    </xf>
    <xf numFmtId="165" fontId="44" fillId="0" borderId="27" xfId="0" applyNumberFormat="1" applyFont="1" applyBorder="1" applyAlignment="1">
      <alignment/>
    </xf>
    <xf numFmtId="165" fontId="44" fillId="0" borderId="16" xfId="66" applyNumberFormat="1" applyFont="1" applyBorder="1" applyAlignment="1">
      <alignment/>
    </xf>
    <xf numFmtId="165" fontId="0" fillId="0" borderId="18" xfId="66" applyNumberFormat="1" applyFont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8" xfId="66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6" fillId="33" borderId="27" xfId="53" applyFont="1" applyFill="1" applyBorder="1" applyAlignment="1">
      <alignment horizontal="center" vertical="top" wrapText="1"/>
      <protection/>
    </xf>
    <xf numFmtId="3" fontId="12" fillId="0" borderId="0" xfId="0" applyNumberFormat="1" applyFont="1" applyFill="1" applyAlignment="1">
      <alignment/>
    </xf>
    <xf numFmtId="165" fontId="0" fillId="0" borderId="25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5" fontId="0" fillId="0" borderId="17" xfId="66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8" xfId="66" applyNumberFormat="1" applyFont="1" applyFill="1" applyBorder="1" applyAlignment="1">
      <alignment/>
    </xf>
    <xf numFmtId="165" fontId="44" fillId="0" borderId="16" xfId="0" applyNumberFormat="1" applyFont="1" applyFill="1" applyBorder="1" applyAlignment="1">
      <alignment/>
    </xf>
    <xf numFmtId="3" fontId="44" fillId="0" borderId="27" xfId="0" applyNumberFormat="1" applyFont="1" applyFill="1" applyBorder="1" applyAlignment="1">
      <alignment/>
    </xf>
    <xf numFmtId="165" fontId="44" fillId="0" borderId="19" xfId="66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4" fillId="0" borderId="10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vertical="center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17" fontId="9" fillId="34" borderId="31" xfId="0" applyNumberFormat="1" applyFont="1" applyFill="1" applyBorder="1" applyAlignment="1">
      <alignment horizontal="center" vertical="center"/>
    </xf>
    <xf numFmtId="0" fontId="4" fillId="0" borderId="33" xfId="53" applyFont="1" applyFill="1" applyBorder="1" applyAlignment="1">
      <alignment vertical="center"/>
      <protection/>
    </xf>
    <xf numFmtId="3" fontId="0" fillId="0" borderId="3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17" fontId="9" fillId="34" borderId="31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4" fillId="0" borderId="12" xfId="53" applyFont="1" applyFill="1" applyBorder="1" applyAlignment="1">
      <alignment vertical="center"/>
      <protection/>
    </xf>
    <xf numFmtId="3" fontId="0" fillId="0" borderId="18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31" xfId="0" applyNumberFormat="1" applyBorder="1" applyAlignment="1">
      <alignment/>
    </xf>
    <xf numFmtId="17" fontId="44" fillId="34" borderId="27" xfId="0" applyNumberFormat="1" applyFont="1" applyFill="1" applyBorder="1" applyAlignment="1">
      <alignment horizontal="center" vertical="center"/>
    </xf>
    <xf numFmtId="0" fontId="4" fillId="0" borderId="21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4" fillId="0" borderId="11" xfId="50" applyFont="1" applyFill="1" applyBorder="1">
      <alignment/>
      <protection/>
    </xf>
    <xf numFmtId="0" fontId="0" fillId="0" borderId="20" xfId="0" applyBorder="1" applyAlignment="1">
      <alignment/>
    </xf>
    <xf numFmtId="3" fontId="0" fillId="0" borderId="16" xfId="0" applyNumberFormat="1" applyBorder="1" applyAlignment="1">
      <alignment/>
    </xf>
    <xf numFmtId="0" fontId="4" fillId="0" borderId="33" xfId="50" applyFont="1" applyBorder="1">
      <alignment/>
      <protection/>
    </xf>
    <xf numFmtId="0" fontId="4" fillId="0" borderId="10" xfId="50" applyFont="1" applyBorder="1">
      <alignment/>
      <protection/>
    </xf>
    <xf numFmtId="0" fontId="4" fillId="0" borderId="11" xfId="50" applyFont="1" applyBorder="1">
      <alignment/>
      <protection/>
    </xf>
    <xf numFmtId="3" fontId="44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0" fontId="3" fillId="33" borderId="16" xfId="50" applyFont="1" applyFill="1" applyBorder="1" applyAlignment="1">
      <alignment horizontal="center"/>
      <protection/>
    </xf>
    <xf numFmtId="0" fontId="3" fillId="33" borderId="27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center" vertical="top" wrapText="1"/>
      <protection/>
    </xf>
    <xf numFmtId="0" fontId="6" fillId="33" borderId="27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025"/>
          <c:w val="0.941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Sayıları'!$A$11:$A$69</c:f>
              <c:strCache/>
            </c:strRef>
          </c:cat>
          <c:val>
            <c:numRef>
              <c:f>'Sigortalı Sayıları'!$J$11:$J$69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Sayıları'!$A$11:$A$69</c:f>
              <c:strCache/>
            </c:strRef>
          </c:cat>
          <c:val>
            <c:numRef>
              <c:f>'Sigortalı Sayıları'!$K$11:$K$69</c:f>
              <c:numCache/>
            </c:numRef>
          </c:val>
          <c:smooth val="0"/>
        </c:ser>
        <c:marker val="1"/>
        <c:axId val="6141253"/>
        <c:axId val="55271278"/>
      </c:lineChart>
      <c:dateAx>
        <c:axId val="61412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127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271278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16"/>
          <c:w val="0.329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5"/>
          <c:w val="0.952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Endeksler!$A$2:$A$60</c:f>
              <c:strCache/>
            </c:strRef>
          </c:cat>
          <c:val>
            <c:numRef>
              <c:f>Endeksler!$B$2:$B$60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Endeksler!$A$2:$A$60</c:f>
              <c:strCache/>
            </c:strRef>
          </c:cat>
          <c:val>
            <c:numRef>
              <c:f>Endeksler!$C$2:$C$60</c:f>
              <c:numCache/>
            </c:numRef>
          </c:val>
          <c:smooth val="1"/>
        </c:ser>
        <c:marker val="1"/>
        <c:axId val="27679455"/>
        <c:axId val="47788504"/>
      </c:lineChart>
      <c:dateAx>
        <c:axId val="276794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8850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7788504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5"/>
          <c:y val="0.88325"/>
          <c:w val="0.69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775"/>
          <c:w val="0.966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2'!$D$2:$D$60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2'!$E$2:$E$60</c:f>
              <c:numCache/>
            </c:numRef>
          </c:val>
          <c:smooth val="0"/>
        </c:ser>
        <c:marker val="1"/>
        <c:axId val="27443353"/>
        <c:axId val="45663586"/>
      </c:lineChart>
      <c:dateAx>
        <c:axId val="274433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63586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45663586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25"/>
          <c:y val="0.913"/>
          <c:w val="0.43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2'!$H$2:$H$60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2'!$I$2:$I$60</c:f>
              <c:numCache/>
            </c:numRef>
          </c:val>
          <c:smooth val="0"/>
        </c:ser>
        <c:marker val="1"/>
        <c:axId val="8319091"/>
        <c:axId val="7762956"/>
      </c:lineChart>
      <c:dateAx>
        <c:axId val="83190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6295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7762956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2'!$L$2:$L$60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2'!$M$2:$M$60</c:f>
              <c:numCache/>
            </c:numRef>
          </c:val>
          <c:smooth val="0"/>
        </c:ser>
        <c:marker val="1"/>
        <c:axId val="2757741"/>
        <c:axId val="24819670"/>
      </c:lineChart>
      <c:dateAx>
        <c:axId val="275774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1967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4819670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25"/>
          <c:y val="0.91175"/>
          <c:w val="0.506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12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2'!$P$2:$P$60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2'!$Q$2:$Q$60</c:f>
              <c:numCache/>
            </c:numRef>
          </c:val>
          <c:smooth val="0"/>
        </c:ser>
        <c:marker val="1"/>
        <c:axId val="22050439"/>
        <c:axId val="64236224"/>
      </c:lineChart>
      <c:dateAx>
        <c:axId val="220504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3622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236224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0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0.566</cdr:y>
    </cdr:from>
    <cdr:to>
      <cdr:x>0.9655</cdr:x>
      <cdr:y>0.566</cdr:y>
    </cdr:to>
    <cdr:sp>
      <cdr:nvSpPr>
        <cdr:cNvPr id="1" name="2 Düz Bağlayıcı"/>
        <cdr:cNvSpPr>
          <a:spLocks/>
        </cdr:cNvSpPr>
      </cdr:nvSpPr>
      <cdr:spPr>
        <a:xfrm flipV="1">
          <a:off x="790575" y="1771650"/>
          <a:ext cx="886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28</xdr:col>
      <xdr:colOff>561975</xdr:colOff>
      <xdr:row>17</xdr:row>
      <xdr:rowOff>104775</xdr:rowOff>
    </xdr:to>
    <xdr:graphicFrame>
      <xdr:nvGraphicFramePr>
        <xdr:cNvPr id="1" name="1 Grafik"/>
        <xdr:cNvGraphicFramePr/>
      </xdr:nvGraphicFramePr>
      <xdr:xfrm>
        <a:off x="12277725" y="781050"/>
        <a:ext cx="10001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400050</xdr:rowOff>
    </xdr:from>
    <xdr:to>
      <xdr:col>18</xdr:col>
      <xdr:colOff>38100</xdr:colOff>
      <xdr:row>16</xdr:row>
      <xdr:rowOff>171450</xdr:rowOff>
    </xdr:to>
    <xdr:graphicFrame>
      <xdr:nvGraphicFramePr>
        <xdr:cNvPr id="1" name="4 Grafik"/>
        <xdr:cNvGraphicFramePr/>
      </xdr:nvGraphicFramePr>
      <xdr:xfrm>
        <a:off x="3295650" y="400050"/>
        <a:ext cx="8277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28575</xdr:rowOff>
    </xdr:from>
    <xdr:to>
      <xdr:col>3</xdr:col>
      <xdr:colOff>2085975</xdr:colOff>
      <xdr:row>78</xdr:row>
      <xdr:rowOff>38100</xdr:rowOff>
    </xdr:to>
    <xdr:graphicFrame>
      <xdr:nvGraphicFramePr>
        <xdr:cNvPr id="1" name="1 Grafik"/>
        <xdr:cNvGraphicFramePr/>
      </xdr:nvGraphicFramePr>
      <xdr:xfrm>
        <a:off x="0" y="11849100"/>
        <a:ext cx="5876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61</xdr:row>
      <xdr:rowOff>19050</xdr:rowOff>
    </xdr:from>
    <xdr:to>
      <xdr:col>9</xdr:col>
      <xdr:colOff>57150</xdr:colOff>
      <xdr:row>78</xdr:row>
      <xdr:rowOff>19050</xdr:rowOff>
    </xdr:to>
    <xdr:graphicFrame>
      <xdr:nvGraphicFramePr>
        <xdr:cNvPr id="2" name="2 Grafik"/>
        <xdr:cNvGraphicFramePr/>
      </xdr:nvGraphicFramePr>
      <xdr:xfrm>
        <a:off x="6057900" y="11839575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61</xdr:row>
      <xdr:rowOff>57150</xdr:rowOff>
    </xdr:from>
    <xdr:to>
      <xdr:col>15</xdr:col>
      <xdr:colOff>190500</xdr:colOff>
      <xdr:row>78</xdr:row>
      <xdr:rowOff>28575</xdr:rowOff>
    </xdr:to>
    <xdr:graphicFrame>
      <xdr:nvGraphicFramePr>
        <xdr:cNvPr id="3" name="3 Grafik"/>
        <xdr:cNvGraphicFramePr/>
      </xdr:nvGraphicFramePr>
      <xdr:xfrm>
        <a:off x="12592050" y="11877675"/>
        <a:ext cx="6715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323850</xdr:colOff>
      <xdr:row>61</xdr:row>
      <xdr:rowOff>47625</xdr:rowOff>
    </xdr:from>
    <xdr:to>
      <xdr:col>23</xdr:col>
      <xdr:colOff>561975</xdr:colOff>
      <xdr:row>78</xdr:row>
      <xdr:rowOff>47625</xdr:rowOff>
    </xdr:to>
    <xdr:graphicFrame>
      <xdr:nvGraphicFramePr>
        <xdr:cNvPr id="4" name="4 Grafik"/>
        <xdr:cNvGraphicFramePr/>
      </xdr:nvGraphicFramePr>
      <xdr:xfrm>
        <a:off x="19440525" y="1186815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C1">
      <pane ySplit="1" topLeftCell="A62" activePane="bottomLeft" state="frozen"/>
      <selection pane="topLeft" activeCell="A1" sqref="A1"/>
      <selection pane="bottomLeft" activeCell="B68" sqref="B68:E68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8" t="s">
        <v>0</v>
      </c>
      <c r="B1" s="18" t="s">
        <v>283</v>
      </c>
      <c r="C1" s="34" t="s">
        <v>282</v>
      </c>
      <c r="D1" s="18" t="s">
        <v>281</v>
      </c>
      <c r="E1" s="18" t="s">
        <v>255</v>
      </c>
      <c r="F1" s="18" t="s">
        <v>278</v>
      </c>
      <c r="G1" s="107" t="s">
        <v>279</v>
      </c>
      <c r="H1" s="18" t="s">
        <v>280</v>
      </c>
      <c r="I1" s="95" t="s">
        <v>256</v>
      </c>
      <c r="J1" s="45" t="s">
        <v>257</v>
      </c>
      <c r="K1" s="36" t="s">
        <v>258</v>
      </c>
    </row>
    <row r="2" spans="1:11" ht="15">
      <c r="A2" s="43">
        <v>39448</v>
      </c>
      <c r="B2" s="11">
        <v>8449577</v>
      </c>
      <c r="C2" s="7">
        <v>3124938</v>
      </c>
      <c r="D2" s="11">
        <v>2188537</v>
      </c>
      <c r="E2" s="11">
        <v>13763052</v>
      </c>
      <c r="F2" s="11"/>
      <c r="G2" s="79"/>
      <c r="H2" s="11"/>
      <c r="I2" s="79"/>
      <c r="J2" s="42"/>
      <c r="K2" s="37"/>
    </row>
    <row r="3" spans="1:11" ht="15">
      <c r="A3" s="44">
        <v>39479</v>
      </c>
      <c r="B3" s="12">
        <v>8474374</v>
      </c>
      <c r="C3" s="9">
        <v>3120508</v>
      </c>
      <c r="D3" s="12">
        <v>2187729</v>
      </c>
      <c r="E3" s="12">
        <v>13782611</v>
      </c>
      <c r="F3" s="12"/>
      <c r="G3" s="80"/>
      <c r="H3" s="80"/>
      <c r="I3" s="80"/>
      <c r="J3" s="42"/>
      <c r="K3" s="37"/>
    </row>
    <row r="4" spans="1:11" ht="15">
      <c r="A4" s="44">
        <v>39508</v>
      </c>
      <c r="B4" s="12">
        <v>8704188</v>
      </c>
      <c r="C4" s="9">
        <v>3114771</v>
      </c>
      <c r="D4" s="12">
        <v>2186579</v>
      </c>
      <c r="E4" s="12">
        <v>14005538</v>
      </c>
      <c r="F4" s="12"/>
      <c r="G4" s="80"/>
      <c r="H4" s="80"/>
      <c r="I4" s="80"/>
      <c r="J4" s="42"/>
      <c r="K4" s="37"/>
    </row>
    <row r="5" spans="1:11" ht="15">
      <c r="A5" s="44">
        <v>39539</v>
      </c>
      <c r="B5" s="12">
        <v>10097779</v>
      </c>
      <c r="C5" s="9">
        <v>3116223</v>
      </c>
      <c r="D5" s="12">
        <v>2188698</v>
      </c>
      <c r="E5" s="12">
        <v>15402700</v>
      </c>
      <c r="F5" s="12"/>
      <c r="G5" s="80"/>
      <c r="H5" s="80"/>
      <c r="I5" s="80"/>
      <c r="J5" s="42"/>
      <c r="K5" s="37"/>
    </row>
    <row r="6" spans="1:11" ht="15">
      <c r="A6" s="44">
        <v>39569</v>
      </c>
      <c r="B6" s="12">
        <v>9703722</v>
      </c>
      <c r="C6" s="9">
        <v>3090399</v>
      </c>
      <c r="D6" s="12">
        <v>2187336</v>
      </c>
      <c r="E6" s="12">
        <v>14981457</v>
      </c>
      <c r="F6" s="81"/>
      <c r="G6" s="80"/>
      <c r="H6" s="80"/>
      <c r="I6" s="80"/>
      <c r="J6" s="42"/>
      <c r="K6" s="37"/>
    </row>
    <row r="7" spans="1:11" ht="15">
      <c r="A7" s="44">
        <v>39600</v>
      </c>
      <c r="B7" s="12">
        <v>9188005</v>
      </c>
      <c r="C7" s="9">
        <v>3103104</v>
      </c>
      <c r="D7" s="12">
        <v>2187930</v>
      </c>
      <c r="E7" s="12">
        <v>14479039</v>
      </c>
      <c r="F7" s="12"/>
      <c r="G7" s="80"/>
      <c r="H7" s="80"/>
      <c r="I7" s="80"/>
      <c r="J7" s="42"/>
      <c r="K7" s="37"/>
    </row>
    <row r="8" spans="1:11" ht="15">
      <c r="A8" s="44">
        <v>39630</v>
      </c>
      <c r="B8" s="12">
        <v>9127041</v>
      </c>
      <c r="C8" s="9">
        <v>3136366</v>
      </c>
      <c r="D8" s="12">
        <v>2188257</v>
      </c>
      <c r="E8" s="12">
        <v>14451664</v>
      </c>
      <c r="F8" s="12"/>
      <c r="G8" s="80"/>
      <c r="H8" s="80"/>
      <c r="I8" s="80"/>
      <c r="J8" s="42"/>
      <c r="K8" s="37"/>
    </row>
    <row r="9" spans="1:11" ht="15">
      <c r="A9" s="44">
        <v>39661</v>
      </c>
      <c r="B9" s="12">
        <v>9117005</v>
      </c>
      <c r="C9" s="9">
        <v>3143098</v>
      </c>
      <c r="D9" s="12">
        <v>2185031</v>
      </c>
      <c r="E9" s="12">
        <v>14445134</v>
      </c>
      <c r="F9" s="12"/>
      <c r="G9" s="80"/>
      <c r="H9" s="80"/>
      <c r="I9" s="80"/>
      <c r="J9" s="42"/>
      <c r="K9" s="37"/>
    </row>
    <row r="10" spans="1:11" ht="15">
      <c r="A10" s="44">
        <v>39692</v>
      </c>
      <c r="B10" s="12">
        <v>9163639</v>
      </c>
      <c r="C10" s="9">
        <v>3143137</v>
      </c>
      <c r="D10" s="12">
        <v>2183772</v>
      </c>
      <c r="E10" s="12">
        <v>14490548</v>
      </c>
      <c r="F10" s="81"/>
      <c r="G10" s="80"/>
      <c r="H10" s="80"/>
      <c r="I10" s="80"/>
      <c r="J10" s="42"/>
      <c r="K10" s="37"/>
    </row>
    <row r="11" spans="1:13" ht="15">
      <c r="A11" s="44">
        <v>39722</v>
      </c>
      <c r="B11" s="12">
        <v>9119936</v>
      </c>
      <c r="C11" s="9">
        <v>3034113</v>
      </c>
      <c r="D11" s="12">
        <v>2187772</v>
      </c>
      <c r="E11" s="12">
        <v>14341821</v>
      </c>
      <c r="F11" s="12">
        <v>9046108</v>
      </c>
      <c r="G11" s="12">
        <v>3049101</v>
      </c>
      <c r="H11" s="12">
        <v>2171937</v>
      </c>
      <c r="I11" s="12">
        <v>14082093</v>
      </c>
      <c r="J11" s="42">
        <f>(E11/$E$11)*100</f>
        <v>100</v>
      </c>
      <c r="K11" s="37">
        <f>I11/$I$11*100</f>
        <v>100</v>
      </c>
      <c r="L11" s="8"/>
      <c r="M11" s="47"/>
    </row>
    <row r="12" spans="1:13" ht="15">
      <c r="A12" s="44">
        <v>39753</v>
      </c>
      <c r="B12" s="12">
        <v>9022823</v>
      </c>
      <c r="C12" s="9">
        <v>3038435</v>
      </c>
      <c r="D12" s="12">
        <v>2199425</v>
      </c>
      <c r="E12" s="12">
        <v>14260683</v>
      </c>
      <c r="F12" s="12">
        <v>8896927</v>
      </c>
      <c r="G12" s="12">
        <v>3045526</v>
      </c>
      <c r="H12" s="12">
        <v>2193416</v>
      </c>
      <c r="I12" s="12">
        <v>14075524</v>
      </c>
      <c r="J12" s="42">
        <f>(E12/$E$11)*100</f>
        <v>99.43425594281229</v>
      </c>
      <c r="K12" s="37">
        <f aca="true" t="shared" si="0" ref="K12:K59">I12/$I$11*100</f>
        <v>99.95335210469068</v>
      </c>
      <c r="L12" s="8"/>
      <c r="M12" s="47"/>
    </row>
    <row r="13" spans="1:13" ht="15">
      <c r="A13" s="44">
        <v>39783</v>
      </c>
      <c r="B13" s="12">
        <v>8802989</v>
      </c>
      <c r="C13" s="9">
        <v>3025650</v>
      </c>
      <c r="D13" s="12">
        <v>2205676</v>
      </c>
      <c r="E13" s="12">
        <v>14034315</v>
      </c>
      <c r="F13" s="12">
        <v>8753812</v>
      </c>
      <c r="G13" s="12">
        <v>3059675</v>
      </c>
      <c r="H13" s="12">
        <v>2201301</v>
      </c>
      <c r="I13" s="12">
        <v>14035151</v>
      </c>
      <c r="J13" s="42">
        <f aca="true" t="shared" si="1" ref="J13:J68">(E13/$E$11)*100</f>
        <v>97.8558789710177</v>
      </c>
      <c r="K13" s="37">
        <f t="shared" si="0"/>
        <v>99.66665466560973</v>
      </c>
      <c r="L13" s="8"/>
      <c r="M13" s="47"/>
    </row>
    <row r="14" spans="1:13" ht="15">
      <c r="A14" s="44">
        <v>39814</v>
      </c>
      <c r="B14" s="12">
        <v>8481011</v>
      </c>
      <c r="C14" s="9">
        <v>3042821</v>
      </c>
      <c r="D14" s="12">
        <v>2208984</v>
      </c>
      <c r="E14" s="12">
        <v>13732816</v>
      </c>
      <c r="F14" s="12">
        <v>8683141</v>
      </c>
      <c r="G14" s="12">
        <v>3059290</v>
      </c>
      <c r="H14" s="12">
        <v>2211126</v>
      </c>
      <c r="I14" s="12">
        <v>14016861</v>
      </c>
      <c r="J14" s="42">
        <f t="shared" si="1"/>
        <v>95.75364244191864</v>
      </c>
      <c r="K14" s="37">
        <f t="shared" si="0"/>
        <v>99.53677340435118</v>
      </c>
      <c r="L14" s="8"/>
      <c r="M14" s="47"/>
    </row>
    <row r="15" spans="1:13" ht="15">
      <c r="A15" s="44">
        <v>39845</v>
      </c>
      <c r="B15" s="12">
        <v>8362290</v>
      </c>
      <c r="C15" s="9">
        <v>3052613</v>
      </c>
      <c r="D15" s="12">
        <v>2213460</v>
      </c>
      <c r="E15" s="12">
        <v>13628363</v>
      </c>
      <c r="F15" s="12">
        <v>8650401</v>
      </c>
      <c r="G15" s="12">
        <v>3050614</v>
      </c>
      <c r="H15" s="12">
        <v>2213774</v>
      </c>
      <c r="I15" s="12">
        <v>13993176</v>
      </c>
      <c r="J15" s="42">
        <f t="shared" si="1"/>
        <v>95.02533185988028</v>
      </c>
      <c r="K15" s="37">
        <f t="shared" si="0"/>
        <v>99.3685810766908</v>
      </c>
      <c r="L15" s="8"/>
      <c r="M15" s="47"/>
    </row>
    <row r="16" spans="1:13" ht="15">
      <c r="A16" s="44">
        <v>39873</v>
      </c>
      <c r="B16" s="12">
        <v>8410234</v>
      </c>
      <c r="C16" s="9">
        <v>3052927</v>
      </c>
      <c r="D16" s="12">
        <v>2279020</v>
      </c>
      <c r="E16" s="12">
        <v>13742181</v>
      </c>
      <c r="F16" s="12">
        <v>8631279</v>
      </c>
      <c r="G16" s="12">
        <v>3041713</v>
      </c>
      <c r="H16" s="12">
        <v>2285060</v>
      </c>
      <c r="I16" s="12">
        <v>13980185</v>
      </c>
      <c r="J16" s="42">
        <f t="shared" si="1"/>
        <v>95.81894098385413</v>
      </c>
      <c r="K16" s="37">
        <f t="shared" si="0"/>
        <v>99.2763291649899</v>
      </c>
      <c r="L16" s="8"/>
      <c r="M16" s="47"/>
    </row>
    <row r="17" spans="1:13" ht="15">
      <c r="A17" s="44">
        <v>39904</v>
      </c>
      <c r="B17" s="12">
        <v>8503053</v>
      </c>
      <c r="C17" s="9">
        <v>3067756</v>
      </c>
      <c r="D17" s="12">
        <v>2271908</v>
      </c>
      <c r="E17" s="12">
        <v>13842717</v>
      </c>
      <c r="F17" s="12">
        <v>8638594</v>
      </c>
      <c r="G17" s="12">
        <v>3041866</v>
      </c>
      <c r="H17" s="12">
        <v>2280948</v>
      </c>
      <c r="I17" s="12">
        <v>13968418</v>
      </c>
      <c r="J17" s="42">
        <f t="shared" si="1"/>
        <v>96.51993983190837</v>
      </c>
      <c r="K17" s="37">
        <f t="shared" si="0"/>
        <v>99.19276914305281</v>
      </c>
      <c r="L17" s="8"/>
      <c r="M17" s="47"/>
    </row>
    <row r="18" spans="1:13" ht="15">
      <c r="A18" s="44">
        <v>39934</v>
      </c>
      <c r="B18" s="12">
        <v>8674726</v>
      </c>
      <c r="C18" s="9">
        <v>3085783</v>
      </c>
      <c r="D18" s="12">
        <v>2270276</v>
      </c>
      <c r="E18" s="12">
        <v>14030785</v>
      </c>
      <c r="F18" s="12">
        <v>8666181</v>
      </c>
      <c r="G18" s="12">
        <v>3052107</v>
      </c>
      <c r="H18" s="12">
        <v>2281029</v>
      </c>
      <c r="I18" s="12">
        <v>13969978</v>
      </c>
      <c r="J18" s="42">
        <f t="shared" si="1"/>
        <v>97.83126563914024</v>
      </c>
      <c r="K18" s="37">
        <f t="shared" si="0"/>
        <v>99.20384704177143</v>
      </c>
      <c r="L18" s="8"/>
      <c r="M18" s="47"/>
    </row>
    <row r="19" spans="1:13" ht="15">
      <c r="A19" s="44">
        <v>39965</v>
      </c>
      <c r="B19" s="12">
        <v>8922743</v>
      </c>
      <c r="C19" s="9">
        <v>3051391</v>
      </c>
      <c r="D19" s="12">
        <v>2271485</v>
      </c>
      <c r="E19" s="12">
        <v>14245619</v>
      </c>
      <c r="F19" s="12">
        <v>8740859</v>
      </c>
      <c r="G19" s="12">
        <v>3035833</v>
      </c>
      <c r="H19" s="12">
        <v>2261676</v>
      </c>
      <c r="I19" s="12">
        <v>13996081</v>
      </c>
      <c r="J19" s="42">
        <f t="shared" si="1"/>
        <v>99.32922046649446</v>
      </c>
      <c r="K19" s="37">
        <f t="shared" si="0"/>
        <v>99.38921011244565</v>
      </c>
      <c r="L19" s="8"/>
      <c r="M19" s="47"/>
    </row>
    <row r="20" spans="1:50" ht="15">
      <c r="A20" s="44">
        <v>39995</v>
      </c>
      <c r="B20" s="12">
        <v>9013349</v>
      </c>
      <c r="C20" s="9">
        <v>2877507</v>
      </c>
      <c r="D20" s="12">
        <v>2260614</v>
      </c>
      <c r="E20" s="12">
        <v>14151470</v>
      </c>
      <c r="F20" s="12">
        <v>8764522</v>
      </c>
      <c r="G20" s="12">
        <v>2864999</v>
      </c>
      <c r="H20" s="12">
        <v>2259099</v>
      </c>
      <c r="I20" s="12">
        <v>14002930</v>
      </c>
      <c r="J20" s="42">
        <f t="shared" si="1"/>
        <v>98.6727557121233</v>
      </c>
      <c r="K20" s="37">
        <f t="shared" si="0"/>
        <v>99.43784634855061</v>
      </c>
      <c r="L20" s="8"/>
      <c r="M20" s="4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ht="15">
      <c r="A21" s="44">
        <v>40026</v>
      </c>
      <c r="B21" s="12">
        <v>8977653</v>
      </c>
      <c r="C21" s="9">
        <v>2837520</v>
      </c>
      <c r="D21" s="12">
        <v>2248048</v>
      </c>
      <c r="E21" s="12">
        <v>14063221</v>
      </c>
      <c r="F21" s="12">
        <v>8823993</v>
      </c>
      <c r="G21" s="12">
        <v>2840514</v>
      </c>
      <c r="H21" s="12">
        <v>2255973</v>
      </c>
      <c r="I21" s="12">
        <v>14018068</v>
      </c>
      <c r="J21" s="42">
        <f t="shared" si="1"/>
        <v>98.05742938780229</v>
      </c>
      <c r="K21" s="37">
        <f t="shared" si="0"/>
        <v>99.54534457342386</v>
      </c>
      <c r="L21" s="8"/>
      <c r="M21" s="47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5">
      <c r="A22" s="44">
        <v>40057</v>
      </c>
      <c r="B22" s="12">
        <v>8950211</v>
      </c>
      <c r="C22" s="9">
        <v>2878242</v>
      </c>
      <c r="D22" s="12">
        <v>2262750</v>
      </c>
      <c r="E22" s="12">
        <v>14091203</v>
      </c>
      <c r="F22" s="12">
        <v>8873598</v>
      </c>
      <c r="G22" s="12">
        <v>2903582</v>
      </c>
      <c r="H22" s="12">
        <v>2262100</v>
      </c>
      <c r="I22" s="12">
        <v>14053762</v>
      </c>
      <c r="J22" s="42">
        <f t="shared" si="1"/>
        <v>98.25253710808411</v>
      </c>
      <c r="K22" s="37">
        <f t="shared" si="0"/>
        <v>99.79881541756612</v>
      </c>
      <c r="L22" s="8"/>
      <c r="M22" s="47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13" ht="15">
      <c r="A23" s="44">
        <v>40087</v>
      </c>
      <c r="B23" s="12">
        <v>9046769</v>
      </c>
      <c r="C23" s="9">
        <v>2891157</v>
      </c>
      <c r="D23" s="12">
        <v>2279402</v>
      </c>
      <c r="E23" s="12">
        <v>14217328</v>
      </c>
      <c r="F23" s="12">
        <v>8971351</v>
      </c>
      <c r="G23" s="12">
        <v>2905295</v>
      </c>
      <c r="H23" s="12">
        <v>2261312</v>
      </c>
      <c r="I23" s="12">
        <v>14099104</v>
      </c>
      <c r="J23" s="42">
        <f t="shared" si="1"/>
        <v>99.13195820809645</v>
      </c>
      <c r="K23" s="37">
        <f t="shared" si="0"/>
        <v>100.12079880455272</v>
      </c>
      <c r="L23" s="8"/>
      <c r="M23" s="47"/>
    </row>
    <row r="24" spans="1:13" ht="15">
      <c r="A24" s="44">
        <v>40118</v>
      </c>
      <c r="B24" s="12">
        <v>8975981</v>
      </c>
      <c r="C24" s="9">
        <v>2898808</v>
      </c>
      <c r="D24" s="12">
        <v>2266276</v>
      </c>
      <c r="E24" s="12">
        <v>14141065</v>
      </c>
      <c r="F24" s="12">
        <v>8987597</v>
      </c>
      <c r="G24" s="12">
        <v>2905365</v>
      </c>
      <c r="H24" s="12">
        <v>2261286</v>
      </c>
      <c r="I24" s="12">
        <v>14134110</v>
      </c>
      <c r="J24" s="42">
        <f t="shared" si="1"/>
        <v>98.60020565031455</v>
      </c>
      <c r="K24" s="37">
        <f t="shared" si="0"/>
        <v>100.3693840113114</v>
      </c>
      <c r="L24" s="8"/>
      <c r="M24" s="47"/>
    </row>
    <row r="25" spans="1:13" ht="15">
      <c r="A25" s="44">
        <v>40148</v>
      </c>
      <c r="B25" s="12">
        <v>9030202</v>
      </c>
      <c r="C25" s="9">
        <v>2847081</v>
      </c>
      <c r="D25" s="12">
        <v>2241418</v>
      </c>
      <c r="E25" s="12">
        <v>14118701</v>
      </c>
      <c r="F25" s="12">
        <v>9074356</v>
      </c>
      <c r="G25" s="12">
        <v>2881044</v>
      </c>
      <c r="H25" s="12">
        <v>2237350</v>
      </c>
      <c r="I25" s="12">
        <v>14184183</v>
      </c>
      <c r="J25" s="42">
        <f t="shared" si="1"/>
        <v>98.44427008257878</v>
      </c>
      <c r="K25" s="37">
        <f t="shared" si="0"/>
        <v>100.72496325652729</v>
      </c>
      <c r="L25" s="8"/>
      <c r="M25" s="47"/>
    </row>
    <row r="26" spans="1:13" ht="15">
      <c r="A26" s="44">
        <v>40179</v>
      </c>
      <c r="B26" s="12">
        <v>8874966</v>
      </c>
      <c r="C26" s="9">
        <v>2851378</v>
      </c>
      <c r="D26" s="12">
        <v>2224741</v>
      </c>
      <c r="E26" s="12">
        <v>13951085</v>
      </c>
      <c r="F26" s="12">
        <v>9136618</v>
      </c>
      <c r="G26" s="12">
        <v>2868941</v>
      </c>
      <c r="H26" s="12">
        <v>2227300</v>
      </c>
      <c r="I26" s="12">
        <v>14228881</v>
      </c>
      <c r="J26" s="42">
        <f t="shared" si="1"/>
        <v>97.27554820270035</v>
      </c>
      <c r="K26" s="37">
        <f t="shared" si="0"/>
        <v>101.04237345968387</v>
      </c>
      <c r="L26" s="8"/>
      <c r="M26" s="47"/>
    </row>
    <row r="27" spans="1:13" ht="15">
      <c r="A27" s="44">
        <v>40210</v>
      </c>
      <c r="B27" s="12">
        <v>8900113</v>
      </c>
      <c r="C27" s="9">
        <v>2870824</v>
      </c>
      <c r="D27" s="12">
        <v>2232394</v>
      </c>
      <c r="E27" s="12">
        <v>14003331</v>
      </c>
      <c r="F27" s="12">
        <v>9226952</v>
      </c>
      <c r="G27" s="12">
        <v>2869945</v>
      </c>
      <c r="H27" s="12">
        <v>2232350</v>
      </c>
      <c r="I27" s="12">
        <v>14308120</v>
      </c>
      <c r="J27" s="42">
        <f t="shared" si="1"/>
        <v>97.63983945971715</v>
      </c>
      <c r="K27" s="37">
        <f t="shared" si="0"/>
        <v>101.60506680363494</v>
      </c>
      <c r="L27" s="8"/>
      <c r="M27" s="47"/>
    </row>
    <row r="28" spans="1:13" ht="15">
      <c r="A28" s="44">
        <v>40238</v>
      </c>
      <c r="B28" s="12">
        <v>9136036</v>
      </c>
      <c r="C28" s="9">
        <v>2878843</v>
      </c>
      <c r="D28" s="12">
        <v>2233661</v>
      </c>
      <c r="E28" s="12">
        <v>14248540</v>
      </c>
      <c r="F28" s="12">
        <v>9323484</v>
      </c>
      <c r="G28" s="12">
        <v>2868057</v>
      </c>
      <c r="H28" s="12">
        <v>2239402</v>
      </c>
      <c r="I28" s="12">
        <v>14372980</v>
      </c>
      <c r="J28" s="42">
        <f t="shared" si="1"/>
        <v>99.3495874756769</v>
      </c>
      <c r="K28" s="37">
        <f t="shared" si="0"/>
        <v>102.06565174651239</v>
      </c>
      <c r="L28" s="8"/>
      <c r="M28" s="47"/>
    </row>
    <row r="29" spans="1:13" ht="15">
      <c r="A29" s="44">
        <v>40269</v>
      </c>
      <c r="B29" s="12">
        <v>9361665</v>
      </c>
      <c r="C29" s="9">
        <v>2888488</v>
      </c>
      <c r="D29" s="12">
        <v>2228659</v>
      </c>
      <c r="E29" s="12">
        <v>14478812</v>
      </c>
      <c r="F29" s="12">
        <v>9416237</v>
      </c>
      <c r="G29" s="12">
        <v>2864441</v>
      </c>
      <c r="H29" s="12">
        <v>2239050</v>
      </c>
      <c r="I29" s="12">
        <v>14445819</v>
      </c>
      <c r="J29" s="42">
        <f t="shared" si="1"/>
        <v>100.9551855374572</v>
      </c>
      <c r="K29" s="37">
        <f t="shared" si="0"/>
        <v>102.58289730084866</v>
      </c>
      <c r="L29" s="8"/>
      <c r="M29" s="47"/>
    </row>
    <row r="30" spans="1:13" ht="15">
      <c r="A30" s="44">
        <v>40299</v>
      </c>
      <c r="B30" s="12">
        <v>9604589</v>
      </c>
      <c r="C30" s="9">
        <v>2896308</v>
      </c>
      <c r="D30" s="12">
        <v>2220134</v>
      </c>
      <c r="E30" s="12">
        <v>14721031</v>
      </c>
      <c r="F30" s="12">
        <v>9508329</v>
      </c>
      <c r="G30" s="12">
        <v>2867467</v>
      </c>
      <c r="H30" s="12">
        <v>2233243</v>
      </c>
      <c r="I30" s="12">
        <v>14526546</v>
      </c>
      <c r="J30" s="42">
        <f t="shared" si="1"/>
        <v>102.64408543378138</v>
      </c>
      <c r="K30" s="37">
        <f t="shared" si="0"/>
        <v>103.15615725588518</v>
      </c>
      <c r="L30" s="8"/>
      <c r="M30" s="47"/>
    </row>
    <row r="31" spans="1:13" ht="15">
      <c r="A31" s="44">
        <v>40330</v>
      </c>
      <c r="B31" s="12">
        <v>9743072</v>
      </c>
      <c r="C31" s="9">
        <v>2888898</v>
      </c>
      <c r="D31" s="12">
        <v>2250200</v>
      </c>
      <c r="E31" s="12">
        <v>14882170</v>
      </c>
      <c r="F31" s="12">
        <v>9529449</v>
      </c>
      <c r="G31" s="12">
        <v>2874743</v>
      </c>
      <c r="H31" s="12">
        <v>2240601</v>
      </c>
      <c r="I31" s="12">
        <v>14566830</v>
      </c>
      <c r="J31" s="42">
        <f t="shared" si="1"/>
        <v>103.76764568460308</v>
      </c>
      <c r="K31" s="37">
        <f t="shared" si="0"/>
        <v>103.44222268664183</v>
      </c>
      <c r="L31" s="8"/>
      <c r="M31" s="47"/>
    </row>
    <row r="32" spans="1:13" ht="15">
      <c r="A32" s="44">
        <v>40360</v>
      </c>
      <c r="B32" s="12">
        <v>9976855</v>
      </c>
      <c r="C32" s="9">
        <v>2926292</v>
      </c>
      <c r="D32" s="12">
        <v>2238882</v>
      </c>
      <c r="E32" s="12">
        <v>15142029</v>
      </c>
      <c r="F32" s="12">
        <v>9677009</v>
      </c>
      <c r="G32" s="12">
        <v>2912940</v>
      </c>
      <c r="H32" s="12">
        <v>2236800</v>
      </c>
      <c r="I32" s="12">
        <v>14927436</v>
      </c>
      <c r="J32" s="42">
        <f t="shared" si="1"/>
        <v>105.5795425141619</v>
      </c>
      <c r="K32" s="37">
        <f t="shared" si="0"/>
        <v>106.00296419005329</v>
      </c>
      <c r="L32" s="8"/>
      <c r="M32" s="47"/>
    </row>
    <row r="33" spans="1:13" ht="15">
      <c r="A33" s="44">
        <v>40391</v>
      </c>
      <c r="B33" s="12">
        <v>9937919</v>
      </c>
      <c r="C33" s="9">
        <v>2935390</v>
      </c>
      <c r="D33" s="12">
        <v>2244534</v>
      </c>
      <c r="E33" s="12">
        <v>15117843</v>
      </c>
      <c r="F33" s="12">
        <v>9791675</v>
      </c>
      <c r="G33" s="12">
        <v>2934201</v>
      </c>
      <c r="H33" s="12">
        <v>2252118</v>
      </c>
      <c r="I33" s="12">
        <v>15039370</v>
      </c>
      <c r="J33" s="42">
        <f t="shared" si="1"/>
        <v>105.41090284141741</v>
      </c>
      <c r="K33" s="37">
        <f t="shared" si="0"/>
        <v>106.79783182798181</v>
      </c>
      <c r="L33" s="8"/>
      <c r="M33" s="47"/>
    </row>
    <row r="34" spans="1:13" ht="15">
      <c r="A34" s="44">
        <v>40422</v>
      </c>
      <c r="B34" s="12">
        <v>9959685</v>
      </c>
      <c r="C34" s="9">
        <v>2900001</v>
      </c>
      <c r="D34" s="12">
        <v>2246537</v>
      </c>
      <c r="E34" s="12">
        <v>15106223</v>
      </c>
      <c r="F34" s="12">
        <v>9857206</v>
      </c>
      <c r="G34" s="12">
        <v>2921625</v>
      </c>
      <c r="H34" s="12">
        <v>2246303</v>
      </c>
      <c r="I34" s="12">
        <v>15088111</v>
      </c>
      <c r="J34" s="42">
        <f t="shared" si="1"/>
        <v>105.32988105206445</v>
      </c>
      <c r="K34" s="37">
        <f t="shared" si="0"/>
        <v>107.14395225198415</v>
      </c>
      <c r="L34" s="8"/>
      <c r="M34" s="47"/>
    </row>
    <row r="35" spans="1:13" ht="15">
      <c r="A35" s="44">
        <v>40452</v>
      </c>
      <c r="B35" s="12">
        <v>9992591</v>
      </c>
      <c r="C35" s="9">
        <v>2912220.72069272</v>
      </c>
      <c r="D35" s="12">
        <v>2263441</v>
      </c>
      <c r="E35" s="12">
        <v>15168252.72069272</v>
      </c>
      <c r="F35" s="12">
        <v>9934284</v>
      </c>
      <c r="G35" s="12">
        <v>2926712</v>
      </c>
      <c r="H35" s="12">
        <v>2245596</v>
      </c>
      <c r="I35" s="12">
        <v>15177074</v>
      </c>
      <c r="J35" s="42">
        <f t="shared" si="1"/>
        <v>105.76239042930963</v>
      </c>
      <c r="K35" s="37">
        <f t="shared" si="0"/>
        <v>107.77569783128118</v>
      </c>
      <c r="L35" s="8"/>
      <c r="M35" s="47"/>
    </row>
    <row r="36" spans="1:13" ht="15">
      <c r="A36" s="44">
        <v>40483</v>
      </c>
      <c r="B36" s="12">
        <v>9914876</v>
      </c>
      <c r="C36" s="9">
        <v>2926501</v>
      </c>
      <c r="D36" s="12">
        <v>2260299</v>
      </c>
      <c r="E36" s="12">
        <v>15101676</v>
      </c>
      <c r="F36" s="12">
        <v>10022437</v>
      </c>
      <c r="G36" s="12">
        <v>2935307</v>
      </c>
      <c r="H36" s="12">
        <v>2258902</v>
      </c>
      <c r="I36" s="12">
        <v>15273068</v>
      </c>
      <c r="J36" s="42">
        <f t="shared" si="1"/>
        <v>105.2981765704648</v>
      </c>
      <c r="K36" s="37">
        <f t="shared" si="0"/>
        <v>108.45737206820036</v>
      </c>
      <c r="L36" s="8"/>
      <c r="M36" s="47"/>
    </row>
    <row r="37" spans="1:13" ht="15">
      <c r="A37" s="44">
        <v>40513</v>
      </c>
      <c r="B37" s="12">
        <v>10030810</v>
      </c>
      <c r="C37" s="9">
        <v>2963322</v>
      </c>
      <c r="D37" s="12">
        <v>2282511</v>
      </c>
      <c r="E37" s="12">
        <v>15276643</v>
      </c>
      <c r="F37" s="12">
        <v>10135329</v>
      </c>
      <c r="G37" s="12">
        <v>3000945</v>
      </c>
      <c r="H37" s="12">
        <v>2277803</v>
      </c>
      <c r="I37" s="12">
        <v>15422097</v>
      </c>
      <c r="J37" s="42">
        <f t="shared" si="1"/>
        <v>106.51815414513959</v>
      </c>
      <c r="K37" s="37">
        <f t="shared" si="0"/>
        <v>109.51565935546654</v>
      </c>
      <c r="L37" s="8"/>
      <c r="M37" s="47"/>
    </row>
    <row r="38" spans="1:13" ht="15">
      <c r="A38" s="44">
        <v>40544</v>
      </c>
      <c r="B38" s="12">
        <v>9960858</v>
      </c>
      <c r="C38" s="9">
        <v>2991561.6954112365</v>
      </c>
      <c r="D38" s="12">
        <v>2287486</v>
      </c>
      <c r="E38" s="12">
        <v>15239905.695411237</v>
      </c>
      <c r="F38" s="12">
        <v>10239750</v>
      </c>
      <c r="G38" s="12">
        <v>3010968</v>
      </c>
      <c r="H38" s="12">
        <v>2288015</v>
      </c>
      <c r="I38" s="12">
        <v>15529536</v>
      </c>
      <c r="J38" s="42">
        <f t="shared" si="1"/>
        <v>106.26199905445226</v>
      </c>
      <c r="K38" s="37">
        <f t="shared" si="0"/>
        <v>110.27860702240781</v>
      </c>
      <c r="L38" s="8"/>
      <c r="M38" s="47"/>
    </row>
    <row r="39" spans="1:13" ht="15">
      <c r="A39" s="44">
        <v>40575</v>
      </c>
      <c r="B39" s="12">
        <v>9970036</v>
      </c>
      <c r="C39" s="9">
        <v>3027766.3283948246</v>
      </c>
      <c r="D39" s="12">
        <v>2301439</v>
      </c>
      <c r="E39" s="12">
        <v>15299241.328394825</v>
      </c>
      <c r="F39" s="12">
        <v>10347115</v>
      </c>
      <c r="G39" s="12">
        <v>3027100</v>
      </c>
      <c r="H39" s="12">
        <v>2299337</v>
      </c>
      <c r="I39" s="12">
        <v>15656532</v>
      </c>
      <c r="J39" s="42">
        <f t="shared" si="1"/>
        <v>106.67572359461761</v>
      </c>
      <c r="K39" s="37">
        <f t="shared" si="0"/>
        <v>111.18043319270794</v>
      </c>
      <c r="L39" s="8"/>
      <c r="M39" s="47"/>
    </row>
    <row r="40" spans="1:13" ht="15">
      <c r="A40" s="44">
        <v>40603</v>
      </c>
      <c r="B40" s="12">
        <v>10252034</v>
      </c>
      <c r="C40" s="9">
        <v>3059010</v>
      </c>
      <c r="D40" s="12">
        <v>2306478</v>
      </c>
      <c r="E40" s="12">
        <v>15617522</v>
      </c>
      <c r="F40" s="12">
        <v>10415992</v>
      </c>
      <c r="G40" s="12">
        <v>3045953</v>
      </c>
      <c r="H40" s="12">
        <v>2312011</v>
      </c>
      <c r="I40" s="12">
        <v>15752326</v>
      </c>
      <c r="J40" s="42">
        <f t="shared" si="1"/>
        <v>108.89497226328511</v>
      </c>
      <c r="K40" s="37">
        <f t="shared" si="0"/>
        <v>111.86068718620166</v>
      </c>
      <c r="L40" s="8"/>
      <c r="M40" s="47"/>
    </row>
    <row r="41" spans="1:13" ht="15">
      <c r="A41" s="44">
        <v>40634</v>
      </c>
      <c r="B41" s="12">
        <v>10511792</v>
      </c>
      <c r="C41" s="9">
        <v>3102039.400431247</v>
      </c>
      <c r="D41" s="12">
        <v>2305863</v>
      </c>
      <c r="E41" s="12">
        <v>15919694.400431247</v>
      </c>
      <c r="F41" s="12">
        <v>10511593</v>
      </c>
      <c r="G41" s="12">
        <v>3074665</v>
      </c>
      <c r="H41" s="12">
        <v>2318082</v>
      </c>
      <c r="I41" s="12">
        <v>15884641</v>
      </c>
      <c r="J41" s="42">
        <f t="shared" si="1"/>
        <v>111.001904154509</v>
      </c>
      <c r="K41" s="37">
        <f t="shared" si="0"/>
        <v>112.80028473040193</v>
      </c>
      <c r="L41" s="8"/>
      <c r="M41" s="47"/>
    </row>
    <row r="42" spans="1:13" ht="15">
      <c r="A42" s="44">
        <v>40664</v>
      </c>
      <c r="B42" s="12">
        <v>10771209</v>
      </c>
      <c r="C42" s="9">
        <v>3103246</v>
      </c>
      <c r="D42" s="12">
        <v>2312096</v>
      </c>
      <c r="E42" s="12">
        <v>16186551</v>
      </c>
      <c r="F42" s="12">
        <v>10590991</v>
      </c>
      <c r="G42" s="12">
        <v>3072805</v>
      </c>
      <c r="H42" s="12">
        <v>2327585</v>
      </c>
      <c r="I42" s="12">
        <v>15983344</v>
      </c>
      <c r="J42" s="42">
        <f t="shared" si="1"/>
        <v>112.86259255362343</v>
      </c>
      <c r="K42" s="37">
        <f t="shared" si="0"/>
        <v>113.50119616451902</v>
      </c>
      <c r="L42" s="8"/>
      <c r="M42" s="47"/>
    </row>
    <row r="43" spans="1:13" ht="15">
      <c r="A43" s="44">
        <v>40695</v>
      </c>
      <c r="B43" s="12">
        <v>11045909</v>
      </c>
      <c r="C43" s="9">
        <v>3089309</v>
      </c>
      <c r="D43" s="12">
        <v>2370551</v>
      </c>
      <c r="E43" s="12">
        <v>16505769</v>
      </c>
      <c r="F43" s="12">
        <v>10713517</v>
      </c>
      <c r="G43" s="12">
        <v>3072497</v>
      </c>
      <c r="H43" s="12">
        <v>2360529</v>
      </c>
      <c r="I43" s="12">
        <v>16122639</v>
      </c>
      <c r="J43" s="42">
        <f t="shared" si="1"/>
        <v>115.08837685256286</v>
      </c>
      <c r="K43" s="37">
        <f t="shared" si="0"/>
        <v>114.49036020426793</v>
      </c>
      <c r="L43" s="8"/>
      <c r="M43" s="47"/>
    </row>
    <row r="44" spans="1:13" ht="15">
      <c r="A44" s="44">
        <v>40725</v>
      </c>
      <c r="B44" s="12">
        <v>11112453</v>
      </c>
      <c r="C44" s="9">
        <v>3053242.000000001</v>
      </c>
      <c r="D44" s="12">
        <v>2376533</v>
      </c>
      <c r="E44" s="12">
        <v>16542228</v>
      </c>
      <c r="F44" s="12">
        <v>10767467</v>
      </c>
      <c r="G44" s="12">
        <v>3040431</v>
      </c>
      <c r="H44" s="12">
        <v>2373014</v>
      </c>
      <c r="I44" s="12">
        <v>16229922</v>
      </c>
      <c r="J44" s="42">
        <f t="shared" si="1"/>
        <v>115.34259143242689</v>
      </c>
      <c r="K44" s="37">
        <f t="shared" si="0"/>
        <v>115.25220008133734</v>
      </c>
      <c r="L44" s="8"/>
      <c r="M44" s="47"/>
    </row>
    <row r="45" spans="1:13" ht="15">
      <c r="A45" s="44">
        <v>40756</v>
      </c>
      <c r="B45" s="12">
        <v>10886860</v>
      </c>
      <c r="C45" s="9">
        <v>3043525</v>
      </c>
      <c r="D45" s="12">
        <v>2509484</v>
      </c>
      <c r="E45" s="12">
        <v>16439869</v>
      </c>
      <c r="F45" s="12">
        <v>10845039</v>
      </c>
      <c r="G45" s="12">
        <v>3041310</v>
      </c>
      <c r="H45" s="12">
        <v>2518010</v>
      </c>
      <c r="I45" s="12">
        <v>16369304</v>
      </c>
      <c r="J45" s="42">
        <f t="shared" si="1"/>
        <v>114.62888150674868</v>
      </c>
      <c r="K45" s="37">
        <f t="shared" si="0"/>
        <v>116.24198192697635</v>
      </c>
      <c r="L45" s="8"/>
      <c r="M45" s="47"/>
    </row>
    <row r="46" spans="1:13" ht="15">
      <c r="A46" s="44">
        <v>40787</v>
      </c>
      <c r="B46" s="12">
        <v>11061597</v>
      </c>
      <c r="C46" s="12">
        <v>3020725</v>
      </c>
      <c r="D46" s="12">
        <v>2537648</v>
      </c>
      <c r="E46" s="12">
        <v>16619970</v>
      </c>
      <c r="F46" s="12">
        <v>10924865</v>
      </c>
      <c r="G46" s="12">
        <v>3039035</v>
      </c>
      <c r="H46" s="12">
        <v>2537008</v>
      </c>
      <c r="I46" s="12">
        <v>16474589</v>
      </c>
      <c r="J46" s="42">
        <f t="shared" si="1"/>
        <v>115.88465648818236</v>
      </c>
      <c r="K46" s="37">
        <f t="shared" si="0"/>
        <v>116.98963357222539</v>
      </c>
      <c r="L46" s="8"/>
      <c r="M46" s="47"/>
    </row>
    <row r="47" spans="1:14" ht="15">
      <c r="A47" s="44">
        <v>40817</v>
      </c>
      <c r="B47" s="12">
        <v>11078121</v>
      </c>
      <c r="C47" s="12">
        <v>3023173</v>
      </c>
      <c r="D47" s="12">
        <v>2579366</v>
      </c>
      <c r="E47" s="12">
        <v>16680660</v>
      </c>
      <c r="F47" s="12">
        <v>11078830</v>
      </c>
      <c r="G47" s="12">
        <v>3037745</v>
      </c>
      <c r="H47" s="12">
        <v>2557311</v>
      </c>
      <c r="I47" s="12">
        <v>16577092</v>
      </c>
      <c r="J47" s="42">
        <f t="shared" si="1"/>
        <v>116.3078245084777</v>
      </c>
      <c r="K47" s="37">
        <f t="shared" si="0"/>
        <v>117.71752963142623</v>
      </c>
      <c r="L47" s="3"/>
      <c r="M47" s="47"/>
      <c r="N47" s="47"/>
    </row>
    <row r="48" spans="1:14" ht="15">
      <c r="A48" s="44">
        <v>40848</v>
      </c>
      <c r="B48" s="3">
        <v>10984191</v>
      </c>
      <c r="C48" s="12">
        <v>3021556</v>
      </c>
      <c r="D48" s="3">
        <v>2543634</v>
      </c>
      <c r="E48" s="12">
        <v>16549381</v>
      </c>
      <c r="F48" s="12">
        <v>11082827</v>
      </c>
      <c r="G48" s="12">
        <v>3032242</v>
      </c>
      <c r="H48" s="12">
        <v>2544547</v>
      </c>
      <c r="I48" s="12">
        <v>16678568</v>
      </c>
      <c r="J48" s="42">
        <f t="shared" si="1"/>
        <v>115.39246654940123</v>
      </c>
      <c r="K48" s="37">
        <f t="shared" si="0"/>
        <v>118.43813274063734</v>
      </c>
      <c r="M48" s="47"/>
      <c r="N48" s="47"/>
    </row>
    <row r="49" spans="1:14" ht="15">
      <c r="A49" s="44">
        <v>40878</v>
      </c>
      <c r="B49" s="3">
        <v>11030939</v>
      </c>
      <c r="C49" s="12">
        <v>3002517</v>
      </c>
      <c r="D49" s="3">
        <v>2554200</v>
      </c>
      <c r="E49" s="12">
        <v>16587656</v>
      </c>
      <c r="F49" s="12">
        <v>11175040</v>
      </c>
      <c r="G49" s="12">
        <v>3041101</v>
      </c>
      <c r="H49" s="12">
        <v>2547480</v>
      </c>
      <c r="I49" s="12">
        <v>16764210</v>
      </c>
      <c r="J49" s="42">
        <f t="shared" si="1"/>
        <v>115.65934339858237</v>
      </c>
      <c r="K49" s="37">
        <f t="shared" si="0"/>
        <v>119.04629517785459</v>
      </c>
      <c r="M49" s="47"/>
      <c r="N49" s="47"/>
    </row>
    <row r="50" spans="1:14" ht="15">
      <c r="A50" s="44">
        <v>40909</v>
      </c>
      <c r="B50" s="3">
        <v>10957242</v>
      </c>
      <c r="C50" s="12">
        <v>3039975</v>
      </c>
      <c r="D50" s="3">
        <v>2563237</v>
      </c>
      <c r="E50" s="12">
        <v>16560454</v>
      </c>
      <c r="F50" s="12">
        <v>11268118</v>
      </c>
      <c r="G50" s="12">
        <v>3059459</v>
      </c>
      <c r="H50" s="12">
        <v>2560826</v>
      </c>
      <c r="I50" s="12">
        <v>16887982</v>
      </c>
      <c r="J50" s="42">
        <f t="shared" si="1"/>
        <v>115.46967431820548</v>
      </c>
      <c r="K50" s="37">
        <f t="shared" si="0"/>
        <v>119.92522702413626</v>
      </c>
      <c r="M50" s="47"/>
      <c r="N50" s="47"/>
    </row>
    <row r="51" spans="1:14" ht="15">
      <c r="A51" s="44">
        <v>40940</v>
      </c>
      <c r="B51" s="3">
        <v>10845430</v>
      </c>
      <c r="C51" s="12">
        <v>3059708</v>
      </c>
      <c r="D51" s="3">
        <v>2576419</v>
      </c>
      <c r="E51" s="12">
        <v>16481557</v>
      </c>
      <c r="F51" s="12">
        <v>11301229</v>
      </c>
      <c r="G51" s="12">
        <v>3059395</v>
      </c>
      <c r="H51" s="12">
        <v>2571485</v>
      </c>
      <c r="I51" s="12">
        <v>16940484</v>
      </c>
      <c r="J51" s="42">
        <f t="shared" si="1"/>
        <v>114.91955589182155</v>
      </c>
      <c r="K51" s="37">
        <f t="shared" si="0"/>
        <v>120.2980551257544</v>
      </c>
      <c r="M51" s="47"/>
      <c r="N51" s="47"/>
    </row>
    <row r="52" spans="1:14" ht="15">
      <c r="A52" s="44">
        <v>40969</v>
      </c>
      <c r="B52" s="3">
        <v>11257343</v>
      </c>
      <c r="C52" s="12">
        <v>3068170</v>
      </c>
      <c r="D52" s="3">
        <v>2574644</v>
      </c>
      <c r="E52" s="12">
        <v>16900157</v>
      </c>
      <c r="F52" s="12">
        <v>11432519</v>
      </c>
      <c r="G52" s="12">
        <v>3055931</v>
      </c>
      <c r="H52" s="12">
        <v>2580470</v>
      </c>
      <c r="I52" s="12">
        <v>17081904</v>
      </c>
      <c r="J52" s="42">
        <f t="shared" si="1"/>
        <v>117.83829264080204</v>
      </c>
      <c r="K52" s="37">
        <f t="shared" si="0"/>
        <v>121.30230925189885</v>
      </c>
      <c r="M52" s="47"/>
      <c r="N52" s="47"/>
    </row>
    <row r="53" spans="1:14" ht="15">
      <c r="A53" s="44">
        <v>41000</v>
      </c>
      <c r="B53" s="3">
        <v>11521869</v>
      </c>
      <c r="C53" s="12">
        <v>3058583</v>
      </c>
      <c r="D53" s="3">
        <v>2569269</v>
      </c>
      <c r="E53" s="12">
        <v>17149721</v>
      </c>
      <c r="F53" s="12">
        <v>11498809</v>
      </c>
      <c r="G53" s="12">
        <v>3035268</v>
      </c>
      <c r="H53" s="12">
        <v>2583259</v>
      </c>
      <c r="I53" s="12">
        <v>17143210</v>
      </c>
      <c r="J53" s="42">
        <f t="shared" si="1"/>
        <v>119.57840639623099</v>
      </c>
      <c r="K53" s="37">
        <f t="shared" si="0"/>
        <v>121.73765646910584</v>
      </c>
      <c r="M53" s="47"/>
      <c r="N53" s="47"/>
    </row>
    <row r="54" spans="1:14" ht="15">
      <c r="A54" s="44">
        <v>41030</v>
      </c>
      <c r="B54" s="3">
        <v>11820778</v>
      </c>
      <c r="C54" s="12">
        <v>3044795</v>
      </c>
      <c r="D54" s="3">
        <v>2574350</v>
      </c>
      <c r="E54" s="12">
        <v>17439923</v>
      </c>
      <c r="F54" s="12">
        <v>11613900</v>
      </c>
      <c r="G54" s="12">
        <v>3019738</v>
      </c>
      <c r="H54" s="12">
        <v>2591896</v>
      </c>
      <c r="I54" s="12">
        <v>17261221</v>
      </c>
      <c r="J54" s="42">
        <f t="shared" si="1"/>
        <v>121.60187329070695</v>
      </c>
      <c r="K54" s="37">
        <f t="shared" si="0"/>
        <v>122.57567820351704</v>
      </c>
      <c r="M54" s="47"/>
      <c r="N54" s="47"/>
    </row>
    <row r="55" spans="1:14" ht="15">
      <c r="A55" s="44">
        <v>41061</v>
      </c>
      <c r="B55" s="3">
        <v>12087084</v>
      </c>
      <c r="C55" s="12">
        <v>3040162</v>
      </c>
      <c r="D55" s="3">
        <v>2610813</v>
      </c>
      <c r="E55" s="12">
        <v>17738059</v>
      </c>
      <c r="F55" s="12">
        <v>11686667</v>
      </c>
      <c r="G55" s="12">
        <v>3025012</v>
      </c>
      <c r="H55" s="12">
        <v>2602058</v>
      </c>
      <c r="I55" s="12">
        <v>17340475</v>
      </c>
      <c r="J55" s="42">
        <f t="shared" si="1"/>
        <v>123.68066091467745</v>
      </c>
      <c r="K55" s="37">
        <f t="shared" si="0"/>
        <v>123.13847806572502</v>
      </c>
      <c r="M55" s="47"/>
      <c r="N55" s="47"/>
    </row>
    <row r="56" spans="1:11" ht="15">
      <c r="A56" s="44">
        <v>41091</v>
      </c>
      <c r="B56" s="3">
        <v>12107944</v>
      </c>
      <c r="C56" s="12">
        <v>3042931</v>
      </c>
      <c r="D56" s="3">
        <v>2613791</v>
      </c>
      <c r="E56" s="12">
        <v>17764666</v>
      </c>
      <c r="F56" s="12">
        <v>11738916</v>
      </c>
      <c r="G56" s="12">
        <v>3030165</v>
      </c>
      <c r="H56" s="12">
        <v>2610625</v>
      </c>
      <c r="I56" s="12">
        <v>17422067</v>
      </c>
      <c r="J56" s="42">
        <f>(E56/$E$11)*100</f>
        <v>123.866181288973</v>
      </c>
      <c r="K56" s="37">
        <f t="shared" si="0"/>
        <v>123.71788057357666</v>
      </c>
    </row>
    <row r="57" spans="1:11" ht="15">
      <c r="A57" s="44">
        <v>41122</v>
      </c>
      <c r="B57" s="3">
        <v>11716148</v>
      </c>
      <c r="C57" s="12">
        <v>3038438</v>
      </c>
      <c r="D57" s="3">
        <v>2600540</v>
      </c>
      <c r="E57" s="12">
        <v>17355126</v>
      </c>
      <c r="F57" s="12">
        <v>11776188</v>
      </c>
      <c r="G57" s="12">
        <v>3033784</v>
      </c>
      <c r="H57" s="12">
        <v>2611277</v>
      </c>
      <c r="I57" s="12">
        <v>17437200</v>
      </c>
      <c r="J57" s="42">
        <f t="shared" si="1"/>
        <v>121.01061643427289</v>
      </c>
      <c r="K57" s="37">
        <f t="shared" si="0"/>
        <v>123.82534329236428</v>
      </c>
    </row>
    <row r="58" spans="1:11" ht="15">
      <c r="A58" s="44">
        <v>41153</v>
      </c>
      <c r="B58" s="3">
        <v>12069085</v>
      </c>
      <c r="C58" s="12">
        <v>3035071</v>
      </c>
      <c r="D58" s="3">
        <v>2613470</v>
      </c>
      <c r="E58" s="12">
        <v>17717626</v>
      </c>
      <c r="F58" s="12">
        <v>11886243</v>
      </c>
      <c r="G58" s="12">
        <v>3047513</v>
      </c>
      <c r="H58" s="12">
        <v>2614830</v>
      </c>
      <c r="I58" s="12">
        <v>17542374</v>
      </c>
      <c r="J58" s="42">
        <f>(E58/$E$11)*100</f>
        <v>123.53818946701398</v>
      </c>
      <c r="K58" s="37">
        <f t="shared" si="0"/>
        <v>124.57220670251219</v>
      </c>
    </row>
    <row r="59" spans="1:11" ht="15">
      <c r="A59" s="44">
        <v>41183</v>
      </c>
      <c r="B59" s="3">
        <v>11743906</v>
      </c>
      <c r="C59" s="12">
        <v>3013973</v>
      </c>
      <c r="D59" s="3">
        <v>2688851</v>
      </c>
      <c r="E59" s="12">
        <v>17446730</v>
      </c>
      <c r="F59" s="12">
        <v>11864361</v>
      </c>
      <c r="G59" s="12">
        <v>3025321</v>
      </c>
      <c r="H59" s="12">
        <v>2667328</v>
      </c>
      <c r="I59" s="12">
        <v>17254567</v>
      </c>
      <c r="J59" s="42">
        <f t="shared" si="1"/>
        <v>121.64933588280039</v>
      </c>
      <c r="K59" s="37">
        <f t="shared" si="0"/>
        <v>122.52842670475192</v>
      </c>
    </row>
    <row r="60" spans="1:11" ht="15">
      <c r="A60" s="44">
        <v>41214</v>
      </c>
      <c r="B60" s="12">
        <v>11996881</v>
      </c>
      <c r="C60" s="80">
        <v>3004914</v>
      </c>
      <c r="D60" s="3">
        <v>2622715</v>
      </c>
      <c r="E60" s="12">
        <v>17624510</v>
      </c>
      <c r="F60" s="12">
        <v>12007308</v>
      </c>
      <c r="G60" s="12">
        <v>3013697</v>
      </c>
      <c r="H60" s="12">
        <v>2625760</v>
      </c>
      <c r="I60" s="12">
        <v>17655865</v>
      </c>
      <c r="J60" s="42">
        <f t="shared" si="1"/>
        <v>122.88892742420924</v>
      </c>
      <c r="K60" s="37">
        <f aca="true" t="shared" si="2" ref="K60:K68">I60/$I$11*100</f>
        <v>125.37813093550795</v>
      </c>
    </row>
    <row r="61" spans="1:11" ht="15">
      <c r="A61" s="44">
        <v>41244</v>
      </c>
      <c r="B61" s="12">
        <v>11939620</v>
      </c>
      <c r="C61" s="80">
        <v>2967357</v>
      </c>
      <c r="D61" s="12">
        <v>2662608</v>
      </c>
      <c r="E61" s="12">
        <v>17569585</v>
      </c>
      <c r="F61" s="12">
        <v>12032957</v>
      </c>
      <c r="G61" s="12">
        <v>3004111</v>
      </c>
      <c r="H61" s="12">
        <v>2653355</v>
      </c>
      <c r="I61" s="12">
        <v>17699934</v>
      </c>
      <c r="J61" s="105">
        <f t="shared" si="1"/>
        <v>122.50595653090357</v>
      </c>
      <c r="K61" s="37">
        <f t="shared" si="2"/>
        <v>125.69107447309148</v>
      </c>
    </row>
    <row r="62" spans="1:11" ht="15">
      <c r="A62" s="44">
        <v>41275</v>
      </c>
      <c r="B62" s="12">
        <v>11818115</v>
      </c>
      <c r="C62" s="80">
        <v>2963719</v>
      </c>
      <c r="D62" s="12">
        <v>2667984</v>
      </c>
      <c r="E62" s="12">
        <v>17449818</v>
      </c>
      <c r="F62" s="12">
        <v>12077241</v>
      </c>
      <c r="G62" s="12">
        <v>2983535</v>
      </c>
      <c r="H62" s="12">
        <v>2662034</v>
      </c>
      <c r="I62" s="12">
        <v>17738575</v>
      </c>
      <c r="J62" s="105">
        <f t="shared" si="1"/>
        <v>121.6708673187317</v>
      </c>
      <c r="K62" s="37">
        <f t="shared" si="2"/>
        <v>125.96547260410793</v>
      </c>
    </row>
    <row r="63" spans="1:11" ht="15">
      <c r="A63" s="44">
        <v>41306</v>
      </c>
      <c r="B63" s="12">
        <v>11748042</v>
      </c>
      <c r="C63" s="12">
        <v>2969232</v>
      </c>
      <c r="D63" s="80">
        <v>2670744</v>
      </c>
      <c r="E63" s="12">
        <v>17388018</v>
      </c>
      <c r="F63" s="12">
        <v>12144575</v>
      </c>
      <c r="G63" s="12">
        <v>2971129</v>
      </c>
      <c r="H63" s="12">
        <v>2662957</v>
      </c>
      <c r="I63" s="12">
        <v>17801536</v>
      </c>
      <c r="J63" s="105">
        <f t="shared" si="1"/>
        <v>121.23995969549472</v>
      </c>
      <c r="K63" s="37">
        <f t="shared" si="2"/>
        <v>126.41257233566061</v>
      </c>
    </row>
    <row r="64" spans="1:11" ht="15">
      <c r="A64" s="44">
        <v>41334</v>
      </c>
      <c r="B64" s="12">
        <v>12030850</v>
      </c>
      <c r="C64" s="12">
        <v>2973096</v>
      </c>
      <c r="D64" s="12">
        <v>2651342</v>
      </c>
      <c r="E64" s="12">
        <v>17655288</v>
      </c>
      <c r="F64" s="12">
        <v>12160469</v>
      </c>
      <c r="G64" s="12">
        <v>2963686</v>
      </c>
      <c r="H64" s="12">
        <v>2656712</v>
      </c>
      <c r="I64" s="12">
        <v>17818973</v>
      </c>
      <c r="J64" s="105">
        <f t="shared" si="1"/>
        <v>123.10353057676566</v>
      </c>
      <c r="K64" s="105">
        <f t="shared" si="2"/>
        <v>126.53639625870956</v>
      </c>
    </row>
    <row r="65" spans="1:11" ht="15">
      <c r="A65" s="44">
        <v>41365</v>
      </c>
      <c r="B65" s="12">
        <v>12262422</v>
      </c>
      <c r="C65" s="12">
        <v>2976760</v>
      </c>
      <c r="D65" s="12">
        <v>2649513</v>
      </c>
      <c r="E65" s="12">
        <v>17888695</v>
      </c>
      <c r="F65" s="12">
        <v>12206678</v>
      </c>
      <c r="G65" s="12">
        <v>2957122</v>
      </c>
      <c r="H65" s="12">
        <v>2663210</v>
      </c>
      <c r="I65" s="12">
        <v>17875344</v>
      </c>
      <c r="J65" s="105">
        <f t="shared" si="1"/>
        <v>124.73098778739464</v>
      </c>
      <c r="K65" s="105">
        <f t="shared" si="2"/>
        <v>126.93669896939326</v>
      </c>
    </row>
    <row r="66" spans="1:11" ht="15">
      <c r="A66" s="44">
        <v>41395</v>
      </c>
      <c r="B66" s="3">
        <v>12354071</v>
      </c>
      <c r="C66" s="12">
        <v>2981302</v>
      </c>
      <c r="D66" s="12">
        <v>2650756</v>
      </c>
      <c r="E66" s="80">
        <v>17986129</v>
      </c>
      <c r="F66" s="12">
        <v>12208734</v>
      </c>
      <c r="G66" s="12">
        <v>2958810</v>
      </c>
      <c r="H66" s="12">
        <v>2668040</v>
      </c>
      <c r="I66" s="12">
        <v>17891655</v>
      </c>
      <c r="J66" s="105">
        <f t="shared" si="1"/>
        <v>125.41035758290387</v>
      </c>
      <c r="K66" s="105">
        <f t="shared" si="2"/>
        <v>127.05252692195683</v>
      </c>
    </row>
    <row r="67" spans="1:11" ht="15">
      <c r="A67" s="44">
        <v>41426</v>
      </c>
      <c r="B67" s="3">
        <v>12561253</v>
      </c>
      <c r="C67" s="12">
        <v>2974355</v>
      </c>
      <c r="D67" s="12">
        <v>2663305</v>
      </c>
      <c r="E67" s="80">
        <v>18198913</v>
      </c>
      <c r="F67" s="12">
        <v>12241565</v>
      </c>
      <c r="G67" s="12">
        <v>2960097</v>
      </c>
      <c r="H67" s="12">
        <v>2656459</v>
      </c>
      <c r="I67" s="12">
        <v>17929074</v>
      </c>
      <c r="J67" s="105">
        <f t="shared" si="1"/>
        <v>126.89401854896948</v>
      </c>
      <c r="K67" s="105">
        <f t="shared" si="2"/>
        <v>127.31824736564373</v>
      </c>
    </row>
    <row r="68" spans="1:11" ht="15">
      <c r="A68" s="44">
        <v>41456</v>
      </c>
      <c r="B68" s="12">
        <v>12615267</v>
      </c>
      <c r="C68" s="12">
        <v>2970694</v>
      </c>
      <c r="D68" s="12">
        <v>2668898</v>
      </c>
      <c r="E68" s="12">
        <v>18254859</v>
      </c>
      <c r="F68" s="12">
        <v>12290862</v>
      </c>
      <c r="G68" s="12">
        <v>2958089</v>
      </c>
      <c r="H68" s="80">
        <v>2666625</v>
      </c>
      <c r="I68" s="80">
        <v>17982306</v>
      </c>
      <c r="J68" s="37">
        <f t="shared" si="1"/>
        <v>127.2841084824584</v>
      </c>
      <c r="K68" s="37">
        <f t="shared" si="2"/>
        <v>127.69625935576481</v>
      </c>
    </row>
    <row r="69" spans="1:11" ht="15">
      <c r="A69" s="44">
        <v>41487</v>
      </c>
      <c r="B69" s="3">
        <v>12542642</v>
      </c>
      <c r="C69" s="12">
        <v>2931681</v>
      </c>
      <c r="D69" s="12">
        <v>2663081</v>
      </c>
      <c r="E69" s="80">
        <f>SUM(B69:D69)</f>
        <v>18137404</v>
      </c>
      <c r="F69" s="12">
        <v>12505897</v>
      </c>
      <c r="G69" s="12">
        <v>2924417</v>
      </c>
      <c r="H69" s="80">
        <v>2681738</v>
      </c>
      <c r="I69" s="3">
        <v>18144416</v>
      </c>
      <c r="J69" s="37">
        <f>(E69/$E$11)*100</f>
        <v>126.46513995677398</v>
      </c>
      <c r="K69" s="37">
        <f>I69/$I$11*100</f>
        <v>128.84743766427334</v>
      </c>
    </row>
    <row r="70" ht="15">
      <c r="H7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0" t="s">
        <v>92</v>
      </c>
      <c r="B1" s="10" t="s">
        <v>175</v>
      </c>
      <c r="C1" s="10">
        <v>41122</v>
      </c>
      <c r="D1" s="56">
        <v>41456</v>
      </c>
      <c r="E1" s="156">
        <v>41487</v>
      </c>
      <c r="F1" s="31" t="s">
        <v>296</v>
      </c>
      <c r="G1" s="38" t="s">
        <v>292</v>
      </c>
      <c r="H1" s="13" t="s">
        <v>293</v>
      </c>
      <c r="I1" s="31" t="s">
        <v>298</v>
      </c>
      <c r="J1" s="55" t="s">
        <v>284</v>
      </c>
      <c r="K1" s="53" t="s">
        <v>289</v>
      </c>
      <c r="L1" s="38" t="s">
        <v>309</v>
      </c>
      <c r="M1" s="31" t="s">
        <v>310</v>
      </c>
    </row>
    <row r="2" spans="1:13" ht="15">
      <c r="A2" s="19">
        <v>1</v>
      </c>
      <c r="B2" s="184" t="s">
        <v>93</v>
      </c>
      <c r="C2" s="3">
        <v>34861</v>
      </c>
      <c r="D2" s="12">
        <v>35800</v>
      </c>
      <c r="E2" s="3">
        <v>36326</v>
      </c>
      <c r="F2" s="29">
        <f>E2/$E$83</f>
        <v>0.02313230486296755</v>
      </c>
      <c r="G2" s="14">
        <f>(E2-C2)/C2</f>
        <v>0.042024038323628124</v>
      </c>
      <c r="H2" s="113">
        <f>E2-C2</f>
        <v>1465</v>
      </c>
      <c r="I2" s="33">
        <f>H2/$H$83</f>
        <v>0.01951979960560678</v>
      </c>
      <c r="J2" s="3">
        <v>35995.88</v>
      </c>
      <c r="K2" s="3">
        <v>36501.61</v>
      </c>
      <c r="L2" s="33">
        <f>(K2-J2)/J2</f>
        <v>0.014049663461485127</v>
      </c>
      <c r="M2" s="79">
        <f>K2-J2</f>
        <v>505.7300000000032</v>
      </c>
    </row>
    <row r="3" spans="1:13" ht="15">
      <c r="A3" s="1">
        <v>2</v>
      </c>
      <c r="B3" s="185" t="s">
        <v>94</v>
      </c>
      <c r="C3" s="3">
        <v>4776</v>
      </c>
      <c r="D3" s="12">
        <v>5046</v>
      </c>
      <c r="E3" s="3">
        <v>5187</v>
      </c>
      <c r="F3" s="30">
        <f aca="true" t="shared" si="0" ref="F3:F66">E3/$E$83</f>
        <v>0.003303068472284664</v>
      </c>
      <c r="G3" s="15">
        <f aca="true" t="shared" si="1" ref="G3:G66">(E3-C3)/C3</f>
        <v>0.08605527638190955</v>
      </c>
      <c r="H3" s="113">
        <f aca="true" t="shared" si="2" ref="H3:H66">E3-C3</f>
        <v>411</v>
      </c>
      <c r="I3" s="27">
        <f aca="true" t="shared" si="3" ref="I3:I66">H3/$H$83</f>
        <v>0.005476203165805042</v>
      </c>
      <c r="J3" s="3">
        <v>5302.536</v>
      </c>
      <c r="K3" s="3">
        <v>5368.766</v>
      </c>
      <c r="L3" s="27">
        <f aca="true" t="shared" si="4" ref="L3:L66">(K3-J3)/J3</f>
        <v>0.01249024994832653</v>
      </c>
      <c r="M3" s="80">
        <f aca="true" t="shared" si="5" ref="M3:M66">K3-J3</f>
        <v>66.22999999999956</v>
      </c>
    </row>
    <row r="4" spans="1:13" ht="15">
      <c r="A4" s="1">
        <v>3</v>
      </c>
      <c r="B4" s="185" t="s">
        <v>95</v>
      </c>
      <c r="C4" s="3">
        <v>10502</v>
      </c>
      <c r="D4" s="12">
        <v>10847</v>
      </c>
      <c r="E4" s="3">
        <v>11046</v>
      </c>
      <c r="F4" s="30">
        <f t="shared" si="0"/>
        <v>0.007034064843812685</v>
      </c>
      <c r="G4" s="15">
        <f t="shared" si="1"/>
        <v>0.05179965720815083</v>
      </c>
      <c r="H4" s="113">
        <f t="shared" si="2"/>
        <v>544</v>
      </c>
      <c r="I4" s="27">
        <f t="shared" si="3"/>
        <v>0.007248307839897671</v>
      </c>
      <c r="J4" s="3">
        <v>10797.37</v>
      </c>
      <c r="K4" s="3">
        <v>11053.33</v>
      </c>
      <c r="L4" s="27">
        <f t="shared" si="4"/>
        <v>0.02370577279467121</v>
      </c>
      <c r="M4" s="80">
        <f t="shared" si="5"/>
        <v>255.95999999999913</v>
      </c>
    </row>
    <row r="5" spans="1:13" ht="15">
      <c r="A5" s="1">
        <v>4</v>
      </c>
      <c r="B5" s="185" t="s">
        <v>96</v>
      </c>
      <c r="C5" s="3">
        <v>1942</v>
      </c>
      <c r="D5" s="12">
        <v>1959</v>
      </c>
      <c r="E5" s="3">
        <v>2012</v>
      </c>
      <c r="F5" s="30">
        <f t="shared" si="0"/>
        <v>0.0012812365078536231</v>
      </c>
      <c r="G5" s="15">
        <f t="shared" si="1"/>
        <v>0.03604531410916581</v>
      </c>
      <c r="H5" s="113">
        <f t="shared" si="2"/>
        <v>70</v>
      </c>
      <c r="I5" s="27">
        <f t="shared" si="3"/>
        <v>0.000932686670575068</v>
      </c>
      <c r="J5" s="3">
        <v>1913.993</v>
      </c>
      <c r="K5" s="3">
        <v>1982.717</v>
      </c>
      <c r="L5" s="27">
        <f t="shared" si="4"/>
        <v>0.03590608743083186</v>
      </c>
      <c r="M5" s="80">
        <f t="shared" si="5"/>
        <v>68.72400000000016</v>
      </c>
    </row>
    <row r="6" spans="1:13" ht="15">
      <c r="A6" s="1">
        <v>5</v>
      </c>
      <c r="B6" s="185" t="s">
        <v>97</v>
      </c>
      <c r="C6" s="3">
        <v>4945</v>
      </c>
      <c r="D6" s="12">
        <v>4998</v>
      </c>
      <c r="E6" s="3">
        <v>5117</v>
      </c>
      <c r="F6" s="30">
        <f>E6/$E$83</f>
        <v>0.003258492649446814</v>
      </c>
      <c r="G6" s="15">
        <f t="shared" si="1"/>
        <v>0.034782608695652174</v>
      </c>
      <c r="H6" s="113">
        <f t="shared" si="2"/>
        <v>172</v>
      </c>
      <c r="I6" s="27">
        <f t="shared" si="3"/>
        <v>0.002291744390555881</v>
      </c>
      <c r="J6" s="3">
        <v>5046.1</v>
      </c>
      <c r="K6" s="3">
        <v>5199.2</v>
      </c>
      <c r="L6" s="27">
        <f t="shared" si="4"/>
        <v>0.03034026277719416</v>
      </c>
      <c r="M6" s="80">
        <f t="shared" si="5"/>
        <v>153.09999999999945</v>
      </c>
    </row>
    <row r="7" spans="1:13" ht="15">
      <c r="A7" s="1">
        <v>6</v>
      </c>
      <c r="B7" s="185" t="s">
        <v>98</v>
      </c>
      <c r="C7" s="3">
        <v>117232</v>
      </c>
      <c r="D7" s="12">
        <v>122120</v>
      </c>
      <c r="E7" s="3">
        <v>123447</v>
      </c>
      <c r="F7" s="30">
        <f t="shared" si="0"/>
        <v>0.07861073716948619</v>
      </c>
      <c r="G7" s="15">
        <f t="shared" si="1"/>
        <v>0.053014535280469496</v>
      </c>
      <c r="H7" s="113">
        <f t="shared" si="2"/>
        <v>6215</v>
      </c>
      <c r="I7" s="27">
        <f t="shared" si="3"/>
        <v>0.0828092522517721</v>
      </c>
      <c r="J7" s="3">
        <v>122530.8</v>
      </c>
      <c r="K7" s="3">
        <v>124636.3</v>
      </c>
      <c r="L7" s="27">
        <f t="shared" si="4"/>
        <v>0.017183434695603066</v>
      </c>
      <c r="M7" s="80">
        <f t="shared" si="5"/>
        <v>2105.5</v>
      </c>
    </row>
    <row r="8" spans="1:13" ht="15">
      <c r="A8" s="1">
        <v>7</v>
      </c>
      <c r="B8" s="185" t="s">
        <v>99</v>
      </c>
      <c r="C8" s="3">
        <v>60011</v>
      </c>
      <c r="D8" s="12">
        <v>63016</v>
      </c>
      <c r="E8" s="3">
        <v>63553</v>
      </c>
      <c r="F8" s="30">
        <f t="shared" si="0"/>
        <v>0.04047038955448375</v>
      </c>
      <c r="G8" s="15">
        <f t="shared" si="1"/>
        <v>0.059022512539367786</v>
      </c>
      <c r="H8" s="113">
        <f t="shared" si="2"/>
        <v>3542</v>
      </c>
      <c r="I8" s="27">
        <f t="shared" si="3"/>
        <v>0.04719394553109844</v>
      </c>
      <c r="J8" s="3">
        <v>61730.95</v>
      </c>
      <c r="K8" s="3">
        <v>62061.27</v>
      </c>
      <c r="L8" s="27">
        <f t="shared" si="4"/>
        <v>0.005350962523661141</v>
      </c>
      <c r="M8" s="80">
        <f t="shared" si="5"/>
        <v>330.3199999999997</v>
      </c>
    </row>
    <row r="9" spans="1:13" ht="15">
      <c r="A9" s="1">
        <v>8</v>
      </c>
      <c r="B9" s="185" t="s">
        <v>100</v>
      </c>
      <c r="C9" s="3">
        <v>2975</v>
      </c>
      <c r="D9" s="12">
        <v>3131</v>
      </c>
      <c r="E9" s="3">
        <v>3186</v>
      </c>
      <c r="F9" s="30">
        <f t="shared" si="0"/>
        <v>0.002028836736591274</v>
      </c>
      <c r="G9" s="15">
        <f t="shared" si="1"/>
        <v>0.07092436974789916</v>
      </c>
      <c r="H9" s="113">
        <f t="shared" si="2"/>
        <v>211</v>
      </c>
      <c r="I9" s="27">
        <f t="shared" si="3"/>
        <v>0.0028113841070191332</v>
      </c>
      <c r="J9" s="3">
        <v>3170.524</v>
      </c>
      <c r="K9" s="3">
        <v>3213.304</v>
      </c>
      <c r="L9" s="27">
        <f t="shared" si="4"/>
        <v>0.013493037743918735</v>
      </c>
      <c r="M9" s="80">
        <f t="shared" si="5"/>
        <v>42.7800000000002</v>
      </c>
    </row>
    <row r="10" spans="1:13" ht="15">
      <c r="A10" s="1">
        <v>9</v>
      </c>
      <c r="B10" s="185" t="s">
        <v>101</v>
      </c>
      <c r="C10" s="3">
        <v>22936</v>
      </c>
      <c r="D10" s="12">
        <v>23306</v>
      </c>
      <c r="E10" s="3">
        <v>23613</v>
      </c>
      <c r="F10" s="30">
        <f t="shared" si="0"/>
        <v>0.015036698638144932</v>
      </c>
      <c r="G10" s="15">
        <f t="shared" si="1"/>
        <v>0.02951691663760028</v>
      </c>
      <c r="H10" s="113">
        <f t="shared" si="2"/>
        <v>677</v>
      </c>
      <c r="I10" s="27">
        <f t="shared" si="3"/>
        <v>0.0090204125139903</v>
      </c>
      <c r="J10" s="3">
        <v>23117.88</v>
      </c>
      <c r="K10" s="3">
        <v>23688.96</v>
      </c>
      <c r="L10" s="27">
        <f t="shared" si="4"/>
        <v>0.024702957191576308</v>
      </c>
      <c r="M10" s="80">
        <f t="shared" si="5"/>
        <v>571.0799999999981</v>
      </c>
    </row>
    <row r="11" spans="1:13" ht="15">
      <c r="A11" s="1">
        <v>10</v>
      </c>
      <c r="B11" s="185" t="s">
        <v>102</v>
      </c>
      <c r="C11" s="3">
        <v>24123</v>
      </c>
      <c r="D11" s="12">
        <v>24714</v>
      </c>
      <c r="E11" s="3">
        <v>24932</v>
      </c>
      <c r="F11" s="30">
        <f t="shared" si="0"/>
        <v>0.015876634499903845</v>
      </c>
      <c r="G11" s="15">
        <f t="shared" si="1"/>
        <v>0.03353645898105542</v>
      </c>
      <c r="H11" s="113">
        <f t="shared" si="2"/>
        <v>809</v>
      </c>
      <c r="I11" s="27">
        <f t="shared" si="3"/>
        <v>0.010779193092789</v>
      </c>
      <c r="J11" s="3">
        <v>24962.09</v>
      </c>
      <c r="K11" s="3">
        <v>25104.12</v>
      </c>
      <c r="L11" s="27">
        <f t="shared" si="4"/>
        <v>0.005689828055262954</v>
      </c>
      <c r="M11" s="80">
        <f t="shared" si="5"/>
        <v>142.02999999999884</v>
      </c>
    </row>
    <row r="12" spans="1:13" ht="15">
      <c r="A12" s="1">
        <v>11</v>
      </c>
      <c r="B12" s="185" t="s">
        <v>103</v>
      </c>
      <c r="C12" s="3">
        <v>4069</v>
      </c>
      <c r="D12" s="12">
        <v>4055</v>
      </c>
      <c r="E12" s="3">
        <v>4158</v>
      </c>
      <c r="F12" s="30">
        <f t="shared" si="0"/>
        <v>0.002647803876568273</v>
      </c>
      <c r="G12" s="15">
        <f t="shared" si="1"/>
        <v>0.021872695994101746</v>
      </c>
      <c r="H12" s="113">
        <f t="shared" si="2"/>
        <v>89</v>
      </c>
      <c r="I12" s="27">
        <f t="shared" si="3"/>
        <v>0.0011858444811597292</v>
      </c>
      <c r="J12" s="3">
        <v>4074.706</v>
      </c>
      <c r="K12" s="3">
        <v>4173.006</v>
      </c>
      <c r="L12" s="27">
        <f t="shared" si="4"/>
        <v>0.024124439898240556</v>
      </c>
      <c r="M12" s="80">
        <f t="shared" si="5"/>
        <v>98.30000000000018</v>
      </c>
    </row>
    <row r="13" spans="1:13" ht="15">
      <c r="A13" s="1">
        <v>12</v>
      </c>
      <c r="B13" s="185" t="s">
        <v>104</v>
      </c>
      <c r="C13" s="3">
        <v>1495</v>
      </c>
      <c r="D13" s="12">
        <v>1536</v>
      </c>
      <c r="E13" s="3">
        <v>1600</v>
      </c>
      <c r="F13" s="30">
        <f t="shared" si="0"/>
        <v>0.001018875950579422</v>
      </c>
      <c r="G13" s="15">
        <f t="shared" si="1"/>
        <v>0.07023411371237458</v>
      </c>
      <c r="H13" s="113">
        <f t="shared" si="2"/>
        <v>105</v>
      </c>
      <c r="I13" s="27">
        <f t="shared" si="3"/>
        <v>0.001399030005862602</v>
      </c>
      <c r="J13" s="3">
        <v>1525.174</v>
      </c>
      <c r="K13" s="3">
        <v>1571.086</v>
      </c>
      <c r="L13" s="27">
        <f t="shared" si="4"/>
        <v>0.03010279482865564</v>
      </c>
      <c r="M13" s="80">
        <f t="shared" si="5"/>
        <v>45.912000000000035</v>
      </c>
    </row>
    <row r="14" spans="1:13" ht="15">
      <c r="A14" s="1">
        <v>13</v>
      </c>
      <c r="B14" s="185" t="s">
        <v>105</v>
      </c>
      <c r="C14" s="3">
        <v>2216</v>
      </c>
      <c r="D14" s="12">
        <v>2256</v>
      </c>
      <c r="E14" s="3">
        <v>2293</v>
      </c>
      <c r="F14" s="30">
        <f t="shared" si="0"/>
        <v>0.0014601765966741342</v>
      </c>
      <c r="G14" s="15">
        <f t="shared" si="1"/>
        <v>0.034747292418772564</v>
      </c>
      <c r="H14" s="113">
        <f t="shared" si="2"/>
        <v>77</v>
      </c>
      <c r="I14" s="27">
        <f t="shared" si="3"/>
        <v>0.0010259553376325747</v>
      </c>
      <c r="J14" s="3">
        <v>2290.983</v>
      </c>
      <c r="K14" s="3">
        <v>2318.145</v>
      </c>
      <c r="L14" s="27">
        <f t="shared" si="4"/>
        <v>0.011856046072799232</v>
      </c>
      <c r="M14" s="80">
        <f t="shared" si="5"/>
        <v>27.161999999999807</v>
      </c>
    </row>
    <row r="15" spans="1:13" ht="15">
      <c r="A15" s="1">
        <v>14</v>
      </c>
      <c r="B15" s="185" t="s">
        <v>106</v>
      </c>
      <c r="C15" s="3">
        <v>6201</v>
      </c>
      <c r="D15" s="12">
        <v>6311</v>
      </c>
      <c r="E15" s="3">
        <v>6366</v>
      </c>
      <c r="F15" s="30">
        <f t="shared" si="0"/>
        <v>0.004053852688367875</v>
      </c>
      <c r="G15" s="15">
        <f t="shared" si="1"/>
        <v>0.026608611514271893</v>
      </c>
      <c r="H15" s="113">
        <f t="shared" si="2"/>
        <v>165</v>
      </c>
      <c r="I15" s="27">
        <f t="shared" si="3"/>
        <v>0.0021984757234983746</v>
      </c>
      <c r="J15" s="3">
        <v>6396.385</v>
      </c>
      <c r="K15" s="3">
        <v>6444.76</v>
      </c>
      <c r="L15" s="27">
        <f t="shared" si="4"/>
        <v>0.0075628655873591095</v>
      </c>
      <c r="M15" s="80">
        <f t="shared" si="5"/>
        <v>48.375</v>
      </c>
    </row>
    <row r="16" spans="1:13" ht="15">
      <c r="A16" s="1">
        <v>15</v>
      </c>
      <c r="B16" s="185" t="s">
        <v>107</v>
      </c>
      <c r="C16" s="3">
        <v>5089</v>
      </c>
      <c r="D16" s="12">
        <v>5186</v>
      </c>
      <c r="E16" s="3">
        <v>5248</v>
      </c>
      <c r="F16" s="30">
        <f t="shared" si="0"/>
        <v>0.003341913117900504</v>
      </c>
      <c r="G16" s="15">
        <f t="shared" si="1"/>
        <v>0.031243859304382</v>
      </c>
      <c r="H16" s="113">
        <f t="shared" si="2"/>
        <v>159</v>
      </c>
      <c r="I16" s="27">
        <f t="shared" si="3"/>
        <v>0.0021185311517347974</v>
      </c>
      <c r="J16" s="3">
        <v>5288.945</v>
      </c>
      <c r="K16" s="3">
        <v>5347.139</v>
      </c>
      <c r="L16" s="27">
        <f t="shared" si="4"/>
        <v>0.011002950493907654</v>
      </c>
      <c r="M16" s="80">
        <f t="shared" si="5"/>
        <v>58.194000000000415</v>
      </c>
    </row>
    <row r="17" spans="1:13" ht="15">
      <c r="A17" s="1">
        <v>16</v>
      </c>
      <c r="B17" s="185" t="s">
        <v>108</v>
      </c>
      <c r="C17" s="3">
        <v>60994</v>
      </c>
      <c r="D17" s="12">
        <v>63523</v>
      </c>
      <c r="E17" s="3">
        <v>64088</v>
      </c>
      <c r="F17" s="30">
        <f t="shared" si="0"/>
        <v>0.04081107620045875</v>
      </c>
      <c r="G17" s="15">
        <f t="shared" si="1"/>
        <v>0.050726300947634195</v>
      </c>
      <c r="H17" s="113">
        <f t="shared" si="2"/>
        <v>3094</v>
      </c>
      <c r="I17" s="27">
        <f t="shared" si="3"/>
        <v>0.041224750839418005</v>
      </c>
      <c r="J17" s="3">
        <v>64166.91</v>
      </c>
      <c r="K17" s="3">
        <v>64598.48</v>
      </c>
      <c r="L17" s="27">
        <f t="shared" si="4"/>
        <v>0.006725740728359831</v>
      </c>
      <c r="M17" s="80">
        <f t="shared" si="5"/>
        <v>431.5699999999997</v>
      </c>
    </row>
    <row r="18" spans="1:13" ht="15">
      <c r="A18" s="1">
        <v>17</v>
      </c>
      <c r="B18" s="185" t="s">
        <v>109</v>
      </c>
      <c r="C18" s="3">
        <v>11730</v>
      </c>
      <c r="D18" s="12">
        <v>11929</v>
      </c>
      <c r="E18" s="3">
        <v>12127</v>
      </c>
      <c r="F18" s="30">
        <f t="shared" si="0"/>
        <v>0.0077224429079229065</v>
      </c>
      <c r="G18" s="15">
        <f t="shared" si="1"/>
        <v>0.03384484228473998</v>
      </c>
      <c r="H18" s="113">
        <f t="shared" si="2"/>
        <v>397</v>
      </c>
      <c r="I18" s="27">
        <f t="shared" si="3"/>
        <v>0.005289665831690028</v>
      </c>
      <c r="J18" s="3">
        <v>12025.36</v>
      </c>
      <c r="K18" s="3">
        <v>12177.73</v>
      </c>
      <c r="L18" s="27">
        <f t="shared" si="4"/>
        <v>0.01267072253969935</v>
      </c>
      <c r="M18" s="80">
        <f t="shared" si="5"/>
        <v>152.36999999999898</v>
      </c>
    </row>
    <row r="19" spans="1:13" ht="15">
      <c r="A19" s="1">
        <v>18</v>
      </c>
      <c r="B19" s="185" t="s">
        <v>110</v>
      </c>
      <c r="C19" s="3">
        <v>2536</v>
      </c>
      <c r="D19" s="12">
        <v>2622</v>
      </c>
      <c r="E19" s="3">
        <v>2677</v>
      </c>
      <c r="F19" s="30">
        <f t="shared" si="0"/>
        <v>0.0017047068248131955</v>
      </c>
      <c r="G19" s="15">
        <f t="shared" si="1"/>
        <v>0.0555993690851735</v>
      </c>
      <c r="H19" s="113">
        <f t="shared" si="2"/>
        <v>141</v>
      </c>
      <c r="I19" s="27">
        <f t="shared" si="3"/>
        <v>0.0018786974364440655</v>
      </c>
      <c r="J19" s="3">
        <v>2687.565</v>
      </c>
      <c r="K19" s="3">
        <v>2726.443</v>
      </c>
      <c r="L19" s="27">
        <f t="shared" si="4"/>
        <v>0.014465882685628127</v>
      </c>
      <c r="M19" s="80">
        <f t="shared" si="5"/>
        <v>38.878000000000156</v>
      </c>
    </row>
    <row r="20" spans="1:13" ht="15">
      <c r="A20" s="1">
        <v>19</v>
      </c>
      <c r="B20" s="185" t="s">
        <v>111</v>
      </c>
      <c r="C20" s="3">
        <v>7448</v>
      </c>
      <c r="D20" s="12">
        <v>7540</v>
      </c>
      <c r="E20" s="3">
        <v>7589</v>
      </c>
      <c r="F20" s="30">
        <f t="shared" si="0"/>
        <v>0.004832655993092021</v>
      </c>
      <c r="G20" s="15">
        <f t="shared" si="1"/>
        <v>0.0189312567132116</v>
      </c>
      <c r="H20" s="113">
        <f t="shared" si="2"/>
        <v>141</v>
      </c>
      <c r="I20" s="27">
        <f t="shared" si="3"/>
        <v>0.0018786974364440655</v>
      </c>
      <c r="J20" s="3">
        <v>7712.344</v>
      </c>
      <c r="K20" s="3">
        <v>7756.785</v>
      </c>
      <c r="L20" s="27">
        <f t="shared" si="4"/>
        <v>0.005762320767849541</v>
      </c>
      <c r="M20" s="80">
        <f t="shared" si="5"/>
        <v>44.4409999999998</v>
      </c>
    </row>
    <row r="21" spans="1:13" ht="15">
      <c r="A21" s="1">
        <v>20</v>
      </c>
      <c r="B21" s="185" t="s">
        <v>112</v>
      </c>
      <c r="C21" s="3">
        <v>21502</v>
      </c>
      <c r="D21" s="12">
        <v>22229</v>
      </c>
      <c r="E21" s="3">
        <v>22531</v>
      </c>
      <c r="F21" s="30">
        <f t="shared" si="0"/>
        <v>0.014347683776565598</v>
      </c>
      <c r="G21" s="15">
        <f t="shared" si="1"/>
        <v>0.04785601339410287</v>
      </c>
      <c r="H21" s="113">
        <f t="shared" si="2"/>
        <v>1029</v>
      </c>
      <c r="I21" s="27">
        <f t="shared" si="3"/>
        <v>0.013710494057453499</v>
      </c>
      <c r="J21" s="3">
        <v>22068.67</v>
      </c>
      <c r="K21" s="3">
        <v>22663.62</v>
      </c>
      <c r="L21" s="27">
        <f t="shared" si="4"/>
        <v>0.026959032873299604</v>
      </c>
      <c r="M21" s="80">
        <f t="shared" si="5"/>
        <v>594.9500000000007</v>
      </c>
    </row>
    <row r="22" spans="1:13" ht="15">
      <c r="A22" s="1">
        <v>21</v>
      </c>
      <c r="B22" s="185" t="s">
        <v>113</v>
      </c>
      <c r="C22" s="3">
        <v>10919</v>
      </c>
      <c r="D22" s="12">
        <v>11404</v>
      </c>
      <c r="E22" s="3">
        <v>11580</v>
      </c>
      <c r="F22" s="30">
        <f t="shared" si="0"/>
        <v>0.007374114692318567</v>
      </c>
      <c r="G22" s="15">
        <f t="shared" si="1"/>
        <v>0.06053667918307537</v>
      </c>
      <c r="H22" s="113">
        <f t="shared" si="2"/>
        <v>661</v>
      </c>
      <c r="I22" s="27">
        <f t="shared" si="3"/>
        <v>0.008807226989287428</v>
      </c>
      <c r="J22" s="3">
        <v>11356.93</v>
      </c>
      <c r="K22" s="3">
        <v>11675.26</v>
      </c>
      <c r="L22" s="27">
        <f t="shared" si="4"/>
        <v>0.02802958193807657</v>
      </c>
      <c r="M22" s="80">
        <f t="shared" si="5"/>
        <v>318.3299999999999</v>
      </c>
    </row>
    <row r="23" spans="1:13" ht="15">
      <c r="A23" s="1">
        <v>22</v>
      </c>
      <c r="B23" s="185" t="s">
        <v>114</v>
      </c>
      <c r="C23" s="3">
        <v>8419</v>
      </c>
      <c r="D23" s="12">
        <v>8538</v>
      </c>
      <c r="E23" s="3">
        <v>8636</v>
      </c>
      <c r="F23" s="30">
        <f t="shared" si="0"/>
        <v>0.005499382943252431</v>
      </c>
      <c r="G23" s="15">
        <f t="shared" si="1"/>
        <v>0.0257750326642119</v>
      </c>
      <c r="H23" s="113">
        <f t="shared" si="2"/>
        <v>217</v>
      </c>
      <c r="I23" s="27">
        <f t="shared" si="3"/>
        <v>0.0028913286787827105</v>
      </c>
      <c r="J23" s="3">
        <v>8715.707</v>
      </c>
      <c r="K23" s="3">
        <v>8769.772</v>
      </c>
      <c r="L23" s="27">
        <f t="shared" si="4"/>
        <v>0.006203168601239178</v>
      </c>
      <c r="M23" s="80">
        <f t="shared" si="5"/>
        <v>54.06500000000051</v>
      </c>
    </row>
    <row r="24" spans="1:13" ht="15">
      <c r="A24" s="1">
        <v>23</v>
      </c>
      <c r="B24" s="185" t="s">
        <v>115</v>
      </c>
      <c r="C24" s="3">
        <v>6080</v>
      </c>
      <c r="D24" s="12">
        <v>6210</v>
      </c>
      <c r="E24" s="3">
        <v>6295</v>
      </c>
      <c r="F24" s="30">
        <f t="shared" si="0"/>
        <v>0.004008640068060914</v>
      </c>
      <c r="G24" s="15">
        <f t="shared" si="1"/>
        <v>0.03536184210526316</v>
      </c>
      <c r="H24" s="113">
        <f t="shared" si="2"/>
        <v>215</v>
      </c>
      <c r="I24" s="27">
        <f t="shared" si="3"/>
        <v>0.0028646804881948514</v>
      </c>
      <c r="J24" s="3">
        <v>6183.806</v>
      </c>
      <c r="K24" s="3">
        <v>6273.388</v>
      </c>
      <c r="L24" s="27">
        <f t="shared" si="4"/>
        <v>0.014486547605148082</v>
      </c>
      <c r="M24" s="80">
        <f t="shared" si="5"/>
        <v>89.58200000000033</v>
      </c>
    </row>
    <row r="25" spans="1:13" ht="15">
      <c r="A25" s="1">
        <v>24</v>
      </c>
      <c r="B25" s="185" t="s">
        <v>116</v>
      </c>
      <c r="C25" s="3">
        <v>3033</v>
      </c>
      <c r="D25" s="12">
        <v>3202</v>
      </c>
      <c r="E25" s="3">
        <v>3224</v>
      </c>
      <c r="F25" s="30">
        <f t="shared" si="0"/>
        <v>0.0020530350404175356</v>
      </c>
      <c r="G25" s="15">
        <f t="shared" si="1"/>
        <v>0.06297395318166832</v>
      </c>
      <c r="H25" s="113">
        <f t="shared" si="2"/>
        <v>191</v>
      </c>
      <c r="I25" s="27">
        <f t="shared" si="3"/>
        <v>0.0025449022011405425</v>
      </c>
      <c r="J25" s="3">
        <v>3139.942</v>
      </c>
      <c r="K25" s="3">
        <v>3175.535</v>
      </c>
      <c r="L25" s="27">
        <f t="shared" si="4"/>
        <v>0.011335559701421187</v>
      </c>
      <c r="M25" s="80">
        <f t="shared" si="5"/>
        <v>35.59299999999985</v>
      </c>
    </row>
    <row r="26" spans="1:13" ht="15">
      <c r="A26" s="1">
        <v>25</v>
      </c>
      <c r="B26" s="185" t="s">
        <v>117</v>
      </c>
      <c r="C26" s="3">
        <v>7801</v>
      </c>
      <c r="D26" s="12">
        <v>7922</v>
      </c>
      <c r="E26" s="3">
        <v>8139</v>
      </c>
      <c r="F26" s="30">
        <f t="shared" si="0"/>
        <v>0.005182894601103698</v>
      </c>
      <c r="G26" s="15">
        <f t="shared" si="1"/>
        <v>0.043327778489937185</v>
      </c>
      <c r="H26" s="113">
        <f t="shared" si="2"/>
        <v>338</v>
      </c>
      <c r="I26" s="27">
        <f t="shared" si="3"/>
        <v>0.0045035442093481854</v>
      </c>
      <c r="J26" s="3">
        <v>8098.701</v>
      </c>
      <c r="K26" s="3">
        <v>8400.531</v>
      </c>
      <c r="L26" s="27">
        <f t="shared" si="4"/>
        <v>0.037268939796641566</v>
      </c>
      <c r="M26" s="80">
        <f t="shared" si="5"/>
        <v>301.83000000000084</v>
      </c>
    </row>
    <row r="27" spans="1:13" ht="15">
      <c r="A27" s="1">
        <v>26</v>
      </c>
      <c r="B27" s="185" t="s">
        <v>118</v>
      </c>
      <c r="C27" s="3">
        <v>17279</v>
      </c>
      <c r="D27" s="12">
        <v>17508</v>
      </c>
      <c r="E27" s="3">
        <v>17739</v>
      </c>
      <c r="F27" s="30">
        <f t="shared" si="0"/>
        <v>0.011296150304580229</v>
      </c>
      <c r="G27" s="15">
        <f t="shared" si="1"/>
        <v>0.026621910990219343</v>
      </c>
      <c r="H27" s="113">
        <f t="shared" si="2"/>
        <v>460</v>
      </c>
      <c r="I27" s="27">
        <f t="shared" si="3"/>
        <v>0.006129083835207589</v>
      </c>
      <c r="J27" s="3">
        <v>17518.75</v>
      </c>
      <c r="K27" s="3">
        <v>17968.38</v>
      </c>
      <c r="L27" s="27">
        <f t="shared" si="4"/>
        <v>0.025665643952907657</v>
      </c>
      <c r="M27" s="80">
        <f t="shared" si="5"/>
        <v>449.630000000001</v>
      </c>
    </row>
    <row r="28" spans="1:13" ht="15">
      <c r="A28" s="1">
        <v>27</v>
      </c>
      <c r="B28" s="185" t="s">
        <v>119</v>
      </c>
      <c r="C28" s="3">
        <v>26578</v>
      </c>
      <c r="D28" s="12">
        <v>28389</v>
      </c>
      <c r="E28" s="3">
        <v>28749</v>
      </c>
      <c r="F28" s="30">
        <f t="shared" si="0"/>
        <v>0.018307290439504877</v>
      </c>
      <c r="G28" s="15">
        <f t="shared" si="1"/>
        <v>0.08168409963127399</v>
      </c>
      <c r="H28" s="113">
        <f t="shared" si="2"/>
        <v>2171</v>
      </c>
      <c r="I28" s="27">
        <f t="shared" si="3"/>
        <v>0.028926610883121037</v>
      </c>
      <c r="J28" s="3">
        <v>28462.72</v>
      </c>
      <c r="K28" s="3">
        <v>29070.01</v>
      </c>
      <c r="L28" s="27">
        <f t="shared" si="4"/>
        <v>0.021336330470172814</v>
      </c>
      <c r="M28" s="80">
        <f t="shared" si="5"/>
        <v>607.2899999999972</v>
      </c>
    </row>
    <row r="29" spans="1:13" ht="15">
      <c r="A29" s="1">
        <v>28</v>
      </c>
      <c r="B29" s="185" t="s">
        <v>120</v>
      </c>
      <c r="C29" s="3">
        <v>6622</v>
      </c>
      <c r="D29" s="12">
        <v>6879</v>
      </c>
      <c r="E29" s="3">
        <v>6970</v>
      </c>
      <c r="F29" s="30">
        <f t="shared" si="0"/>
        <v>0.004438478359711607</v>
      </c>
      <c r="G29" s="15">
        <f t="shared" si="1"/>
        <v>0.05255209906372697</v>
      </c>
      <c r="H29" s="113">
        <f t="shared" si="2"/>
        <v>348</v>
      </c>
      <c r="I29" s="27">
        <f t="shared" si="3"/>
        <v>0.00463678516228748</v>
      </c>
      <c r="J29" s="3">
        <v>6962.197</v>
      </c>
      <c r="K29" s="3">
        <v>7208.631</v>
      </c>
      <c r="L29" s="27">
        <f t="shared" si="4"/>
        <v>0.035396010770738055</v>
      </c>
      <c r="M29" s="80">
        <f t="shared" si="5"/>
        <v>246.4340000000002</v>
      </c>
    </row>
    <row r="30" spans="1:13" ht="15">
      <c r="A30" s="1">
        <v>29</v>
      </c>
      <c r="B30" s="185" t="s">
        <v>121</v>
      </c>
      <c r="C30" s="3">
        <v>1923</v>
      </c>
      <c r="D30" s="12">
        <v>1944</v>
      </c>
      <c r="E30" s="3">
        <v>1953</v>
      </c>
      <c r="F30" s="30">
        <f t="shared" si="0"/>
        <v>0.001243665457176007</v>
      </c>
      <c r="G30" s="15">
        <f t="shared" si="1"/>
        <v>0.015600624024960999</v>
      </c>
      <c r="H30" s="113">
        <f t="shared" si="2"/>
        <v>30</v>
      </c>
      <c r="I30" s="27">
        <f t="shared" si="3"/>
        <v>0.00039972285881788625</v>
      </c>
      <c r="J30" s="3">
        <v>1874.067</v>
      </c>
      <c r="K30" s="3">
        <v>1872.655</v>
      </c>
      <c r="L30" s="27">
        <f t="shared" si="4"/>
        <v>-0.0007534415791964933</v>
      </c>
      <c r="M30" s="80">
        <f t="shared" si="5"/>
        <v>-1.4120000000000346</v>
      </c>
    </row>
    <row r="31" spans="1:13" ht="15">
      <c r="A31" s="1">
        <v>30</v>
      </c>
      <c r="B31" s="185" t="s">
        <v>122</v>
      </c>
      <c r="C31" s="3">
        <v>992</v>
      </c>
      <c r="D31" s="12">
        <v>998</v>
      </c>
      <c r="E31" s="3">
        <v>1056</v>
      </c>
      <c r="F31" s="30">
        <f t="shared" si="0"/>
        <v>0.0006724581273824185</v>
      </c>
      <c r="G31" s="15">
        <f t="shared" si="1"/>
        <v>0.06451612903225806</v>
      </c>
      <c r="H31" s="113">
        <f t="shared" si="2"/>
        <v>64</v>
      </c>
      <c r="I31" s="27">
        <f t="shared" si="3"/>
        <v>0.0008527420988114906</v>
      </c>
      <c r="J31" s="3">
        <v>1020.683</v>
      </c>
      <c r="K31" s="3">
        <v>1063.15</v>
      </c>
      <c r="L31" s="27">
        <f t="shared" si="4"/>
        <v>0.04160645371775576</v>
      </c>
      <c r="M31" s="80">
        <f t="shared" si="5"/>
        <v>42.4670000000001</v>
      </c>
    </row>
    <row r="32" spans="1:13" ht="15">
      <c r="A32" s="1">
        <v>31</v>
      </c>
      <c r="B32" s="185" t="s">
        <v>123</v>
      </c>
      <c r="C32" s="3">
        <v>18453</v>
      </c>
      <c r="D32" s="12">
        <v>19132</v>
      </c>
      <c r="E32" s="3">
        <v>19393</v>
      </c>
      <c r="F32" s="30">
        <f t="shared" si="0"/>
        <v>0.012349413318491707</v>
      </c>
      <c r="G32" s="15">
        <f t="shared" si="1"/>
        <v>0.05094022652143283</v>
      </c>
      <c r="H32" s="113">
        <f t="shared" si="2"/>
        <v>940</v>
      </c>
      <c r="I32" s="27">
        <f t="shared" si="3"/>
        <v>0.01252464957629377</v>
      </c>
      <c r="J32" s="3">
        <v>19243.58</v>
      </c>
      <c r="K32" s="3">
        <v>19381.44</v>
      </c>
      <c r="L32" s="27">
        <f t="shared" si="4"/>
        <v>0.007163947664623574</v>
      </c>
      <c r="M32" s="80">
        <f t="shared" si="5"/>
        <v>137.85999999999694</v>
      </c>
    </row>
    <row r="33" spans="1:13" ht="15">
      <c r="A33" s="1">
        <v>32</v>
      </c>
      <c r="B33" s="185" t="s">
        <v>124</v>
      </c>
      <c r="C33" s="3">
        <v>7347</v>
      </c>
      <c r="D33" s="12">
        <v>7506</v>
      </c>
      <c r="E33" s="3">
        <v>7581</v>
      </c>
      <c r="F33" s="30">
        <f t="shared" si="0"/>
        <v>0.004827561613339124</v>
      </c>
      <c r="G33" s="15">
        <f t="shared" si="1"/>
        <v>0.031849734585545124</v>
      </c>
      <c r="H33" s="113">
        <f t="shared" si="2"/>
        <v>234</v>
      </c>
      <c r="I33" s="27">
        <f t="shared" si="3"/>
        <v>0.003117838298779513</v>
      </c>
      <c r="J33" s="3">
        <v>7683.032</v>
      </c>
      <c r="K33" s="3">
        <v>7726.869</v>
      </c>
      <c r="L33" s="27">
        <f t="shared" si="4"/>
        <v>0.005705690149409704</v>
      </c>
      <c r="M33" s="80">
        <f t="shared" si="5"/>
        <v>43.836999999999534</v>
      </c>
    </row>
    <row r="34" spans="1:13" ht="15">
      <c r="A34" s="1">
        <v>33</v>
      </c>
      <c r="B34" s="185" t="s">
        <v>125</v>
      </c>
      <c r="C34" s="3">
        <v>30306</v>
      </c>
      <c r="D34" s="12">
        <v>31015</v>
      </c>
      <c r="E34" s="3">
        <v>31459</v>
      </c>
      <c r="F34" s="30">
        <f t="shared" si="0"/>
        <v>0.020033011580798774</v>
      </c>
      <c r="G34" s="15">
        <f t="shared" si="1"/>
        <v>0.03804527156338679</v>
      </c>
      <c r="H34" s="113">
        <f t="shared" si="2"/>
        <v>1153</v>
      </c>
      <c r="I34" s="27">
        <f t="shared" si="3"/>
        <v>0.015362681873900762</v>
      </c>
      <c r="J34" s="3">
        <v>31019.51</v>
      </c>
      <c r="K34" s="3">
        <v>31669.82</v>
      </c>
      <c r="L34" s="27">
        <f t="shared" si="4"/>
        <v>0.020964547795887214</v>
      </c>
      <c r="M34" s="80">
        <f t="shared" si="5"/>
        <v>650.3100000000013</v>
      </c>
    </row>
    <row r="35" spans="1:13" ht="15">
      <c r="A35" s="1">
        <v>34</v>
      </c>
      <c r="B35" s="185" t="s">
        <v>126</v>
      </c>
      <c r="C35" s="3">
        <v>436159</v>
      </c>
      <c r="D35" s="12">
        <v>454987</v>
      </c>
      <c r="E35" s="3">
        <v>457696</v>
      </c>
      <c r="F35" s="30">
        <f t="shared" si="0"/>
        <v>0.29145965442274946</v>
      </c>
      <c r="G35" s="15">
        <f t="shared" si="1"/>
        <v>0.049378781591117</v>
      </c>
      <c r="H35" s="113">
        <f t="shared" si="2"/>
        <v>21537</v>
      </c>
      <c r="I35" s="27">
        <f t="shared" si="3"/>
        <v>0.2869610403453606</v>
      </c>
      <c r="J35" s="3">
        <v>457956.6</v>
      </c>
      <c r="K35" s="3">
        <v>462267.7</v>
      </c>
      <c r="L35" s="27">
        <f t="shared" si="4"/>
        <v>0.009413774143663471</v>
      </c>
      <c r="M35" s="80">
        <f t="shared" si="5"/>
        <v>4311.100000000035</v>
      </c>
    </row>
    <row r="36" spans="1:13" ht="15">
      <c r="A36" s="1">
        <v>35</v>
      </c>
      <c r="B36" s="185" t="s">
        <v>127</v>
      </c>
      <c r="C36" s="3">
        <v>106206</v>
      </c>
      <c r="D36" s="12">
        <v>108819</v>
      </c>
      <c r="E36" s="3">
        <v>109606</v>
      </c>
      <c r="F36" s="30">
        <f t="shared" si="0"/>
        <v>0.06979682339950508</v>
      </c>
      <c r="G36" s="15">
        <f t="shared" si="1"/>
        <v>0.032013257254769036</v>
      </c>
      <c r="H36" s="113">
        <f t="shared" si="2"/>
        <v>3400</v>
      </c>
      <c r="I36" s="27">
        <f t="shared" si="3"/>
        <v>0.04530192399936044</v>
      </c>
      <c r="J36" s="3">
        <v>110075.6</v>
      </c>
      <c r="K36" s="3">
        <v>110632.9</v>
      </c>
      <c r="L36" s="27">
        <f t="shared" si="4"/>
        <v>0.005062884054231713</v>
      </c>
      <c r="M36" s="80">
        <f t="shared" si="5"/>
        <v>557.2999999999884</v>
      </c>
    </row>
    <row r="37" spans="1:13" ht="15">
      <c r="A37" s="1">
        <v>36</v>
      </c>
      <c r="B37" s="185" t="s">
        <v>128</v>
      </c>
      <c r="C37" s="3">
        <v>2294</v>
      </c>
      <c r="D37" s="12">
        <v>2309</v>
      </c>
      <c r="E37" s="3">
        <v>2376</v>
      </c>
      <c r="F37" s="30">
        <f t="shared" si="0"/>
        <v>0.0015130307866104418</v>
      </c>
      <c r="G37" s="15">
        <f t="shared" si="1"/>
        <v>0.03574542284219703</v>
      </c>
      <c r="H37" s="113">
        <f t="shared" si="2"/>
        <v>82</v>
      </c>
      <c r="I37" s="27">
        <f t="shared" si="3"/>
        <v>0.0010925758141022224</v>
      </c>
      <c r="J37" s="3">
        <v>2364.866</v>
      </c>
      <c r="K37" s="3">
        <v>2383.719</v>
      </c>
      <c r="L37" s="27">
        <f t="shared" si="4"/>
        <v>0.007972121887667235</v>
      </c>
      <c r="M37" s="80">
        <f t="shared" si="5"/>
        <v>18.853000000000065</v>
      </c>
    </row>
    <row r="38" spans="1:13" ht="15">
      <c r="A38" s="1">
        <v>37</v>
      </c>
      <c r="B38" s="185" t="s">
        <v>129</v>
      </c>
      <c r="C38" s="3">
        <v>5815</v>
      </c>
      <c r="D38" s="12">
        <v>5922</v>
      </c>
      <c r="E38" s="3">
        <v>5974</v>
      </c>
      <c r="F38" s="30">
        <f t="shared" si="0"/>
        <v>0.003804228080475917</v>
      </c>
      <c r="G38" s="15">
        <f t="shared" si="1"/>
        <v>0.027343078245915736</v>
      </c>
      <c r="H38" s="113">
        <f t="shared" si="2"/>
        <v>159</v>
      </c>
      <c r="I38" s="27">
        <f t="shared" si="3"/>
        <v>0.0021185311517347974</v>
      </c>
      <c r="J38" s="3">
        <v>6089.44</v>
      </c>
      <c r="K38" s="3">
        <v>6139.61</v>
      </c>
      <c r="L38" s="27">
        <f t="shared" si="4"/>
        <v>0.008238852833758125</v>
      </c>
      <c r="M38" s="80">
        <f t="shared" si="5"/>
        <v>50.17000000000007</v>
      </c>
    </row>
    <row r="39" spans="1:13" ht="15">
      <c r="A39" s="1">
        <v>38</v>
      </c>
      <c r="B39" s="185" t="s">
        <v>130</v>
      </c>
      <c r="C39" s="3">
        <v>24325</v>
      </c>
      <c r="D39" s="12">
        <v>25793</v>
      </c>
      <c r="E39" s="3">
        <v>26099</v>
      </c>
      <c r="F39" s="30">
        <f t="shared" si="0"/>
        <v>0.01661977714635771</v>
      </c>
      <c r="G39" s="15">
        <f t="shared" si="1"/>
        <v>0.07292908530318602</v>
      </c>
      <c r="H39" s="113">
        <f t="shared" si="2"/>
        <v>1774</v>
      </c>
      <c r="I39" s="27">
        <f t="shared" si="3"/>
        <v>0.023636945051431008</v>
      </c>
      <c r="J39" s="3">
        <v>25917.51</v>
      </c>
      <c r="K39" s="3">
        <v>26168.37</v>
      </c>
      <c r="L39" s="27">
        <f t="shared" si="4"/>
        <v>0.009679170568468985</v>
      </c>
      <c r="M39" s="80">
        <f t="shared" si="5"/>
        <v>250.86000000000058</v>
      </c>
    </row>
    <row r="40" spans="1:13" ht="15">
      <c r="A40" s="1">
        <v>39</v>
      </c>
      <c r="B40" s="185" t="s">
        <v>131</v>
      </c>
      <c r="C40" s="3">
        <v>6889</v>
      </c>
      <c r="D40" s="12">
        <v>7017</v>
      </c>
      <c r="E40" s="3">
        <v>7076</v>
      </c>
      <c r="F40" s="30">
        <f t="shared" si="0"/>
        <v>0.004505978891437494</v>
      </c>
      <c r="G40" s="15">
        <f t="shared" si="1"/>
        <v>0.02714472347220206</v>
      </c>
      <c r="H40" s="113">
        <f t="shared" si="2"/>
        <v>187</v>
      </c>
      <c r="I40" s="27">
        <f t="shared" si="3"/>
        <v>0.0024916058199648244</v>
      </c>
      <c r="J40" s="3">
        <v>7159.788</v>
      </c>
      <c r="K40" s="3">
        <v>7221.127</v>
      </c>
      <c r="L40" s="27">
        <f t="shared" si="4"/>
        <v>0.008567153105650734</v>
      </c>
      <c r="M40" s="80">
        <f t="shared" si="5"/>
        <v>61.33900000000085</v>
      </c>
    </row>
    <row r="41" spans="1:13" ht="15">
      <c r="A41" s="1">
        <v>40</v>
      </c>
      <c r="B41" s="185" t="s">
        <v>132</v>
      </c>
      <c r="C41" s="3">
        <v>3080</v>
      </c>
      <c r="D41" s="12">
        <v>3246</v>
      </c>
      <c r="E41" s="3">
        <v>3218</v>
      </c>
      <c r="F41" s="30">
        <f t="shared" si="0"/>
        <v>0.0020492142556028624</v>
      </c>
      <c r="G41" s="15">
        <f t="shared" si="1"/>
        <v>0.044805194805194806</v>
      </c>
      <c r="H41" s="113">
        <f t="shared" si="2"/>
        <v>138</v>
      </c>
      <c r="I41" s="27">
        <f t="shared" si="3"/>
        <v>0.0018387251505622769</v>
      </c>
      <c r="J41" s="3">
        <v>3263.057</v>
      </c>
      <c r="K41" s="3">
        <v>3285.451</v>
      </c>
      <c r="L41" s="27">
        <f t="shared" si="4"/>
        <v>0.00686288961547415</v>
      </c>
      <c r="M41" s="80">
        <f t="shared" si="5"/>
        <v>22.394000000000233</v>
      </c>
    </row>
    <row r="42" spans="1:13" ht="15">
      <c r="A42" s="1">
        <v>41</v>
      </c>
      <c r="B42" s="185" t="s">
        <v>133</v>
      </c>
      <c r="C42" s="3">
        <v>35281</v>
      </c>
      <c r="D42" s="12">
        <v>37248</v>
      </c>
      <c r="E42" s="3">
        <v>37562</v>
      </c>
      <c r="F42" s="30">
        <f t="shared" si="0"/>
        <v>0.023919386534790157</v>
      </c>
      <c r="G42" s="15">
        <f t="shared" si="1"/>
        <v>0.06465236246138148</v>
      </c>
      <c r="H42" s="113">
        <f t="shared" si="2"/>
        <v>2281</v>
      </c>
      <c r="I42" s="27">
        <f t="shared" si="3"/>
        <v>0.030392261365453286</v>
      </c>
      <c r="J42" s="3">
        <v>37691.97</v>
      </c>
      <c r="K42" s="3">
        <v>37888.35</v>
      </c>
      <c r="L42" s="27">
        <f t="shared" si="4"/>
        <v>0.005210128311149494</v>
      </c>
      <c r="M42" s="80">
        <f t="shared" si="5"/>
        <v>196.37999999999738</v>
      </c>
    </row>
    <row r="43" spans="1:13" ht="15">
      <c r="A43" s="1">
        <v>42</v>
      </c>
      <c r="B43" s="185" t="s">
        <v>134</v>
      </c>
      <c r="C43" s="3">
        <v>36291</v>
      </c>
      <c r="D43" s="12">
        <v>38184</v>
      </c>
      <c r="E43" s="3">
        <v>38570</v>
      </c>
      <c r="F43" s="30">
        <f t="shared" si="0"/>
        <v>0.024561278383655193</v>
      </c>
      <c r="G43" s="15">
        <f t="shared" si="1"/>
        <v>0.06279793888291862</v>
      </c>
      <c r="H43" s="113">
        <f t="shared" si="2"/>
        <v>2279</v>
      </c>
      <c r="I43" s="27">
        <f t="shared" si="3"/>
        <v>0.030365613174865427</v>
      </c>
      <c r="J43" s="3">
        <v>38199.44</v>
      </c>
      <c r="K43" s="3">
        <v>39258.84</v>
      </c>
      <c r="L43" s="27">
        <f t="shared" si="4"/>
        <v>0.02773339085599145</v>
      </c>
      <c r="M43" s="80">
        <f t="shared" si="5"/>
        <v>1059.3999999999942</v>
      </c>
    </row>
    <row r="44" spans="1:13" ht="15">
      <c r="A44" s="1">
        <v>43</v>
      </c>
      <c r="B44" s="185" t="s">
        <v>135</v>
      </c>
      <c r="C44" s="3">
        <v>9374</v>
      </c>
      <c r="D44" s="12">
        <v>9522</v>
      </c>
      <c r="E44" s="3">
        <v>9567</v>
      </c>
      <c r="F44" s="30">
        <f t="shared" si="0"/>
        <v>0.006092241386995831</v>
      </c>
      <c r="G44" s="15">
        <f t="shared" si="1"/>
        <v>0.020588862812033284</v>
      </c>
      <c r="H44" s="113">
        <f t="shared" si="2"/>
        <v>193</v>
      </c>
      <c r="I44" s="27">
        <f t="shared" si="3"/>
        <v>0.0025715503917284016</v>
      </c>
      <c r="J44" s="3">
        <v>9620.264</v>
      </c>
      <c r="K44" s="3">
        <v>9747.196</v>
      </c>
      <c r="L44" s="27">
        <f t="shared" si="4"/>
        <v>0.013194232507548724</v>
      </c>
      <c r="M44" s="80">
        <f t="shared" si="5"/>
        <v>126.9320000000007</v>
      </c>
    </row>
    <row r="45" spans="1:13" ht="15">
      <c r="A45" s="1">
        <v>44</v>
      </c>
      <c r="B45" s="185" t="s">
        <v>136</v>
      </c>
      <c r="C45" s="3">
        <v>9315</v>
      </c>
      <c r="D45" s="12">
        <v>9785</v>
      </c>
      <c r="E45" s="3">
        <v>9828</v>
      </c>
      <c r="F45" s="30">
        <f t="shared" si="0"/>
        <v>0.0062584455264341</v>
      </c>
      <c r="G45" s="15">
        <f t="shared" si="1"/>
        <v>0.05507246376811594</v>
      </c>
      <c r="H45" s="113">
        <f t="shared" si="2"/>
        <v>513</v>
      </c>
      <c r="I45" s="27">
        <f t="shared" si="3"/>
        <v>0.006835260885785855</v>
      </c>
      <c r="J45" s="3">
        <v>9832.536</v>
      </c>
      <c r="K45" s="3">
        <v>9942.251</v>
      </c>
      <c r="L45" s="27">
        <f t="shared" si="4"/>
        <v>0.011158362400096999</v>
      </c>
      <c r="M45" s="80">
        <f t="shared" si="5"/>
        <v>109.71500000000015</v>
      </c>
    </row>
    <row r="46" spans="1:13" ht="15">
      <c r="A46" s="1">
        <v>45</v>
      </c>
      <c r="B46" s="185" t="s">
        <v>137</v>
      </c>
      <c r="C46" s="3">
        <v>23175</v>
      </c>
      <c r="D46" s="12">
        <v>23956</v>
      </c>
      <c r="E46" s="3">
        <v>24208</v>
      </c>
      <c r="F46" s="30">
        <f t="shared" si="0"/>
        <v>0.015415593132266656</v>
      </c>
      <c r="G46" s="15">
        <f t="shared" si="1"/>
        <v>0.04457389428263215</v>
      </c>
      <c r="H46" s="113">
        <f t="shared" si="2"/>
        <v>1033</v>
      </c>
      <c r="I46" s="27">
        <f t="shared" si="3"/>
        <v>0.013763790438629218</v>
      </c>
      <c r="J46" s="3">
        <v>24125.04</v>
      </c>
      <c r="K46" s="3">
        <v>24741.44</v>
      </c>
      <c r="L46" s="27">
        <f t="shared" si="4"/>
        <v>0.025550216704303817</v>
      </c>
      <c r="M46" s="80">
        <f t="shared" si="5"/>
        <v>616.3999999999978</v>
      </c>
    </row>
    <row r="47" spans="1:13" ht="15">
      <c r="A47" s="1">
        <v>46</v>
      </c>
      <c r="B47" s="185" t="s">
        <v>138</v>
      </c>
      <c r="C47" s="3">
        <v>10990</v>
      </c>
      <c r="D47" s="12">
        <v>11925</v>
      </c>
      <c r="E47" s="3">
        <v>12175</v>
      </c>
      <c r="F47" s="30">
        <f t="shared" si="0"/>
        <v>0.007753009186440289</v>
      </c>
      <c r="G47" s="15">
        <f t="shared" si="1"/>
        <v>0.1078252957233849</v>
      </c>
      <c r="H47" s="113">
        <f t="shared" si="2"/>
        <v>1185</v>
      </c>
      <c r="I47" s="27">
        <f t="shared" si="3"/>
        <v>0.01578905292330651</v>
      </c>
      <c r="J47" s="3">
        <v>11808.94</v>
      </c>
      <c r="K47" s="3">
        <v>12252.73</v>
      </c>
      <c r="L47" s="27">
        <f t="shared" si="4"/>
        <v>0.037580849762976105</v>
      </c>
      <c r="M47" s="80">
        <f t="shared" si="5"/>
        <v>443.78999999999905</v>
      </c>
    </row>
    <row r="48" spans="1:13" ht="15">
      <c r="A48" s="1">
        <v>47</v>
      </c>
      <c r="B48" s="185" t="s">
        <v>139</v>
      </c>
      <c r="C48" s="3">
        <v>3845</v>
      </c>
      <c r="D48" s="12">
        <v>4179</v>
      </c>
      <c r="E48" s="3">
        <v>4265</v>
      </c>
      <c r="F48" s="30">
        <f t="shared" si="0"/>
        <v>0.002715941205763272</v>
      </c>
      <c r="G48" s="15">
        <f t="shared" si="1"/>
        <v>0.10923276983094929</v>
      </c>
      <c r="H48" s="113">
        <f t="shared" si="2"/>
        <v>420</v>
      </c>
      <c r="I48" s="27">
        <f t="shared" si="3"/>
        <v>0.005596120023450408</v>
      </c>
      <c r="J48" s="3">
        <v>4232.674</v>
      </c>
      <c r="K48" s="3">
        <v>4321.733</v>
      </c>
      <c r="L48" s="27">
        <f t="shared" si="4"/>
        <v>0.021040836123925488</v>
      </c>
      <c r="M48" s="80">
        <f t="shared" si="5"/>
        <v>89.0590000000002</v>
      </c>
    </row>
    <row r="49" spans="1:13" ht="15">
      <c r="A49" s="1">
        <v>48</v>
      </c>
      <c r="B49" s="185" t="s">
        <v>140</v>
      </c>
      <c r="C49" s="3">
        <v>30955</v>
      </c>
      <c r="D49" s="12">
        <v>31804</v>
      </c>
      <c r="E49" s="3">
        <v>32029</v>
      </c>
      <c r="F49" s="30">
        <f t="shared" si="0"/>
        <v>0.02039598613819269</v>
      </c>
      <c r="G49" s="15">
        <f t="shared" si="1"/>
        <v>0.03469552576320465</v>
      </c>
      <c r="H49" s="113">
        <f t="shared" si="2"/>
        <v>1074</v>
      </c>
      <c r="I49" s="27">
        <f t="shared" si="3"/>
        <v>0.014310078345680328</v>
      </c>
      <c r="J49" s="3">
        <v>30412.39</v>
      </c>
      <c r="K49" s="3">
        <v>31021.18</v>
      </c>
      <c r="L49" s="27">
        <f t="shared" si="4"/>
        <v>0.020017828260126904</v>
      </c>
      <c r="M49" s="80">
        <f t="shared" si="5"/>
        <v>608.7900000000009</v>
      </c>
    </row>
    <row r="50" spans="1:13" ht="15">
      <c r="A50" s="1">
        <v>49</v>
      </c>
      <c r="B50" s="185" t="s">
        <v>141</v>
      </c>
      <c r="C50" s="3">
        <v>1574</v>
      </c>
      <c r="D50" s="12">
        <v>1733</v>
      </c>
      <c r="E50" s="3">
        <v>1794</v>
      </c>
      <c r="F50" s="30">
        <f t="shared" si="0"/>
        <v>0.001142414659587177</v>
      </c>
      <c r="G50" s="15">
        <f t="shared" si="1"/>
        <v>0.1397712833545108</v>
      </c>
      <c r="H50" s="113">
        <f t="shared" si="2"/>
        <v>220</v>
      </c>
      <c r="I50" s="27">
        <f t="shared" si="3"/>
        <v>0.0029313009646644993</v>
      </c>
      <c r="J50" s="3">
        <v>1752.562</v>
      </c>
      <c r="K50" s="3">
        <v>1795.601</v>
      </c>
      <c r="L50" s="27">
        <f t="shared" si="4"/>
        <v>0.02455776172255259</v>
      </c>
      <c r="M50" s="80">
        <f t="shared" si="5"/>
        <v>43.039000000000215</v>
      </c>
    </row>
    <row r="51" spans="1:13" ht="15">
      <c r="A51" s="1">
        <v>50</v>
      </c>
      <c r="B51" s="185" t="s">
        <v>142</v>
      </c>
      <c r="C51" s="3">
        <v>4991</v>
      </c>
      <c r="D51" s="12">
        <v>5291</v>
      </c>
      <c r="E51" s="3">
        <v>5314</v>
      </c>
      <c r="F51" s="30">
        <f t="shared" si="0"/>
        <v>0.0033839417508619053</v>
      </c>
      <c r="G51" s="15">
        <f t="shared" si="1"/>
        <v>0.06471648968142657</v>
      </c>
      <c r="H51" s="113">
        <f t="shared" si="2"/>
        <v>323</v>
      </c>
      <c r="I51" s="27">
        <f t="shared" si="3"/>
        <v>0.004303682779939242</v>
      </c>
      <c r="J51" s="3">
        <v>5276.095</v>
      </c>
      <c r="K51" s="3">
        <v>5337.389</v>
      </c>
      <c r="L51" s="27">
        <f t="shared" si="4"/>
        <v>0.01161730408569214</v>
      </c>
      <c r="M51" s="80">
        <f t="shared" si="5"/>
        <v>61.29399999999987</v>
      </c>
    </row>
    <row r="52" spans="1:13" ht="15">
      <c r="A52" s="1">
        <v>51</v>
      </c>
      <c r="B52" s="185" t="s">
        <v>143</v>
      </c>
      <c r="C52" s="3">
        <v>4525</v>
      </c>
      <c r="D52" s="12">
        <v>4764</v>
      </c>
      <c r="E52" s="3">
        <v>4837</v>
      </c>
      <c r="F52" s="30">
        <f t="shared" si="0"/>
        <v>0.003080189358095415</v>
      </c>
      <c r="G52" s="15">
        <f t="shared" si="1"/>
        <v>0.06895027624309392</v>
      </c>
      <c r="H52" s="113">
        <f t="shared" si="2"/>
        <v>312</v>
      </c>
      <c r="I52" s="27">
        <f t="shared" si="3"/>
        <v>0.004157117731706017</v>
      </c>
      <c r="J52" s="3">
        <v>4748.597</v>
      </c>
      <c r="K52" s="3">
        <v>4820.113</v>
      </c>
      <c r="L52" s="27">
        <f t="shared" si="4"/>
        <v>0.015060448380858711</v>
      </c>
      <c r="M52" s="80">
        <f t="shared" si="5"/>
        <v>71.51600000000053</v>
      </c>
    </row>
    <row r="53" spans="1:13" ht="15">
      <c r="A53" s="1">
        <v>52</v>
      </c>
      <c r="B53" s="185" t="s">
        <v>144</v>
      </c>
      <c r="C53" s="3">
        <v>10315</v>
      </c>
      <c r="D53" s="12">
        <v>10204</v>
      </c>
      <c r="E53" s="3">
        <v>10279</v>
      </c>
      <c r="F53" s="30">
        <f t="shared" si="0"/>
        <v>0.006545641185003674</v>
      </c>
      <c r="G53" s="15">
        <f t="shared" si="1"/>
        <v>-0.0034900630150266603</v>
      </c>
      <c r="H53" s="113">
        <f t="shared" si="2"/>
        <v>-36</v>
      </c>
      <c r="I53" s="27">
        <f t="shared" si="3"/>
        <v>-0.0004796674305814635</v>
      </c>
      <c r="J53" s="3">
        <v>10378.56</v>
      </c>
      <c r="K53" s="3">
        <v>10503.33</v>
      </c>
      <c r="L53" s="27">
        <f t="shared" si="4"/>
        <v>0.012021898991767687</v>
      </c>
      <c r="M53" s="80">
        <f t="shared" si="5"/>
        <v>124.77000000000044</v>
      </c>
    </row>
    <row r="54" spans="1:13" ht="15">
      <c r="A54" s="1">
        <v>53</v>
      </c>
      <c r="B54" s="185" t="s">
        <v>145</v>
      </c>
      <c r="C54" s="3">
        <v>5314</v>
      </c>
      <c r="D54" s="12">
        <v>5455</v>
      </c>
      <c r="E54" s="3">
        <v>5576</v>
      </c>
      <c r="F54" s="30">
        <f t="shared" si="0"/>
        <v>0.0035507826877692857</v>
      </c>
      <c r="G54" s="15">
        <f t="shared" si="1"/>
        <v>0.04930372600677456</v>
      </c>
      <c r="H54" s="113">
        <f t="shared" si="2"/>
        <v>262</v>
      </c>
      <c r="I54" s="27">
        <f t="shared" si="3"/>
        <v>0.0034909129670095402</v>
      </c>
      <c r="J54" s="3">
        <v>5653.515</v>
      </c>
      <c r="K54" s="3">
        <v>5730.028</v>
      </c>
      <c r="L54" s="27">
        <f t="shared" si="4"/>
        <v>0.013533704253017798</v>
      </c>
      <c r="M54" s="80">
        <f t="shared" si="5"/>
        <v>76.51299999999992</v>
      </c>
    </row>
    <row r="55" spans="1:13" ht="15">
      <c r="A55" s="1">
        <v>54</v>
      </c>
      <c r="B55" s="185" t="s">
        <v>146</v>
      </c>
      <c r="C55" s="3">
        <v>17381</v>
      </c>
      <c r="D55" s="12">
        <v>18268</v>
      </c>
      <c r="E55" s="3">
        <v>18545</v>
      </c>
      <c r="F55" s="30">
        <f t="shared" si="0"/>
        <v>0.011809409064684613</v>
      </c>
      <c r="G55" s="15">
        <f t="shared" si="1"/>
        <v>0.06696967953512456</v>
      </c>
      <c r="H55" s="113">
        <f t="shared" si="2"/>
        <v>1164</v>
      </c>
      <c r="I55" s="27">
        <f t="shared" si="3"/>
        <v>0.015509246922133986</v>
      </c>
      <c r="J55" s="3">
        <v>18376.56</v>
      </c>
      <c r="K55" s="3">
        <v>18808.54</v>
      </c>
      <c r="L55" s="27">
        <f t="shared" si="4"/>
        <v>0.023507119939749306</v>
      </c>
      <c r="M55" s="80">
        <f t="shared" si="5"/>
        <v>431.97999999999956</v>
      </c>
    </row>
    <row r="56" spans="1:13" ht="15">
      <c r="A56" s="1">
        <v>55</v>
      </c>
      <c r="B56" s="185" t="s">
        <v>147</v>
      </c>
      <c r="C56" s="3">
        <v>19819</v>
      </c>
      <c r="D56" s="12">
        <v>20904</v>
      </c>
      <c r="E56" s="3">
        <v>21212</v>
      </c>
      <c r="F56" s="30">
        <f t="shared" si="0"/>
        <v>0.013507747914806688</v>
      </c>
      <c r="G56" s="15">
        <f t="shared" si="1"/>
        <v>0.07028608910641304</v>
      </c>
      <c r="H56" s="113">
        <f t="shared" si="2"/>
        <v>1393</v>
      </c>
      <c r="I56" s="27">
        <f t="shared" si="3"/>
        <v>0.018560464744443853</v>
      </c>
      <c r="J56" s="3">
        <v>21354.59</v>
      </c>
      <c r="K56" s="3">
        <v>21648.08</v>
      </c>
      <c r="L56" s="27">
        <f t="shared" si="4"/>
        <v>0.013743649491748687</v>
      </c>
      <c r="M56" s="80">
        <f t="shared" si="5"/>
        <v>293.4900000000016</v>
      </c>
    </row>
    <row r="57" spans="1:13" ht="15">
      <c r="A57" s="1">
        <v>56</v>
      </c>
      <c r="B57" s="185" t="s">
        <v>148</v>
      </c>
      <c r="C57" s="3">
        <v>1647</v>
      </c>
      <c r="D57" s="12">
        <v>1756</v>
      </c>
      <c r="E57" s="3">
        <v>1790</v>
      </c>
      <c r="F57" s="30">
        <f t="shared" si="0"/>
        <v>0.0011398674697107283</v>
      </c>
      <c r="G57" s="15">
        <f t="shared" si="1"/>
        <v>0.08682452944748027</v>
      </c>
      <c r="H57" s="113">
        <f t="shared" si="2"/>
        <v>143</v>
      </c>
      <c r="I57" s="27">
        <f t="shared" si="3"/>
        <v>0.0019053456270319246</v>
      </c>
      <c r="J57" s="3">
        <v>1774.913</v>
      </c>
      <c r="K57" s="3">
        <v>1806.154</v>
      </c>
      <c r="L57" s="27">
        <f t="shared" si="4"/>
        <v>0.017601426098067897</v>
      </c>
      <c r="M57" s="80">
        <f t="shared" si="5"/>
        <v>31.240999999999985</v>
      </c>
    </row>
    <row r="58" spans="1:13" ht="15">
      <c r="A58" s="1">
        <v>57</v>
      </c>
      <c r="B58" s="185" t="s">
        <v>149</v>
      </c>
      <c r="C58" s="3">
        <v>3380</v>
      </c>
      <c r="D58" s="12">
        <v>3455</v>
      </c>
      <c r="E58" s="3">
        <v>3518</v>
      </c>
      <c r="F58" s="30">
        <f t="shared" si="0"/>
        <v>0.0022402534963365042</v>
      </c>
      <c r="G58" s="15">
        <f t="shared" si="1"/>
        <v>0.04082840236686391</v>
      </c>
      <c r="H58" s="113">
        <f t="shared" si="2"/>
        <v>138</v>
      </c>
      <c r="I58" s="27">
        <f t="shared" si="3"/>
        <v>0.0018387251505622769</v>
      </c>
      <c r="J58" s="3">
        <v>3444.208</v>
      </c>
      <c r="K58" s="3">
        <v>3555.597</v>
      </c>
      <c r="L58" s="27">
        <f t="shared" si="4"/>
        <v>0.03234096198603572</v>
      </c>
      <c r="M58" s="80">
        <f t="shared" si="5"/>
        <v>111.38900000000012</v>
      </c>
    </row>
    <row r="59" spans="1:13" ht="15">
      <c r="A59" s="1">
        <v>58</v>
      </c>
      <c r="B59" s="185" t="s">
        <v>150</v>
      </c>
      <c r="C59" s="3">
        <v>7752</v>
      </c>
      <c r="D59" s="12">
        <v>7947</v>
      </c>
      <c r="E59" s="3">
        <v>8137</v>
      </c>
      <c r="F59" s="30">
        <f t="shared" si="0"/>
        <v>0.0051816210061654735</v>
      </c>
      <c r="G59" s="15">
        <f t="shared" si="1"/>
        <v>0.04966460268317854</v>
      </c>
      <c r="H59" s="113">
        <f t="shared" si="2"/>
        <v>385</v>
      </c>
      <c r="I59" s="27">
        <f t="shared" si="3"/>
        <v>0.005129776688162874</v>
      </c>
      <c r="J59" s="3">
        <v>7929.1</v>
      </c>
      <c r="K59" s="3">
        <v>8038.941</v>
      </c>
      <c r="L59" s="27">
        <f t="shared" si="4"/>
        <v>0.013852896293400188</v>
      </c>
      <c r="M59" s="80">
        <f t="shared" si="5"/>
        <v>109.84099999999944</v>
      </c>
    </row>
    <row r="60" spans="1:13" ht="15">
      <c r="A60" s="1">
        <v>59</v>
      </c>
      <c r="B60" s="185" t="s">
        <v>151</v>
      </c>
      <c r="C60" s="3">
        <v>18963</v>
      </c>
      <c r="D60" s="12">
        <v>19886</v>
      </c>
      <c r="E60" s="3">
        <v>20112</v>
      </c>
      <c r="F60" s="30">
        <f t="shared" si="0"/>
        <v>0.012807270698783334</v>
      </c>
      <c r="G60" s="15">
        <f t="shared" si="1"/>
        <v>0.060591678531877864</v>
      </c>
      <c r="H60" s="113">
        <f t="shared" si="2"/>
        <v>1149</v>
      </c>
      <c r="I60" s="27">
        <f t="shared" si="3"/>
        <v>0.015309385492725045</v>
      </c>
      <c r="J60" s="3">
        <v>19966.18</v>
      </c>
      <c r="K60" s="3">
        <v>20120.79</v>
      </c>
      <c r="L60" s="27">
        <f t="shared" si="4"/>
        <v>0.00774359441816114</v>
      </c>
      <c r="M60" s="80">
        <f t="shared" si="5"/>
        <v>154.61000000000058</v>
      </c>
    </row>
    <row r="61" spans="1:13" ht="15">
      <c r="A61" s="1">
        <v>60</v>
      </c>
      <c r="B61" s="185" t="s">
        <v>152</v>
      </c>
      <c r="C61" s="3">
        <v>6702</v>
      </c>
      <c r="D61" s="12">
        <v>6840</v>
      </c>
      <c r="E61" s="3">
        <v>6978</v>
      </c>
      <c r="F61" s="30">
        <f t="shared" si="0"/>
        <v>0.004443572739464504</v>
      </c>
      <c r="G61" s="15">
        <f t="shared" si="1"/>
        <v>0.04118173679498657</v>
      </c>
      <c r="H61" s="113">
        <f t="shared" si="2"/>
        <v>276</v>
      </c>
      <c r="I61" s="27">
        <f t="shared" si="3"/>
        <v>0.0036774503011245538</v>
      </c>
      <c r="J61" s="3">
        <v>6865.448</v>
      </c>
      <c r="K61" s="3">
        <v>7048.695</v>
      </c>
      <c r="L61" s="27">
        <f t="shared" si="4"/>
        <v>0.026691193349654585</v>
      </c>
      <c r="M61" s="80">
        <f t="shared" si="5"/>
        <v>183.2469999999994</v>
      </c>
    </row>
    <row r="62" spans="1:13" ht="15">
      <c r="A62" s="1">
        <v>61</v>
      </c>
      <c r="B62" s="185" t="s">
        <v>153</v>
      </c>
      <c r="C62" s="3">
        <v>14235</v>
      </c>
      <c r="D62" s="12">
        <v>14890</v>
      </c>
      <c r="E62" s="3">
        <v>15118</v>
      </c>
      <c r="F62" s="30">
        <f t="shared" si="0"/>
        <v>0.009627104138037313</v>
      </c>
      <c r="G62" s="15">
        <f t="shared" si="1"/>
        <v>0.06203020723568669</v>
      </c>
      <c r="H62" s="113">
        <f t="shared" si="2"/>
        <v>883</v>
      </c>
      <c r="I62" s="27">
        <f t="shared" si="3"/>
        <v>0.011765176144539785</v>
      </c>
      <c r="J62" s="3">
        <v>15033.01</v>
      </c>
      <c r="K62" s="3">
        <v>15489.61</v>
      </c>
      <c r="L62" s="27">
        <f t="shared" si="4"/>
        <v>0.03037315880186339</v>
      </c>
      <c r="M62" s="80">
        <f t="shared" si="5"/>
        <v>456.60000000000036</v>
      </c>
    </row>
    <row r="63" spans="1:13" ht="15">
      <c r="A63" s="1">
        <v>62</v>
      </c>
      <c r="B63" s="185" t="s">
        <v>154</v>
      </c>
      <c r="C63" s="3">
        <v>1119</v>
      </c>
      <c r="D63" s="12">
        <v>1105</v>
      </c>
      <c r="E63" s="3">
        <v>1190</v>
      </c>
      <c r="F63" s="30">
        <f t="shared" si="0"/>
        <v>0.0007577889882434451</v>
      </c>
      <c r="G63" s="15">
        <f t="shared" si="1"/>
        <v>0.06344950848972297</v>
      </c>
      <c r="H63" s="113">
        <f t="shared" si="2"/>
        <v>71</v>
      </c>
      <c r="I63" s="27">
        <f t="shared" si="3"/>
        <v>0.0009460107658689975</v>
      </c>
      <c r="J63" s="3">
        <v>1075.727</v>
      </c>
      <c r="K63" s="3">
        <v>1126.322</v>
      </c>
      <c r="L63" s="27">
        <f t="shared" si="4"/>
        <v>0.047033308636856556</v>
      </c>
      <c r="M63" s="80">
        <f t="shared" si="5"/>
        <v>50.5949999999998</v>
      </c>
    </row>
    <row r="64" spans="1:13" ht="15">
      <c r="A64" s="1">
        <v>63</v>
      </c>
      <c r="B64" s="185" t="s">
        <v>155</v>
      </c>
      <c r="C64" s="3">
        <v>8324</v>
      </c>
      <c r="D64" s="12">
        <v>9278</v>
      </c>
      <c r="E64" s="3">
        <v>9458</v>
      </c>
      <c r="F64" s="30">
        <f t="shared" si="0"/>
        <v>0.006022830462862608</v>
      </c>
      <c r="G64" s="15">
        <f t="shared" si="1"/>
        <v>0.13623258049014897</v>
      </c>
      <c r="H64" s="113">
        <f t="shared" si="2"/>
        <v>1134</v>
      </c>
      <c r="I64" s="27">
        <f t="shared" si="3"/>
        <v>0.015109524063316102</v>
      </c>
      <c r="J64" s="3">
        <v>9642.147</v>
      </c>
      <c r="K64" s="3">
        <v>9819.043</v>
      </c>
      <c r="L64" s="27">
        <f t="shared" si="4"/>
        <v>0.0183461214602929</v>
      </c>
      <c r="M64" s="80">
        <f t="shared" si="5"/>
        <v>176.89599999999882</v>
      </c>
    </row>
    <row r="65" spans="1:13" ht="15">
      <c r="A65" s="1">
        <v>64</v>
      </c>
      <c r="B65" s="185" t="s">
        <v>156</v>
      </c>
      <c r="C65" s="3">
        <v>7084</v>
      </c>
      <c r="D65" s="12">
        <v>7384</v>
      </c>
      <c r="E65" s="3">
        <v>7451</v>
      </c>
      <c r="F65" s="30">
        <f t="shared" si="0"/>
        <v>0.004744777942354546</v>
      </c>
      <c r="G65" s="15">
        <f t="shared" si="1"/>
        <v>0.051806888763410504</v>
      </c>
      <c r="H65" s="113">
        <f t="shared" si="2"/>
        <v>367</v>
      </c>
      <c r="I65" s="27">
        <f t="shared" si="3"/>
        <v>0.004889942972872142</v>
      </c>
      <c r="J65" s="3">
        <v>7502.958</v>
      </c>
      <c r="K65" s="3">
        <v>7548.815</v>
      </c>
      <c r="L65" s="27">
        <f t="shared" si="4"/>
        <v>0.006111856150600866</v>
      </c>
      <c r="M65" s="80">
        <f t="shared" si="5"/>
        <v>45.85699999999997</v>
      </c>
    </row>
    <row r="66" spans="1:13" ht="15">
      <c r="A66" s="1">
        <v>65</v>
      </c>
      <c r="B66" s="185" t="s">
        <v>157</v>
      </c>
      <c r="C66" s="3">
        <v>5360</v>
      </c>
      <c r="D66" s="12">
        <v>5857</v>
      </c>
      <c r="E66" s="3">
        <v>5981</v>
      </c>
      <c r="F66" s="30">
        <f t="shared" si="0"/>
        <v>0.0038086856627597017</v>
      </c>
      <c r="G66" s="15">
        <f t="shared" si="1"/>
        <v>0.11585820895522388</v>
      </c>
      <c r="H66" s="113">
        <f t="shared" si="2"/>
        <v>621</v>
      </c>
      <c r="I66" s="27">
        <f t="shared" si="3"/>
        <v>0.008274263177530246</v>
      </c>
      <c r="J66" s="3">
        <v>5724.695</v>
      </c>
      <c r="K66" s="3">
        <v>5781.17</v>
      </c>
      <c r="L66" s="27">
        <f t="shared" si="4"/>
        <v>0.009865154388137773</v>
      </c>
      <c r="M66" s="80">
        <f t="shared" si="5"/>
        <v>56.475000000000364</v>
      </c>
    </row>
    <row r="67" spans="1:13" ht="15">
      <c r="A67" s="1">
        <v>66</v>
      </c>
      <c r="B67" s="185" t="s">
        <v>158</v>
      </c>
      <c r="C67" s="3">
        <v>4890</v>
      </c>
      <c r="D67" s="12">
        <v>4874</v>
      </c>
      <c r="E67" s="3">
        <v>4940</v>
      </c>
      <c r="F67" s="30">
        <f aca="true" t="shared" si="6" ref="F67:F83">E67/$E$83</f>
        <v>0.0031457794974139655</v>
      </c>
      <c r="G67" s="15">
        <f aca="true" t="shared" si="7" ref="G67:G83">(E67-C67)/C67</f>
        <v>0.010224948875255624</v>
      </c>
      <c r="H67" s="113">
        <f aca="true" t="shared" si="8" ref="H67:H82">E67-C67</f>
        <v>50</v>
      </c>
      <c r="I67" s="27">
        <f aca="true" t="shared" si="9" ref="I67:I83">H67/$H$83</f>
        <v>0.0006662047646964771</v>
      </c>
      <c r="J67" s="3">
        <v>4816.173</v>
      </c>
      <c r="K67" s="3">
        <v>4897.584</v>
      </c>
      <c r="L67" s="27">
        <f aca="true" t="shared" si="10" ref="L67:L83">(K67-J67)/J67</f>
        <v>0.01690367019623258</v>
      </c>
      <c r="M67" s="80">
        <f aca="true" t="shared" si="11" ref="M67:M83">K67-J67</f>
        <v>81.41100000000006</v>
      </c>
    </row>
    <row r="68" spans="1:13" ht="15">
      <c r="A68" s="1">
        <v>67</v>
      </c>
      <c r="B68" s="185" t="s">
        <v>159</v>
      </c>
      <c r="C68" s="3">
        <v>9728</v>
      </c>
      <c r="D68" s="12">
        <v>9839</v>
      </c>
      <c r="E68" s="3">
        <v>9958</v>
      </c>
      <c r="F68" s="30">
        <f t="shared" si="6"/>
        <v>0.006341229197418678</v>
      </c>
      <c r="G68" s="15">
        <f t="shared" si="7"/>
        <v>0.023643092105263157</v>
      </c>
      <c r="H68" s="113">
        <f t="shared" si="8"/>
        <v>230</v>
      </c>
      <c r="I68" s="27">
        <f t="shared" si="9"/>
        <v>0.0030645419176037947</v>
      </c>
      <c r="J68" s="3">
        <v>10173.03</v>
      </c>
      <c r="K68" s="3">
        <v>10270.43</v>
      </c>
      <c r="L68" s="27">
        <f t="shared" si="10"/>
        <v>0.0095743352767071</v>
      </c>
      <c r="M68" s="80">
        <f t="shared" si="11"/>
        <v>97.39999999999964</v>
      </c>
    </row>
    <row r="69" spans="1:13" ht="15">
      <c r="A69" s="1">
        <v>68</v>
      </c>
      <c r="B69" s="185" t="s">
        <v>160</v>
      </c>
      <c r="C69" s="3">
        <v>5005</v>
      </c>
      <c r="D69" s="12">
        <v>5300</v>
      </c>
      <c r="E69" s="3">
        <v>5384</v>
      </c>
      <c r="F69" s="30">
        <f t="shared" si="6"/>
        <v>0.003428517573699755</v>
      </c>
      <c r="G69" s="15">
        <f t="shared" si="7"/>
        <v>0.07572427572427573</v>
      </c>
      <c r="H69" s="113">
        <f t="shared" si="8"/>
        <v>379</v>
      </c>
      <c r="I69" s="27">
        <f t="shared" si="9"/>
        <v>0.005049832116399296</v>
      </c>
      <c r="J69" s="3">
        <v>5417.513</v>
      </c>
      <c r="K69" s="3">
        <v>5460.741</v>
      </c>
      <c r="L69" s="27">
        <f t="shared" si="10"/>
        <v>0.007979307110107546</v>
      </c>
      <c r="M69" s="80">
        <f t="shared" si="11"/>
        <v>43.228000000000065</v>
      </c>
    </row>
    <row r="70" spans="1:13" ht="15">
      <c r="A70" s="1">
        <v>69</v>
      </c>
      <c r="B70" s="185" t="s">
        <v>161</v>
      </c>
      <c r="C70" s="3">
        <v>966</v>
      </c>
      <c r="D70" s="12">
        <v>1015</v>
      </c>
      <c r="E70" s="3">
        <v>1009</v>
      </c>
      <c r="F70" s="30">
        <f t="shared" si="6"/>
        <v>0.000642528646334148</v>
      </c>
      <c r="G70" s="15">
        <f t="shared" si="7"/>
        <v>0.044513457556935816</v>
      </c>
      <c r="H70" s="113">
        <f t="shared" si="8"/>
        <v>43</v>
      </c>
      <c r="I70" s="27">
        <f t="shared" si="9"/>
        <v>0.0005729360976389703</v>
      </c>
      <c r="J70" s="3">
        <v>1011.849</v>
      </c>
      <c r="K70" s="3">
        <v>1018.308</v>
      </c>
      <c r="L70" s="27">
        <f t="shared" si="10"/>
        <v>0.006383363525585286</v>
      </c>
      <c r="M70" s="80">
        <f t="shared" si="11"/>
        <v>6.458999999999946</v>
      </c>
    </row>
    <row r="71" spans="1:13" ht="15">
      <c r="A71" s="1">
        <v>70</v>
      </c>
      <c r="B71" s="185" t="s">
        <v>162</v>
      </c>
      <c r="C71" s="3">
        <v>3336</v>
      </c>
      <c r="D71" s="12">
        <v>3449</v>
      </c>
      <c r="E71" s="3">
        <v>3508</v>
      </c>
      <c r="F71" s="30">
        <f t="shared" si="6"/>
        <v>0.002233885521645383</v>
      </c>
      <c r="G71" s="15">
        <f t="shared" si="7"/>
        <v>0.05155875299760192</v>
      </c>
      <c r="H71" s="113">
        <f t="shared" si="8"/>
        <v>172</v>
      </c>
      <c r="I71" s="27">
        <f t="shared" si="9"/>
        <v>0.002291744390555881</v>
      </c>
      <c r="J71" s="3">
        <v>3507.733</v>
      </c>
      <c r="K71" s="3">
        <v>3566.358</v>
      </c>
      <c r="L71" s="27">
        <f t="shared" si="10"/>
        <v>0.01671307365754463</v>
      </c>
      <c r="M71" s="80">
        <f t="shared" si="11"/>
        <v>58.625</v>
      </c>
    </row>
    <row r="72" spans="1:13" ht="15">
      <c r="A72" s="1">
        <v>71</v>
      </c>
      <c r="B72" s="185" t="s">
        <v>163</v>
      </c>
      <c r="C72" s="3">
        <v>3798</v>
      </c>
      <c r="D72" s="12">
        <v>4001</v>
      </c>
      <c r="E72" s="3">
        <v>4092</v>
      </c>
      <c r="F72" s="30">
        <f t="shared" si="6"/>
        <v>0.002605775243606872</v>
      </c>
      <c r="G72" s="15">
        <f t="shared" si="7"/>
        <v>0.07740916271721959</v>
      </c>
      <c r="H72" s="113">
        <f t="shared" si="8"/>
        <v>294</v>
      </c>
      <c r="I72" s="27">
        <f t="shared" si="9"/>
        <v>0.003917284016415285</v>
      </c>
      <c r="J72" s="3">
        <v>4059.51</v>
      </c>
      <c r="K72" s="3">
        <v>4126.891</v>
      </c>
      <c r="L72" s="27">
        <f t="shared" si="10"/>
        <v>0.01659830866286803</v>
      </c>
      <c r="M72" s="80">
        <f t="shared" si="11"/>
        <v>67.3809999999994</v>
      </c>
    </row>
    <row r="73" spans="1:13" ht="15">
      <c r="A73" s="1">
        <v>72</v>
      </c>
      <c r="B73" s="185" t="s">
        <v>164</v>
      </c>
      <c r="C73" s="3">
        <v>3000</v>
      </c>
      <c r="D73" s="12">
        <v>3014</v>
      </c>
      <c r="E73" s="3">
        <v>3107</v>
      </c>
      <c r="F73" s="30">
        <f t="shared" si="6"/>
        <v>0.001978529736531415</v>
      </c>
      <c r="G73" s="15">
        <f t="shared" si="7"/>
        <v>0.035666666666666666</v>
      </c>
      <c r="H73" s="113">
        <f t="shared" si="8"/>
        <v>107</v>
      </c>
      <c r="I73" s="27">
        <f t="shared" si="9"/>
        <v>0.001425678196450461</v>
      </c>
      <c r="J73" s="3">
        <v>3013.212</v>
      </c>
      <c r="K73" s="3">
        <v>3119.643</v>
      </c>
      <c r="L73" s="27">
        <f t="shared" si="10"/>
        <v>0.03532144435904279</v>
      </c>
      <c r="M73" s="80">
        <f t="shared" si="11"/>
        <v>106.43100000000004</v>
      </c>
    </row>
    <row r="74" spans="1:13" ht="15">
      <c r="A74" s="1">
        <v>73</v>
      </c>
      <c r="B74" s="185" t="s">
        <v>165</v>
      </c>
      <c r="C74" s="3">
        <v>1494</v>
      </c>
      <c r="D74" s="12">
        <v>1655</v>
      </c>
      <c r="E74" s="3">
        <v>1687</v>
      </c>
      <c r="F74" s="30">
        <f t="shared" si="6"/>
        <v>0.001074277330392178</v>
      </c>
      <c r="G74" s="15">
        <f t="shared" si="7"/>
        <v>0.1291834002677376</v>
      </c>
      <c r="H74" s="113">
        <f t="shared" si="8"/>
        <v>193</v>
      </c>
      <c r="I74" s="27">
        <f t="shared" si="9"/>
        <v>0.0025715503917284016</v>
      </c>
      <c r="J74" s="3">
        <v>1670.247</v>
      </c>
      <c r="K74" s="3">
        <v>1707.229</v>
      </c>
      <c r="L74" s="27">
        <f t="shared" si="10"/>
        <v>0.022141635338964818</v>
      </c>
      <c r="M74" s="80">
        <f t="shared" si="11"/>
        <v>36.98199999999997</v>
      </c>
    </row>
    <row r="75" spans="1:13" ht="15">
      <c r="A75" s="1">
        <v>74</v>
      </c>
      <c r="B75" s="185" t="s">
        <v>166</v>
      </c>
      <c r="C75" s="3">
        <v>3301</v>
      </c>
      <c r="D75" s="12">
        <v>3539</v>
      </c>
      <c r="E75" s="3">
        <v>3647</v>
      </c>
      <c r="F75" s="30">
        <f t="shared" si="6"/>
        <v>0.00232240036985197</v>
      </c>
      <c r="G75" s="15">
        <f t="shared" si="7"/>
        <v>0.1048167222053923</v>
      </c>
      <c r="H75" s="113">
        <f t="shared" si="8"/>
        <v>346</v>
      </c>
      <c r="I75" s="27">
        <f t="shared" si="9"/>
        <v>0.004610136971699622</v>
      </c>
      <c r="J75" s="3">
        <v>3485.588</v>
      </c>
      <c r="K75" s="3">
        <v>3632.463</v>
      </c>
      <c r="L75" s="27">
        <f t="shared" si="10"/>
        <v>0.04213779712346955</v>
      </c>
      <c r="M75" s="80">
        <f t="shared" si="11"/>
        <v>146.875</v>
      </c>
    </row>
    <row r="76" spans="1:13" ht="15">
      <c r="A76" s="1">
        <v>75</v>
      </c>
      <c r="B76" s="185" t="s">
        <v>167</v>
      </c>
      <c r="C76" s="3">
        <v>969</v>
      </c>
      <c r="D76" s="12">
        <v>974</v>
      </c>
      <c r="E76" s="3">
        <v>1013</v>
      </c>
      <c r="F76" s="30">
        <f t="shared" si="6"/>
        <v>0.0006450758362105966</v>
      </c>
      <c r="G76" s="15">
        <f t="shared" si="7"/>
        <v>0.04540763673890609</v>
      </c>
      <c r="H76" s="113">
        <f t="shared" si="8"/>
        <v>44</v>
      </c>
      <c r="I76" s="27">
        <f t="shared" si="9"/>
        <v>0.0005862601929328998</v>
      </c>
      <c r="J76" s="3">
        <v>994.7395</v>
      </c>
      <c r="K76" s="3">
        <v>1023.938</v>
      </c>
      <c r="L76" s="27">
        <f t="shared" si="10"/>
        <v>0.029352910988253676</v>
      </c>
      <c r="M76" s="80">
        <f t="shared" si="11"/>
        <v>29.198499999999967</v>
      </c>
    </row>
    <row r="77" spans="1:13" ht="15">
      <c r="A77" s="1">
        <v>76</v>
      </c>
      <c r="B77" s="185" t="s">
        <v>168</v>
      </c>
      <c r="C77" s="3">
        <v>1363</v>
      </c>
      <c r="D77" s="12">
        <v>1507</v>
      </c>
      <c r="E77" s="3">
        <v>1492</v>
      </c>
      <c r="F77" s="30">
        <f t="shared" si="6"/>
        <v>0.000950101823915311</v>
      </c>
      <c r="G77" s="15">
        <f t="shared" si="7"/>
        <v>0.0946441672780631</v>
      </c>
      <c r="H77" s="113">
        <f t="shared" si="8"/>
        <v>129</v>
      </c>
      <c r="I77" s="27">
        <f t="shared" si="9"/>
        <v>0.0017188082929169108</v>
      </c>
      <c r="J77" s="3">
        <v>1496.826</v>
      </c>
      <c r="K77" s="3">
        <v>1509.024</v>
      </c>
      <c r="L77" s="27">
        <f t="shared" si="10"/>
        <v>0.008149243799880457</v>
      </c>
      <c r="M77" s="80">
        <f t="shared" si="11"/>
        <v>12.197999999999865</v>
      </c>
    </row>
    <row r="78" spans="1:13" ht="15">
      <c r="A78" s="1">
        <v>77</v>
      </c>
      <c r="B78" s="185" t="s">
        <v>169</v>
      </c>
      <c r="C78" s="3">
        <v>5302</v>
      </c>
      <c r="D78" s="12">
        <v>5627</v>
      </c>
      <c r="E78" s="3">
        <v>5688</v>
      </c>
      <c r="F78" s="30">
        <f t="shared" si="6"/>
        <v>0.003622104004309845</v>
      </c>
      <c r="G78" s="15">
        <f t="shared" si="7"/>
        <v>0.07280271595624292</v>
      </c>
      <c r="H78" s="113">
        <f t="shared" si="8"/>
        <v>386</v>
      </c>
      <c r="I78" s="27">
        <f t="shared" si="9"/>
        <v>0.005143100783456803</v>
      </c>
      <c r="J78" s="3">
        <v>5599.737</v>
      </c>
      <c r="K78" s="3">
        <v>5678.518</v>
      </c>
      <c r="L78" s="27">
        <f t="shared" si="10"/>
        <v>0.014068696440564967</v>
      </c>
      <c r="M78" s="80">
        <f t="shared" si="11"/>
        <v>78.78099999999995</v>
      </c>
    </row>
    <row r="79" spans="1:13" ht="15">
      <c r="A79" s="1">
        <v>78</v>
      </c>
      <c r="B79" s="185" t="s">
        <v>170</v>
      </c>
      <c r="C79" s="3">
        <v>4396</v>
      </c>
      <c r="D79" s="12">
        <v>4531</v>
      </c>
      <c r="E79" s="3">
        <v>4598</v>
      </c>
      <c r="F79" s="30">
        <f t="shared" si="6"/>
        <v>0.002927994762977614</v>
      </c>
      <c r="G79" s="15">
        <f t="shared" si="7"/>
        <v>0.045950864422202004</v>
      </c>
      <c r="H79" s="113">
        <f t="shared" si="8"/>
        <v>202</v>
      </c>
      <c r="I79" s="27">
        <f t="shared" si="9"/>
        <v>0.0026914672493737676</v>
      </c>
      <c r="J79" s="3">
        <v>4641.531</v>
      </c>
      <c r="K79" s="3">
        <v>4717.762</v>
      </c>
      <c r="L79" s="27">
        <f t="shared" si="10"/>
        <v>0.016423675722514783</v>
      </c>
      <c r="M79" s="80">
        <f t="shared" si="11"/>
        <v>76.23099999999977</v>
      </c>
    </row>
    <row r="80" spans="1:13" ht="15">
      <c r="A80" s="1">
        <v>79</v>
      </c>
      <c r="B80" s="185" t="s">
        <v>171</v>
      </c>
      <c r="C80" s="3">
        <v>1058</v>
      </c>
      <c r="D80" s="12">
        <v>1229</v>
      </c>
      <c r="E80" s="3">
        <v>1240</v>
      </c>
      <c r="F80" s="30">
        <f t="shared" si="6"/>
        <v>0.0007896288616990521</v>
      </c>
      <c r="G80" s="15">
        <f t="shared" si="7"/>
        <v>0.1720226843100189</v>
      </c>
      <c r="H80" s="113">
        <f t="shared" si="8"/>
        <v>182</v>
      </c>
      <c r="I80" s="27">
        <f t="shared" si="9"/>
        <v>0.0024249853434951765</v>
      </c>
      <c r="J80" s="3">
        <v>1293.094</v>
      </c>
      <c r="K80" s="3">
        <v>1315.277</v>
      </c>
      <c r="L80" s="27">
        <f t="shared" si="10"/>
        <v>0.017154978679044208</v>
      </c>
      <c r="M80" s="80">
        <f t="shared" si="11"/>
        <v>22.182999999999993</v>
      </c>
    </row>
    <row r="81" spans="1:13" ht="15">
      <c r="A81" s="1">
        <v>80</v>
      </c>
      <c r="B81" s="185" t="s">
        <v>172</v>
      </c>
      <c r="C81" s="3">
        <v>5201</v>
      </c>
      <c r="D81" s="12">
        <v>5290</v>
      </c>
      <c r="E81" s="3">
        <v>5425</v>
      </c>
      <c r="F81" s="30">
        <f t="shared" si="6"/>
        <v>0.0034546262699333527</v>
      </c>
      <c r="G81" s="15">
        <f t="shared" si="7"/>
        <v>0.04306864064602961</v>
      </c>
      <c r="H81" s="113">
        <f t="shared" si="8"/>
        <v>224</v>
      </c>
      <c r="I81" s="27">
        <f t="shared" si="9"/>
        <v>0.0029845973458402174</v>
      </c>
      <c r="J81" s="3">
        <v>5390.276</v>
      </c>
      <c r="K81" s="3">
        <v>5539.708</v>
      </c>
      <c r="L81" s="27">
        <f t="shared" si="10"/>
        <v>0.027722513652362103</v>
      </c>
      <c r="M81" s="80">
        <f t="shared" si="11"/>
        <v>149.4319999999998</v>
      </c>
    </row>
    <row r="82" spans="1:13" ht="15.75" thickBot="1">
      <c r="A82" s="2">
        <v>81</v>
      </c>
      <c r="B82" s="186" t="s">
        <v>173</v>
      </c>
      <c r="C82" s="3">
        <v>5685</v>
      </c>
      <c r="D82" s="12">
        <v>6079</v>
      </c>
      <c r="E82" s="3">
        <v>6161</v>
      </c>
      <c r="F82" s="30">
        <f t="shared" si="6"/>
        <v>0.003923309207199887</v>
      </c>
      <c r="G82" s="15">
        <f t="shared" si="7"/>
        <v>0.08372911169744943</v>
      </c>
      <c r="H82" s="113">
        <f t="shared" si="8"/>
        <v>476</v>
      </c>
      <c r="I82" s="27">
        <f t="shared" si="9"/>
        <v>0.006342269359910462</v>
      </c>
      <c r="J82" s="3">
        <v>6133.995</v>
      </c>
      <c r="K82" s="3">
        <v>6254.697</v>
      </c>
      <c r="L82" s="27">
        <f t="shared" si="10"/>
        <v>0.01967755109027644</v>
      </c>
      <c r="M82" s="80">
        <f t="shared" si="11"/>
        <v>120.70200000000023</v>
      </c>
    </row>
    <row r="83" spans="1:13" s="48" customFormat="1" ht="15.75" thickBot="1">
      <c r="A83" s="191" t="s">
        <v>174</v>
      </c>
      <c r="B83" s="193"/>
      <c r="C83" s="175">
        <v>1495306</v>
      </c>
      <c r="D83" s="176">
        <v>1554407</v>
      </c>
      <c r="E83" s="177">
        <v>1570358</v>
      </c>
      <c r="F83" s="119">
        <f t="shared" si="6"/>
        <v>1</v>
      </c>
      <c r="G83" s="120">
        <f t="shared" si="7"/>
        <v>0.05019173333083663</v>
      </c>
      <c r="H83" s="86">
        <f>E83-C83</f>
        <v>75052</v>
      </c>
      <c r="I83" s="121">
        <f t="shared" si="9"/>
        <v>1</v>
      </c>
      <c r="J83" s="3">
        <v>1552582</v>
      </c>
      <c r="K83" s="3">
        <v>1586449</v>
      </c>
      <c r="L83" s="121">
        <f t="shared" si="10"/>
        <v>0.021813340615825766</v>
      </c>
      <c r="M83" s="82">
        <f t="shared" si="11"/>
        <v>33867</v>
      </c>
    </row>
    <row r="84" spans="5:13" ht="15">
      <c r="E84" s="3"/>
      <c r="F84" s="68"/>
      <c r="I84" s="46"/>
      <c r="J84" s="3"/>
      <c r="K84" s="9"/>
      <c r="L84" s="46"/>
      <c r="M84" s="47"/>
    </row>
    <row r="85" spans="5:13" ht="15">
      <c r="E85" s="3"/>
      <c r="I85" s="46"/>
      <c r="J85" s="3"/>
      <c r="K85" s="47"/>
      <c r="L85" s="46"/>
      <c r="M85" s="47"/>
    </row>
    <row r="86" spans="5:13" ht="15">
      <c r="E86" s="3"/>
      <c r="I86" s="46"/>
      <c r="J86" s="3"/>
      <c r="K86" s="47"/>
      <c r="L86" s="46"/>
      <c r="M86" s="47"/>
    </row>
    <row r="87" spans="5:13" ht="15">
      <c r="E87" s="3"/>
      <c r="I87" s="46"/>
      <c r="J87" s="3"/>
      <c r="K87" s="47"/>
      <c r="L87" s="46"/>
      <c r="M87" s="47"/>
    </row>
    <row r="88" spans="5:13" ht="15">
      <c r="E88" s="3"/>
      <c r="I88" s="46"/>
      <c r="J88" s="3"/>
      <c r="K88" s="47"/>
      <c r="L88" s="46"/>
      <c r="M88" s="47"/>
    </row>
    <row r="89" spans="5:13" ht="15">
      <c r="E89" s="3"/>
      <c r="I89" s="46"/>
      <c r="J89" s="3"/>
      <c r="K89" s="47"/>
      <c r="L89" s="46"/>
      <c r="M89" s="47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58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66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H1">
      <pane ySplit="1" topLeftCell="A3" activePane="bottomLeft" state="frozen"/>
      <selection pane="topLeft" activeCell="W1" sqref="W1"/>
      <selection pane="bottomLeft" activeCell="C9" sqref="C9:E33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28" t="s">
        <v>1</v>
      </c>
      <c r="B1" s="16" t="s">
        <v>91</v>
      </c>
      <c r="C1" s="10">
        <v>41122</v>
      </c>
      <c r="D1" s="56">
        <v>41456</v>
      </c>
      <c r="E1" s="156">
        <v>41487</v>
      </c>
      <c r="F1" s="31" t="s">
        <v>311</v>
      </c>
      <c r="G1" s="31" t="s">
        <v>286</v>
      </c>
      <c r="H1" s="31" t="s">
        <v>312</v>
      </c>
      <c r="I1" s="31" t="s">
        <v>288</v>
      </c>
      <c r="J1" s="55" t="s">
        <v>284</v>
      </c>
      <c r="K1" s="53" t="s">
        <v>289</v>
      </c>
      <c r="L1" s="38" t="s">
        <v>313</v>
      </c>
      <c r="M1" s="31" t="s">
        <v>314</v>
      </c>
    </row>
    <row r="2" spans="1:13" ht="15">
      <c r="A2" s="75">
        <v>1</v>
      </c>
      <c r="B2" s="21" t="s">
        <v>2</v>
      </c>
      <c r="C2" s="78">
        <v>19913</v>
      </c>
      <c r="D2" s="11">
        <v>23898</v>
      </c>
      <c r="E2" s="79">
        <v>23455</v>
      </c>
      <c r="F2" s="29">
        <f>E2/$E$90</f>
        <v>0.007512398420074231</v>
      </c>
      <c r="G2" s="29">
        <f>(E2-C2)/C2</f>
        <v>0.1778737508160498</v>
      </c>
      <c r="H2" s="78">
        <f>E2-C2</f>
        <v>3542</v>
      </c>
      <c r="I2" s="33">
        <f>H2/$H$90</f>
        <v>0.011900402167741242</v>
      </c>
      <c r="J2" s="3">
        <v>22908.69</v>
      </c>
      <c r="K2" s="12">
        <v>23385.94</v>
      </c>
      <c r="L2" s="33">
        <f>(K2-J2)/J2</f>
        <v>0.02083270584219351</v>
      </c>
      <c r="M2" s="79">
        <f>K2-J2</f>
        <v>477.25</v>
      </c>
    </row>
    <row r="3" spans="1:13" ht="15">
      <c r="A3" s="74">
        <v>2</v>
      </c>
      <c r="B3" s="22" t="s">
        <v>3</v>
      </c>
      <c r="C3" s="8">
        <v>3640</v>
      </c>
      <c r="D3" s="12">
        <v>3124</v>
      </c>
      <c r="E3" s="80">
        <v>2891</v>
      </c>
      <c r="F3" s="30">
        <f aca="true" t="shared" si="0" ref="F3:F66">E3/$E$90</f>
        <v>0.0009259579549108761</v>
      </c>
      <c r="G3" s="30">
        <f aca="true" t="shared" si="1" ref="G3:G66">(E3-C3)/C3</f>
        <v>-0.20576923076923076</v>
      </c>
      <c r="H3" s="8">
        <f aca="true" t="shared" si="2" ref="H3:H66">E3-C3</f>
        <v>-749</v>
      </c>
      <c r="I3" s="27">
        <f aca="true" t="shared" si="3" ref="I3:I66">H3/$H$90</f>
        <v>-0.002516488205431448</v>
      </c>
      <c r="J3" s="3">
        <v>2960.491</v>
      </c>
      <c r="K3" s="12">
        <v>2980.091</v>
      </c>
      <c r="L3" s="27">
        <f aca="true" t="shared" si="4" ref="L3:L66">(K3-J3)/J3</f>
        <v>0.006620523419932676</v>
      </c>
      <c r="M3" s="80">
        <f aca="true" t="shared" si="5" ref="M3:M66">K3-J3</f>
        <v>19.59999999999991</v>
      </c>
    </row>
    <row r="4" spans="1:13" ht="15">
      <c r="A4" s="74">
        <v>3</v>
      </c>
      <c r="B4" s="22" t="s">
        <v>4</v>
      </c>
      <c r="C4" s="8">
        <v>1762</v>
      </c>
      <c r="D4" s="12">
        <v>1698</v>
      </c>
      <c r="E4" s="80">
        <v>1620</v>
      </c>
      <c r="F4" s="30">
        <f t="shared" si="0"/>
        <v>0.0005188695561935729</v>
      </c>
      <c r="G4" s="30">
        <f t="shared" si="1"/>
        <v>-0.08059023836549375</v>
      </c>
      <c r="H4" s="8">
        <f t="shared" si="2"/>
        <v>-142</v>
      </c>
      <c r="I4" s="27">
        <f t="shared" si="3"/>
        <v>-0.00047709122185749756</v>
      </c>
      <c r="J4" s="3">
        <v>1585.148</v>
      </c>
      <c r="K4" s="12">
        <v>1577.646</v>
      </c>
      <c r="L4" s="27">
        <f t="shared" si="4"/>
        <v>-0.004732681112426066</v>
      </c>
      <c r="M4" s="80">
        <f t="shared" si="5"/>
        <v>-7.501999999999953</v>
      </c>
    </row>
    <row r="5" spans="1:13" ht="15">
      <c r="A5" s="74">
        <v>5</v>
      </c>
      <c r="B5" s="22" t="s">
        <v>5</v>
      </c>
      <c r="C5" s="8">
        <v>399</v>
      </c>
      <c r="D5" s="12">
        <v>408</v>
      </c>
      <c r="E5" s="80">
        <v>418</v>
      </c>
      <c r="F5" s="30">
        <f t="shared" si="0"/>
        <v>0.0001338811570919219</v>
      </c>
      <c r="G5" s="30">
        <f t="shared" si="1"/>
        <v>0.047619047619047616</v>
      </c>
      <c r="H5" s="8">
        <f t="shared" si="2"/>
        <v>19</v>
      </c>
      <c r="I5" s="27">
        <f t="shared" si="3"/>
        <v>6.383614940346798E-05</v>
      </c>
      <c r="J5" s="3">
        <v>423.8233</v>
      </c>
      <c r="K5" s="12">
        <v>435.9082</v>
      </c>
      <c r="L5" s="27">
        <f t="shared" si="4"/>
        <v>0.028514005718892767</v>
      </c>
      <c r="M5" s="80">
        <f t="shared" si="5"/>
        <v>12.084900000000005</v>
      </c>
    </row>
    <row r="6" spans="1:13" ht="15">
      <c r="A6" s="74">
        <v>6</v>
      </c>
      <c r="B6" s="22" t="s">
        <v>6</v>
      </c>
      <c r="C6" s="8">
        <v>68</v>
      </c>
      <c r="D6" s="12">
        <v>77</v>
      </c>
      <c r="E6" s="80">
        <v>90</v>
      </c>
      <c r="F6" s="30">
        <f t="shared" si="0"/>
        <v>2.8826086455198498E-05</v>
      </c>
      <c r="G6" s="30">
        <f t="shared" si="1"/>
        <v>0.3235294117647059</v>
      </c>
      <c r="H6" s="8">
        <f t="shared" si="2"/>
        <v>22</v>
      </c>
      <c r="I6" s="27">
        <f t="shared" si="3"/>
        <v>7.391554141454187E-05</v>
      </c>
      <c r="J6" s="3">
        <v>78.35347</v>
      </c>
      <c r="K6" s="12">
        <v>88.14685</v>
      </c>
      <c r="L6" s="27">
        <f t="shared" si="4"/>
        <v>0.12498974199866322</v>
      </c>
      <c r="M6" s="80">
        <f t="shared" si="5"/>
        <v>9.793379999999999</v>
      </c>
    </row>
    <row r="7" spans="1:13" ht="15">
      <c r="A7" s="74">
        <v>7</v>
      </c>
      <c r="B7" s="22" t="s">
        <v>7</v>
      </c>
      <c r="C7" s="8">
        <v>671</v>
      </c>
      <c r="D7" s="12">
        <v>854</v>
      </c>
      <c r="E7" s="80">
        <v>843</v>
      </c>
      <c r="F7" s="30">
        <f t="shared" si="0"/>
        <v>0.00027000434313035926</v>
      </c>
      <c r="G7" s="30">
        <f t="shared" si="1"/>
        <v>0.2563338301043219</v>
      </c>
      <c r="H7" s="8">
        <f t="shared" si="2"/>
        <v>172</v>
      </c>
      <c r="I7" s="27">
        <f t="shared" si="3"/>
        <v>0.0005778851419682365</v>
      </c>
      <c r="J7" s="3">
        <v>835.1515</v>
      </c>
      <c r="K7" s="12">
        <v>838.0987</v>
      </c>
      <c r="L7" s="27">
        <f t="shared" si="4"/>
        <v>0.0035289405574916075</v>
      </c>
      <c r="M7" s="80">
        <f t="shared" si="5"/>
        <v>2.9471999999999525</v>
      </c>
    </row>
    <row r="8" spans="1:13" ht="15">
      <c r="A8" s="74">
        <v>8</v>
      </c>
      <c r="B8" s="22" t="s">
        <v>8</v>
      </c>
      <c r="C8" s="8">
        <v>2775</v>
      </c>
      <c r="D8" s="12">
        <v>3002</v>
      </c>
      <c r="E8" s="80">
        <v>2881</v>
      </c>
      <c r="F8" s="30">
        <f t="shared" si="0"/>
        <v>0.0009227550564158541</v>
      </c>
      <c r="G8" s="30">
        <f t="shared" si="1"/>
        <v>0.0381981981981982</v>
      </c>
      <c r="H8" s="8">
        <f t="shared" si="2"/>
        <v>106</v>
      </c>
      <c r="I8" s="27">
        <f t="shared" si="3"/>
        <v>0.00035613851772461083</v>
      </c>
      <c r="J8" s="3">
        <v>2656.844</v>
      </c>
      <c r="K8" s="12">
        <v>2654.193</v>
      </c>
      <c r="L8" s="27">
        <f t="shared" si="4"/>
        <v>-0.0009978003977651078</v>
      </c>
      <c r="M8" s="80">
        <f t="shared" si="5"/>
        <v>-2.65099999999984</v>
      </c>
    </row>
    <row r="9" spans="1:13" ht="15">
      <c r="A9" s="74">
        <v>9</v>
      </c>
      <c r="B9" s="22" t="s">
        <v>9</v>
      </c>
      <c r="C9" s="143">
        <v>279</v>
      </c>
      <c r="D9" s="90">
        <v>798</v>
      </c>
      <c r="E9" s="97">
        <v>623</v>
      </c>
      <c r="F9" s="30">
        <f t="shared" si="0"/>
        <v>0.00019954057623987404</v>
      </c>
      <c r="G9" s="30">
        <f t="shared" si="1"/>
        <v>1.2329749103942653</v>
      </c>
      <c r="H9" s="8">
        <f t="shared" si="2"/>
        <v>344</v>
      </c>
      <c r="I9" s="27">
        <f t="shared" si="3"/>
        <v>0.001155770283936473</v>
      </c>
      <c r="J9" s="3">
        <v>448.1647</v>
      </c>
      <c r="K9" s="12">
        <v>484.6825</v>
      </c>
      <c r="L9" s="27">
        <f t="shared" si="4"/>
        <v>0.0814829905166561</v>
      </c>
      <c r="M9" s="80">
        <f t="shared" si="5"/>
        <v>36.51780000000002</v>
      </c>
    </row>
    <row r="10" spans="1:13" ht="15">
      <c r="A10" s="4">
        <v>10</v>
      </c>
      <c r="B10" s="22" t="s">
        <v>10</v>
      </c>
      <c r="C10" s="143">
        <v>101698</v>
      </c>
      <c r="D10" s="90">
        <v>109011</v>
      </c>
      <c r="E10" s="97">
        <v>112125</v>
      </c>
      <c r="F10" s="30">
        <f t="shared" si="0"/>
        <v>0.035912499375434795</v>
      </c>
      <c r="G10" s="30">
        <f t="shared" si="1"/>
        <v>0.1025290566186159</v>
      </c>
      <c r="H10" s="8">
        <f t="shared" si="2"/>
        <v>10427</v>
      </c>
      <c r="I10" s="27">
        <f t="shared" si="3"/>
        <v>0.03503260683315582</v>
      </c>
      <c r="J10" s="136">
        <v>108668.3</v>
      </c>
      <c r="K10" s="90">
        <v>110141.6</v>
      </c>
      <c r="L10" s="27">
        <f t="shared" si="4"/>
        <v>0.013557771677664993</v>
      </c>
      <c r="M10" s="80">
        <f t="shared" si="5"/>
        <v>1473.300000000003</v>
      </c>
    </row>
    <row r="11" spans="1:13" ht="15">
      <c r="A11" s="4">
        <v>11</v>
      </c>
      <c r="B11" s="22" t="s">
        <v>11</v>
      </c>
      <c r="C11" s="143">
        <v>1831</v>
      </c>
      <c r="D11" s="90">
        <v>2197</v>
      </c>
      <c r="E11" s="97">
        <v>2289</v>
      </c>
      <c r="F11" s="30">
        <f t="shared" si="0"/>
        <v>0.0007331434655105484</v>
      </c>
      <c r="G11" s="30">
        <f t="shared" si="1"/>
        <v>0.2501365374112507</v>
      </c>
      <c r="H11" s="8">
        <f t="shared" si="2"/>
        <v>458</v>
      </c>
      <c r="I11" s="27">
        <f t="shared" si="3"/>
        <v>0.0015387871803572808</v>
      </c>
      <c r="J11" s="136">
        <v>2129.857</v>
      </c>
      <c r="K11" s="90">
        <v>2203.26</v>
      </c>
      <c r="L11" s="27">
        <f t="shared" si="4"/>
        <v>0.03446381611535434</v>
      </c>
      <c r="M11" s="80">
        <f t="shared" si="5"/>
        <v>73.40300000000025</v>
      </c>
    </row>
    <row r="12" spans="1:13" ht="15">
      <c r="A12" s="4">
        <v>12</v>
      </c>
      <c r="B12" s="22" t="s">
        <v>12</v>
      </c>
      <c r="C12" s="143">
        <v>662</v>
      </c>
      <c r="D12" s="90">
        <v>594</v>
      </c>
      <c r="E12" s="97">
        <v>601</v>
      </c>
      <c r="F12" s="30">
        <f t="shared" si="0"/>
        <v>0.00019249419955082552</v>
      </c>
      <c r="G12" s="30">
        <f t="shared" si="1"/>
        <v>-0.09214501510574018</v>
      </c>
      <c r="H12" s="8">
        <f t="shared" si="2"/>
        <v>-61</v>
      </c>
      <c r="I12" s="27">
        <f t="shared" si="3"/>
        <v>-0.00020494763755850247</v>
      </c>
      <c r="J12" s="136">
        <v>1351.982</v>
      </c>
      <c r="K12" s="90">
        <v>1378.735</v>
      </c>
      <c r="L12" s="27">
        <f t="shared" si="4"/>
        <v>0.019787985343000077</v>
      </c>
      <c r="M12" s="80">
        <f t="shared" si="5"/>
        <v>26.75299999999993</v>
      </c>
    </row>
    <row r="13" spans="1:13" ht="15">
      <c r="A13" s="4">
        <v>13</v>
      </c>
      <c r="B13" s="22" t="s">
        <v>13</v>
      </c>
      <c r="C13" s="143">
        <v>120091</v>
      </c>
      <c r="D13" s="90">
        <v>128132</v>
      </c>
      <c r="E13" s="97">
        <v>125697</v>
      </c>
      <c r="F13" s="30">
        <f t="shared" si="0"/>
        <v>0.040259473212878726</v>
      </c>
      <c r="G13" s="30">
        <f t="shared" si="1"/>
        <v>0.04668126670608122</v>
      </c>
      <c r="H13" s="8">
        <f t="shared" si="2"/>
        <v>5606</v>
      </c>
      <c r="I13" s="27">
        <f t="shared" si="3"/>
        <v>0.01883502387136008</v>
      </c>
      <c r="J13" s="136">
        <v>128515</v>
      </c>
      <c r="K13" s="90">
        <v>128645.4</v>
      </c>
      <c r="L13" s="27">
        <f t="shared" si="4"/>
        <v>0.0010146675485351452</v>
      </c>
      <c r="M13" s="80">
        <f t="shared" si="5"/>
        <v>130.39999999999418</v>
      </c>
    </row>
    <row r="14" spans="1:13" ht="15">
      <c r="A14" s="4">
        <v>14</v>
      </c>
      <c r="B14" s="22" t="s">
        <v>14</v>
      </c>
      <c r="C14" s="143">
        <v>199579</v>
      </c>
      <c r="D14" s="90">
        <v>223124</v>
      </c>
      <c r="E14" s="97">
        <v>220778</v>
      </c>
      <c r="F14" s="30">
        <f t="shared" si="0"/>
        <v>0.07071295239339793</v>
      </c>
      <c r="G14" s="30">
        <f t="shared" si="1"/>
        <v>0.10621859013222834</v>
      </c>
      <c r="H14" s="8">
        <f t="shared" si="2"/>
        <v>21199</v>
      </c>
      <c r="I14" s="27">
        <f t="shared" si="3"/>
        <v>0.07122434374758514</v>
      </c>
      <c r="J14" s="136">
        <v>225112.9</v>
      </c>
      <c r="K14" s="90">
        <v>229014</v>
      </c>
      <c r="L14" s="27">
        <f t="shared" si="4"/>
        <v>0.017329526650849445</v>
      </c>
      <c r="M14" s="80">
        <f t="shared" si="5"/>
        <v>3901.100000000006</v>
      </c>
    </row>
    <row r="15" spans="1:13" ht="15">
      <c r="A15" s="4">
        <v>15</v>
      </c>
      <c r="B15" s="22" t="s">
        <v>15</v>
      </c>
      <c r="C15" s="143">
        <v>10802</v>
      </c>
      <c r="D15" s="90">
        <v>12723</v>
      </c>
      <c r="E15" s="97">
        <v>12659</v>
      </c>
      <c r="F15" s="30">
        <f t="shared" si="0"/>
        <v>0.00405454920484842</v>
      </c>
      <c r="G15" s="30">
        <f t="shared" si="1"/>
        <v>0.17191260877615255</v>
      </c>
      <c r="H15" s="8">
        <f t="shared" si="2"/>
        <v>1857</v>
      </c>
      <c r="I15" s="27">
        <f t="shared" si="3"/>
        <v>0.006239143654854739</v>
      </c>
      <c r="J15" s="136">
        <v>12642.66</v>
      </c>
      <c r="K15" s="90">
        <v>12812.03</v>
      </c>
      <c r="L15" s="27">
        <f t="shared" si="4"/>
        <v>0.013396706072930918</v>
      </c>
      <c r="M15" s="80">
        <f t="shared" si="5"/>
        <v>169.3700000000008</v>
      </c>
    </row>
    <row r="16" spans="1:13" ht="15">
      <c r="A16" s="4">
        <v>16</v>
      </c>
      <c r="B16" s="22" t="s">
        <v>16</v>
      </c>
      <c r="C16" s="143">
        <v>6440</v>
      </c>
      <c r="D16" s="90">
        <v>6913</v>
      </c>
      <c r="E16" s="97">
        <v>7036</v>
      </c>
      <c r="F16" s="30">
        <f t="shared" si="0"/>
        <v>0.002253559381097518</v>
      </c>
      <c r="G16" s="30">
        <f t="shared" si="1"/>
        <v>0.09254658385093167</v>
      </c>
      <c r="H16" s="8">
        <f t="shared" si="2"/>
        <v>596</v>
      </c>
      <c r="I16" s="27">
        <f t="shared" si="3"/>
        <v>0.00200243921286668</v>
      </c>
      <c r="J16" s="136">
        <v>6828.479</v>
      </c>
      <c r="K16" s="90">
        <v>6945.542</v>
      </c>
      <c r="L16" s="27">
        <f t="shared" si="4"/>
        <v>0.01714334919972663</v>
      </c>
      <c r="M16" s="80">
        <f t="shared" si="5"/>
        <v>117.0630000000001</v>
      </c>
    </row>
    <row r="17" spans="1:13" ht="15">
      <c r="A17" s="4">
        <v>17</v>
      </c>
      <c r="B17" s="22" t="s">
        <v>17</v>
      </c>
      <c r="C17" s="143">
        <v>7357</v>
      </c>
      <c r="D17" s="90">
        <v>8202</v>
      </c>
      <c r="E17" s="97">
        <v>8149</v>
      </c>
      <c r="F17" s="30">
        <f t="shared" si="0"/>
        <v>0.0026100419835934727</v>
      </c>
      <c r="G17" s="30">
        <f t="shared" si="1"/>
        <v>0.10765257577817045</v>
      </c>
      <c r="H17" s="8">
        <f t="shared" si="2"/>
        <v>792</v>
      </c>
      <c r="I17" s="27">
        <f t="shared" si="3"/>
        <v>0.0026609594909235076</v>
      </c>
      <c r="J17" s="136">
        <v>8225.64</v>
      </c>
      <c r="K17" s="90">
        <v>8201.642</v>
      </c>
      <c r="L17" s="27">
        <f t="shared" si="4"/>
        <v>-0.002917462957289596</v>
      </c>
      <c r="M17" s="80">
        <f t="shared" si="5"/>
        <v>-23.997999999999593</v>
      </c>
    </row>
    <row r="18" spans="1:13" ht="15">
      <c r="A18" s="4">
        <v>18</v>
      </c>
      <c r="B18" s="22" t="s">
        <v>18</v>
      </c>
      <c r="C18" s="143">
        <v>16574</v>
      </c>
      <c r="D18" s="90">
        <v>16492</v>
      </c>
      <c r="E18" s="97">
        <v>16237</v>
      </c>
      <c r="F18" s="30">
        <f t="shared" si="0"/>
        <v>0.005200546286367311</v>
      </c>
      <c r="G18" s="30">
        <f t="shared" si="1"/>
        <v>-0.02033305176782913</v>
      </c>
      <c r="H18" s="8">
        <f t="shared" si="2"/>
        <v>-337</v>
      </c>
      <c r="I18" s="27">
        <f t="shared" si="3"/>
        <v>-0.0011322517025773005</v>
      </c>
      <c r="J18" s="136">
        <v>16199.74</v>
      </c>
      <c r="K18" s="90">
        <v>16170.65</v>
      </c>
      <c r="L18" s="27">
        <f t="shared" si="4"/>
        <v>-0.0017957078323479355</v>
      </c>
      <c r="M18" s="80">
        <f t="shared" si="5"/>
        <v>-29.090000000000146</v>
      </c>
    </row>
    <row r="19" spans="1:13" ht="15">
      <c r="A19" s="4">
        <v>19</v>
      </c>
      <c r="B19" s="22" t="s">
        <v>19</v>
      </c>
      <c r="C19" s="143">
        <v>1167</v>
      </c>
      <c r="D19" s="90">
        <v>981</v>
      </c>
      <c r="E19" s="97">
        <v>982</v>
      </c>
      <c r="F19" s="30">
        <f t="shared" si="0"/>
        <v>0.0003145246322111658</v>
      </c>
      <c r="G19" s="30">
        <f t="shared" si="1"/>
        <v>-0.1585261353898886</v>
      </c>
      <c r="H19" s="8">
        <f t="shared" si="2"/>
        <v>-185</v>
      </c>
      <c r="I19" s="27">
        <f t="shared" si="3"/>
        <v>-0.0006215625073495567</v>
      </c>
      <c r="J19" s="136">
        <v>949.5828</v>
      </c>
      <c r="K19" s="90">
        <v>953.2609</v>
      </c>
      <c r="L19" s="27">
        <f t="shared" si="4"/>
        <v>0.0038733852382330136</v>
      </c>
      <c r="M19" s="80">
        <f t="shared" si="5"/>
        <v>3.678099999999972</v>
      </c>
    </row>
    <row r="20" spans="1:13" ht="15">
      <c r="A20" s="4">
        <v>20</v>
      </c>
      <c r="B20" s="22" t="s">
        <v>20</v>
      </c>
      <c r="C20" s="143">
        <v>17085</v>
      </c>
      <c r="D20" s="90">
        <v>16073</v>
      </c>
      <c r="E20" s="97">
        <v>15768</v>
      </c>
      <c r="F20" s="30">
        <f t="shared" si="0"/>
        <v>0.005050330346950777</v>
      </c>
      <c r="G20" s="30">
        <f t="shared" si="1"/>
        <v>-0.07708516242317823</v>
      </c>
      <c r="H20" s="8">
        <f t="shared" si="2"/>
        <v>-1317</v>
      </c>
      <c r="I20" s="27">
        <f t="shared" si="3"/>
        <v>-0.0044248530928614384</v>
      </c>
      <c r="J20" s="136">
        <v>15815.97</v>
      </c>
      <c r="K20" s="90">
        <v>15745.13</v>
      </c>
      <c r="L20" s="27">
        <f t="shared" si="4"/>
        <v>-0.004479017094746648</v>
      </c>
      <c r="M20" s="80">
        <f t="shared" si="5"/>
        <v>-70.84000000000015</v>
      </c>
    </row>
    <row r="21" spans="1:13" ht="15">
      <c r="A21" s="4">
        <v>21</v>
      </c>
      <c r="B21" s="22" t="s">
        <v>21</v>
      </c>
      <c r="C21" s="143">
        <v>3931</v>
      </c>
      <c r="D21" s="90">
        <v>6290</v>
      </c>
      <c r="E21" s="97">
        <v>6038</v>
      </c>
      <c r="F21" s="30">
        <f t="shared" si="0"/>
        <v>0.001933910111294317</v>
      </c>
      <c r="G21" s="30">
        <f t="shared" si="1"/>
        <v>0.5359959297888578</v>
      </c>
      <c r="H21" s="8">
        <f t="shared" si="2"/>
        <v>2107</v>
      </c>
      <c r="I21" s="27">
        <f t="shared" si="3"/>
        <v>0.007079092989110897</v>
      </c>
      <c r="J21" s="136">
        <v>6161.009</v>
      </c>
      <c r="K21" s="90">
        <v>5986.28</v>
      </c>
      <c r="L21" s="27">
        <f t="shared" si="4"/>
        <v>-0.02836045199739203</v>
      </c>
      <c r="M21" s="80">
        <f t="shared" si="5"/>
        <v>-174.72900000000027</v>
      </c>
    </row>
    <row r="22" spans="1:13" ht="15">
      <c r="A22" s="4">
        <v>22</v>
      </c>
      <c r="B22" s="22" t="s">
        <v>22</v>
      </c>
      <c r="C22" s="143">
        <v>28631</v>
      </c>
      <c r="D22" s="90">
        <v>33765</v>
      </c>
      <c r="E22" s="97">
        <v>33488</v>
      </c>
      <c r="F22" s="30">
        <f t="shared" si="0"/>
        <v>0.010725866480129858</v>
      </c>
      <c r="G22" s="30">
        <f t="shared" si="1"/>
        <v>0.16964129789389124</v>
      </c>
      <c r="H22" s="8">
        <f t="shared" si="2"/>
        <v>4857</v>
      </c>
      <c r="I22" s="27">
        <f t="shared" si="3"/>
        <v>0.01631853566592863</v>
      </c>
      <c r="J22" s="136">
        <v>33515.89</v>
      </c>
      <c r="K22" s="90">
        <v>33992.6</v>
      </c>
      <c r="L22" s="27">
        <f t="shared" si="4"/>
        <v>0.014223402690484995</v>
      </c>
      <c r="M22" s="80">
        <f t="shared" si="5"/>
        <v>476.7099999999991</v>
      </c>
    </row>
    <row r="23" spans="1:13" ht="15">
      <c r="A23" s="4">
        <v>23</v>
      </c>
      <c r="B23" s="22" t="s">
        <v>23</v>
      </c>
      <c r="C23" s="143">
        <v>22504</v>
      </c>
      <c r="D23" s="90">
        <v>24521</v>
      </c>
      <c r="E23" s="97">
        <v>24363</v>
      </c>
      <c r="F23" s="30">
        <f t="shared" si="0"/>
        <v>0.007803221603422233</v>
      </c>
      <c r="G23" s="30">
        <f t="shared" si="1"/>
        <v>0.08260753643796659</v>
      </c>
      <c r="H23" s="8">
        <f t="shared" si="2"/>
        <v>1859</v>
      </c>
      <c r="I23" s="27">
        <f t="shared" si="3"/>
        <v>0.006245863249528788</v>
      </c>
      <c r="J23" s="136">
        <v>23708.8</v>
      </c>
      <c r="K23" s="90">
        <v>23855.42</v>
      </c>
      <c r="L23" s="27">
        <f t="shared" si="4"/>
        <v>0.006184201646645928</v>
      </c>
      <c r="M23" s="80">
        <f t="shared" si="5"/>
        <v>146.61999999999898</v>
      </c>
    </row>
    <row r="24" spans="1:13" ht="15">
      <c r="A24" s="4">
        <v>24</v>
      </c>
      <c r="B24" s="22" t="s">
        <v>24</v>
      </c>
      <c r="C24" s="143">
        <v>12532</v>
      </c>
      <c r="D24" s="90">
        <v>12537</v>
      </c>
      <c r="E24" s="97">
        <v>12462</v>
      </c>
      <c r="F24" s="30">
        <f t="shared" si="0"/>
        <v>0.003991452104496485</v>
      </c>
      <c r="G24" s="30">
        <f t="shared" si="1"/>
        <v>-0.0055857006064474945</v>
      </c>
      <c r="H24" s="8">
        <f t="shared" si="2"/>
        <v>-70</v>
      </c>
      <c r="I24" s="27">
        <f t="shared" si="3"/>
        <v>-0.00023518581359172413</v>
      </c>
      <c r="J24" s="136">
        <v>12351.91</v>
      </c>
      <c r="K24" s="90">
        <v>12362.99</v>
      </c>
      <c r="L24" s="27">
        <f t="shared" si="4"/>
        <v>0.0008970272613709076</v>
      </c>
      <c r="M24" s="80">
        <f t="shared" si="5"/>
        <v>11.079999999999927</v>
      </c>
    </row>
    <row r="25" spans="1:13" ht="15">
      <c r="A25" s="4">
        <v>25</v>
      </c>
      <c r="B25" s="22" t="s">
        <v>25</v>
      </c>
      <c r="C25" s="143">
        <v>41770</v>
      </c>
      <c r="D25" s="90">
        <v>47587</v>
      </c>
      <c r="E25" s="97">
        <v>47538</v>
      </c>
      <c r="F25" s="30">
        <f t="shared" si="0"/>
        <v>0.015225938865635846</v>
      </c>
      <c r="G25" s="30">
        <f t="shared" si="1"/>
        <v>0.13808953794589418</v>
      </c>
      <c r="H25" s="8">
        <f t="shared" si="2"/>
        <v>5768</v>
      </c>
      <c r="I25" s="27">
        <f t="shared" si="3"/>
        <v>0.01937931103995807</v>
      </c>
      <c r="J25" s="136">
        <v>46870.7</v>
      </c>
      <c r="K25" s="90">
        <v>47518.09</v>
      </c>
      <c r="L25" s="27">
        <f t="shared" si="4"/>
        <v>0.013812253710740387</v>
      </c>
      <c r="M25" s="80">
        <f t="shared" si="5"/>
        <v>647.3899999999994</v>
      </c>
    </row>
    <row r="26" spans="1:13" ht="15">
      <c r="A26" s="4">
        <v>26</v>
      </c>
      <c r="B26" s="22" t="s">
        <v>26</v>
      </c>
      <c r="C26" s="143">
        <v>12084</v>
      </c>
      <c r="D26" s="90">
        <v>9664</v>
      </c>
      <c r="E26" s="97">
        <v>9553</v>
      </c>
      <c r="F26" s="30">
        <f t="shared" si="0"/>
        <v>0.0030597289322945695</v>
      </c>
      <c r="G26" s="30">
        <f t="shared" si="1"/>
        <v>-0.20945051307514068</v>
      </c>
      <c r="H26" s="8">
        <f t="shared" si="2"/>
        <v>-2531</v>
      </c>
      <c r="I26" s="27">
        <f t="shared" si="3"/>
        <v>-0.00850364706000934</v>
      </c>
      <c r="J26" s="136">
        <v>9629.67</v>
      </c>
      <c r="K26" s="90">
        <v>9529.576</v>
      </c>
      <c r="L26" s="27">
        <f t="shared" si="4"/>
        <v>-0.010394333346833377</v>
      </c>
      <c r="M26" s="80">
        <f t="shared" si="5"/>
        <v>-100.09400000000096</v>
      </c>
    </row>
    <row r="27" spans="1:13" ht="15">
      <c r="A27" s="4">
        <v>27</v>
      </c>
      <c r="B27" s="22" t="s">
        <v>27</v>
      </c>
      <c r="C27" s="143">
        <v>17039</v>
      </c>
      <c r="D27" s="90">
        <v>21740</v>
      </c>
      <c r="E27" s="97">
        <v>21946</v>
      </c>
      <c r="F27" s="30">
        <f t="shared" si="0"/>
        <v>0.007029081037175402</v>
      </c>
      <c r="G27" s="30">
        <f t="shared" si="1"/>
        <v>0.2879863841774752</v>
      </c>
      <c r="H27" s="8">
        <f t="shared" si="2"/>
        <v>4907</v>
      </c>
      <c r="I27" s="27">
        <f t="shared" si="3"/>
        <v>0.016486525532779864</v>
      </c>
      <c r="J27" s="136">
        <v>21986.16</v>
      </c>
      <c r="K27" s="90">
        <v>22458.13</v>
      </c>
      <c r="L27" s="27">
        <f t="shared" si="4"/>
        <v>0.02146668631539119</v>
      </c>
      <c r="M27" s="80">
        <f t="shared" si="5"/>
        <v>471.97000000000116</v>
      </c>
    </row>
    <row r="28" spans="1:13" ht="15">
      <c r="A28" s="4">
        <v>28</v>
      </c>
      <c r="B28" s="22" t="s">
        <v>28</v>
      </c>
      <c r="C28" s="143">
        <v>23380</v>
      </c>
      <c r="D28" s="90">
        <v>23716</v>
      </c>
      <c r="E28" s="97">
        <v>23130</v>
      </c>
      <c r="F28" s="30">
        <f t="shared" si="0"/>
        <v>0.0074083042189860135</v>
      </c>
      <c r="G28" s="30">
        <f t="shared" si="1"/>
        <v>-0.0106928999144568</v>
      </c>
      <c r="H28" s="8">
        <f t="shared" si="2"/>
        <v>-250</v>
      </c>
      <c r="I28" s="27">
        <f t="shared" si="3"/>
        <v>-0.0008399493342561577</v>
      </c>
      <c r="J28" s="136">
        <v>22776.62</v>
      </c>
      <c r="K28" s="90">
        <v>22753.26</v>
      </c>
      <c r="L28" s="27">
        <f t="shared" si="4"/>
        <v>-0.0010256131067735504</v>
      </c>
      <c r="M28" s="80">
        <f t="shared" si="5"/>
        <v>-23.360000000000582</v>
      </c>
    </row>
    <row r="29" spans="1:13" ht="15">
      <c r="A29" s="4">
        <v>29</v>
      </c>
      <c r="B29" s="22" t="s">
        <v>29</v>
      </c>
      <c r="C29" s="143">
        <v>13874</v>
      </c>
      <c r="D29" s="90">
        <v>18169</v>
      </c>
      <c r="E29" s="97">
        <v>18208</v>
      </c>
      <c r="F29" s="30">
        <f t="shared" si="0"/>
        <v>0.005831837579736158</v>
      </c>
      <c r="G29" s="30">
        <f t="shared" si="1"/>
        <v>0.31238287444140117</v>
      </c>
      <c r="H29" s="8">
        <f t="shared" si="2"/>
        <v>4334</v>
      </c>
      <c r="I29" s="27">
        <f t="shared" si="3"/>
        <v>0.01456136165866475</v>
      </c>
      <c r="J29" s="136">
        <v>18631.67</v>
      </c>
      <c r="K29" s="90">
        <v>18915.08</v>
      </c>
      <c r="L29" s="27">
        <f t="shared" si="4"/>
        <v>0.015211196849235926</v>
      </c>
      <c r="M29" s="80">
        <f t="shared" si="5"/>
        <v>283.4100000000035</v>
      </c>
    </row>
    <row r="30" spans="1:13" ht="15">
      <c r="A30" s="4">
        <v>30</v>
      </c>
      <c r="B30" s="22" t="s">
        <v>30</v>
      </c>
      <c r="C30" s="143">
        <v>2162</v>
      </c>
      <c r="D30" s="90">
        <v>2595</v>
      </c>
      <c r="E30" s="97">
        <v>2614</v>
      </c>
      <c r="F30" s="30">
        <f t="shared" si="0"/>
        <v>0.0008372376665987652</v>
      </c>
      <c r="G30" s="30">
        <f t="shared" si="1"/>
        <v>0.20906567992599445</v>
      </c>
      <c r="H30" s="8">
        <f t="shared" si="2"/>
        <v>452</v>
      </c>
      <c r="I30" s="27">
        <f t="shared" si="3"/>
        <v>0.001518628396335133</v>
      </c>
      <c r="J30" s="136">
        <v>2630.944</v>
      </c>
      <c r="K30" s="90">
        <v>2671.664</v>
      </c>
      <c r="L30" s="27">
        <f t="shared" si="4"/>
        <v>0.01547733437123719</v>
      </c>
      <c r="M30" s="80">
        <f t="shared" si="5"/>
        <v>40.720000000000255</v>
      </c>
    </row>
    <row r="31" spans="1:13" ht="15">
      <c r="A31" s="4">
        <v>31</v>
      </c>
      <c r="B31" s="22" t="s">
        <v>31</v>
      </c>
      <c r="C31" s="143">
        <v>13936</v>
      </c>
      <c r="D31" s="90">
        <v>18068</v>
      </c>
      <c r="E31" s="97">
        <v>17996</v>
      </c>
      <c r="F31" s="30">
        <f t="shared" si="0"/>
        <v>0.0057639361316416905</v>
      </c>
      <c r="G31" s="30">
        <f t="shared" si="1"/>
        <v>0.29133180252583235</v>
      </c>
      <c r="H31" s="8">
        <f t="shared" si="2"/>
        <v>4060</v>
      </c>
      <c r="I31" s="27">
        <f t="shared" si="3"/>
        <v>0.01364077718832</v>
      </c>
      <c r="J31" s="136">
        <v>17706.66</v>
      </c>
      <c r="K31" s="90">
        <v>17918.07</v>
      </c>
      <c r="L31" s="27">
        <f t="shared" si="4"/>
        <v>0.01193957527845454</v>
      </c>
      <c r="M31" s="80">
        <f t="shared" si="5"/>
        <v>211.40999999999985</v>
      </c>
    </row>
    <row r="32" spans="1:13" ht="15">
      <c r="A32" s="4">
        <v>32</v>
      </c>
      <c r="B32" s="22" t="s">
        <v>32</v>
      </c>
      <c r="C32" s="143">
        <v>9127</v>
      </c>
      <c r="D32" s="90">
        <v>10873</v>
      </c>
      <c r="E32" s="97">
        <v>10869</v>
      </c>
      <c r="F32" s="30">
        <f t="shared" si="0"/>
        <v>0.003481230374239472</v>
      </c>
      <c r="G32" s="30">
        <f t="shared" si="1"/>
        <v>0.1908622767612578</v>
      </c>
      <c r="H32" s="8">
        <f t="shared" si="2"/>
        <v>1742</v>
      </c>
      <c r="I32" s="27">
        <f t="shared" si="3"/>
        <v>0.005852766961096907</v>
      </c>
      <c r="J32" s="136">
        <v>11055.91</v>
      </c>
      <c r="K32" s="90">
        <v>11184.29</v>
      </c>
      <c r="L32" s="27">
        <f t="shared" si="4"/>
        <v>0.011611889025869513</v>
      </c>
      <c r="M32" s="80">
        <f t="shared" si="5"/>
        <v>128.38000000000102</v>
      </c>
    </row>
    <row r="33" spans="1:13" ht="15">
      <c r="A33" s="4">
        <v>33</v>
      </c>
      <c r="B33" s="22" t="s">
        <v>33</v>
      </c>
      <c r="C33" s="143">
        <v>19184</v>
      </c>
      <c r="D33" s="90">
        <v>18537</v>
      </c>
      <c r="E33" s="97">
        <v>18415</v>
      </c>
      <c r="F33" s="30">
        <f t="shared" si="0"/>
        <v>0.005898137578583115</v>
      </c>
      <c r="G33" s="30">
        <f t="shared" si="1"/>
        <v>-0.04008548790658882</v>
      </c>
      <c r="H33" s="8">
        <f t="shared" si="2"/>
        <v>-769</v>
      </c>
      <c r="I33" s="27">
        <f t="shared" si="3"/>
        <v>-0.002583684152171941</v>
      </c>
      <c r="J33" s="136">
        <v>18139.73</v>
      </c>
      <c r="K33" s="90">
        <v>18134.08</v>
      </c>
      <c r="L33" s="27">
        <f t="shared" si="4"/>
        <v>-0.0003114710086642865</v>
      </c>
      <c r="M33" s="80">
        <f t="shared" si="5"/>
        <v>-5.649999999997817</v>
      </c>
    </row>
    <row r="34" spans="1:13" ht="15">
      <c r="A34" s="4">
        <v>35</v>
      </c>
      <c r="B34" s="22" t="s">
        <v>34</v>
      </c>
      <c r="C34" s="8">
        <v>8947</v>
      </c>
      <c r="D34" s="12">
        <v>9845</v>
      </c>
      <c r="E34" s="80">
        <v>10034</v>
      </c>
      <c r="F34" s="30">
        <f t="shared" si="0"/>
        <v>0.00321378834990513</v>
      </c>
      <c r="G34" s="30">
        <f t="shared" si="1"/>
        <v>0.12149323795685704</v>
      </c>
      <c r="H34" s="8">
        <f t="shared" si="2"/>
        <v>1087</v>
      </c>
      <c r="I34" s="27">
        <f t="shared" si="3"/>
        <v>0.0036520997053457733</v>
      </c>
      <c r="J34" s="3">
        <v>10768.89</v>
      </c>
      <c r="K34" s="12">
        <v>11612.49</v>
      </c>
      <c r="L34" s="27">
        <f t="shared" si="4"/>
        <v>0.07833676451333428</v>
      </c>
      <c r="M34" s="80">
        <f t="shared" si="5"/>
        <v>843.6000000000004</v>
      </c>
    </row>
    <row r="35" spans="1:13" ht="15">
      <c r="A35" s="4">
        <v>36</v>
      </c>
      <c r="B35" s="22" t="s">
        <v>35</v>
      </c>
      <c r="C35" s="8">
        <v>1067</v>
      </c>
      <c r="D35" s="12">
        <v>1409</v>
      </c>
      <c r="E35" s="80">
        <v>1410</v>
      </c>
      <c r="F35" s="30">
        <f t="shared" si="0"/>
        <v>0.0004516086877981098</v>
      </c>
      <c r="G35" s="30">
        <f t="shared" si="1"/>
        <v>0.32146204311152765</v>
      </c>
      <c r="H35" s="8">
        <f t="shared" si="2"/>
        <v>343</v>
      </c>
      <c r="I35" s="27">
        <f t="shared" si="3"/>
        <v>0.0011524104865994482</v>
      </c>
      <c r="J35" s="3">
        <v>1352.299</v>
      </c>
      <c r="K35" s="12">
        <v>1428.739</v>
      </c>
      <c r="L35" s="27">
        <f t="shared" si="4"/>
        <v>0.056525960604866275</v>
      </c>
      <c r="M35" s="80">
        <f t="shared" si="5"/>
        <v>76.44000000000005</v>
      </c>
    </row>
    <row r="36" spans="1:13" ht="15">
      <c r="A36" s="4">
        <v>37</v>
      </c>
      <c r="B36" s="22" t="s">
        <v>36</v>
      </c>
      <c r="C36" s="8">
        <v>200</v>
      </c>
      <c r="D36" s="12">
        <v>315</v>
      </c>
      <c r="E36" s="80">
        <v>311</v>
      </c>
      <c r="F36" s="30">
        <f t="shared" si="0"/>
        <v>9.961014319518591E-05</v>
      </c>
      <c r="G36" s="30">
        <f t="shared" si="1"/>
        <v>0.555</v>
      </c>
      <c r="H36" s="8">
        <f t="shared" si="2"/>
        <v>111</v>
      </c>
      <c r="I36" s="27">
        <f t="shared" si="3"/>
        <v>0.00037293750440973403</v>
      </c>
      <c r="J36" s="3">
        <v>322.979</v>
      </c>
      <c r="K36" s="12">
        <v>326.6821</v>
      </c>
      <c r="L36" s="27">
        <f t="shared" si="4"/>
        <v>0.011465451314172148</v>
      </c>
      <c r="M36" s="80">
        <f t="shared" si="5"/>
        <v>3.7031000000000063</v>
      </c>
    </row>
    <row r="37" spans="1:13" ht="15">
      <c r="A37" s="4">
        <v>38</v>
      </c>
      <c r="B37" s="22" t="s">
        <v>37</v>
      </c>
      <c r="C37" s="8">
        <v>4733</v>
      </c>
      <c r="D37" s="12">
        <v>5468</v>
      </c>
      <c r="E37" s="80">
        <v>5491</v>
      </c>
      <c r="F37" s="30">
        <f t="shared" si="0"/>
        <v>0.0017587115636166105</v>
      </c>
      <c r="G37" s="30">
        <f t="shared" si="1"/>
        <v>0.16015212338897106</v>
      </c>
      <c r="H37" s="8">
        <f t="shared" si="2"/>
        <v>758</v>
      </c>
      <c r="I37" s="27">
        <f t="shared" si="3"/>
        <v>0.00254672638146467</v>
      </c>
      <c r="J37" s="3">
        <v>5536.094</v>
      </c>
      <c r="K37" s="12">
        <v>5732.466</v>
      </c>
      <c r="L37" s="27">
        <f t="shared" si="4"/>
        <v>0.03547121851615964</v>
      </c>
      <c r="M37" s="80">
        <f t="shared" si="5"/>
        <v>196.3720000000003</v>
      </c>
    </row>
    <row r="38" spans="1:13" ht="15">
      <c r="A38" s="4">
        <v>39</v>
      </c>
      <c r="B38" s="22" t="s">
        <v>38</v>
      </c>
      <c r="C38" s="8">
        <v>359</v>
      </c>
      <c r="D38" s="12">
        <v>381</v>
      </c>
      <c r="E38" s="80">
        <v>364</v>
      </c>
      <c r="F38" s="30">
        <f t="shared" si="0"/>
        <v>0.00011658550521880281</v>
      </c>
      <c r="G38" s="30">
        <f t="shared" si="1"/>
        <v>0.013927576601671309</v>
      </c>
      <c r="H38" s="8">
        <f t="shared" si="2"/>
        <v>5</v>
      </c>
      <c r="I38" s="27">
        <f t="shared" si="3"/>
        <v>1.6798986685123153E-05</v>
      </c>
      <c r="J38" s="3">
        <v>371.2552</v>
      </c>
      <c r="K38" s="12">
        <v>389.9673</v>
      </c>
      <c r="L38" s="27">
        <f t="shared" si="4"/>
        <v>0.050402256991955996</v>
      </c>
      <c r="M38" s="80">
        <f t="shared" si="5"/>
        <v>18.71210000000002</v>
      </c>
    </row>
    <row r="39" spans="1:13" ht="15">
      <c r="A39" s="4">
        <v>41</v>
      </c>
      <c r="B39" s="22" t="s">
        <v>39</v>
      </c>
      <c r="C39" s="8">
        <v>26924</v>
      </c>
      <c r="D39" s="12">
        <v>29939</v>
      </c>
      <c r="E39" s="80">
        <v>29824</v>
      </c>
      <c r="F39" s="30">
        <f t="shared" si="0"/>
        <v>0.009552324471553778</v>
      </c>
      <c r="G39" s="30">
        <f t="shared" si="1"/>
        <v>0.10771059277967612</v>
      </c>
      <c r="H39" s="8">
        <f t="shared" si="2"/>
        <v>2900</v>
      </c>
      <c r="I39" s="27">
        <f t="shared" si="3"/>
        <v>0.00974341227737143</v>
      </c>
      <c r="J39" s="3">
        <v>28800.79</v>
      </c>
      <c r="K39" s="12">
        <v>29038.03</v>
      </c>
      <c r="L39" s="27">
        <f t="shared" si="4"/>
        <v>0.008237274046996557</v>
      </c>
      <c r="M39" s="80">
        <f t="shared" si="5"/>
        <v>237.23999999999796</v>
      </c>
    </row>
    <row r="40" spans="1:13" ht="15">
      <c r="A40" s="4">
        <v>42</v>
      </c>
      <c r="B40" s="22" t="s">
        <v>40</v>
      </c>
      <c r="C40" s="8">
        <v>12967</v>
      </c>
      <c r="D40" s="12">
        <v>14818</v>
      </c>
      <c r="E40" s="80">
        <v>15232</v>
      </c>
      <c r="F40" s="30">
        <f t="shared" si="0"/>
        <v>0.004878654987617594</v>
      </c>
      <c r="G40" s="30">
        <f t="shared" si="1"/>
        <v>0.17467417290043957</v>
      </c>
      <c r="H40" s="8">
        <f t="shared" si="2"/>
        <v>2265</v>
      </c>
      <c r="I40" s="27">
        <f t="shared" si="3"/>
        <v>0.007609940968360788</v>
      </c>
      <c r="J40" s="3">
        <v>14433.73</v>
      </c>
      <c r="K40" s="12">
        <v>15014.11</v>
      </c>
      <c r="L40" s="27">
        <f t="shared" si="4"/>
        <v>0.04020998037236397</v>
      </c>
      <c r="M40" s="80">
        <f t="shared" si="5"/>
        <v>580.380000000001</v>
      </c>
    </row>
    <row r="41" spans="1:13" ht="15">
      <c r="A41" s="4">
        <v>43</v>
      </c>
      <c r="B41" s="22" t="s">
        <v>41</v>
      </c>
      <c r="C41" s="8">
        <v>45695</v>
      </c>
      <c r="D41" s="12">
        <v>50264</v>
      </c>
      <c r="E41" s="80">
        <v>50092</v>
      </c>
      <c r="F41" s="30">
        <f t="shared" si="0"/>
        <v>0.01604395914126448</v>
      </c>
      <c r="G41" s="30">
        <f t="shared" si="1"/>
        <v>0.09622496990918043</v>
      </c>
      <c r="H41" s="8">
        <f t="shared" si="2"/>
        <v>4397</v>
      </c>
      <c r="I41" s="27">
        <f t="shared" si="3"/>
        <v>0.014773028890897301</v>
      </c>
      <c r="J41" s="3">
        <v>49056.75</v>
      </c>
      <c r="K41" s="12">
        <v>49393.44</v>
      </c>
      <c r="L41" s="27">
        <f t="shared" si="4"/>
        <v>0.006863275696005184</v>
      </c>
      <c r="M41" s="80">
        <f t="shared" si="5"/>
        <v>336.6900000000023</v>
      </c>
    </row>
    <row r="42" spans="1:13" ht="15">
      <c r="A42" s="4">
        <v>45</v>
      </c>
      <c r="B42" s="22" t="s">
        <v>42</v>
      </c>
      <c r="C42" s="8">
        <v>20919</v>
      </c>
      <c r="D42" s="12">
        <v>23164</v>
      </c>
      <c r="E42" s="80">
        <v>23271</v>
      </c>
      <c r="F42" s="30">
        <f t="shared" si="0"/>
        <v>0.007453465087765824</v>
      </c>
      <c r="G42" s="30">
        <f t="shared" si="1"/>
        <v>0.11243367273770256</v>
      </c>
      <c r="H42" s="8">
        <f t="shared" si="2"/>
        <v>2352</v>
      </c>
      <c r="I42" s="27">
        <f t="shared" si="3"/>
        <v>0.007902243336681932</v>
      </c>
      <c r="J42" s="3">
        <v>23111.61</v>
      </c>
      <c r="K42" s="12">
        <v>23270.85</v>
      </c>
      <c r="L42" s="27">
        <f t="shared" si="4"/>
        <v>0.006890043575501575</v>
      </c>
      <c r="M42" s="80">
        <f t="shared" si="5"/>
        <v>159.23999999999796</v>
      </c>
    </row>
    <row r="43" spans="1:13" ht="15">
      <c r="A43" s="4">
        <v>46</v>
      </c>
      <c r="B43" s="22" t="s">
        <v>43</v>
      </c>
      <c r="C43" s="8">
        <v>136716</v>
      </c>
      <c r="D43" s="12">
        <v>143647</v>
      </c>
      <c r="E43" s="80">
        <v>144032</v>
      </c>
      <c r="F43" s="30">
        <f t="shared" si="0"/>
        <v>0.046131987603501665</v>
      </c>
      <c r="G43" s="30">
        <f t="shared" si="1"/>
        <v>0.05351239064922906</v>
      </c>
      <c r="H43" s="8">
        <f t="shared" si="2"/>
        <v>7316</v>
      </c>
      <c r="I43" s="27">
        <f t="shared" si="3"/>
        <v>0.0245802773176722</v>
      </c>
      <c r="J43" s="3">
        <v>143446.2</v>
      </c>
      <c r="K43" s="12">
        <v>144228.6</v>
      </c>
      <c r="L43" s="27">
        <f t="shared" si="4"/>
        <v>0.005454309699385512</v>
      </c>
      <c r="M43" s="80">
        <f t="shared" si="5"/>
        <v>782.3999999999942</v>
      </c>
    </row>
    <row r="44" spans="1:13" ht="15">
      <c r="A44" s="4">
        <v>47</v>
      </c>
      <c r="B44" s="22" t="s">
        <v>44</v>
      </c>
      <c r="C44" s="8">
        <v>384806</v>
      </c>
      <c r="D44" s="12">
        <v>407600</v>
      </c>
      <c r="E44" s="80">
        <v>412947</v>
      </c>
      <c r="F44" s="30">
        <f t="shared" si="0"/>
        <v>0.13226273248238726</v>
      </c>
      <c r="G44" s="30">
        <f t="shared" si="1"/>
        <v>0.07313035659527138</v>
      </c>
      <c r="H44" s="8">
        <f t="shared" si="2"/>
        <v>28141</v>
      </c>
      <c r="I44" s="27">
        <f t="shared" si="3"/>
        <v>0.09454805686121014</v>
      </c>
      <c r="J44" s="3">
        <v>401944.3</v>
      </c>
      <c r="K44" s="12">
        <v>407876.8</v>
      </c>
      <c r="L44" s="27">
        <f t="shared" si="4"/>
        <v>0.014759507722836225</v>
      </c>
      <c r="M44" s="80">
        <f t="shared" si="5"/>
        <v>5932.5</v>
      </c>
    </row>
    <row r="45" spans="1:13" ht="15">
      <c r="A45" s="4">
        <v>49</v>
      </c>
      <c r="B45" s="22" t="s">
        <v>45</v>
      </c>
      <c r="C45" s="8">
        <v>57938</v>
      </c>
      <c r="D45" s="12">
        <v>59987</v>
      </c>
      <c r="E45" s="80">
        <v>60079</v>
      </c>
      <c r="F45" s="30">
        <f t="shared" si="0"/>
        <v>0.019242693868243003</v>
      </c>
      <c r="G45" s="30">
        <f t="shared" si="1"/>
        <v>0.036953294901446374</v>
      </c>
      <c r="H45" s="8">
        <f t="shared" si="2"/>
        <v>2141</v>
      </c>
      <c r="I45" s="27">
        <f t="shared" si="3"/>
        <v>0.007193326098569734</v>
      </c>
      <c r="J45" s="3">
        <v>62360.19</v>
      </c>
      <c r="K45" s="12">
        <v>62833.35</v>
      </c>
      <c r="L45" s="27">
        <f t="shared" si="4"/>
        <v>0.007587533007837151</v>
      </c>
      <c r="M45" s="80">
        <f t="shared" si="5"/>
        <v>473.1599999999962</v>
      </c>
    </row>
    <row r="46" spans="1:13" ht="15">
      <c r="A46" s="4">
        <v>50</v>
      </c>
      <c r="B46" s="22" t="s">
        <v>46</v>
      </c>
      <c r="C46" s="8">
        <v>1333</v>
      </c>
      <c r="D46" s="12">
        <v>1948</v>
      </c>
      <c r="E46" s="80">
        <v>1917</v>
      </c>
      <c r="F46" s="30">
        <f t="shared" si="0"/>
        <v>0.000613995641495728</v>
      </c>
      <c r="G46" s="30">
        <f t="shared" si="1"/>
        <v>0.43810952738184544</v>
      </c>
      <c r="H46" s="8">
        <f t="shared" si="2"/>
        <v>584</v>
      </c>
      <c r="I46" s="27">
        <f t="shared" si="3"/>
        <v>0.001962121644822384</v>
      </c>
      <c r="J46" s="3">
        <v>1770.042</v>
      </c>
      <c r="K46" s="12">
        <v>1767.746</v>
      </c>
      <c r="L46" s="27">
        <f t="shared" si="4"/>
        <v>-0.0012971443615461225</v>
      </c>
      <c r="M46" s="80">
        <f t="shared" si="5"/>
        <v>-2.2959999999998217</v>
      </c>
    </row>
    <row r="47" spans="1:13" ht="15">
      <c r="A47" s="4">
        <v>51</v>
      </c>
      <c r="B47" s="22" t="s">
        <v>47</v>
      </c>
      <c r="C47" s="8">
        <v>2333</v>
      </c>
      <c r="D47" s="12">
        <v>8744</v>
      </c>
      <c r="E47" s="80">
        <v>3852</v>
      </c>
      <c r="F47" s="30">
        <f t="shared" si="0"/>
        <v>0.0012337565002824957</v>
      </c>
      <c r="G47" s="30">
        <f t="shared" si="1"/>
        <v>0.6510930132876125</v>
      </c>
      <c r="H47" s="8">
        <f t="shared" si="2"/>
        <v>1519</v>
      </c>
      <c r="I47" s="27">
        <f t="shared" si="3"/>
        <v>0.005103532154940414</v>
      </c>
      <c r="J47" s="3">
        <v>8210.001</v>
      </c>
      <c r="K47" s="12">
        <v>3828.762</v>
      </c>
      <c r="L47" s="27">
        <f t="shared" si="4"/>
        <v>-0.5336465854267253</v>
      </c>
      <c r="M47" s="80">
        <f t="shared" si="5"/>
        <v>-4381.239</v>
      </c>
    </row>
    <row r="48" spans="1:13" ht="15">
      <c r="A48" s="4">
        <v>52</v>
      </c>
      <c r="B48" s="22" t="s">
        <v>48</v>
      </c>
      <c r="C48" s="8">
        <v>43710</v>
      </c>
      <c r="D48" s="12">
        <v>41513</v>
      </c>
      <c r="E48" s="80">
        <v>40638</v>
      </c>
      <c r="F48" s="30">
        <f t="shared" si="0"/>
        <v>0.013015938904070629</v>
      </c>
      <c r="G48" s="30">
        <f t="shared" si="1"/>
        <v>-0.07028140013726836</v>
      </c>
      <c r="H48" s="8">
        <f t="shared" si="2"/>
        <v>-3072</v>
      </c>
      <c r="I48" s="27">
        <f t="shared" si="3"/>
        <v>-0.010321297419339666</v>
      </c>
      <c r="J48" s="3">
        <v>39991.6</v>
      </c>
      <c r="K48" s="12">
        <v>39800.63</v>
      </c>
      <c r="L48" s="27">
        <f t="shared" si="4"/>
        <v>-0.004775252803088678</v>
      </c>
      <c r="M48" s="80">
        <f t="shared" si="5"/>
        <v>-190.97000000000116</v>
      </c>
    </row>
    <row r="49" spans="1:13" ht="15">
      <c r="A49" s="4">
        <v>53</v>
      </c>
      <c r="B49" s="22" t="s">
        <v>49</v>
      </c>
      <c r="C49" s="8">
        <v>3243</v>
      </c>
      <c r="D49" s="12">
        <v>2849</v>
      </c>
      <c r="E49" s="80">
        <v>2778</v>
      </c>
      <c r="F49" s="30">
        <f t="shared" si="0"/>
        <v>0.0008897652019171269</v>
      </c>
      <c r="G49" s="30">
        <f t="shared" si="1"/>
        <v>-0.14338575393154487</v>
      </c>
      <c r="H49" s="8">
        <f t="shared" si="2"/>
        <v>-465</v>
      </c>
      <c r="I49" s="27">
        <f t="shared" si="3"/>
        <v>-0.0015623057617164533</v>
      </c>
      <c r="J49" s="3">
        <v>2942.135</v>
      </c>
      <c r="K49" s="12">
        <v>2819.648</v>
      </c>
      <c r="L49" s="27">
        <f t="shared" si="4"/>
        <v>-0.04163201212724776</v>
      </c>
      <c r="M49" s="80">
        <f t="shared" si="5"/>
        <v>-122.48700000000008</v>
      </c>
    </row>
    <row r="50" spans="1:13" ht="15">
      <c r="A50" s="4">
        <v>55</v>
      </c>
      <c r="B50" s="22" t="s">
        <v>50</v>
      </c>
      <c r="C50" s="8">
        <v>81252</v>
      </c>
      <c r="D50" s="12">
        <v>96233</v>
      </c>
      <c r="E50" s="80">
        <v>95671</v>
      </c>
      <c r="F50" s="30">
        <f t="shared" si="0"/>
        <v>0.030642450191725505</v>
      </c>
      <c r="G50" s="30">
        <f t="shared" si="1"/>
        <v>0.1774602471323783</v>
      </c>
      <c r="H50" s="8">
        <f t="shared" si="2"/>
        <v>14419</v>
      </c>
      <c r="I50" s="27">
        <f t="shared" si="3"/>
        <v>0.04844491780255815</v>
      </c>
      <c r="J50" s="3">
        <v>74320.49</v>
      </c>
      <c r="K50" s="12">
        <v>73986.56</v>
      </c>
      <c r="L50" s="27">
        <f t="shared" si="4"/>
        <v>-0.004493108159001744</v>
      </c>
      <c r="M50" s="80">
        <f t="shared" si="5"/>
        <v>-333.93000000000757</v>
      </c>
    </row>
    <row r="51" spans="1:13" ht="15">
      <c r="A51" s="4">
        <v>56</v>
      </c>
      <c r="B51" s="22" t="s">
        <v>51</v>
      </c>
      <c r="C51" s="8">
        <v>93375</v>
      </c>
      <c r="D51" s="12">
        <v>113534</v>
      </c>
      <c r="E51" s="80">
        <v>111638</v>
      </c>
      <c r="F51" s="30">
        <f t="shared" si="0"/>
        <v>0.03575651821872722</v>
      </c>
      <c r="G51" s="30">
        <f t="shared" si="1"/>
        <v>0.19558768406961177</v>
      </c>
      <c r="H51" s="8">
        <f t="shared" si="2"/>
        <v>18263</v>
      </c>
      <c r="I51" s="27">
        <f t="shared" si="3"/>
        <v>0.06135997876608083</v>
      </c>
      <c r="J51" s="3">
        <v>121143.3</v>
      </c>
      <c r="K51" s="12">
        <v>123269.6</v>
      </c>
      <c r="L51" s="27">
        <f t="shared" si="4"/>
        <v>0.01755194055304753</v>
      </c>
      <c r="M51" s="80">
        <f t="shared" si="5"/>
        <v>2126.300000000003</v>
      </c>
    </row>
    <row r="52" spans="1:13" ht="15">
      <c r="A52" s="4">
        <v>58</v>
      </c>
      <c r="B52" s="22" t="s">
        <v>52</v>
      </c>
      <c r="C52" s="8">
        <v>4806</v>
      </c>
      <c r="D52" s="12">
        <v>5471</v>
      </c>
      <c r="E52" s="80">
        <v>5541</v>
      </c>
      <c r="F52" s="30">
        <f t="shared" si="0"/>
        <v>0.0017747260560917208</v>
      </c>
      <c r="G52" s="30">
        <f t="shared" si="1"/>
        <v>0.15293383270911362</v>
      </c>
      <c r="H52" s="8">
        <f t="shared" si="2"/>
        <v>735</v>
      </c>
      <c r="I52" s="27">
        <f t="shared" si="3"/>
        <v>0.0024694510427131036</v>
      </c>
      <c r="J52" s="3">
        <v>5568.682</v>
      </c>
      <c r="K52" s="12">
        <v>5643.269</v>
      </c>
      <c r="L52" s="27">
        <f t="shared" si="4"/>
        <v>0.013394013161462702</v>
      </c>
      <c r="M52" s="80">
        <f t="shared" si="5"/>
        <v>74.58700000000044</v>
      </c>
    </row>
    <row r="53" spans="1:13" ht="15">
      <c r="A53" s="4">
        <v>59</v>
      </c>
      <c r="B53" s="22" t="s">
        <v>53</v>
      </c>
      <c r="C53" s="8">
        <v>6262</v>
      </c>
      <c r="D53" s="12">
        <v>7408</v>
      </c>
      <c r="E53" s="80">
        <v>7625</v>
      </c>
      <c r="F53" s="30">
        <f t="shared" si="0"/>
        <v>0.002442210102454317</v>
      </c>
      <c r="G53" s="30">
        <f t="shared" si="1"/>
        <v>0.21766208878952412</v>
      </c>
      <c r="H53" s="8">
        <f t="shared" si="2"/>
        <v>1363</v>
      </c>
      <c r="I53" s="27">
        <f t="shared" si="3"/>
        <v>0.004579403770364572</v>
      </c>
      <c r="J53" s="3">
        <v>8078.6</v>
      </c>
      <c r="K53" s="12">
        <v>8174.851</v>
      </c>
      <c r="L53" s="27">
        <f t="shared" si="4"/>
        <v>0.011914316837075643</v>
      </c>
      <c r="M53" s="80">
        <f t="shared" si="5"/>
        <v>96.2509999999993</v>
      </c>
    </row>
    <row r="54" spans="1:13" ht="15">
      <c r="A54" s="4">
        <v>60</v>
      </c>
      <c r="B54" s="22" t="s">
        <v>54</v>
      </c>
      <c r="C54" s="8">
        <v>1938</v>
      </c>
      <c r="D54" s="12">
        <v>2520</v>
      </c>
      <c r="E54" s="80">
        <v>2504</v>
      </c>
      <c r="F54" s="30">
        <f t="shared" si="0"/>
        <v>0.0008020057831535226</v>
      </c>
      <c r="G54" s="30">
        <f t="shared" si="1"/>
        <v>0.29205366357069146</v>
      </c>
      <c r="H54" s="8">
        <f t="shared" si="2"/>
        <v>566</v>
      </c>
      <c r="I54" s="27">
        <f t="shared" si="3"/>
        <v>0.001901645292755941</v>
      </c>
      <c r="J54" s="3">
        <v>2555.199</v>
      </c>
      <c r="K54" s="12">
        <v>2558.91</v>
      </c>
      <c r="L54" s="27">
        <f t="shared" si="4"/>
        <v>0.0014523330668178038</v>
      </c>
      <c r="M54" s="80">
        <f t="shared" si="5"/>
        <v>3.7109999999997854</v>
      </c>
    </row>
    <row r="55" spans="1:13" ht="15">
      <c r="A55" s="4">
        <v>61</v>
      </c>
      <c r="B55" s="22" t="s">
        <v>55</v>
      </c>
      <c r="C55" s="8">
        <v>4820</v>
      </c>
      <c r="D55" s="12">
        <v>6832</v>
      </c>
      <c r="E55" s="80">
        <v>6969</v>
      </c>
      <c r="F55" s="30">
        <f t="shared" si="0"/>
        <v>0.00223209996118087</v>
      </c>
      <c r="G55" s="30">
        <f t="shared" si="1"/>
        <v>0.44585062240663903</v>
      </c>
      <c r="H55" s="8">
        <f t="shared" si="2"/>
        <v>2149</v>
      </c>
      <c r="I55" s="27">
        <f t="shared" si="3"/>
        <v>0.007220204477265932</v>
      </c>
      <c r="J55" s="3">
        <v>7094.204</v>
      </c>
      <c r="K55" s="12">
        <v>7106.807</v>
      </c>
      <c r="L55" s="27">
        <f t="shared" si="4"/>
        <v>0.0017765206639109993</v>
      </c>
      <c r="M55" s="80">
        <f t="shared" si="5"/>
        <v>12.603000000000065</v>
      </c>
    </row>
    <row r="56" spans="1:13" ht="15">
      <c r="A56" s="4">
        <v>62</v>
      </c>
      <c r="B56" s="22" t="s">
        <v>56</v>
      </c>
      <c r="C56" s="8">
        <v>15133</v>
      </c>
      <c r="D56" s="12">
        <v>18177</v>
      </c>
      <c r="E56" s="80">
        <v>17425</v>
      </c>
      <c r="F56" s="30">
        <f t="shared" si="0"/>
        <v>0.005581050627575931</v>
      </c>
      <c r="G56" s="30">
        <f t="shared" si="1"/>
        <v>0.15145708055243506</v>
      </c>
      <c r="H56" s="8">
        <f t="shared" si="2"/>
        <v>2292</v>
      </c>
      <c r="I56" s="27">
        <f t="shared" si="3"/>
        <v>0.007700655496460453</v>
      </c>
      <c r="J56" s="3">
        <v>17709.29</v>
      </c>
      <c r="K56" s="12">
        <v>17667.77</v>
      </c>
      <c r="L56" s="27">
        <f t="shared" si="4"/>
        <v>-0.0023445321636271377</v>
      </c>
      <c r="M56" s="80">
        <f t="shared" si="5"/>
        <v>-41.52000000000044</v>
      </c>
    </row>
    <row r="57" spans="1:13" ht="15">
      <c r="A57" s="4">
        <v>63</v>
      </c>
      <c r="B57" s="22" t="s">
        <v>57</v>
      </c>
      <c r="C57" s="8">
        <v>28035</v>
      </c>
      <c r="D57" s="12">
        <v>29370</v>
      </c>
      <c r="E57" s="80">
        <v>29871</v>
      </c>
      <c r="F57" s="30">
        <f t="shared" si="0"/>
        <v>0.009567378094480381</v>
      </c>
      <c r="G57" s="30">
        <f t="shared" si="1"/>
        <v>0.06548956661316212</v>
      </c>
      <c r="H57" s="8">
        <f t="shared" si="2"/>
        <v>1836</v>
      </c>
      <c r="I57" s="27">
        <f t="shared" si="3"/>
        <v>0.0061685879107772216</v>
      </c>
      <c r="J57" s="3">
        <v>29810.83</v>
      </c>
      <c r="K57" s="12">
        <v>30291.88</v>
      </c>
      <c r="L57" s="27">
        <f t="shared" si="4"/>
        <v>0.016136752985408297</v>
      </c>
      <c r="M57" s="80">
        <f t="shared" si="5"/>
        <v>481.0499999999993</v>
      </c>
    </row>
    <row r="58" spans="1:13" ht="15">
      <c r="A58" s="4">
        <v>64</v>
      </c>
      <c r="B58" s="22" t="s">
        <v>58</v>
      </c>
      <c r="C58" s="8">
        <v>37921</v>
      </c>
      <c r="D58" s="12">
        <v>41744</v>
      </c>
      <c r="E58" s="80">
        <v>41726</v>
      </c>
      <c r="F58" s="30">
        <f t="shared" si="0"/>
        <v>0.013364414260329027</v>
      </c>
      <c r="G58" s="30">
        <f t="shared" si="1"/>
        <v>0.10034018090240236</v>
      </c>
      <c r="H58" s="8">
        <f t="shared" si="2"/>
        <v>3805</v>
      </c>
      <c r="I58" s="27">
        <f t="shared" si="3"/>
        <v>0.01278402886737872</v>
      </c>
      <c r="J58" s="3">
        <v>41467.1</v>
      </c>
      <c r="K58" s="12">
        <v>41759.74</v>
      </c>
      <c r="L58" s="27">
        <f t="shared" si="4"/>
        <v>0.007057160978221275</v>
      </c>
      <c r="M58" s="80">
        <f t="shared" si="5"/>
        <v>292.6399999999994</v>
      </c>
    </row>
    <row r="59" spans="1:13" ht="15">
      <c r="A59" s="4">
        <v>65</v>
      </c>
      <c r="B59" s="22" t="s">
        <v>59</v>
      </c>
      <c r="C59" s="8">
        <v>13122</v>
      </c>
      <c r="D59" s="12">
        <v>13233</v>
      </c>
      <c r="E59" s="80">
        <v>13257</v>
      </c>
      <c r="F59" s="30">
        <f t="shared" si="0"/>
        <v>0.004246082534850738</v>
      </c>
      <c r="G59" s="30">
        <f t="shared" si="1"/>
        <v>0.0102880658436214</v>
      </c>
      <c r="H59" s="8">
        <f t="shared" si="2"/>
        <v>135</v>
      </c>
      <c r="I59" s="27">
        <f t="shared" si="3"/>
        <v>0.0004535726404983251</v>
      </c>
      <c r="J59" s="3">
        <v>13341.54</v>
      </c>
      <c r="K59" s="12">
        <v>13212.95</v>
      </c>
      <c r="L59" s="27">
        <f t="shared" si="4"/>
        <v>-0.009638317615507666</v>
      </c>
      <c r="M59" s="80">
        <f t="shared" si="5"/>
        <v>-128.59000000000015</v>
      </c>
    </row>
    <row r="60" spans="1:13" ht="15">
      <c r="A60" s="4">
        <v>66</v>
      </c>
      <c r="B60" s="22" t="s">
        <v>60</v>
      </c>
      <c r="C60" s="8">
        <v>17601</v>
      </c>
      <c r="D60" s="12">
        <v>21148</v>
      </c>
      <c r="E60" s="80">
        <v>21310</v>
      </c>
      <c r="F60" s="30">
        <f t="shared" si="0"/>
        <v>0.006825376692891999</v>
      </c>
      <c r="G60" s="30">
        <f t="shared" si="1"/>
        <v>0.21072666325776945</v>
      </c>
      <c r="H60" s="8">
        <f t="shared" si="2"/>
        <v>3709</v>
      </c>
      <c r="I60" s="27">
        <f t="shared" si="3"/>
        <v>0.012461488323024355</v>
      </c>
      <c r="J60" s="3">
        <v>20954.22</v>
      </c>
      <c r="K60" s="12">
        <v>20993.35</v>
      </c>
      <c r="L60" s="27">
        <f t="shared" si="4"/>
        <v>0.0018674042746519496</v>
      </c>
      <c r="M60" s="80">
        <f t="shared" si="5"/>
        <v>39.12999999999738</v>
      </c>
    </row>
    <row r="61" spans="1:13" ht="15">
      <c r="A61" s="4">
        <v>68</v>
      </c>
      <c r="B61" s="22" t="s">
        <v>61</v>
      </c>
      <c r="C61" s="8">
        <v>8287</v>
      </c>
      <c r="D61" s="12">
        <v>12158</v>
      </c>
      <c r="E61" s="80">
        <v>12203</v>
      </c>
      <c r="F61" s="30">
        <f t="shared" si="0"/>
        <v>0.003908497033475414</v>
      </c>
      <c r="G61" s="30">
        <f t="shared" si="1"/>
        <v>0.47254736334017133</v>
      </c>
      <c r="H61" s="8">
        <f t="shared" si="2"/>
        <v>3916</v>
      </c>
      <c r="I61" s="27">
        <f t="shared" si="3"/>
        <v>0.013156966371788453</v>
      </c>
      <c r="J61" s="3">
        <v>11928.53</v>
      </c>
      <c r="K61" s="12">
        <v>12130.66</v>
      </c>
      <c r="L61" s="27">
        <f t="shared" si="4"/>
        <v>0.016945088791326272</v>
      </c>
      <c r="M61" s="80">
        <f t="shared" si="5"/>
        <v>202.1299999999992</v>
      </c>
    </row>
    <row r="62" spans="1:13" ht="15">
      <c r="A62" s="4">
        <v>69</v>
      </c>
      <c r="B62" s="22" t="s">
        <v>62</v>
      </c>
      <c r="C62" s="8">
        <v>61364</v>
      </c>
      <c r="D62" s="12">
        <v>67569</v>
      </c>
      <c r="E62" s="80">
        <v>67470</v>
      </c>
      <c r="F62" s="30">
        <f t="shared" si="0"/>
        <v>0.021609956145913805</v>
      </c>
      <c r="G62" s="30">
        <f t="shared" si="1"/>
        <v>0.09950459552832279</v>
      </c>
      <c r="H62" s="8">
        <f t="shared" si="2"/>
        <v>6106</v>
      </c>
      <c r="I62" s="27">
        <f t="shared" si="3"/>
        <v>0.020514922539872395</v>
      </c>
      <c r="J62" s="3">
        <v>66377.22</v>
      </c>
      <c r="K62" s="12">
        <v>66653.88</v>
      </c>
      <c r="L62" s="27">
        <f t="shared" si="4"/>
        <v>0.004167996189054069</v>
      </c>
      <c r="M62" s="80">
        <f t="shared" si="5"/>
        <v>276.6600000000035</v>
      </c>
    </row>
    <row r="63" spans="1:13" ht="15">
      <c r="A63" s="4">
        <v>70</v>
      </c>
      <c r="B63" s="22" t="s">
        <v>63</v>
      </c>
      <c r="C63" s="8">
        <v>113609</v>
      </c>
      <c r="D63" s="12">
        <v>92031</v>
      </c>
      <c r="E63" s="80">
        <v>96007</v>
      </c>
      <c r="F63" s="30">
        <f t="shared" si="0"/>
        <v>0.030750067581158246</v>
      </c>
      <c r="G63" s="30">
        <f t="shared" si="1"/>
        <v>-0.15493490832592488</v>
      </c>
      <c r="H63" s="8">
        <f t="shared" si="2"/>
        <v>-17602</v>
      </c>
      <c r="I63" s="27">
        <f t="shared" si="3"/>
        <v>-0.05913915272630755</v>
      </c>
      <c r="J63" s="3">
        <v>93314.89</v>
      </c>
      <c r="K63" s="12">
        <v>96895.92</v>
      </c>
      <c r="L63" s="27">
        <f t="shared" si="4"/>
        <v>0.03837576189609181</v>
      </c>
      <c r="M63" s="80">
        <f t="shared" si="5"/>
        <v>3581.029999999999</v>
      </c>
    </row>
    <row r="64" spans="1:13" ht="15">
      <c r="A64" s="4">
        <v>71</v>
      </c>
      <c r="B64" s="22" t="s">
        <v>64</v>
      </c>
      <c r="C64" s="8">
        <v>34409</v>
      </c>
      <c r="D64" s="12">
        <v>39288</v>
      </c>
      <c r="E64" s="80">
        <v>39569</v>
      </c>
      <c r="F64" s="30">
        <f t="shared" si="0"/>
        <v>0.01267354905495277</v>
      </c>
      <c r="G64" s="30">
        <f t="shared" si="1"/>
        <v>0.14996076607864223</v>
      </c>
      <c r="H64" s="8">
        <f t="shared" si="2"/>
        <v>5160</v>
      </c>
      <c r="I64" s="27">
        <f t="shared" si="3"/>
        <v>0.017336554259047093</v>
      </c>
      <c r="J64" s="3">
        <v>39796.5</v>
      </c>
      <c r="K64" s="12">
        <v>40622.35</v>
      </c>
      <c r="L64" s="27">
        <f t="shared" si="4"/>
        <v>0.020751824909225648</v>
      </c>
      <c r="M64" s="80">
        <f t="shared" si="5"/>
        <v>825.8499999999985</v>
      </c>
    </row>
    <row r="65" spans="1:13" ht="15">
      <c r="A65" s="4">
        <v>72</v>
      </c>
      <c r="B65" s="22" t="s">
        <v>65</v>
      </c>
      <c r="C65" s="8">
        <v>2209</v>
      </c>
      <c r="D65" s="12">
        <v>2803</v>
      </c>
      <c r="E65" s="80">
        <v>3371</v>
      </c>
      <c r="F65" s="30">
        <f t="shared" si="0"/>
        <v>0.0010796970826719347</v>
      </c>
      <c r="G65" s="30">
        <f t="shared" si="1"/>
        <v>0.5260298777727479</v>
      </c>
      <c r="H65" s="8">
        <f t="shared" si="2"/>
        <v>1162</v>
      </c>
      <c r="I65" s="27">
        <f t="shared" si="3"/>
        <v>0.003904084505622621</v>
      </c>
      <c r="J65" s="3">
        <v>2579.684</v>
      </c>
      <c r="K65" s="12">
        <v>3281.303</v>
      </c>
      <c r="L65" s="27">
        <f t="shared" si="4"/>
        <v>0.2719786609522715</v>
      </c>
      <c r="M65" s="80">
        <f t="shared" si="5"/>
        <v>701.6189999999997</v>
      </c>
    </row>
    <row r="66" spans="1:13" ht="15">
      <c r="A66" s="4">
        <v>73</v>
      </c>
      <c r="B66" s="22" t="s">
        <v>66</v>
      </c>
      <c r="C66" s="8">
        <v>25119</v>
      </c>
      <c r="D66" s="12">
        <v>25561</v>
      </c>
      <c r="E66" s="80">
        <v>26262</v>
      </c>
      <c r="F66" s="30">
        <f t="shared" si="0"/>
        <v>0.008411452027626921</v>
      </c>
      <c r="G66" s="30">
        <f t="shared" si="1"/>
        <v>0.04550340379792189</v>
      </c>
      <c r="H66" s="8">
        <f t="shared" si="2"/>
        <v>1143</v>
      </c>
      <c r="I66" s="27">
        <f t="shared" si="3"/>
        <v>0.003840248356219153</v>
      </c>
      <c r="J66" s="3">
        <v>25702.84</v>
      </c>
      <c r="K66" s="12">
        <v>25201.05</v>
      </c>
      <c r="L66" s="27">
        <f t="shared" si="4"/>
        <v>-0.01952274534642868</v>
      </c>
      <c r="M66" s="80">
        <f t="shared" si="5"/>
        <v>-501.7900000000009</v>
      </c>
    </row>
    <row r="67" spans="1:13" ht="15">
      <c r="A67" s="4">
        <v>74</v>
      </c>
      <c r="B67" s="22" t="s">
        <v>67</v>
      </c>
      <c r="C67" s="8">
        <v>5377</v>
      </c>
      <c r="D67" s="12">
        <v>7370</v>
      </c>
      <c r="E67" s="80">
        <v>7426</v>
      </c>
      <c r="F67" s="30">
        <f aca="true" t="shared" si="6" ref="F67:F90">E67/$E$90</f>
        <v>0.0023784724224033783</v>
      </c>
      <c r="G67" s="30">
        <f aca="true" t="shared" si="7" ref="G67:G90">(E67-C67)/C67</f>
        <v>0.3810675097638088</v>
      </c>
      <c r="H67" s="8">
        <f aca="true" t="shared" si="8" ref="H67:H90">E67-C67</f>
        <v>2049</v>
      </c>
      <c r="I67" s="27">
        <f aca="true" t="shared" si="9" ref="I67:I90">H67/$H$90</f>
        <v>0.006884224743563468</v>
      </c>
      <c r="J67" s="3">
        <v>6717.352</v>
      </c>
      <c r="K67" s="12">
        <v>6940.313</v>
      </c>
      <c r="L67" s="27">
        <f aca="true" t="shared" si="10" ref="L67:L90">(K67-J67)/J67</f>
        <v>0.03319179938761587</v>
      </c>
      <c r="M67" s="80">
        <f aca="true" t="shared" si="11" ref="M67:M90">K67-J67</f>
        <v>222.96100000000024</v>
      </c>
    </row>
    <row r="68" spans="1:13" ht="15">
      <c r="A68" s="4">
        <v>75</v>
      </c>
      <c r="B68" s="22" t="s">
        <v>68</v>
      </c>
      <c r="C68" s="8">
        <v>7176</v>
      </c>
      <c r="D68" s="12">
        <v>3588</v>
      </c>
      <c r="E68" s="80">
        <v>3568</v>
      </c>
      <c r="F68" s="30">
        <f t="shared" si="6"/>
        <v>0.0011427941830238692</v>
      </c>
      <c r="G68" s="30">
        <f t="shared" si="7"/>
        <v>-0.5027870680044593</v>
      </c>
      <c r="H68" s="8">
        <f t="shared" si="8"/>
        <v>-3608</v>
      </c>
      <c r="I68" s="27">
        <f t="shared" si="9"/>
        <v>-0.012122148791984868</v>
      </c>
      <c r="J68" s="3">
        <v>3497.639</v>
      </c>
      <c r="K68" s="12">
        <v>3841.025</v>
      </c>
      <c r="L68" s="27">
        <f t="shared" si="10"/>
        <v>0.09817651278476708</v>
      </c>
      <c r="M68" s="80">
        <f t="shared" si="11"/>
        <v>343.38599999999997</v>
      </c>
    </row>
    <row r="69" spans="1:13" ht="15">
      <c r="A69" s="4">
        <v>77</v>
      </c>
      <c r="B69" s="22" t="s">
        <v>69</v>
      </c>
      <c r="C69" s="8">
        <v>6783</v>
      </c>
      <c r="D69" s="12">
        <v>6312</v>
      </c>
      <c r="E69" s="80">
        <v>6261</v>
      </c>
      <c r="F69" s="30">
        <f t="shared" si="6"/>
        <v>0.0020053347477333085</v>
      </c>
      <c r="G69" s="30">
        <f t="shared" si="7"/>
        <v>-0.07695709862892526</v>
      </c>
      <c r="H69" s="8">
        <f t="shared" si="8"/>
        <v>-522</v>
      </c>
      <c r="I69" s="27">
        <f t="shared" si="9"/>
        <v>-0.0017538142099268572</v>
      </c>
      <c r="J69" s="3">
        <v>6421.586</v>
      </c>
      <c r="K69" s="12">
        <v>6585.562</v>
      </c>
      <c r="L69" s="27">
        <f t="shared" si="10"/>
        <v>0.025535124811845493</v>
      </c>
      <c r="M69" s="80">
        <f t="shared" si="11"/>
        <v>163.97599999999966</v>
      </c>
    </row>
    <row r="70" spans="1:13" ht="15">
      <c r="A70" s="4">
        <v>78</v>
      </c>
      <c r="B70" s="22" t="s">
        <v>70</v>
      </c>
      <c r="C70" s="8">
        <v>2543</v>
      </c>
      <c r="D70" s="12">
        <v>10112</v>
      </c>
      <c r="E70" s="80">
        <v>10885</v>
      </c>
      <c r="F70" s="30">
        <f t="shared" si="6"/>
        <v>0.003486355011831507</v>
      </c>
      <c r="G70" s="30">
        <f t="shared" si="7"/>
        <v>3.280377506881636</v>
      </c>
      <c r="H70" s="8">
        <f t="shared" si="8"/>
        <v>8342</v>
      </c>
      <c r="I70" s="27">
        <f t="shared" si="9"/>
        <v>0.02802742938545947</v>
      </c>
      <c r="J70" s="3">
        <v>9561.896</v>
      </c>
      <c r="K70" s="12">
        <v>11096.01</v>
      </c>
      <c r="L70" s="27">
        <f t="shared" si="10"/>
        <v>0.160440356180406</v>
      </c>
      <c r="M70" s="80">
        <f t="shared" si="11"/>
        <v>1534.1139999999996</v>
      </c>
    </row>
    <row r="71" spans="1:13" ht="15">
      <c r="A71" s="4">
        <v>79</v>
      </c>
      <c r="B71" s="22" t="s">
        <v>71</v>
      </c>
      <c r="C71" s="8">
        <v>20506</v>
      </c>
      <c r="D71" s="12">
        <v>21493</v>
      </c>
      <c r="E71" s="80">
        <v>21386</v>
      </c>
      <c r="F71" s="30">
        <f t="shared" si="6"/>
        <v>0.0068497187214541675</v>
      </c>
      <c r="G71" s="30">
        <f t="shared" si="7"/>
        <v>0.04291426899444065</v>
      </c>
      <c r="H71" s="8">
        <f t="shared" si="8"/>
        <v>880</v>
      </c>
      <c r="I71" s="27">
        <f t="shared" si="9"/>
        <v>0.002956621656581675</v>
      </c>
      <c r="J71" s="3">
        <v>19841.53</v>
      </c>
      <c r="K71" s="12">
        <v>19787.91</v>
      </c>
      <c r="L71" s="27">
        <f t="shared" si="10"/>
        <v>-0.002702412565966384</v>
      </c>
      <c r="M71" s="80">
        <f t="shared" si="11"/>
        <v>-53.61999999999898</v>
      </c>
    </row>
    <row r="72" spans="1:13" ht="15">
      <c r="A72" s="4">
        <v>80</v>
      </c>
      <c r="B72" s="22" t="s">
        <v>72</v>
      </c>
      <c r="C72" s="8">
        <v>21137</v>
      </c>
      <c r="D72" s="12">
        <v>23763</v>
      </c>
      <c r="E72" s="80">
        <v>24447</v>
      </c>
      <c r="F72" s="30">
        <f t="shared" si="6"/>
        <v>0.007830125950780418</v>
      </c>
      <c r="G72" s="30">
        <f t="shared" si="7"/>
        <v>0.15659743577612717</v>
      </c>
      <c r="H72" s="8">
        <f t="shared" si="8"/>
        <v>3310</v>
      </c>
      <c r="I72" s="27">
        <f t="shared" si="9"/>
        <v>0.011120929185551527</v>
      </c>
      <c r="J72" s="3">
        <v>24092.14</v>
      </c>
      <c r="K72" s="12">
        <v>24861.18</v>
      </c>
      <c r="L72" s="27">
        <f t="shared" si="10"/>
        <v>0.03192078412295466</v>
      </c>
      <c r="M72" s="80">
        <f t="shared" si="11"/>
        <v>769.0400000000009</v>
      </c>
    </row>
    <row r="73" spans="1:13" ht="15">
      <c r="A73" s="4">
        <v>81</v>
      </c>
      <c r="B73" s="22" t="s">
        <v>73</v>
      </c>
      <c r="C73" s="8">
        <v>67335</v>
      </c>
      <c r="D73" s="12">
        <v>82193</v>
      </c>
      <c r="E73" s="80">
        <v>79467</v>
      </c>
      <c r="F73" s="30">
        <f t="shared" si="6"/>
        <v>0.025452473470391767</v>
      </c>
      <c r="G73" s="30">
        <f t="shared" si="7"/>
        <v>0.18017375807529518</v>
      </c>
      <c r="H73" s="8">
        <f t="shared" si="8"/>
        <v>12132</v>
      </c>
      <c r="I73" s="27">
        <f t="shared" si="9"/>
        <v>0.04076106129278282</v>
      </c>
      <c r="J73" s="3">
        <v>95388.95</v>
      </c>
      <c r="K73" s="12">
        <v>97293.89</v>
      </c>
      <c r="L73" s="27">
        <f t="shared" si="10"/>
        <v>0.019970237642829725</v>
      </c>
      <c r="M73" s="80">
        <f t="shared" si="11"/>
        <v>1904.9400000000023</v>
      </c>
    </row>
    <row r="74" spans="1:13" ht="15">
      <c r="A74" s="4">
        <v>82</v>
      </c>
      <c r="B74" s="22" t="s">
        <v>74</v>
      </c>
      <c r="C74" s="8">
        <v>110438</v>
      </c>
      <c r="D74" s="12">
        <v>132834</v>
      </c>
      <c r="E74" s="80">
        <v>132002</v>
      </c>
      <c r="F74" s="30">
        <f t="shared" si="6"/>
        <v>0.04227890071399013</v>
      </c>
      <c r="G74" s="30">
        <f t="shared" si="7"/>
        <v>0.1952588782846484</v>
      </c>
      <c r="H74" s="8">
        <f t="shared" si="8"/>
        <v>21564</v>
      </c>
      <c r="I74" s="27">
        <f t="shared" si="9"/>
        <v>0.07245066977559914</v>
      </c>
      <c r="J74" s="3">
        <v>123936.8</v>
      </c>
      <c r="K74" s="12">
        <v>129169.9</v>
      </c>
      <c r="L74" s="27">
        <f t="shared" si="10"/>
        <v>0.04222393994358408</v>
      </c>
      <c r="M74" s="80">
        <f t="shared" si="11"/>
        <v>5233.099999999991</v>
      </c>
    </row>
    <row r="75" spans="1:13" ht="15">
      <c r="A75" s="4">
        <v>84</v>
      </c>
      <c r="B75" s="22" t="s">
        <v>75</v>
      </c>
      <c r="C75" s="8">
        <v>682</v>
      </c>
      <c r="D75" s="12">
        <v>662</v>
      </c>
      <c r="E75" s="80">
        <v>680</v>
      </c>
      <c r="F75" s="30">
        <f t="shared" si="6"/>
        <v>0.00021779709766149975</v>
      </c>
      <c r="G75" s="30">
        <f t="shared" si="7"/>
        <v>-0.002932551319648094</v>
      </c>
      <c r="H75" s="8">
        <f t="shared" si="8"/>
        <v>-2</v>
      </c>
      <c r="I75" s="27">
        <f t="shared" si="9"/>
        <v>-6.719594674049262E-06</v>
      </c>
      <c r="J75" s="3">
        <v>653.6353</v>
      </c>
      <c r="K75" s="12">
        <v>659.3378</v>
      </c>
      <c r="L75" s="27">
        <f t="shared" si="10"/>
        <v>0.00872428401587244</v>
      </c>
      <c r="M75" s="80">
        <f t="shared" si="11"/>
        <v>5.702499999999986</v>
      </c>
    </row>
    <row r="76" spans="1:13" ht="15">
      <c r="A76" s="4">
        <v>85</v>
      </c>
      <c r="B76" s="22" t="s">
        <v>76</v>
      </c>
      <c r="C76" s="8">
        <v>222786</v>
      </c>
      <c r="D76" s="12">
        <v>304386</v>
      </c>
      <c r="E76" s="80">
        <v>261541</v>
      </c>
      <c r="F76" s="30">
        <f t="shared" si="6"/>
        <v>0.08376892752865633</v>
      </c>
      <c r="G76" s="30">
        <f t="shared" si="7"/>
        <v>0.17395617318862047</v>
      </c>
      <c r="H76" s="8">
        <f t="shared" si="8"/>
        <v>38755</v>
      </c>
      <c r="I76" s="27">
        <f t="shared" si="9"/>
        <v>0.13020894579638956</v>
      </c>
      <c r="J76" s="3">
        <v>288465.7</v>
      </c>
      <c r="K76" s="12">
        <v>295704.9</v>
      </c>
      <c r="L76" s="27">
        <f t="shared" si="10"/>
        <v>0.025095531288468653</v>
      </c>
      <c r="M76" s="80">
        <f t="shared" si="11"/>
        <v>7239.200000000012</v>
      </c>
    </row>
    <row r="77" spans="1:13" ht="15">
      <c r="A77" s="4">
        <v>86</v>
      </c>
      <c r="B77" s="22" t="s">
        <v>77</v>
      </c>
      <c r="C77" s="8">
        <v>143865</v>
      </c>
      <c r="D77" s="12">
        <v>169277</v>
      </c>
      <c r="E77" s="80">
        <v>170286</v>
      </c>
      <c r="F77" s="30">
        <f t="shared" si="6"/>
        <v>0.05454087731233257</v>
      </c>
      <c r="G77" s="30">
        <f t="shared" si="7"/>
        <v>0.18365133979772705</v>
      </c>
      <c r="H77" s="8">
        <f t="shared" si="8"/>
        <v>26421</v>
      </c>
      <c r="I77" s="27">
        <f t="shared" si="9"/>
        <v>0.08876920544152776</v>
      </c>
      <c r="J77" s="3">
        <v>166947</v>
      </c>
      <c r="K77" s="12">
        <v>169495.8</v>
      </c>
      <c r="L77" s="27">
        <f t="shared" si="10"/>
        <v>0.015267120702977522</v>
      </c>
      <c r="M77" s="80">
        <f t="shared" si="11"/>
        <v>2548.7999999999884</v>
      </c>
    </row>
    <row r="78" spans="1:13" ht="15">
      <c r="A78" s="4">
        <v>87</v>
      </c>
      <c r="B78" s="22" t="s">
        <v>78</v>
      </c>
      <c r="C78" s="8">
        <v>9824</v>
      </c>
      <c r="D78" s="12">
        <v>12725</v>
      </c>
      <c r="E78" s="80">
        <v>12237</v>
      </c>
      <c r="F78" s="30">
        <f t="shared" si="6"/>
        <v>0.003919386888358489</v>
      </c>
      <c r="G78" s="30">
        <f t="shared" si="7"/>
        <v>0.24562296416938112</v>
      </c>
      <c r="H78" s="8">
        <f t="shared" si="8"/>
        <v>2413</v>
      </c>
      <c r="I78" s="27">
        <f t="shared" si="9"/>
        <v>0.008107190974240433</v>
      </c>
      <c r="J78" s="3">
        <v>12671.21</v>
      </c>
      <c r="K78" s="12">
        <v>12413.58</v>
      </c>
      <c r="L78" s="27">
        <f t="shared" si="10"/>
        <v>-0.020331917788435298</v>
      </c>
      <c r="M78" s="80">
        <f t="shared" si="11"/>
        <v>-257.6299999999992</v>
      </c>
    </row>
    <row r="79" spans="1:13" ht="15">
      <c r="A79" s="4">
        <v>88</v>
      </c>
      <c r="B79" s="22" t="s">
        <v>79</v>
      </c>
      <c r="C79" s="8">
        <v>17202</v>
      </c>
      <c r="D79" s="12">
        <v>20272</v>
      </c>
      <c r="E79" s="80">
        <v>19886</v>
      </c>
      <c r="F79" s="30">
        <f t="shared" si="6"/>
        <v>0.006369283947200859</v>
      </c>
      <c r="G79" s="30">
        <f t="shared" si="7"/>
        <v>0.15602836879432624</v>
      </c>
      <c r="H79" s="8">
        <f t="shared" si="8"/>
        <v>2684</v>
      </c>
      <c r="I79" s="27">
        <f t="shared" si="9"/>
        <v>0.009017696052574109</v>
      </c>
      <c r="J79" s="3">
        <v>20951.51</v>
      </c>
      <c r="K79" s="12">
        <v>20922.83</v>
      </c>
      <c r="L79" s="27">
        <f t="shared" si="10"/>
        <v>-0.001368875083466378</v>
      </c>
      <c r="M79" s="80">
        <f t="shared" si="11"/>
        <v>-28.679999999996653</v>
      </c>
    </row>
    <row r="80" spans="1:13" ht="15">
      <c r="A80" s="4">
        <v>90</v>
      </c>
      <c r="B80" s="22" t="s">
        <v>80</v>
      </c>
      <c r="C80" s="8">
        <v>4492</v>
      </c>
      <c r="D80" s="12">
        <v>4510</v>
      </c>
      <c r="E80" s="80">
        <v>4678</v>
      </c>
      <c r="F80" s="30">
        <f t="shared" si="6"/>
        <v>0.0014983159159713173</v>
      </c>
      <c r="G80" s="30">
        <f t="shared" si="7"/>
        <v>0.04140694568121104</v>
      </c>
      <c r="H80" s="8">
        <f t="shared" si="8"/>
        <v>186</v>
      </c>
      <c r="I80" s="27">
        <f t="shared" si="9"/>
        <v>0.0006249223046865813</v>
      </c>
      <c r="J80" s="3">
        <v>4654.047</v>
      </c>
      <c r="K80" s="12">
        <v>4632.103</v>
      </c>
      <c r="L80" s="27">
        <f t="shared" si="10"/>
        <v>-0.004715036182487952</v>
      </c>
      <c r="M80" s="80">
        <f t="shared" si="11"/>
        <v>-21.943999999999505</v>
      </c>
    </row>
    <row r="81" spans="1:13" ht="15">
      <c r="A81" s="4">
        <v>91</v>
      </c>
      <c r="B81" s="22" t="s">
        <v>81</v>
      </c>
      <c r="C81" s="8">
        <v>553</v>
      </c>
      <c r="D81" s="12">
        <v>672</v>
      </c>
      <c r="E81" s="80">
        <v>695</v>
      </c>
      <c r="F81" s="30">
        <f t="shared" si="6"/>
        <v>0.00022260144540403283</v>
      </c>
      <c r="G81" s="30">
        <f t="shared" si="7"/>
        <v>0.25678119349005424</v>
      </c>
      <c r="H81" s="8">
        <f t="shared" si="8"/>
        <v>142</v>
      </c>
      <c r="I81" s="27">
        <f t="shared" si="9"/>
        <v>0.00047709122185749756</v>
      </c>
      <c r="J81" s="3">
        <v>768.3479</v>
      </c>
      <c r="K81" s="12">
        <v>783.5554</v>
      </c>
      <c r="L81" s="27">
        <f t="shared" si="10"/>
        <v>0.019792466407469823</v>
      </c>
      <c r="M81" s="80">
        <f t="shared" si="11"/>
        <v>15.207499999999982</v>
      </c>
    </row>
    <row r="82" spans="1:13" ht="15">
      <c r="A82" s="4">
        <v>92</v>
      </c>
      <c r="B82" s="22" t="s">
        <v>82</v>
      </c>
      <c r="C82" s="8">
        <v>4701</v>
      </c>
      <c r="D82" s="12">
        <v>3153</v>
      </c>
      <c r="E82" s="80">
        <v>3261</v>
      </c>
      <c r="F82" s="30">
        <f t="shared" si="6"/>
        <v>0.0010444651992266923</v>
      </c>
      <c r="G82" s="30">
        <f t="shared" si="7"/>
        <v>-0.3063178047223995</v>
      </c>
      <c r="H82" s="8">
        <f t="shared" si="8"/>
        <v>-1440</v>
      </c>
      <c r="I82" s="27">
        <f t="shared" si="9"/>
        <v>-0.004838108165315469</v>
      </c>
      <c r="J82" s="3">
        <v>3213.311</v>
      </c>
      <c r="K82" s="12">
        <v>3596.449</v>
      </c>
      <c r="L82" s="27">
        <f t="shared" si="10"/>
        <v>0.11923464613291396</v>
      </c>
      <c r="M82" s="80">
        <f t="shared" si="11"/>
        <v>383.1379999999999</v>
      </c>
    </row>
    <row r="83" spans="1:13" ht="15">
      <c r="A83" s="4">
        <v>93</v>
      </c>
      <c r="B83" s="22" t="s">
        <v>83</v>
      </c>
      <c r="C83" s="8">
        <v>13625</v>
      </c>
      <c r="D83" s="12">
        <v>15886</v>
      </c>
      <c r="E83" s="80">
        <v>16963</v>
      </c>
      <c r="F83" s="30">
        <f t="shared" si="6"/>
        <v>0.005433076717105912</v>
      </c>
      <c r="G83" s="30">
        <f t="shared" si="7"/>
        <v>0.2449908256880734</v>
      </c>
      <c r="H83" s="8">
        <f t="shared" si="8"/>
        <v>3338</v>
      </c>
      <c r="I83" s="27">
        <f t="shared" si="9"/>
        <v>0.011215003510988216</v>
      </c>
      <c r="J83" s="3">
        <v>16036.53</v>
      </c>
      <c r="K83" s="12">
        <v>16856.52</v>
      </c>
      <c r="L83" s="27">
        <f t="shared" si="10"/>
        <v>0.05113263280772086</v>
      </c>
      <c r="M83" s="80">
        <f t="shared" si="11"/>
        <v>819.9899999999998</v>
      </c>
    </row>
    <row r="84" spans="1:13" ht="15">
      <c r="A84" s="4">
        <v>94</v>
      </c>
      <c r="B84" s="22" t="s">
        <v>84</v>
      </c>
      <c r="C84" s="8">
        <v>12540</v>
      </c>
      <c r="D84" s="12">
        <v>15654</v>
      </c>
      <c r="E84" s="80">
        <v>15647</v>
      </c>
      <c r="F84" s="30">
        <f t="shared" si="6"/>
        <v>0.005011575275161009</v>
      </c>
      <c r="G84" s="30">
        <f t="shared" si="7"/>
        <v>0.2477671451355662</v>
      </c>
      <c r="H84" s="8">
        <f t="shared" si="8"/>
        <v>3107</v>
      </c>
      <c r="I84" s="27">
        <f t="shared" si="9"/>
        <v>0.010438890326135528</v>
      </c>
      <c r="J84" s="3">
        <v>15465.58</v>
      </c>
      <c r="K84" s="12">
        <v>16027.16</v>
      </c>
      <c r="L84" s="27">
        <f t="shared" si="10"/>
        <v>0.03631160292727463</v>
      </c>
      <c r="M84" s="80">
        <f t="shared" si="11"/>
        <v>561.5799999999999</v>
      </c>
    </row>
    <row r="85" spans="1:13" ht="15">
      <c r="A85" s="4">
        <v>95</v>
      </c>
      <c r="B85" s="22" t="s">
        <v>85</v>
      </c>
      <c r="C85" s="8">
        <v>15435</v>
      </c>
      <c r="D85" s="12">
        <v>14576</v>
      </c>
      <c r="E85" s="80">
        <v>14427</v>
      </c>
      <c r="F85" s="30">
        <f t="shared" si="6"/>
        <v>0.004620821658768319</v>
      </c>
      <c r="G85" s="30">
        <f t="shared" si="7"/>
        <v>-0.0653061224489796</v>
      </c>
      <c r="H85" s="8">
        <f t="shared" si="8"/>
        <v>-1008</v>
      </c>
      <c r="I85" s="27">
        <f t="shared" si="9"/>
        <v>-0.0033866757157208277</v>
      </c>
      <c r="J85" s="3">
        <v>14596.94</v>
      </c>
      <c r="K85" s="12">
        <v>14655.83</v>
      </c>
      <c r="L85" s="27">
        <f t="shared" si="10"/>
        <v>0.004034407211374399</v>
      </c>
      <c r="M85" s="80">
        <f t="shared" si="11"/>
        <v>58.88999999999942</v>
      </c>
    </row>
    <row r="86" spans="1:13" ht="15">
      <c r="A86" s="4">
        <v>96</v>
      </c>
      <c r="B86" s="22" t="s">
        <v>86</v>
      </c>
      <c r="C86" s="8">
        <v>96080</v>
      </c>
      <c r="D86" s="12">
        <v>100521</v>
      </c>
      <c r="E86" s="80">
        <v>97946</v>
      </c>
      <c r="F86" s="30">
        <f t="shared" si="6"/>
        <v>0.03137110959934302</v>
      </c>
      <c r="G86" s="30">
        <f t="shared" si="7"/>
        <v>0.019421315570358037</v>
      </c>
      <c r="H86" s="8">
        <f t="shared" si="8"/>
        <v>1866</v>
      </c>
      <c r="I86" s="27">
        <f t="shared" si="9"/>
        <v>0.006269381830887961</v>
      </c>
      <c r="J86" s="3">
        <v>112035.3</v>
      </c>
      <c r="K86" s="12">
        <v>112034.6</v>
      </c>
      <c r="L86" s="27">
        <f t="shared" si="10"/>
        <v>-6.248030754566548E-06</v>
      </c>
      <c r="M86" s="80">
        <f t="shared" si="11"/>
        <v>-0.6999999999970896</v>
      </c>
    </row>
    <row r="87" spans="1:13" ht="15">
      <c r="A87" s="4">
        <v>97</v>
      </c>
      <c r="B87" s="22" t="s">
        <v>87</v>
      </c>
      <c r="C87" s="8">
        <v>4915</v>
      </c>
      <c r="D87" s="12">
        <v>12927</v>
      </c>
      <c r="E87" s="80">
        <v>13521</v>
      </c>
      <c r="F87" s="30">
        <f t="shared" si="6"/>
        <v>0.00433063905511932</v>
      </c>
      <c r="G87" s="30">
        <f t="shared" si="7"/>
        <v>1.7509664292980671</v>
      </c>
      <c r="H87" s="8">
        <f t="shared" si="8"/>
        <v>8606</v>
      </c>
      <c r="I87" s="27">
        <f t="shared" si="9"/>
        <v>0.028914415882433972</v>
      </c>
      <c r="J87" s="3">
        <v>12961.46</v>
      </c>
      <c r="K87" s="12">
        <v>13664.15</v>
      </c>
      <c r="L87" s="27">
        <f t="shared" si="10"/>
        <v>0.05421379998858158</v>
      </c>
      <c r="M87" s="80">
        <f t="shared" si="11"/>
        <v>702.6900000000005</v>
      </c>
    </row>
    <row r="88" spans="1:13" ht="15">
      <c r="A88" s="4">
        <v>98</v>
      </c>
      <c r="B88" s="22" t="s">
        <v>88</v>
      </c>
      <c r="C88" s="8">
        <v>1027</v>
      </c>
      <c r="D88" s="12">
        <v>897</v>
      </c>
      <c r="E88" s="80">
        <v>969</v>
      </c>
      <c r="F88" s="30">
        <f t="shared" si="6"/>
        <v>0.00031036086416763716</v>
      </c>
      <c r="G88" s="30">
        <f t="shared" si="7"/>
        <v>-0.05647517039922103</v>
      </c>
      <c r="H88" s="8">
        <f t="shared" si="8"/>
        <v>-58</v>
      </c>
      <c r="I88" s="27">
        <f t="shared" si="9"/>
        <v>-0.0001948682455474286</v>
      </c>
      <c r="J88" s="3">
        <v>926.6129</v>
      </c>
      <c r="K88" s="12">
        <v>1025.823</v>
      </c>
      <c r="L88" s="27">
        <f t="shared" si="10"/>
        <v>0.10706747121694521</v>
      </c>
      <c r="M88" s="80">
        <f t="shared" si="11"/>
        <v>99.21010000000012</v>
      </c>
    </row>
    <row r="89" spans="1:13" ht="15.75" thickBot="1">
      <c r="A89" s="5">
        <v>99</v>
      </c>
      <c r="B89" s="23" t="s">
        <v>89</v>
      </c>
      <c r="C89" s="8">
        <v>1414</v>
      </c>
      <c r="D89" s="17">
        <v>1546</v>
      </c>
      <c r="E89" s="80">
        <v>1540</v>
      </c>
      <c r="F89" s="30">
        <f t="shared" si="6"/>
        <v>0.0004932463682333965</v>
      </c>
      <c r="G89" s="30">
        <f t="shared" si="7"/>
        <v>0.0891089108910891</v>
      </c>
      <c r="H89" s="8">
        <f t="shared" si="8"/>
        <v>126</v>
      </c>
      <c r="I89" s="27">
        <f t="shared" si="9"/>
        <v>0.00042333446446510346</v>
      </c>
      <c r="J89" s="3">
        <v>1672.406</v>
      </c>
      <c r="K89" s="12">
        <v>1680.031</v>
      </c>
      <c r="L89" s="27">
        <f t="shared" si="10"/>
        <v>0.004559299595911519</v>
      </c>
      <c r="M89" s="80">
        <f t="shared" si="11"/>
        <v>7.625</v>
      </c>
    </row>
    <row r="90" spans="1:13" s="48" customFormat="1" ht="15.75" thickBot="1">
      <c r="A90" s="189" t="s">
        <v>90</v>
      </c>
      <c r="B90" s="194"/>
      <c r="C90" s="159">
        <v>2824535</v>
      </c>
      <c r="D90" s="17">
        <v>3168663</v>
      </c>
      <c r="E90" s="159">
        <v>3122172</v>
      </c>
      <c r="F90" s="119">
        <f t="shared" si="6"/>
        <v>1</v>
      </c>
      <c r="G90" s="119">
        <f t="shared" si="7"/>
        <v>0.1053755750946616</v>
      </c>
      <c r="H90" s="41">
        <f t="shared" si="8"/>
        <v>297637</v>
      </c>
      <c r="I90" s="121">
        <f t="shared" si="9"/>
        <v>1</v>
      </c>
      <c r="J90" s="183">
        <v>3164459</v>
      </c>
      <c r="K90" s="159">
        <v>3198788</v>
      </c>
      <c r="L90" s="121">
        <f t="shared" si="10"/>
        <v>0.010848299819969227</v>
      </c>
      <c r="M90" s="82">
        <f t="shared" si="11"/>
        <v>34329</v>
      </c>
    </row>
    <row r="91" spans="3:11" s="47" customFormat="1" ht="15">
      <c r="C91" s="92"/>
      <c r="D91" s="3"/>
      <c r="E91" s="3"/>
      <c r="H91" s="72"/>
      <c r="I91" s="73"/>
      <c r="J91" s="77"/>
      <c r="K91" s="77"/>
    </row>
    <row r="92" spans="3:11" ht="15">
      <c r="C92" s="3"/>
      <c r="D92" s="3"/>
      <c r="E92" s="3"/>
      <c r="J92" s="76"/>
      <c r="K92" s="76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F21" sqref="F21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28" t="s">
        <v>1</v>
      </c>
      <c r="B1" s="16" t="s">
        <v>91</v>
      </c>
      <c r="C1" s="20">
        <v>41122</v>
      </c>
      <c r="D1" s="156">
        <v>41456</v>
      </c>
      <c r="E1" s="56">
        <v>41487</v>
      </c>
      <c r="F1" s="31" t="s">
        <v>311</v>
      </c>
      <c r="G1" s="31" t="s">
        <v>286</v>
      </c>
      <c r="H1" s="31" t="s">
        <v>287</v>
      </c>
      <c r="I1" s="31" t="s">
        <v>288</v>
      </c>
      <c r="J1" s="55" t="s">
        <v>284</v>
      </c>
      <c r="K1" s="53" t="s">
        <v>289</v>
      </c>
      <c r="L1" s="38" t="s">
        <v>315</v>
      </c>
      <c r="M1" s="31" t="s">
        <v>314</v>
      </c>
    </row>
    <row r="2" spans="1:13" ht="15">
      <c r="A2" s="4">
        <v>10</v>
      </c>
      <c r="B2" s="22" t="s">
        <v>10</v>
      </c>
      <c r="C2" s="90">
        <v>101698</v>
      </c>
      <c r="D2" s="174">
        <v>109011</v>
      </c>
      <c r="E2" s="136">
        <v>112125</v>
      </c>
      <c r="F2" s="29">
        <f>E2/$E$26</f>
        <v>0.14581742942566464</v>
      </c>
      <c r="G2" s="14">
        <f>(E2-C2)/C2</f>
        <v>0.1025290566186159</v>
      </c>
      <c r="H2" s="7">
        <f>E2-C2</f>
        <v>10427</v>
      </c>
      <c r="I2" s="33">
        <f>H2/$H$26</f>
        <v>0.15918840933726203</v>
      </c>
      <c r="J2" s="174">
        <v>108668.3</v>
      </c>
      <c r="K2" s="136">
        <v>110141.6</v>
      </c>
      <c r="L2" s="33">
        <f>(K2-J2)/J2</f>
        <v>0.013557771677664993</v>
      </c>
      <c r="M2" s="79">
        <f>K2-J2</f>
        <v>1473.300000000003</v>
      </c>
    </row>
    <row r="3" spans="1:13" ht="15">
      <c r="A3" s="4">
        <v>11</v>
      </c>
      <c r="B3" s="22" t="s">
        <v>11</v>
      </c>
      <c r="C3" s="90">
        <v>1831</v>
      </c>
      <c r="D3" s="90">
        <v>2197</v>
      </c>
      <c r="E3" s="136">
        <v>2289</v>
      </c>
      <c r="F3" s="30">
        <f aca="true" t="shared" si="0" ref="F3:F26">E3/$E$26</f>
        <v>0.0029768213686095554</v>
      </c>
      <c r="G3" s="15">
        <f aca="true" t="shared" si="1" ref="G3:G26">(E3-C3)/C3</f>
        <v>0.2501365374112507</v>
      </c>
      <c r="H3" s="9">
        <f aca="true" t="shared" si="2" ref="H3:H26">E3-C3</f>
        <v>458</v>
      </c>
      <c r="I3" s="27">
        <f aca="true" t="shared" si="3" ref="I3:I26">H3/$H$26</f>
        <v>0.0069922596601578605</v>
      </c>
      <c r="J3" s="90">
        <v>2129.857</v>
      </c>
      <c r="K3" s="136">
        <v>2203.26</v>
      </c>
      <c r="L3" s="27">
        <f aca="true" t="shared" si="4" ref="L3:L26">(K3-J3)/J3</f>
        <v>0.03446381611535434</v>
      </c>
      <c r="M3" s="80">
        <f aca="true" t="shared" si="5" ref="M3:M26">K3-J3</f>
        <v>73.40300000000025</v>
      </c>
    </row>
    <row r="4" spans="1:13" ht="15">
      <c r="A4" s="4">
        <v>12</v>
      </c>
      <c r="B4" s="22" t="s">
        <v>12</v>
      </c>
      <c r="C4" s="90">
        <v>662</v>
      </c>
      <c r="D4" s="90">
        <v>594</v>
      </c>
      <c r="E4" s="136">
        <v>601</v>
      </c>
      <c r="F4" s="30">
        <f t="shared" si="0"/>
        <v>0.000781594426620508</v>
      </c>
      <c r="G4" s="15">
        <f t="shared" si="1"/>
        <v>-0.09214501510574018</v>
      </c>
      <c r="H4" s="9">
        <f t="shared" si="2"/>
        <v>-61</v>
      </c>
      <c r="I4" s="27">
        <f t="shared" si="3"/>
        <v>-0.0009312834918550862</v>
      </c>
      <c r="J4" s="90">
        <v>1351.982</v>
      </c>
      <c r="K4" s="136">
        <v>1378.735</v>
      </c>
      <c r="L4" s="27">
        <f t="shared" si="4"/>
        <v>0.019787985343000077</v>
      </c>
      <c r="M4" s="80">
        <f t="shared" si="5"/>
        <v>26.75299999999993</v>
      </c>
    </row>
    <row r="5" spans="1:13" ht="15">
      <c r="A5" s="4">
        <v>13</v>
      </c>
      <c r="B5" s="22" t="s">
        <v>13</v>
      </c>
      <c r="C5" s="90">
        <v>120091</v>
      </c>
      <c r="D5" s="90">
        <v>128132</v>
      </c>
      <c r="E5" s="136">
        <v>125697</v>
      </c>
      <c r="F5" s="30">
        <f t="shared" si="0"/>
        <v>0.16346767827440598</v>
      </c>
      <c r="G5" s="15">
        <f t="shared" si="1"/>
        <v>0.04668126670608122</v>
      </c>
      <c r="H5" s="9">
        <f t="shared" si="2"/>
        <v>5606</v>
      </c>
      <c r="I5" s="27">
        <f t="shared" si="3"/>
        <v>0.08558647959573136</v>
      </c>
      <c r="J5" s="90">
        <v>128515</v>
      </c>
      <c r="K5" s="136">
        <v>128645.4</v>
      </c>
      <c r="L5" s="27">
        <f t="shared" si="4"/>
        <v>0.0010146675485351452</v>
      </c>
      <c r="M5" s="80">
        <f t="shared" si="5"/>
        <v>130.39999999999418</v>
      </c>
    </row>
    <row r="6" spans="1:13" ht="15">
      <c r="A6" s="4">
        <v>14</v>
      </c>
      <c r="B6" s="22" t="s">
        <v>14</v>
      </c>
      <c r="C6" s="90">
        <v>199579</v>
      </c>
      <c r="D6" s="90">
        <v>223124</v>
      </c>
      <c r="E6" s="136">
        <v>220778</v>
      </c>
      <c r="F6" s="30">
        <f t="shared" si="0"/>
        <v>0.28711955793747507</v>
      </c>
      <c r="G6" s="15">
        <f t="shared" si="1"/>
        <v>0.10621859013222834</v>
      </c>
      <c r="H6" s="9">
        <f t="shared" si="2"/>
        <v>21199</v>
      </c>
      <c r="I6" s="27">
        <f t="shared" si="3"/>
        <v>0.3236439138333766</v>
      </c>
      <c r="J6" s="90">
        <v>225112.9</v>
      </c>
      <c r="K6" s="136">
        <v>229014</v>
      </c>
      <c r="L6" s="27">
        <f t="shared" si="4"/>
        <v>0.017329526650849445</v>
      </c>
      <c r="M6" s="80">
        <f t="shared" si="5"/>
        <v>3901.100000000006</v>
      </c>
    </row>
    <row r="7" spans="1:13" ht="15">
      <c r="A7" s="4">
        <v>15</v>
      </c>
      <c r="B7" s="22" t="s">
        <v>15</v>
      </c>
      <c r="C7" s="90">
        <v>10802</v>
      </c>
      <c r="D7" s="90">
        <v>12723</v>
      </c>
      <c r="E7" s="136">
        <v>12659</v>
      </c>
      <c r="F7" s="30">
        <f t="shared" si="0"/>
        <v>0.016462901575023312</v>
      </c>
      <c r="G7" s="15">
        <f t="shared" si="1"/>
        <v>0.17191260877615255</v>
      </c>
      <c r="H7" s="9">
        <f t="shared" si="2"/>
        <v>1857</v>
      </c>
      <c r="I7" s="27">
        <f t="shared" si="3"/>
        <v>0.028350712202867133</v>
      </c>
      <c r="J7" s="90">
        <v>12642.66</v>
      </c>
      <c r="K7" s="136">
        <v>12812.03</v>
      </c>
      <c r="L7" s="27">
        <f t="shared" si="4"/>
        <v>0.013396706072930918</v>
      </c>
      <c r="M7" s="80">
        <f t="shared" si="5"/>
        <v>169.3700000000008</v>
      </c>
    </row>
    <row r="8" spans="1:13" ht="15">
      <c r="A8" s="4">
        <v>16</v>
      </c>
      <c r="B8" s="22" t="s">
        <v>16</v>
      </c>
      <c r="C8" s="90">
        <v>6440</v>
      </c>
      <c r="D8" s="90">
        <v>6913</v>
      </c>
      <c r="E8" s="136">
        <v>7036</v>
      </c>
      <c r="F8" s="30">
        <f t="shared" si="0"/>
        <v>0.009150246898006479</v>
      </c>
      <c r="G8" s="15">
        <f t="shared" si="1"/>
        <v>0.09254658385093167</v>
      </c>
      <c r="H8" s="9">
        <f t="shared" si="2"/>
        <v>596</v>
      </c>
      <c r="I8" s="27">
        <f t="shared" si="3"/>
        <v>0.009099097723698876</v>
      </c>
      <c r="J8" s="90">
        <v>6828.479</v>
      </c>
      <c r="K8" s="136">
        <v>6945.542</v>
      </c>
      <c r="L8" s="27">
        <f t="shared" si="4"/>
        <v>0.01714334919972663</v>
      </c>
      <c r="M8" s="80">
        <f t="shared" si="5"/>
        <v>117.0630000000001</v>
      </c>
    </row>
    <row r="9" spans="1:13" ht="15">
      <c r="A9" s="4">
        <v>17</v>
      </c>
      <c r="B9" s="22" t="s">
        <v>17</v>
      </c>
      <c r="C9" s="90">
        <v>7357</v>
      </c>
      <c r="D9" s="90">
        <v>8202</v>
      </c>
      <c r="E9" s="136">
        <v>8149</v>
      </c>
      <c r="F9" s="30">
        <f t="shared" si="0"/>
        <v>0.010597692150633144</v>
      </c>
      <c r="G9" s="15">
        <f t="shared" si="1"/>
        <v>0.10765257577817045</v>
      </c>
      <c r="H9" s="9">
        <f t="shared" si="2"/>
        <v>792</v>
      </c>
      <c r="I9" s="27">
        <f t="shared" si="3"/>
        <v>0.012091418451626692</v>
      </c>
      <c r="J9" s="90">
        <v>8225.64</v>
      </c>
      <c r="K9" s="136">
        <v>8201.642</v>
      </c>
      <c r="L9" s="27">
        <f t="shared" si="4"/>
        <v>-0.002917462957289596</v>
      </c>
      <c r="M9" s="80">
        <f t="shared" si="5"/>
        <v>-23.997999999999593</v>
      </c>
    </row>
    <row r="10" spans="1:13" ht="15">
      <c r="A10" s="4">
        <v>18</v>
      </c>
      <c r="B10" s="22" t="s">
        <v>18</v>
      </c>
      <c r="C10" s="90">
        <v>16574</v>
      </c>
      <c r="D10" s="90">
        <v>16492</v>
      </c>
      <c r="E10" s="136">
        <v>16237</v>
      </c>
      <c r="F10" s="30">
        <f t="shared" si="0"/>
        <v>0.021116054417699148</v>
      </c>
      <c r="G10" s="15">
        <f t="shared" si="1"/>
        <v>-0.02033305176782913</v>
      </c>
      <c r="H10" s="9">
        <f t="shared" si="2"/>
        <v>-337</v>
      </c>
      <c r="I10" s="27">
        <f t="shared" si="3"/>
        <v>-0.005144959618937115</v>
      </c>
      <c r="J10" s="90">
        <v>16199.74</v>
      </c>
      <c r="K10" s="136">
        <v>16170.65</v>
      </c>
      <c r="L10" s="27">
        <f t="shared" si="4"/>
        <v>-0.0017957078323479355</v>
      </c>
      <c r="M10" s="80">
        <f t="shared" si="5"/>
        <v>-29.090000000000146</v>
      </c>
    </row>
    <row r="11" spans="1:13" ht="15">
      <c r="A11" s="4">
        <v>19</v>
      </c>
      <c r="B11" s="22" t="s">
        <v>19</v>
      </c>
      <c r="C11" s="90">
        <v>1167</v>
      </c>
      <c r="D11" s="90">
        <v>981</v>
      </c>
      <c r="E11" s="136">
        <v>982</v>
      </c>
      <c r="F11" s="30">
        <f t="shared" si="0"/>
        <v>0.0012770810764414955</v>
      </c>
      <c r="G11" s="15">
        <f t="shared" si="1"/>
        <v>-0.1585261353898886</v>
      </c>
      <c r="H11" s="9">
        <f t="shared" si="2"/>
        <v>-185</v>
      </c>
      <c r="I11" s="27">
        <f t="shared" si="3"/>
        <v>-0.0028243843605441138</v>
      </c>
      <c r="J11" s="90">
        <v>949.5828</v>
      </c>
      <c r="K11" s="136">
        <v>953.2609</v>
      </c>
      <c r="L11" s="27">
        <f t="shared" si="4"/>
        <v>0.0038733852382330136</v>
      </c>
      <c r="M11" s="80">
        <f t="shared" si="5"/>
        <v>3.678099999999972</v>
      </c>
    </row>
    <row r="12" spans="1:13" ht="15">
      <c r="A12" s="4">
        <v>20</v>
      </c>
      <c r="B12" s="22" t="s">
        <v>20</v>
      </c>
      <c r="C12" s="90">
        <v>17085</v>
      </c>
      <c r="D12" s="90">
        <v>16073</v>
      </c>
      <c r="E12" s="136">
        <v>15768</v>
      </c>
      <c r="F12" s="30">
        <f t="shared" si="0"/>
        <v>0.020506124657158353</v>
      </c>
      <c r="G12" s="15">
        <f t="shared" si="1"/>
        <v>-0.07708516242317823</v>
      </c>
      <c r="H12" s="9">
        <f t="shared" si="2"/>
        <v>-1317</v>
      </c>
      <c r="I12" s="27">
        <f t="shared" si="3"/>
        <v>-0.020106563258576206</v>
      </c>
      <c r="J12" s="90">
        <v>15815.97</v>
      </c>
      <c r="K12" s="136">
        <v>15745.13</v>
      </c>
      <c r="L12" s="27">
        <f t="shared" si="4"/>
        <v>-0.004479017094746648</v>
      </c>
      <c r="M12" s="80">
        <f t="shared" si="5"/>
        <v>-70.84000000000015</v>
      </c>
    </row>
    <row r="13" spans="1:13" ht="15">
      <c r="A13" s="4">
        <v>21</v>
      </c>
      <c r="B13" s="22" t="s">
        <v>21</v>
      </c>
      <c r="C13" s="90">
        <v>3931</v>
      </c>
      <c r="D13" s="90">
        <v>6290</v>
      </c>
      <c r="E13" s="136">
        <v>6038</v>
      </c>
      <c r="F13" s="30">
        <f t="shared" si="0"/>
        <v>0.007852357983252291</v>
      </c>
      <c r="G13" s="15">
        <f t="shared" si="1"/>
        <v>0.5359959297888578</v>
      </c>
      <c r="H13" s="9">
        <f t="shared" si="2"/>
        <v>2107</v>
      </c>
      <c r="I13" s="27">
        <f t="shared" si="3"/>
        <v>0.032167447825224044</v>
      </c>
      <c r="J13" s="90">
        <v>6161.009</v>
      </c>
      <c r="K13" s="136">
        <v>5986.28</v>
      </c>
      <c r="L13" s="27">
        <f t="shared" si="4"/>
        <v>-0.02836045199739203</v>
      </c>
      <c r="M13" s="80">
        <f t="shared" si="5"/>
        <v>-174.72900000000027</v>
      </c>
    </row>
    <row r="14" spans="1:13" ht="15">
      <c r="A14" s="4">
        <v>22</v>
      </c>
      <c r="B14" s="22" t="s">
        <v>22</v>
      </c>
      <c r="C14" s="90">
        <v>28631</v>
      </c>
      <c r="D14" s="90">
        <v>33765</v>
      </c>
      <c r="E14" s="136">
        <v>33488</v>
      </c>
      <c r="F14" s="30">
        <f t="shared" si="0"/>
        <v>0.04355080558846518</v>
      </c>
      <c r="G14" s="15">
        <f t="shared" si="1"/>
        <v>0.16964129789389124</v>
      </c>
      <c r="H14" s="9">
        <f t="shared" si="2"/>
        <v>4857</v>
      </c>
      <c r="I14" s="27">
        <f t="shared" si="3"/>
        <v>0.07415153967115005</v>
      </c>
      <c r="J14" s="90">
        <v>33515.89</v>
      </c>
      <c r="K14" s="136">
        <v>33992.6</v>
      </c>
      <c r="L14" s="27">
        <f t="shared" si="4"/>
        <v>0.014223402690484995</v>
      </c>
      <c r="M14" s="80">
        <f t="shared" si="5"/>
        <v>476.7099999999991</v>
      </c>
    </row>
    <row r="15" spans="1:13" ht="15">
      <c r="A15" s="4">
        <v>23</v>
      </c>
      <c r="B15" s="22" t="s">
        <v>23</v>
      </c>
      <c r="C15" s="90">
        <v>22504</v>
      </c>
      <c r="D15" s="90">
        <v>24521</v>
      </c>
      <c r="E15" s="136">
        <v>24363</v>
      </c>
      <c r="F15" s="30">
        <f t="shared" si="0"/>
        <v>0.031683835300757794</v>
      </c>
      <c r="G15" s="15">
        <f t="shared" si="1"/>
        <v>0.08260753643796659</v>
      </c>
      <c r="H15" s="9">
        <f t="shared" si="2"/>
        <v>1859</v>
      </c>
      <c r="I15" s="27">
        <f t="shared" si="3"/>
        <v>0.028381246087845986</v>
      </c>
      <c r="J15" s="90">
        <v>23708.8</v>
      </c>
      <c r="K15" s="136">
        <v>23855.42</v>
      </c>
      <c r="L15" s="27">
        <f t="shared" si="4"/>
        <v>0.006184201646645928</v>
      </c>
      <c r="M15" s="80">
        <f t="shared" si="5"/>
        <v>146.61999999999898</v>
      </c>
    </row>
    <row r="16" spans="1:13" ht="15">
      <c r="A16" s="4">
        <v>24</v>
      </c>
      <c r="B16" s="22" t="s">
        <v>24</v>
      </c>
      <c r="C16" s="90">
        <v>12532</v>
      </c>
      <c r="D16" s="90">
        <v>12537</v>
      </c>
      <c r="E16" s="136">
        <v>12462</v>
      </c>
      <c r="F16" s="30">
        <f t="shared" si="0"/>
        <v>0.016206705065798285</v>
      </c>
      <c r="G16" s="15">
        <f t="shared" si="1"/>
        <v>-0.0055857006064474945</v>
      </c>
      <c r="H16" s="9">
        <f t="shared" si="2"/>
        <v>-70</v>
      </c>
      <c r="I16" s="27">
        <f t="shared" si="3"/>
        <v>-0.0010686859742599349</v>
      </c>
      <c r="J16" s="90">
        <v>12351.91</v>
      </c>
      <c r="K16" s="136">
        <v>12362.99</v>
      </c>
      <c r="L16" s="27">
        <f t="shared" si="4"/>
        <v>0.0008970272613709076</v>
      </c>
      <c r="M16" s="80">
        <f t="shared" si="5"/>
        <v>11.079999999999927</v>
      </c>
    </row>
    <row r="17" spans="1:13" ht="15">
      <c r="A17" s="4">
        <v>25</v>
      </c>
      <c r="B17" s="22" t="s">
        <v>25</v>
      </c>
      <c r="C17" s="90">
        <v>41770</v>
      </c>
      <c r="D17" s="90">
        <v>47587</v>
      </c>
      <c r="E17" s="136">
        <v>47538</v>
      </c>
      <c r="F17" s="30">
        <f t="shared" si="0"/>
        <v>0.06182268860679818</v>
      </c>
      <c r="G17" s="15">
        <f t="shared" si="1"/>
        <v>0.13808953794589418</v>
      </c>
      <c r="H17" s="9">
        <f t="shared" si="2"/>
        <v>5768</v>
      </c>
      <c r="I17" s="27">
        <f t="shared" si="3"/>
        <v>0.08805972427901865</v>
      </c>
      <c r="J17" s="90">
        <v>46870.7</v>
      </c>
      <c r="K17" s="136">
        <v>47518.09</v>
      </c>
      <c r="L17" s="27">
        <f t="shared" si="4"/>
        <v>0.013812253710740387</v>
      </c>
      <c r="M17" s="80">
        <f t="shared" si="5"/>
        <v>647.3899999999994</v>
      </c>
    </row>
    <row r="18" spans="1:13" ht="15">
      <c r="A18" s="4">
        <v>26</v>
      </c>
      <c r="B18" s="22" t="s">
        <v>26</v>
      </c>
      <c r="C18" s="90">
        <v>12084</v>
      </c>
      <c r="D18" s="90">
        <v>9664</v>
      </c>
      <c r="E18" s="136">
        <v>9553</v>
      </c>
      <c r="F18" s="30">
        <f t="shared" si="0"/>
        <v>0.012423579962571901</v>
      </c>
      <c r="G18" s="15">
        <f t="shared" si="1"/>
        <v>-0.20945051307514068</v>
      </c>
      <c r="H18" s="9">
        <f t="shared" si="2"/>
        <v>-2531</v>
      </c>
      <c r="I18" s="27">
        <f t="shared" si="3"/>
        <v>-0.03864063144074136</v>
      </c>
      <c r="J18" s="90">
        <v>9629.67</v>
      </c>
      <c r="K18" s="136">
        <v>9529.576</v>
      </c>
      <c r="L18" s="27">
        <f t="shared" si="4"/>
        <v>-0.010394333346833377</v>
      </c>
      <c r="M18" s="80">
        <f t="shared" si="5"/>
        <v>-100.09400000000096</v>
      </c>
    </row>
    <row r="19" spans="1:13" ht="15">
      <c r="A19" s="4">
        <v>27</v>
      </c>
      <c r="B19" s="22" t="s">
        <v>27</v>
      </c>
      <c r="C19" s="90">
        <v>17039</v>
      </c>
      <c r="D19" s="90">
        <v>21740</v>
      </c>
      <c r="E19" s="136">
        <v>21946</v>
      </c>
      <c r="F19" s="30">
        <f t="shared" si="0"/>
        <v>0.0285405512256467</v>
      </c>
      <c r="G19" s="15">
        <f t="shared" si="1"/>
        <v>0.2879863841774752</v>
      </c>
      <c r="H19" s="9">
        <f t="shared" si="2"/>
        <v>4907</v>
      </c>
      <c r="I19" s="27">
        <f t="shared" si="3"/>
        <v>0.07491488679562144</v>
      </c>
      <c r="J19" s="90">
        <v>21986.16</v>
      </c>
      <c r="K19" s="136">
        <v>22458.13</v>
      </c>
      <c r="L19" s="27">
        <f t="shared" si="4"/>
        <v>0.02146668631539119</v>
      </c>
      <c r="M19" s="80">
        <f t="shared" si="5"/>
        <v>471.97000000000116</v>
      </c>
    </row>
    <row r="20" spans="1:13" ht="15">
      <c r="A20" s="4">
        <v>28</v>
      </c>
      <c r="B20" s="22" t="s">
        <v>28</v>
      </c>
      <c r="C20" s="90">
        <v>23380</v>
      </c>
      <c r="D20" s="90">
        <v>23716</v>
      </c>
      <c r="E20" s="136">
        <v>23130</v>
      </c>
      <c r="F20" s="30">
        <f t="shared" si="0"/>
        <v>0.030080331260785936</v>
      </c>
      <c r="G20" s="15">
        <f t="shared" si="1"/>
        <v>-0.0106928999144568</v>
      </c>
      <c r="H20" s="9">
        <f t="shared" si="2"/>
        <v>-250</v>
      </c>
      <c r="I20" s="27">
        <f t="shared" si="3"/>
        <v>-0.0038167356223569107</v>
      </c>
      <c r="J20" s="90">
        <v>22776.62</v>
      </c>
      <c r="K20" s="136">
        <v>22753.26</v>
      </c>
      <c r="L20" s="27">
        <f t="shared" si="4"/>
        <v>-0.0010256131067735504</v>
      </c>
      <c r="M20" s="80">
        <f t="shared" si="5"/>
        <v>-23.360000000000582</v>
      </c>
    </row>
    <row r="21" spans="1:13" ht="15">
      <c r="A21" s="4">
        <v>29</v>
      </c>
      <c r="B21" s="22" t="s">
        <v>29</v>
      </c>
      <c r="C21" s="90">
        <v>13874</v>
      </c>
      <c r="D21" s="90">
        <v>18169</v>
      </c>
      <c r="E21" s="136">
        <v>18208</v>
      </c>
      <c r="F21" s="30">
        <f t="shared" si="0"/>
        <v>0.02367931999984394</v>
      </c>
      <c r="G21" s="15">
        <f t="shared" si="1"/>
        <v>0.31238287444140117</v>
      </c>
      <c r="H21" s="9">
        <f t="shared" si="2"/>
        <v>4334</v>
      </c>
      <c r="I21" s="27">
        <f t="shared" si="3"/>
        <v>0.0661669287491794</v>
      </c>
      <c r="J21" s="90">
        <v>18631.67</v>
      </c>
      <c r="K21" s="136">
        <v>18915.08</v>
      </c>
      <c r="L21" s="27">
        <f t="shared" si="4"/>
        <v>0.015211196849235926</v>
      </c>
      <c r="M21" s="80">
        <f t="shared" si="5"/>
        <v>283.4100000000035</v>
      </c>
    </row>
    <row r="22" spans="1:13" ht="15">
      <c r="A22" s="4">
        <v>30</v>
      </c>
      <c r="B22" s="22" t="s">
        <v>30</v>
      </c>
      <c r="C22" s="90">
        <v>2162</v>
      </c>
      <c r="D22" s="90">
        <v>2595</v>
      </c>
      <c r="E22" s="136">
        <v>2614</v>
      </c>
      <c r="F22" s="30">
        <f t="shared" si="0"/>
        <v>0.0033994805843361193</v>
      </c>
      <c r="G22" s="15">
        <f t="shared" si="1"/>
        <v>0.20906567992599445</v>
      </c>
      <c r="H22" s="9">
        <f t="shared" si="2"/>
        <v>452</v>
      </c>
      <c r="I22" s="27">
        <f t="shared" si="3"/>
        <v>0.006900658005221294</v>
      </c>
      <c r="J22" s="90">
        <v>2630.944</v>
      </c>
      <c r="K22" s="136">
        <v>2671.664</v>
      </c>
      <c r="L22" s="27">
        <f t="shared" si="4"/>
        <v>0.01547733437123719</v>
      </c>
      <c r="M22" s="80">
        <f t="shared" si="5"/>
        <v>40.720000000000255</v>
      </c>
    </row>
    <row r="23" spans="1:13" ht="15">
      <c r="A23" s="4">
        <v>31</v>
      </c>
      <c r="B23" s="22" t="s">
        <v>31</v>
      </c>
      <c r="C23" s="90">
        <v>13936</v>
      </c>
      <c r="D23" s="90">
        <v>18068</v>
      </c>
      <c r="E23" s="136">
        <v>17996</v>
      </c>
      <c r="F23" s="30">
        <f t="shared" si="0"/>
        <v>0.023403616142200767</v>
      </c>
      <c r="G23" s="15">
        <f t="shared" si="1"/>
        <v>0.29133180252583235</v>
      </c>
      <c r="H23" s="9">
        <f t="shared" si="2"/>
        <v>4060</v>
      </c>
      <c r="I23" s="27">
        <f t="shared" si="3"/>
        <v>0.06198378650707623</v>
      </c>
      <c r="J23" s="90">
        <v>17706.66</v>
      </c>
      <c r="K23" s="136">
        <v>17918.07</v>
      </c>
      <c r="L23" s="27">
        <f t="shared" si="4"/>
        <v>0.01193957527845454</v>
      </c>
      <c r="M23" s="80">
        <f t="shared" si="5"/>
        <v>211.40999999999985</v>
      </c>
    </row>
    <row r="24" spans="1:13" ht="15">
      <c r="A24" s="4">
        <v>32</v>
      </c>
      <c r="B24" s="22" t="s">
        <v>32</v>
      </c>
      <c r="C24" s="90">
        <v>9127</v>
      </c>
      <c r="D24" s="90">
        <v>10873</v>
      </c>
      <c r="E24" s="136">
        <v>10869</v>
      </c>
      <c r="F24" s="30">
        <f t="shared" si="0"/>
        <v>0.01413502466379085</v>
      </c>
      <c r="G24" s="15">
        <f t="shared" si="1"/>
        <v>0.1908622767612578</v>
      </c>
      <c r="H24" s="9">
        <f t="shared" si="2"/>
        <v>1742</v>
      </c>
      <c r="I24" s="27">
        <f t="shared" si="3"/>
        <v>0.02659501381658295</v>
      </c>
      <c r="J24" s="90">
        <v>11055.91</v>
      </c>
      <c r="K24" s="136">
        <v>11184.29</v>
      </c>
      <c r="L24" s="27">
        <f t="shared" si="4"/>
        <v>0.011611889025869513</v>
      </c>
      <c r="M24" s="80">
        <f t="shared" si="5"/>
        <v>128.38000000000102</v>
      </c>
    </row>
    <row r="25" spans="1:13" ht="15.75" thickBot="1">
      <c r="A25" s="4">
        <v>33</v>
      </c>
      <c r="B25" s="22" t="s">
        <v>33</v>
      </c>
      <c r="C25" s="90">
        <v>19184</v>
      </c>
      <c r="D25" s="90">
        <v>18537</v>
      </c>
      <c r="E25" s="136">
        <v>18415</v>
      </c>
      <c r="F25" s="30">
        <f t="shared" si="0"/>
        <v>0.0239485214080144</v>
      </c>
      <c r="G25" s="15">
        <f t="shared" si="1"/>
        <v>-0.04008548790658882</v>
      </c>
      <c r="H25" s="9">
        <f t="shared" si="2"/>
        <v>-769</v>
      </c>
      <c r="I25" s="27">
        <f t="shared" si="3"/>
        <v>-0.011740278774369856</v>
      </c>
      <c r="J25" s="90">
        <v>18139.73</v>
      </c>
      <c r="K25" s="136">
        <v>18134.08</v>
      </c>
      <c r="L25" s="27">
        <f t="shared" si="4"/>
        <v>-0.0003114710086642865</v>
      </c>
      <c r="M25" s="80">
        <f t="shared" si="5"/>
        <v>-5.649999999997817</v>
      </c>
    </row>
    <row r="26" spans="1:13" s="48" customFormat="1" ht="15.75" thickBot="1">
      <c r="A26" s="189" t="s">
        <v>261</v>
      </c>
      <c r="B26" s="195"/>
      <c r="C26" s="40">
        <f>SUM(C2:C25)</f>
        <v>703440</v>
      </c>
      <c r="D26" s="40">
        <f>SUM(D2:D25)</f>
        <v>772504</v>
      </c>
      <c r="E26" s="82">
        <f>SUM(E2:E25)</f>
        <v>768941</v>
      </c>
      <c r="F26" s="119">
        <f t="shared" si="0"/>
        <v>1</v>
      </c>
      <c r="G26" s="120">
        <f t="shared" si="1"/>
        <v>0.09311526214033891</v>
      </c>
      <c r="H26" s="83">
        <f t="shared" si="2"/>
        <v>65501</v>
      </c>
      <c r="I26" s="121">
        <f t="shared" si="3"/>
        <v>1</v>
      </c>
      <c r="J26" s="40">
        <v>772390.9</v>
      </c>
      <c r="K26" s="82">
        <v>779066</v>
      </c>
      <c r="L26" s="121">
        <f t="shared" si="4"/>
        <v>0.008642126674459754</v>
      </c>
      <c r="M26" s="82">
        <f t="shared" si="5"/>
        <v>6675.099999999977</v>
      </c>
    </row>
    <row r="27" spans="8:9" ht="15">
      <c r="H27" s="72"/>
      <c r="I27" s="73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G1">
      <pane ySplit="1" topLeftCell="A2" activePane="bottomLeft" state="frozen"/>
      <selection pane="topLeft" activeCell="A1" sqref="A1"/>
      <selection pane="bottomLeft" activeCell="F83" sqref="F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51" customFormat="1" ht="75.75" thickBot="1">
      <c r="A1" s="10" t="s">
        <v>92</v>
      </c>
      <c r="B1" s="20" t="s">
        <v>175</v>
      </c>
      <c r="C1" s="10">
        <v>41122</v>
      </c>
      <c r="D1" s="56">
        <v>41456</v>
      </c>
      <c r="E1" s="156">
        <v>41487</v>
      </c>
      <c r="F1" s="13" t="s">
        <v>316</v>
      </c>
      <c r="G1" s="31" t="s">
        <v>296</v>
      </c>
      <c r="H1" s="52" t="s">
        <v>317</v>
      </c>
      <c r="I1" s="54" t="s">
        <v>318</v>
      </c>
      <c r="J1" s="54" t="s">
        <v>319</v>
      </c>
      <c r="K1" s="84" t="s">
        <v>284</v>
      </c>
      <c r="L1" s="54" t="s">
        <v>320</v>
      </c>
      <c r="M1" s="52" t="s">
        <v>321</v>
      </c>
      <c r="N1" s="54" t="s">
        <v>322</v>
      </c>
    </row>
    <row r="2" spans="1:14" ht="15">
      <c r="A2" s="19">
        <v>1</v>
      </c>
      <c r="B2" s="184" t="s">
        <v>93</v>
      </c>
      <c r="C2" s="3">
        <v>50841</v>
      </c>
      <c r="D2" s="12">
        <v>57345</v>
      </c>
      <c r="E2" s="3">
        <v>56787</v>
      </c>
      <c r="F2" s="93">
        <f>E2/4a_İl!E2</f>
        <v>0.2115854658181439</v>
      </c>
      <c r="G2" s="59">
        <f>E2/$E$83</f>
        <v>0.018188299683681745</v>
      </c>
      <c r="H2" s="29">
        <f>(E2-C2)/C2</f>
        <v>0.11695285301233256</v>
      </c>
      <c r="I2" s="78">
        <f>E2-C2</f>
        <v>5946</v>
      </c>
      <c r="J2" s="33">
        <f>I2/$I$83</f>
        <v>0.019977354965948452</v>
      </c>
      <c r="K2" s="136">
        <v>58565.38</v>
      </c>
      <c r="L2" s="90">
        <v>59040.37</v>
      </c>
      <c r="M2" s="87">
        <f>(L2-K2)/K2</f>
        <v>0.008110422915381157</v>
      </c>
      <c r="N2" s="11">
        <f>L2-K2</f>
        <v>474.99000000000524</v>
      </c>
    </row>
    <row r="3" spans="1:14" ht="15">
      <c r="A3" s="1">
        <v>2</v>
      </c>
      <c r="B3" s="185" t="s">
        <v>94</v>
      </c>
      <c r="C3" s="3">
        <v>6513</v>
      </c>
      <c r="D3" s="12">
        <v>6653</v>
      </c>
      <c r="E3" s="3">
        <v>6541</v>
      </c>
      <c r="F3" s="94">
        <f>E3/4a_İl!E3</f>
        <v>0.16528528832061454</v>
      </c>
      <c r="G3" s="60">
        <f aca="true" t="shared" si="0" ref="G3:G66">E3/$E$83</f>
        <v>0.0020950159055939262</v>
      </c>
      <c r="H3" s="30">
        <f aca="true" t="shared" si="1" ref="H3:H66">(E3-C3)/C3</f>
        <v>0.004299094119453401</v>
      </c>
      <c r="I3" s="8">
        <f aca="true" t="shared" si="2" ref="I3:I66">E3-C3</f>
        <v>28</v>
      </c>
      <c r="J3" s="27">
        <f aca="true" t="shared" si="3" ref="J3:J66">I3/$I$83</f>
        <v>9.407432543668966E-05</v>
      </c>
      <c r="K3" s="136">
        <v>7087.977</v>
      </c>
      <c r="L3" s="90">
        <v>7173.565</v>
      </c>
      <c r="M3" s="67">
        <f aca="true" t="shared" si="4" ref="M3:M66">(L3-K3)/K3</f>
        <v>0.012075095616139802</v>
      </c>
      <c r="N3" s="12">
        <f aca="true" t="shared" si="5" ref="N3:N66">L3-K3</f>
        <v>85.58799999999974</v>
      </c>
    </row>
    <row r="4" spans="1:14" ht="15">
      <c r="A4" s="1">
        <v>3</v>
      </c>
      <c r="B4" s="185" t="s">
        <v>95</v>
      </c>
      <c r="C4" s="3">
        <v>13141</v>
      </c>
      <c r="D4" s="12">
        <v>15644</v>
      </c>
      <c r="E4" s="3">
        <v>14889</v>
      </c>
      <c r="F4" s="94">
        <f>E4/4a_İl!E4</f>
        <v>0.18412168428862918</v>
      </c>
      <c r="G4" s="60">
        <f t="shared" si="0"/>
        <v>0.004768795569238338</v>
      </c>
      <c r="H4" s="30">
        <f t="shared" si="1"/>
        <v>0.13301879613423637</v>
      </c>
      <c r="I4" s="8">
        <f t="shared" si="2"/>
        <v>1748</v>
      </c>
      <c r="J4" s="27">
        <f t="shared" si="3"/>
        <v>0.005872925745119054</v>
      </c>
      <c r="K4" s="136">
        <v>14287.27</v>
      </c>
      <c r="L4" s="90">
        <v>14514.5</v>
      </c>
      <c r="M4" s="67">
        <f t="shared" si="4"/>
        <v>0.015904368014323208</v>
      </c>
      <c r="N4" s="12">
        <f t="shared" si="5"/>
        <v>227.22999999999956</v>
      </c>
    </row>
    <row r="5" spans="1:14" ht="15">
      <c r="A5" s="1">
        <v>4</v>
      </c>
      <c r="B5" s="185" t="s">
        <v>96</v>
      </c>
      <c r="C5" s="3">
        <v>1826</v>
      </c>
      <c r="D5" s="12">
        <v>2072</v>
      </c>
      <c r="E5" s="3">
        <v>2362</v>
      </c>
      <c r="F5" s="94">
        <f>E5/4a_İl!E5</f>
        <v>0.11862789412887349</v>
      </c>
      <c r="G5" s="60">
        <f t="shared" si="0"/>
        <v>0.0007565246245242094</v>
      </c>
      <c r="H5" s="30">
        <f t="shared" si="1"/>
        <v>0.29353778751369114</v>
      </c>
      <c r="I5" s="8">
        <f t="shared" si="2"/>
        <v>536</v>
      </c>
      <c r="J5" s="27">
        <f t="shared" si="3"/>
        <v>0.001800851372645202</v>
      </c>
      <c r="K5" s="136">
        <v>2554.042</v>
      </c>
      <c r="L5" s="90">
        <v>2842.205</v>
      </c>
      <c r="M5" s="67">
        <f t="shared" si="4"/>
        <v>0.11282625735990247</v>
      </c>
      <c r="N5" s="12">
        <f t="shared" si="5"/>
        <v>288.163</v>
      </c>
    </row>
    <row r="6" spans="1:14" ht="15">
      <c r="A6" s="1">
        <v>5</v>
      </c>
      <c r="B6" s="185" t="s">
        <v>97</v>
      </c>
      <c r="C6" s="3">
        <v>5774</v>
      </c>
      <c r="D6" s="12">
        <v>7478</v>
      </c>
      <c r="E6" s="3">
        <v>6425</v>
      </c>
      <c r="F6" s="94">
        <f>E6/4a_İl!E6</f>
        <v>0.19116903210449582</v>
      </c>
      <c r="G6" s="60">
        <f t="shared" si="0"/>
        <v>0.0020578622830516704</v>
      </c>
      <c r="H6" s="30">
        <f t="shared" si="1"/>
        <v>0.11274679598198822</v>
      </c>
      <c r="I6" s="8">
        <f t="shared" si="2"/>
        <v>651</v>
      </c>
      <c r="J6" s="27">
        <f t="shared" si="3"/>
        <v>0.0021872280664030344</v>
      </c>
      <c r="K6" s="136">
        <v>7076.362</v>
      </c>
      <c r="L6" s="90">
        <v>7054.383</v>
      </c>
      <c r="M6" s="67">
        <f t="shared" si="4"/>
        <v>-0.0031059745106313485</v>
      </c>
      <c r="N6" s="12">
        <f t="shared" si="5"/>
        <v>-21.97900000000027</v>
      </c>
    </row>
    <row r="7" spans="1:14" ht="15">
      <c r="A7" s="1">
        <v>6</v>
      </c>
      <c r="B7" s="185" t="s">
        <v>98</v>
      </c>
      <c r="C7" s="3">
        <v>251738</v>
      </c>
      <c r="D7" s="12">
        <v>274396</v>
      </c>
      <c r="E7" s="3">
        <v>274283</v>
      </c>
      <c r="F7" s="94">
        <f>E7/4a_İl!E7</f>
        <v>0.26304947228602527</v>
      </c>
      <c r="G7" s="60">
        <f t="shared" si="0"/>
        <v>0.08785006079101343</v>
      </c>
      <c r="H7" s="30">
        <f t="shared" si="1"/>
        <v>0.08955739697622131</v>
      </c>
      <c r="I7" s="8">
        <f t="shared" si="2"/>
        <v>22545</v>
      </c>
      <c r="J7" s="27">
        <f t="shared" si="3"/>
        <v>0.0757466309632203</v>
      </c>
      <c r="K7" s="136">
        <v>274309.3</v>
      </c>
      <c r="L7" s="90">
        <v>283719</v>
      </c>
      <c r="M7" s="67">
        <f t="shared" si="4"/>
        <v>0.03430324819464747</v>
      </c>
      <c r="N7" s="12">
        <f t="shared" si="5"/>
        <v>9409.700000000012</v>
      </c>
    </row>
    <row r="8" spans="1:14" ht="15">
      <c r="A8" s="1">
        <v>7</v>
      </c>
      <c r="B8" s="185" t="s">
        <v>99</v>
      </c>
      <c r="C8" s="3">
        <v>130261</v>
      </c>
      <c r="D8" s="12">
        <v>145492</v>
      </c>
      <c r="E8" s="3">
        <v>145419</v>
      </c>
      <c r="F8" s="94">
        <f>E8/4a_İl!E8</f>
        <v>0.27556978072893273</v>
      </c>
      <c r="G8" s="60">
        <f t="shared" si="0"/>
        <v>0.046576229624761226</v>
      </c>
      <c r="H8" s="30">
        <f t="shared" si="1"/>
        <v>0.11636637212980094</v>
      </c>
      <c r="I8" s="8">
        <f t="shared" si="2"/>
        <v>15158</v>
      </c>
      <c r="J8" s="27">
        <f t="shared" si="3"/>
        <v>0.050927808034619354</v>
      </c>
      <c r="K8" s="136">
        <v>130374.1</v>
      </c>
      <c r="L8" s="90">
        <v>132261.9</v>
      </c>
      <c r="M8" s="67">
        <f t="shared" si="4"/>
        <v>0.014479869851450467</v>
      </c>
      <c r="N8" s="12">
        <f t="shared" si="5"/>
        <v>1887.7999999999884</v>
      </c>
    </row>
    <row r="9" spans="1:14" ht="15">
      <c r="A9" s="1">
        <v>8</v>
      </c>
      <c r="B9" s="185" t="s">
        <v>100</v>
      </c>
      <c r="C9" s="3">
        <v>3090</v>
      </c>
      <c r="D9" s="12">
        <v>3760</v>
      </c>
      <c r="E9" s="3">
        <v>3385</v>
      </c>
      <c r="F9" s="94">
        <f>E9/4a_İl!E9</f>
        <v>0.150772794084896</v>
      </c>
      <c r="G9" s="60">
        <f>E9/$E$83</f>
        <v>0.0010841811405649657</v>
      </c>
      <c r="H9" s="30">
        <f t="shared" si="1"/>
        <v>0.09546925566343042</v>
      </c>
      <c r="I9" s="8">
        <f t="shared" si="2"/>
        <v>295</v>
      </c>
      <c r="J9" s="27">
        <f t="shared" si="3"/>
        <v>0.0009911402144222661</v>
      </c>
      <c r="K9" s="136">
        <v>3950.561</v>
      </c>
      <c r="L9" s="90">
        <v>4019.485</v>
      </c>
      <c r="M9" s="67">
        <f t="shared" si="4"/>
        <v>0.01744663606004311</v>
      </c>
      <c r="N9" s="12">
        <f t="shared" si="5"/>
        <v>68.92399999999998</v>
      </c>
    </row>
    <row r="10" spans="1:14" ht="15">
      <c r="A10" s="1">
        <v>9</v>
      </c>
      <c r="B10" s="185" t="s">
        <v>101</v>
      </c>
      <c r="C10" s="3">
        <v>34446</v>
      </c>
      <c r="D10" s="12">
        <v>38687</v>
      </c>
      <c r="E10" s="3">
        <v>38602</v>
      </c>
      <c r="F10" s="94">
        <f>E10/4a_İl!E10</f>
        <v>0.2812777802066483</v>
      </c>
      <c r="G10" s="60">
        <f t="shared" si="0"/>
        <v>0.012363828770484137</v>
      </c>
      <c r="H10" s="30">
        <f t="shared" si="1"/>
        <v>0.12065261568832375</v>
      </c>
      <c r="I10" s="8">
        <f t="shared" si="2"/>
        <v>4156</v>
      </c>
      <c r="J10" s="27">
        <f t="shared" si="3"/>
        <v>0.013963317732674365</v>
      </c>
      <c r="K10" s="136">
        <v>36779.18</v>
      </c>
      <c r="L10" s="90">
        <v>37371.76</v>
      </c>
      <c r="M10" s="67">
        <f t="shared" si="4"/>
        <v>0.0161118328358599</v>
      </c>
      <c r="N10" s="12">
        <f t="shared" si="5"/>
        <v>592.5800000000017</v>
      </c>
    </row>
    <row r="11" spans="1:14" ht="15">
      <c r="A11" s="1">
        <v>10</v>
      </c>
      <c r="B11" s="185" t="s">
        <v>102</v>
      </c>
      <c r="C11" s="3">
        <v>33457</v>
      </c>
      <c r="D11" s="12">
        <v>36599</v>
      </c>
      <c r="E11" s="3">
        <v>37192</v>
      </c>
      <c r="F11" s="94">
        <f>E11/4a_İl!E11</f>
        <v>0.24381321987898494</v>
      </c>
      <c r="G11" s="60">
        <f t="shared" si="0"/>
        <v>0.011912220082686028</v>
      </c>
      <c r="H11" s="30">
        <f t="shared" si="1"/>
        <v>0.11163583106674238</v>
      </c>
      <c r="I11" s="8">
        <f t="shared" si="2"/>
        <v>3735</v>
      </c>
      <c r="J11" s="27">
        <f t="shared" si="3"/>
        <v>0.012548843053786996</v>
      </c>
      <c r="K11" s="136">
        <v>34106.15</v>
      </c>
      <c r="L11" s="90">
        <v>36200.87</v>
      </c>
      <c r="M11" s="67">
        <f t="shared" si="4"/>
        <v>0.06141766221048113</v>
      </c>
      <c r="N11" s="12">
        <f t="shared" si="5"/>
        <v>2094.720000000001</v>
      </c>
    </row>
    <row r="12" spans="1:14" ht="15">
      <c r="A12" s="1">
        <v>11</v>
      </c>
      <c r="B12" s="185" t="s">
        <v>103</v>
      </c>
      <c r="C12" s="3">
        <v>7870</v>
      </c>
      <c r="D12" s="12">
        <v>9250</v>
      </c>
      <c r="E12" s="3">
        <v>8742</v>
      </c>
      <c r="F12" s="94">
        <f>E12/4a_İl!E12</f>
        <v>0.20784593437945792</v>
      </c>
      <c r="G12" s="60">
        <f t="shared" si="0"/>
        <v>0.0027999738643482808</v>
      </c>
      <c r="H12" s="30">
        <f t="shared" si="1"/>
        <v>0.1108005082592122</v>
      </c>
      <c r="I12" s="8">
        <f t="shared" si="2"/>
        <v>872</v>
      </c>
      <c r="J12" s="27">
        <f t="shared" si="3"/>
        <v>0.002929743277885478</v>
      </c>
      <c r="K12" s="136">
        <v>8900.003</v>
      </c>
      <c r="L12" s="90">
        <v>8941.596</v>
      </c>
      <c r="M12" s="67">
        <f t="shared" si="4"/>
        <v>0.004673369211223742</v>
      </c>
      <c r="N12" s="12">
        <f t="shared" si="5"/>
        <v>41.59299999999894</v>
      </c>
    </row>
    <row r="13" spans="1:14" ht="15">
      <c r="A13" s="1">
        <v>12</v>
      </c>
      <c r="B13" s="185" t="s">
        <v>104</v>
      </c>
      <c r="C13" s="3">
        <v>2020</v>
      </c>
      <c r="D13" s="12">
        <v>2358</v>
      </c>
      <c r="E13" s="3">
        <v>2391</v>
      </c>
      <c r="F13" s="94">
        <f>E13/4a_İl!E13</f>
        <v>0.12381544197607582</v>
      </c>
      <c r="G13" s="60">
        <f t="shared" si="0"/>
        <v>0.0007658130301597734</v>
      </c>
      <c r="H13" s="30">
        <f t="shared" si="1"/>
        <v>0.18366336633663366</v>
      </c>
      <c r="I13" s="8">
        <f t="shared" si="2"/>
        <v>371</v>
      </c>
      <c r="J13" s="27">
        <f t="shared" si="3"/>
        <v>0.001246484812036138</v>
      </c>
      <c r="K13" s="136">
        <v>2459.438</v>
      </c>
      <c r="L13" s="90">
        <v>2527.273</v>
      </c>
      <c r="M13" s="67">
        <f t="shared" si="4"/>
        <v>0.02758150439246691</v>
      </c>
      <c r="N13" s="12">
        <f t="shared" si="5"/>
        <v>67.83500000000004</v>
      </c>
    </row>
    <row r="14" spans="1:14" ht="15">
      <c r="A14" s="1">
        <v>13</v>
      </c>
      <c r="B14" s="185" t="s">
        <v>105</v>
      </c>
      <c r="C14" s="3">
        <v>1416</v>
      </c>
      <c r="D14" s="12">
        <v>1785</v>
      </c>
      <c r="E14" s="3">
        <v>1679</v>
      </c>
      <c r="F14" s="94">
        <f>E14/4a_İl!E14</f>
        <v>0.08577705119035456</v>
      </c>
      <c r="G14" s="60">
        <f t="shared" si="0"/>
        <v>0.000537766657314203</v>
      </c>
      <c r="H14" s="30">
        <f t="shared" si="1"/>
        <v>0.18573446327683615</v>
      </c>
      <c r="I14" s="8">
        <f t="shared" si="2"/>
        <v>263</v>
      </c>
      <c r="J14" s="27">
        <f t="shared" si="3"/>
        <v>0.0008836266996374778</v>
      </c>
      <c r="K14" s="136">
        <v>1975.658</v>
      </c>
      <c r="L14" s="90">
        <v>1983.216</v>
      </c>
      <c r="M14" s="67">
        <f t="shared" si="4"/>
        <v>0.0038255609017350135</v>
      </c>
      <c r="N14" s="12">
        <f t="shared" si="5"/>
        <v>7.557999999999993</v>
      </c>
    </row>
    <row r="15" spans="1:14" ht="15">
      <c r="A15" s="1">
        <v>14</v>
      </c>
      <c r="B15" s="185" t="s">
        <v>106</v>
      </c>
      <c r="C15" s="3">
        <v>13050</v>
      </c>
      <c r="D15" s="12">
        <v>14669</v>
      </c>
      <c r="E15" s="3">
        <v>14210</v>
      </c>
      <c r="F15" s="94">
        <f>E15/4a_İl!E15</f>
        <v>0.2711366368371845</v>
      </c>
      <c r="G15" s="60">
        <f t="shared" si="0"/>
        <v>0.004551318761426341</v>
      </c>
      <c r="H15" s="30">
        <f t="shared" si="1"/>
        <v>0.08888888888888889</v>
      </c>
      <c r="I15" s="8">
        <f t="shared" si="2"/>
        <v>1160</v>
      </c>
      <c r="J15" s="27">
        <f t="shared" si="3"/>
        <v>0.0038973649109485717</v>
      </c>
      <c r="K15" s="136">
        <v>14308.42</v>
      </c>
      <c r="L15" s="90">
        <v>14355.31</v>
      </c>
      <c r="M15" s="67">
        <f t="shared" si="4"/>
        <v>0.0032770913909431943</v>
      </c>
      <c r="N15" s="12">
        <f t="shared" si="5"/>
        <v>46.88999999999942</v>
      </c>
    </row>
    <row r="16" spans="1:14" ht="15">
      <c r="A16" s="1">
        <v>15</v>
      </c>
      <c r="B16" s="185" t="s">
        <v>107</v>
      </c>
      <c r="C16" s="3">
        <v>6031</v>
      </c>
      <c r="D16" s="12">
        <v>7909</v>
      </c>
      <c r="E16" s="3">
        <v>7418</v>
      </c>
      <c r="F16" s="94">
        <f>E16/4a_İl!E16</f>
        <v>0.2107326496406352</v>
      </c>
      <c r="G16" s="60">
        <f t="shared" si="0"/>
        <v>0.0023759101036073607</v>
      </c>
      <c r="H16" s="30">
        <f t="shared" si="1"/>
        <v>0.22997844470237108</v>
      </c>
      <c r="I16" s="8">
        <f t="shared" si="2"/>
        <v>1387</v>
      </c>
      <c r="J16" s="27">
        <f t="shared" si="3"/>
        <v>0.0046600389064531626</v>
      </c>
      <c r="K16" s="136">
        <v>7730.79</v>
      </c>
      <c r="L16" s="90">
        <v>7801.167</v>
      </c>
      <c r="M16" s="67">
        <f t="shared" si="4"/>
        <v>0.009103468080235062</v>
      </c>
      <c r="N16" s="12">
        <f t="shared" si="5"/>
        <v>70.37700000000041</v>
      </c>
    </row>
    <row r="17" spans="1:14" ht="15">
      <c r="A17" s="1">
        <v>16</v>
      </c>
      <c r="B17" s="185" t="s">
        <v>108</v>
      </c>
      <c r="C17" s="3">
        <v>150519</v>
      </c>
      <c r="D17" s="12">
        <v>164115</v>
      </c>
      <c r="E17" s="3">
        <v>164270</v>
      </c>
      <c r="F17" s="94">
        <f>E17/4a_İl!E17</f>
        <v>0.2796589682564003</v>
      </c>
      <c r="G17" s="60">
        <f t="shared" si="0"/>
        <v>0.0526140135777273</v>
      </c>
      <c r="H17" s="30">
        <f t="shared" si="1"/>
        <v>0.09135723729230197</v>
      </c>
      <c r="I17" s="8">
        <f t="shared" si="2"/>
        <v>13751</v>
      </c>
      <c r="J17" s="27">
        <f t="shared" si="3"/>
        <v>0.046200573181425696</v>
      </c>
      <c r="K17" s="136">
        <v>164794.8</v>
      </c>
      <c r="L17" s="90">
        <v>166915.8</v>
      </c>
      <c r="M17" s="67">
        <f t="shared" si="4"/>
        <v>0.012870551740710267</v>
      </c>
      <c r="N17" s="12">
        <f t="shared" si="5"/>
        <v>2121</v>
      </c>
    </row>
    <row r="18" spans="1:14" ht="15">
      <c r="A18" s="1">
        <v>17</v>
      </c>
      <c r="B18" s="185" t="s">
        <v>109</v>
      </c>
      <c r="C18" s="3">
        <v>15453</v>
      </c>
      <c r="D18" s="12">
        <v>18614</v>
      </c>
      <c r="E18" s="3">
        <v>17909</v>
      </c>
      <c r="F18" s="94">
        <f>E18/4a_İl!E18</f>
        <v>0.24930049974247254</v>
      </c>
      <c r="G18" s="60">
        <f t="shared" si="0"/>
        <v>0.005736070914734999</v>
      </c>
      <c r="H18" s="30">
        <f t="shared" si="1"/>
        <v>0.1589335404128648</v>
      </c>
      <c r="I18" s="8">
        <f t="shared" si="2"/>
        <v>2456</v>
      </c>
      <c r="J18" s="27">
        <f t="shared" si="3"/>
        <v>0.008251662259732492</v>
      </c>
      <c r="K18" s="136">
        <v>17480.04</v>
      </c>
      <c r="L18" s="90">
        <v>18154.68</v>
      </c>
      <c r="M18" s="67">
        <f t="shared" si="4"/>
        <v>0.03859487735726002</v>
      </c>
      <c r="N18" s="12">
        <f t="shared" si="5"/>
        <v>674.6399999999994</v>
      </c>
    </row>
    <row r="19" spans="1:14" ht="15">
      <c r="A19" s="1">
        <v>18</v>
      </c>
      <c r="B19" s="185" t="s">
        <v>110</v>
      </c>
      <c r="C19" s="3">
        <v>3784</v>
      </c>
      <c r="D19" s="12">
        <v>4545</v>
      </c>
      <c r="E19" s="3">
        <v>4096</v>
      </c>
      <c r="F19" s="94">
        <f>E19/4a_İl!E19</f>
        <v>0.18658892128279883</v>
      </c>
      <c r="G19" s="60">
        <f t="shared" si="0"/>
        <v>0.0013119072235610338</v>
      </c>
      <c r="H19" s="30">
        <f t="shared" si="1"/>
        <v>0.0824524312896406</v>
      </c>
      <c r="I19" s="8">
        <f t="shared" si="2"/>
        <v>312</v>
      </c>
      <c r="J19" s="27">
        <f t="shared" si="3"/>
        <v>0.0010482567691516848</v>
      </c>
      <c r="K19" s="136">
        <v>4714.19</v>
      </c>
      <c r="L19" s="90">
        <v>4640.565</v>
      </c>
      <c r="M19" s="67">
        <f t="shared" si="4"/>
        <v>-0.01561774132989973</v>
      </c>
      <c r="N19" s="12">
        <f t="shared" si="5"/>
        <v>-73.625</v>
      </c>
    </row>
    <row r="20" spans="1:14" ht="15">
      <c r="A20" s="1">
        <v>19</v>
      </c>
      <c r="B20" s="185" t="s">
        <v>111</v>
      </c>
      <c r="C20" s="3">
        <v>10484</v>
      </c>
      <c r="D20" s="12">
        <v>11454</v>
      </c>
      <c r="E20" s="3">
        <v>11475</v>
      </c>
      <c r="F20" s="94">
        <f>E20/4a_İl!E20</f>
        <v>0.20983432688439455</v>
      </c>
      <c r="G20" s="60">
        <f t="shared" si="0"/>
        <v>0.0036753260230378082</v>
      </c>
      <c r="H20" s="30">
        <f t="shared" si="1"/>
        <v>0.09452499046165586</v>
      </c>
      <c r="I20" s="8">
        <f t="shared" si="2"/>
        <v>991</v>
      </c>
      <c r="J20" s="27">
        <f t="shared" si="3"/>
        <v>0.003329559160991409</v>
      </c>
      <c r="K20" s="136">
        <v>11431.21</v>
      </c>
      <c r="L20" s="90">
        <v>11770.87</v>
      </c>
      <c r="M20" s="67">
        <f t="shared" si="4"/>
        <v>0.029713389921102114</v>
      </c>
      <c r="N20" s="12">
        <f t="shared" si="5"/>
        <v>339.6600000000017</v>
      </c>
    </row>
    <row r="21" spans="1:14" ht="15">
      <c r="A21" s="1">
        <v>20</v>
      </c>
      <c r="B21" s="185" t="s">
        <v>112</v>
      </c>
      <c r="C21" s="3">
        <v>49664</v>
      </c>
      <c r="D21" s="12">
        <v>54848</v>
      </c>
      <c r="E21" s="3">
        <v>55152</v>
      </c>
      <c r="F21" s="94">
        <f>E21/4a_İl!E21</f>
        <v>0.30861862500419684</v>
      </c>
      <c r="G21" s="60">
        <f t="shared" si="0"/>
        <v>0.01766462577974564</v>
      </c>
      <c r="H21" s="30">
        <f t="shared" si="1"/>
        <v>0.11050257731958762</v>
      </c>
      <c r="I21" s="8">
        <f t="shared" si="2"/>
        <v>5488</v>
      </c>
      <c r="J21" s="27">
        <f t="shared" si="3"/>
        <v>0.01843856778559117</v>
      </c>
      <c r="K21" s="136">
        <v>54829.42</v>
      </c>
      <c r="L21" s="90">
        <v>55333.49</v>
      </c>
      <c r="M21" s="67">
        <f t="shared" si="4"/>
        <v>0.009193422071581274</v>
      </c>
      <c r="N21" s="12">
        <f t="shared" si="5"/>
        <v>504.0699999999997</v>
      </c>
    </row>
    <row r="22" spans="1:14" ht="15">
      <c r="A22" s="1">
        <v>21</v>
      </c>
      <c r="B22" s="185" t="s">
        <v>113</v>
      </c>
      <c r="C22" s="3">
        <v>15113</v>
      </c>
      <c r="D22" s="12">
        <v>17474</v>
      </c>
      <c r="E22" s="3">
        <v>16889</v>
      </c>
      <c r="F22" s="94">
        <f>E22/4a_İl!E22</f>
        <v>0.1580346031122215</v>
      </c>
      <c r="G22" s="60">
        <f t="shared" si="0"/>
        <v>0.005409375268242749</v>
      </c>
      <c r="H22" s="30">
        <f t="shared" si="1"/>
        <v>0.11751472242440283</v>
      </c>
      <c r="I22" s="8">
        <f t="shared" si="2"/>
        <v>1776</v>
      </c>
      <c r="J22" s="27">
        <f t="shared" si="3"/>
        <v>0.0059670000705557445</v>
      </c>
      <c r="K22" s="136">
        <v>17746.96</v>
      </c>
      <c r="L22" s="90">
        <v>17801.23</v>
      </c>
      <c r="M22" s="67">
        <f t="shared" si="4"/>
        <v>0.003057988523104827</v>
      </c>
      <c r="N22" s="12">
        <f t="shared" si="5"/>
        <v>54.27000000000044</v>
      </c>
    </row>
    <row r="23" spans="1:14" ht="15">
      <c r="A23" s="1">
        <v>22</v>
      </c>
      <c r="B23" s="185" t="s">
        <v>114</v>
      </c>
      <c r="C23" s="3">
        <v>15700</v>
      </c>
      <c r="D23" s="12">
        <v>18268</v>
      </c>
      <c r="E23" s="3">
        <v>17570</v>
      </c>
      <c r="F23" s="94">
        <f>E23/4a_İl!E23</f>
        <v>0.31951844914437433</v>
      </c>
      <c r="G23" s="60">
        <f t="shared" si="0"/>
        <v>0.005627492655753751</v>
      </c>
      <c r="H23" s="30">
        <f t="shared" si="1"/>
        <v>0.11910828025477707</v>
      </c>
      <c r="I23" s="8">
        <f t="shared" si="2"/>
        <v>1870</v>
      </c>
      <c r="J23" s="27">
        <f t="shared" si="3"/>
        <v>0.006282821020236059</v>
      </c>
      <c r="K23" s="136">
        <v>17327.84</v>
      </c>
      <c r="L23" s="90">
        <v>17456.31</v>
      </c>
      <c r="M23" s="67">
        <f t="shared" si="4"/>
        <v>0.007414080462423543</v>
      </c>
      <c r="N23" s="12">
        <f t="shared" si="5"/>
        <v>128.47000000000116</v>
      </c>
    </row>
    <row r="24" spans="1:14" ht="15">
      <c r="A24" s="1">
        <v>23</v>
      </c>
      <c r="B24" s="185" t="s">
        <v>115</v>
      </c>
      <c r="C24" s="3">
        <v>7621</v>
      </c>
      <c r="D24" s="12">
        <v>9242</v>
      </c>
      <c r="E24" s="3">
        <v>8757</v>
      </c>
      <c r="F24" s="94">
        <f>E24/4a_İl!E24</f>
        <v>0.14783239921669256</v>
      </c>
      <c r="G24" s="60">
        <f t="shared" si="0"/>
        <v>0.0028047782120908136</v>
      </c>
      <c r="H24" s="30">
        <f t="shared" si="1"/>
        <v>0.14906180291300355</v>
      </c>
      <c r="I24" s="8">
        <f t="shared" si="2"/>
        <v>1136</v>
      </c>
      <c r="J24" s="27">
        <f t="shared" si="3"/>
        <v>0.0038167297748599805</v>
      </c>
      <c r="K24" s="136">
        <v>8604.94</v>
      </c>
      <c r="L24" s="90">
        <v>9422.272</v>
      </c>
      <c r="M24" s="67">
        <f t="shared" si="4"/>
        <v>0.094984044049116</v>
      </c>
      <c r="N24" s="12">
        <f t="shared" si="5"/>
        <v>817.3320000000003</v>
      </c>
    </row>
    <row r="25" spans="1:14" ht="15">
      <c r="A25" s="1">
        <v>24</v>
      </c>
      <c r="B25" s="185" t="s">
        <v>116</v>
      </c>
      <c r="C25" s="3">
        <v>4075</v>
      </c>
      <c r="D25" s="12">
        <v>4906</v>
      </c>
      <c r="E25" s="3">
        <v>4693</v>
      </c>
      <c r="F25" s="94">
        <f>E25/4a_İl!E25</f>
        <v>0.1548282801623173</v>
      </c>
      <c r="G25" s="60">
        <f t="shared" si="0"/>
        <v>0.0015031202637138504</v>
      </c>
      <c r="H25" s="30">
        <f t="shared" si="1"/>
        <v>0.1516564417177914</v>
      </c>
      <c r="I25" s="8">
        <f t="shared" si="2"/>
        <v>618</v>
      </c>
      <c r="J25" s="27">
        <f t="shared" si="3"/>
        <v>0.0020763547542812216</v>
      </c>
      <c r="K25" s="136">
        <v>4990.123</v>
      </c>
      <c r="L25" s="90">
        <v>4913.19</v>
      </c>
      <c r="M25" s="67">
        <f t="shared" si="4"/>
        <v>-0.015417054850150987</v>
      </c>
      <c r="N25" s="12">
        <f t="shared" si="5"/>
        <v>-76.93299999999999</v>
      </c>
    </row>
    <row r="26" spans="1:14" ht="15">
      <c r="A26" s="1">
        <v>25</v>
      </c>
      <c r="B26" s="185" t="s">
        <v>117</v>
      </c>
      <c r="C26" s="3">
        <v>9793</v>
      </c>
      <c r="D26" s="12">
        <v>11646</v>
      </c>
      <c r="E26" s="3">
        <v>11092</v>
      </c>
      <c r="F26" s="94">
        <f>E26/4a_İl!E26</f>
        <v>0.1506635335026691</v>
      </c>
      <c r="G26" s="60">
        <f t="shared" si="0"/>
        <v>0.0035526550106784634</v>
      </c>
      <c r="H26" s="30">
        <f t="shared" si="1"/>
        <v>0.13264576738486675</v>
      </c>
      <c r="I26" s="8">
        <f t="shared" si="2"/>
        <v>1299</v>
      </c>
      <c r="J26" s="27">
        <f t="shared" si="3"/>
        <v>0.004364376740794995</v>
      </c>
      <c r="K26" s="136">
        <v>11021.24</v>
      </c>
      <c r="L26" s="90">
        <v>11132.8</v>
      </c>
      <c r="M26" s="67">
        <f t="shared" si="4"/>
        <v>0.010122272992875528</v>
      </c>
      <c r="N26" s="12">
        <f t="shared" si="5"/>
        <v>111.55999999999949</v>
      </c>
    </row>
    <row r="27" spans="1:14" ht="15">
      <c r="A27" s="1">
        <v>26</v>
      </c>
      <c r="B27" s="185" t="s">
        <v>118</v>
      </c>
      <c r="C27" s="3">
        <v>35624</v>
      </c>
      <c r="D27" s="12">
        <v>39863</v>
      </c>
      <c r="E27" s="3">
        <v>40342</v>
      </c>
      <c r="F27" s="94">
        <f>E27/4a_İl!E27</f>
        <v>0.2559495485893019</v>
      </c>
      <c r="G27" s="60">
        <f t="shared" si="0"/>
        <v>0.012921133108617975</v>
      </c>
      <c r="H27" s="30">
        <f t="shared" si="1"/>
        <v>0.1324388052997979</v>
      </c>
      <c r="I27" s="8">
        <f t="shared" si="2"/>
        <v>4718</v>
      </c>
      <c r="J27" s="27">
        <f t="shared" si="3"/>
        <v>0.015851523836082206</v>
      </c>
      <c r="K27" s="136">
        <v>40194.42</v>
      </c>
      <c r="L27" s="90">
        <v>41322.83</v>
      </c>
      <c r="M27" s="67">
        <f t="shared" si="4"/>
        <v>0.02807379730818366</v>
      </c>
      <c r="N27" s="12">
        <f t="shared" si="5"/>
        <v>1128.4100000000035</v>
      </c>
    </row>
    <row r="28" spans="1:14" ht="15">
      <c r="A28" s="1">
        <v>27</v>
      </c>
      <c r="B28" s="185" t="s">
        <v>119</v>
      </c>
      <c r="C28" s="3">
        <v>28647</v>
      </c>
      <c r="D28" s="12">
        <v>34364</v>
      </c>
      <c r="E28" s="3">
        <v>33540</v>
      </c>
      <c r="F28" s="94">
        <f>E28/4a_İl!E28</f>
        <v>0.13422603921129195</v>
      </c>
      <c r="G28" s="60">
        <f t="shared" si="0"/>
        <v>0.010742521552303973</v>
      </c>
      <c r="H28" s="30">
        <f t="shared" si="1"/>
        <v>0.17080322546863547</v>
      </c>
      <c r="I28" s="8">
        <f t="shared" si="2"/>
        <v>4893</v>
      </c>
      <c r="J28" s="27">
        <f t="shared" si="3"/>
        <v>0.016439488370061518</v>
      </c>
      <c r="K28" s="136">
        <v>34258.33</v>
      </c>
      <c r="L28" s="90">
        <v>34685.56</v>
      </c>
      <c r="M28" s="67">
        <f t="shared" si="4"/>
        <v>0.01247083556028551</v>
      </c>
      <c r="N28" s="12">
        <f t="shared" si="5"/>
        <v>427.2299999999959</v>
      </c>
    </row>
    <row r="29" spans="1:14" ht="15">
      <c r="A29" s="1">
        <v>28</v>
      </c>
      <c r="B29" s="185" t="s">
        <v>120</v>
      </c>
      <c r="C29" s="3">
        <v>10655</v>
      </c>
      <c r="D29" s="12">
        <v>13190</v>
      </c>
      <c r="E29" s="3">
        <v>10915</v>
      </c>
      <c r="F29" s="94">
        <f>E29/4a_İl!E29</f>
        <v>0.24925212943298852</v>
      </c>
      <c r="G29" s="60">
        <f t="shared" si="0"/>
        <v>0.0034959637073165733</v>
      </c>
      <c r="H29" s="30">
        <f t="shared" si="1"/>
        <v>0.024401689347724072</v>
      </c>
      <c r="I29" s="8">
        <f t="shared" si="2"/>
        <v>260</v>
      </c>
      <c r="J29" s="27">
        <f t="shared" si="3"/>
        <v>0.000873547307626404</v>
      </c>
      <c r="K29" s="136">
        <v>12177.15</v>
      </c>
      <c r="L29" s="90">
        <v>12156.14</v>
      </c>
      <c r="M29" s="67">
        <f t="shared" si="4"/>
        <v>-0.0017253626669623203</v>
      </c>
      <c r="N29" s="12">
        <f t="shared" si="5"/>
        <v>-21.01000000000022</v>
      </c>
    </row>
    <row r="30" spans="1:14" ht="15">
      <c r="A30" s="1">
        <v>29</v>
      </c>
      <c r="B30" s="185" t="s">
        <v>121</v>
      </c>
      <c r="C30" s="3">
        <v>2018</v>
      </c>
      <c r="D30" s="12">
        <v>2795</v>
      </c>
      <c r="E30" s="3">
        <v>2629</v>
      </c>
      <c r="F30" s="94">
        <f>E30/4a_İl!E30</f>
        <v>0.16493099121706398</v>
      </c>
      <c r="G30" s="60">
        <f t="shared" si="0"/>
        <v>0.0008420420143412983</v>
      </c>
      <c r="H30" s="30">
        <f t="shared" si="1"/>
        <v>0.30277502477700696</v>
      </c>
      <c r="I30" s="8">
        <f t="shared" si="2"/>
        <v>611</v>
      </c>
      <c r="J30" s="27">
        <f t="shared" si="3"/>
        <v>0.0020528361729220492</v>
      </c>
      <c r="K30" s="136">
        <v>2452.112</v>
      </c>
      <c r="L30" s="90">
        <v>2604.809</v>
      </c>
      <c r="M30" s="67">
        <f t="shared" si="4"/>
        <v>0.06227162543962107</v>
      </c>
      <c r="N30" s="12">
        <f t="shared" si="5"/>
        <v>152.69700000000012</v>
      </c>
    </row>
    <row r="31" spans="1:14" ht="15">
      <c r="A31" s="1">
        <v>30</v>
      </c>
      <c r="B31" s="185" t="s">
        <v>122</v>
      </c>
      <c r="C31" s="3">
        <v>874</v>
      </c>
      <c r="D31" s="12">
        <v>1316</v>
      </c>
      <c r="E31" s="3">
        <v>1052</v>
      </c>
      <c r="F31" s="94">
        <f>E31/4a_İl!E31</f>
        <v>0.10678034916768168</v>
      </c>
      <c r="G31" s="60">
        <f t="shared" si="0"/>
        <v>0.0003369449216763202</v>
      </c>
      <c r="H31" s="30">
        <f t="shared" si="1"/>
        <v>0.2036613272311213</v>
      </c>
      <c r="I31" s="8">
        <f t="shared" si="2"/>
        <v>178</v>
      </c>
      <c r="J31" s="27">
        <f t="shared" si="3"/>
        <v>0.0005980439259903842</v>
      </c>
      <c r="K31" s="136">
        <v>1452.814</v>
      </c>
      <c r="L31" s="90">
        <v>1487.684</v>
      </c>
      <c r="M31" s="67">
        <f t="shared" si="4"/>
        <v>0.02400169601889842</v>
      </c>
      <c r="N31" s="12">
        <f t="shared" si="5"/>
        <v>34.86999999999989</v>
      </c>
    </row>
    <row r="32" spans="1:14" ht="15">
      <c r="A32" s="1">
        <v>31</v>
      </c>
      <c r="B32" s="185" t="s">
        <v>123</v>
      </c>
      <c r="C32" s="3">
        <v>20440</v>
      </c>
      <c r="D32" s="12">
        <v>23803</v>
      </c>
      <c r="E32" s="3">
        <v>22954</v>
      </c>
      <c r="F32" s="94">
        <f>E32/4a_İl!E32</f>
        <v>0.1694835160778233</v>
      </c>
      <c r="G32" s="60">
        <f t="shared" si="0"/>
        <v>0.007351933205473626</v>
      </c>
      <c r="H32" s="30">
        <f t="shared" si="1"/>
        <v>0.12299412915851272</v>
      </c>
      <c r="I32" s="8">
        <f t="shared" si="2"/>
        <v>2514</v>
      </c>
      <c r="J32" s="27">
        <f t="shared" si="3"/>
        <v>0.008446530505279921</v>
      </c>
      <c r="K32" s="136">
        <v>24413.74</v>
      </c>
      <c r="L32" s="90">
        <v>24673.79</v>
      </c>
      <c r="M32" s="67">
        <f t="shared" si="4"/>
        <v>0.010651788705868059</v>
      </c>
      <c r="N32" s="12">
        <f t="shared" si="5"/>
        <v>260.0499999999993</v>
      </c>
    </row>
    <row r="33" spans="1:14" ht="15">
      <c r="A33" s="1">
        <v>32</v>
      </c>
      <c r="B33" s="185" t="s">
        <v>124</v>
      </c>
      <c r="C33" s="3">
        <v>11548</v>
      </c>
      <c r="D33" s="12">
        <v>15000</v>
      </c>
      <c r="E33" s="3">
        <v>13952</v>
      </c>
      <c r="F33" s="94">
        <f>E33/4a_İl!E33</f>
        <v>0.2563763322307975</v>
      </c>
      <c r="G33" s="60">
        <f t="shared" si="0"/>
        <v>0.004468683980254772</v>
      </c>
      <c r="H33" s="30">
        <f t="shared" si="1"/>
        <v>0.20817457568410114</v>
      </c>
      <c r="I33" s="8">
        <f t="shared" si="2"/>
        <v>2404</v>
      </c>
      <c r="J33" s="27">
        <f t="shared" si="3"/>
        <v>0.008076952798207212</v>
      </c>
      <c r="K33" s="136">
        <v>13208.15</v>
      </c>
      <c r="L33" s="90">
        <v>13574.65</v>
      </c>
      <c r="M33" s="67">
        <f t="shared" si="4"/>
        <v>0.02774801921540867</v>
      </c>
      <c r="N33" s="12">
        <f t="shared" si="5"/>
        <v>366.5</v>
      </c>
    </row>
    <row r="34" spans="1:14" ht="15">
      <c r="A34" s="1">
        <v>33</v>
      </c>
      <c r="B34" s="185" t="s">
        <v>125</v>
      </c>
      <c r="C34" s="3">
        <v>38436</v>
      </c>
      <c r="D34" s="12">
        <v>45075</v>
      </c>
      <c r="E34" s="3">
        <v>42164</v>
      </c>
      <c r="F34" s="94">
        <f>E34/4a_İl!E34</f>
        <v>0.2120051085568327</v>
      </c>
      <c r="G34" s="60">
        <f t="shared" si="0"/>
        <v>0.013504701214410993</v>
      </c>
      <c r="H34" s="30">
        <f t="shared" si="1"/>
        <v>0.0969924029555625</v>
      </c>
      <c r="I34" s="8">
        <f t="shared" si="2"/>
        <v>3728</v>
      </c>
      <c r="J34" s="27">
        <f t="shared" si="3"/>
        <v>0.012525324472427823</v>
      </c>
      <c r="K34" s="136">
        <v>44930.99</v>
      </c>
      <c r="L34" s="90">
        <v>44605.9</v>
      </c>
      <c r="M34" s="67">
        <f t="shared" si="4"/>
        <v>-0.007235317984313199</v>
      </c>
      <c r="N34" s="12">
        <f t="shared" si="5"/>
        <v>-325.0899999999965</v>
      </c>
    </row>
    <row r="35" spans="1:14" ht="15">
      <c r="A35" s="1">
        <v>34</v>
      </c>
      <c r="B35" s="185" t="s">
        <v>126</v>
      </c>
      <c r="C35" s="3">
        <v>983794</v>
      </c>
      <c r="D35" s="12">
        <v>1082752</v>
      </c>
      <c r="E35" s="3">
        <v>1077390</v>
      </c>
      <c r="F35" s="94">
        <f>E35/4a_İl!E35</f>
        <v>0.29469559418612223</v>
      </c>
      <c r="G35" s="60">
        <f t="shared" si="0"/>
        <v>0.3450770809551812</v>
      </c>
      <c r="H35" s="30">
        <f t="shared" si="1"/>
        <v>0.09513780323929603</v>
      </c>
      <c r="I35" s="8">
        <f t="shared" si="2"/>
        <v>93596</v>
      </c>
      <c r="J35" s="27">
        <f t="shared" si="3"/>
        <v>0.31446359155615733</v>
      </c>
      <c r="K35" s="136">
        <v>1091877</v>
      </c>
      <c r="L35" s="90">
        <v>1100444</v>
      </c>
      <c r="M35" s="67">
        <f t="shared" si="4"/>
        <v>0.00784612186171153</v>
      </c>
      <c r="N35" s="12">
        <f t="shared" si="5"/>
        <v>8567</v>
      </c>
    </row>
    <row r="36" spans="1:14" ht="15">
      <c r="A36" s="1">
        <v>35</v>
      </c>
      <c r="B36" s="185" t="s">
        <v>127</v>
      </c>
      <c r="C36" s="3">
        <v>220227</v>
      </c>
      <c r="D36" s="12">
        <v>239684</v>
      </c>
      <c r="E36" s="3">
        <v>238979</v>
      </c>
      <c r="F36" s="94">
        <f>E36/4a_İl!E36</f>
        <v>0.2990762861723256</v>
      </c>
      <c r="G36" s="60">
        <f t="shared" si="0"/>
        <v>0.07654254794418758</v>
      </c>
      <c r="H36" s="30">
        <f t="shared" si="1"/>
        <v>0.08514850585986278</v>
      </c>
      <c r="I36" s="8">
        <f t="shared" si="2"/>
        <v>18752</v>
      </c>
      <c r="J36" s="27">
        <f t="shared" si="3"/>
        <v>0.06300291966388588</v>
      </c>
      <c r="K36" s="136">
        <v>236954.4</v>
      </c>
      <c r="L36" s="90">
        <v>240870.1</v>
      </c>
      <c r="M36" s="67">
        <f t="shared" si="4"/>
        <v>0.016525120445115227</v>
      </c>
      <c r="N36" s="12">
        <f t="shared" si="5"/>
        <v>3915.7000000000116</v>
      </c>
    </row>
    <row r="37" spans="1:14" ht="15">
      <c r="A37" s="1">
        <v>36</v>
      </c>
      <c r="B37" s="185" t="s">
        <v>128</v>
      </c>
      <c r="C37" s="3">
        <v>2101</v>
      </c>
      <c r="D37" s="12">
        <v>2474</v>
      </c>
      <c r="E37" s="3">
        <v>2464</v>
      </c>
      <c r="F37" s="94">
        <f>E37/4a_İl!E37</f>
        <v>0.13246599645180368</v>
      </c>
      <c r="G37" s="60">
        <f t="shared" si="0"/>
        <v>0.0007891941891734344</v>
      </c>
      <c r="H37" s="30">
        <f t="shared" si="1"/>
        <v>0.17277486910994763</v>
      </c>
      <c r="I37" s="8">
        <f t="shared" si="2"/>
        <v>363</v>
      </c>
      <c r="J37" s="27">
        <f t="shared" si="3"/>
        <v>0.001219606433339941</v>
      </c>
      <c r="K37" s="136">
        <v>3050.849</v>
      </c>
      <c r="L37" s="90">
        <v>3121.007</v>
      </c>
      <c r="M37" s="67">
        <f t="shared" si="4"/>
        <v>0.02299622170746566</v>
      </c>
      <c r="N37" s="12">
        <f t="shared" si="5"/>
        <v>70.1579999999999</v>
      </c>
    </row>
    <row r="38" spans="1:14" ht="15">
      <c r="A38" s="1">
        <v>37</v>
      </c>
      <c r="B38" s="185" t="s">
        <v>129</v>
      </c>
      <c r="C38" s="3">
        <v>7594</v>
      </c>
      <c r="D38" s="12">
        <v>9032</v>
      </c>
      <c r="E38" s="3">
        <v>8393</v>
      </c>
      <c r="F38" s="94">
        <f>E38/4a_İl!E38</f>
        <v>0.20700966850828728</v>
      </c>
      <c r="G38" s="60">
        <f t="shared" si="0"/>
        <v>0.002688192706872011</v>
      </c>
      <c r="H38" s="30">
        <f t="shared" si="1"/>
        <v>0.10521464313932051</v>
      </c>
      <c r="I38" s="8">
        <f t="shared" si="2"/>
        <v>799</v>
      </c>
      <c r="J38" s="27">
        <f t="shared" si="3"/>
        <v>0.00268447807228268</v>
      </c>
      <c r="K38" s="136">
        <v>8867.096</v>
      </c>
      <c r="L38" s="90">
        <v>8974.263</v>
      </c>
      <c r="M38" s="67">
        <f t="shared" si="4"/>
        <v>0.012085918546500601</v>
      </c>
      <c r="N38" s="12">
        <f t="shared" si="5"/>
        <v>107.16700000000128</v>
      </c>
    </row>
    <row r="39" spans="1:14" ht="15">
      <c r="A39" s="1">
        <v>38</v>
      </c>
      <c r="B39" s="185" t="s">
        <v>130</v>
      </c>
      <c r="C39" s="3">
        <v>30034</v>
      </c>
      <c r="D39" s="12">
        <v>36467</v>
      </c>
      <c r="E39" s="3">
        <v>35882</v>
      </c>
      <c r="F39" s="94">
        <f>E39/4a_İl!E39</f>
        <v>0.17312053110495693</v>
      </c>
      <c r="G39" s="60">
        <f t="shared" si="0"/>
        <v>0.011492640379838139</v>
      </c>
      <c r="H39" s="30">
        <f t="shared" si="1"/>
        <v>0.194712658986482</v>
      </c>
      <c r="I39" s="8">
        <f t="shared" si="2"/>
        <v>5848</v>
      </c>
      <c r="J39" s="27">
        <f t="shared" si="3"/>
        <v>0.01964809482692004</v>
      </c>
      <c r="K39" s="136">
        <v>36210.2</v>
      </c>
      <c r="L39" s="90">
        <v>37078.63</v>
      </c>
      <c r="M39" s="67">
        <f t="shared" si="4"/>
        <v>0.02398302135862272</v>
      </c>
      <c r="N39" s="12">
        <f t="shared" si="5"/>
        <v>868.4300000000003</v>
      </c>
    </row>
    <row r="40" spans="1:14" ht="15">
      <c r="A40" s="1">
        <v>39</v>
      </c>
      <c r="B40" s="185" t="s">
        <v>131</v>
      </c>
      <c r="C40" s="3">
        <v>15205</v>
      </c>
      <c r="D40" s="12">
        <v>17675</v>
      </c>
      <c r="E40" s="3">
        <v>16726</v>
      </c>
      <c r="F40" s="94">
        <f>E40/4a_İl!E40</f>
        <v>0.2882202922525503</v>
      </c>
      <c r="G40" s="60">
        <f t="shared" si="0"/>
        <v>0.005357168022773889</v>
      </c>
      <c r="H40" s="30">
        <f t="shared" si="1"/>
        <v>0.10003288391976324</v>
      </c>
      <c r="I40" s="8">
        <f t="shared" si="2"/>
        <v>1521</v>
      </c>
      <c r="J40" s="27">
        <f t="shared" si="3"/>
        <v>0.005110251749614463</v>
      </c>
      <c r="K40" s="136">
        <v>16780.9</v>
      </c>
      <c r="L40" s="90">
        <v>16699.09</v>
      </c>
      <c r="M40" s="67">
        <f t="shared" si="4"/>
        <v>-0.0048751854787288705</v>
      </c>
      <c r="N40" s="12">
        <f t="shared" si="5"/>
        <v>-81.81000000000131</v>
      </c>
    </row>
    <row r="41" spans="1:14" ht="15">
      <c r="A41" s="1">
        <v>40</v>
      </c>
      <c r="B41" s="185" t="s">
        <v>132</v>
      </c>
      <c r="C41" s="3">
        <v>3814</v>
      </c>
      <c r="D41" s="12">
        <v>4789</v>
      </c>
      <c r="E41" s="3">
        <v>4457</v>
      </c>
      <c r="F41" s="94">
        <f>E41/4a_İl!E41</f>
        <v>0.18109052494718023</v>
      </c>
      <c r="G41" s="60">
        <f t="shared" si="0"/>
        <v>0.00142753185923133</v>
      </c>
      <c r="H41" s="30">
        <f t="shared" si="1"/>
        <v>0.16858940744625064</v>
      </c>
      <c r="I41" s="8">
        <f t="shared" si="2"/>
        <v>643</v>
      </c>
      <c r="J41" s="27">
        <f t="shared" si="3"/>
        <v>0.0021603496877068374</v>
      </c>
      <c r="K41" s="136">
        <v>4444.32</v>
      </c>
      <c r="L41" s="90">
        <v>4614.601</v>
      </c>
      <c r="M41" s="67">
        <f t="shared" si="4"/>
        <v>0.038314297800338404</v>
      </c>
      <c r="N41" s="12">
        <f t="shared" si="5"/>
        <v>170.28099999999995</v>
      </c>
    </row>
    <row r="42" spans="1:14" ht="15">
      <c r="A42" s="1">
        <v>41</v>
      </c>
      <c r="B42" s="185" t="s">
        <v>133</v>
      </c>
      <c r="C42" s="3">
        <v>78466</v>
      </c>
      <c r="D42" s="12">
        <v>91226</v>
      </c>
      <c r="E42" s="3">
        <v>89145</v>
      </c>
      <c r="F42" s="94">
        <f>E42/4a_İl!E42</f>
        <v>0.21246651349470413</v>
      </c>
      <c r="G42" s="60">
        <f t="shared" si="0"/>
        <v>0.02855223863387411</v>
      </c>
      <c r="H42" s="30">
        <f t="shared" si="1"/>
        <v>0.13609716310249026</v>
      </c>
      <c r="I42" s="8">
        <f t="shared" si="2"/>
        <v>10679</v>
      </c>
      <c r="J42" s="27">
        <f t="shared" si="3"/>
        <v>0.03587927576208603</v>
      </c>
      <c r="K42" s="136">
        <v>90314.28</v>
      </c>
      <c r="L42" s="90">
        <v>91678.1</v>
      </c>
      <c r="M42" s="67">
        <f t="shared" si="4"/>
        <v>0.015100823479963601</v>
      </c>
      <c r="N42" s="12">
        <f t="shared" si="5"/>
        <v>1363.820000000007</v>
      </c>
    </row>
    <row r="43" spans="1:14" ht="15">
      <c r="A43" s="1">
        <v>42</v>
      </c>
      <c r="B43" s="185" t="s">
        <v>134</v>
      </c>
      <c r="C43" s="3">
        <v>33289</v>
      </c>
      <c r="D43" s="12">
        <v>45043</v>
      </c>
      <c r="E43" s="3">
        <v>40164</v>
      </c>
      <c r="F43" s="94">
        <f>E43/4a_İl!E43</f>
        <v>0.15349983757237584</v>
      </c>
      <c r="G43" s="60">
        <f t="shared" si="0"/>
        <v>0.012864121515406583</v>
      </c>
      <c r="H43" s="30">
        <f t="shared" si="1"/>
        <v>0.2065246778215026</v>
      </c>
      <c r="I43" s="8">
        <f t="shared" si="2"/>
        <v>6875</v>
      </c>
      <c r="J43" s="27">
        <f t="shared" si="3"/>
        <v>0.023098606692044336</v>
      </c>
      <c r="K43" s="136">
        <v>41353.77</v>
      </c>
      <c r="L43" s="90">
        <v>43671.1</v>
      </c>
      <c r="M43" s="67">
        <f t="shared" si="4"/>
        <v>0.05603672893668466</v>
      </c>
      <c r="N43" s="12">
        <f t="shared" si="5"/>
        <v>2317.3300000000017</v>
      </c>
    </row>
    <row r="44" spans="1:14" ht="15">
      <c r="A44" s="1">
        <v>43</v>
      </c>
      <c r="B44" s="185" t="s">
        <v>135</v>
      </c>
      <c r="C44" s="3">
        <v>12102</v>
      </c>
      <c r="D44" s="12">
        <v>13934</v>
      </c>
      <c r="E44" s="3">
        <v>13423</v>
      </c>
      <c r="F44" s="94">
        <f>E44/4a_İl!E44</f>
        <v>0.1697781487946169</v>
      </c>
      <c r="G44" s="60">
        <f t="shared" si="0"/>
        <v>0.004299250649868105</v>
      </c>
      <c r="H44" s="30">
        <f t="shared" si="1"/>
        <v>0.10915551148570485</v>
      </c>
      <c r="I44" s="8">
        <f t="shared" si="2"/>
        <v>1321</v>
      </c>
      <c r="J44" s="27">
        <f t="shared" si="3"/>
        <v>0.004438292282209537</v>
      </c>
      <c r="K44" s="136">
        <v>14538.9</v>
      </c>
      <c r="L44" s="90">
        <v>14393.66</v>
      </c>
      <c r="M44" s="67">
        <f t="shared" si="4"/>
        <v>-0.009989751631829078</v>
      </c>
      <c r="N44" s="12">
        <f t="shared" si="5"/>
        <v>-145.23999999999978</v>
      </c>
    </row>
    <row r="45" spans="1:14" ht="15">
      <c r="A45" s="1">
        <v>44</v>
      </c>
      <c r="B45" s="185" t="s">
        <v>136</v>
      </c>
      <c r="C45" s="3">
        <v>13627</v>
      </c>
      <c r="D45" s="12">
        <v>15682</v>
      </c>
      <c r="E45" s="3">
        <v>15150</v>
      </c>
      <c r="F45" s="94">
        <f>E45/4a_İl!E45</f>
        <v>0.1805613491448662</v>
      </c>
      <c r="G45" s="60">
        <f t="shared" si="0"/>
        <v>0.004852391219958414</v>
      </c>
      <c r="H45" s="30">
        <f t="shared" si="1"/>
        <v>0.11176341087546782</v>
      </c>
      <c r="I45" s="8">
        <f t="shared" si="2"/>
        <v>1523</v>
      </c>
      <c r="J45" s="27">
        <f t="shared" si="3"/>
        <v>0.005116971344288512</v>
      </c>
      <c r="K45" s="136">
        <v>15929.27</v>
      </c>
      <c r="L45" s="90">
        <v>16119.48</v>
      </c>
      <c r="M45" s="67">
        <f t="shared" si="4"/>
        <v>0.011940911290975614</v>
      </c>
      <c r="N45" s="12">
        <f t="shared" si="5"/>
        <v>190.20999999999913</v>
      </c>
    </row>
    <row r="46" spans="1:14" ht="15">
      <c r="A46" s="1">
        <v>45</v>
      </c>
      <c r="B46" s="185" t="s">
        <v>137</v>
      </c>
      <c r="C46" s="3">
        <v>45308</v>
      </c>
      <c r="D46" s="12">
        <v>51641</v>
      </c>
      <c r="E46" s="3">
        <v>49164</v>
      </c>
      <c r="F46" s="94">
        <f>E46/4a_İl!E46</f>
        <v>0.2312718446145234</v>
      </c>
      <c r="G46" s="60">
        <f t="shared" si="0"/>
        <v>0.015746730160926432</v>
      </c>
      <c r="H46" s="30">
        <f t="shared" si="1"/>
        <v>0.0851063829787234</v>
      </c>
      <c r="I46" s="8">
        <f t="shared" si="2"/>
        <v>3856</v>
      </c>
      <c r="J46" s="27">
        <f t="shared" si="3"/>
        <v>0.012955378531566976</v>
      </c>
      <c r="K46" s="136">
        <v>49595.01</v>
      </c>
      <c r="L46" s="90">
        <v>49353.66</v>
      </c>
      <c r="M46" s="67">
        <f t="shared" si="4"/>
        <v>-0.004866417004452636</v>
      </c>
      <c r="N46" s="12">
        <f t="shared" si="5"/>
        <v>-241.34999999999854</v>
      </c>
    </row>
    <row r="47" spans="1:14" ht="15">
      <c r="A47" s="1">
        <v>46</v>
      </c>
      <c r="B47" s="185" t="s">
        <v>138</v>
      </c>
      <c r="C47" s="3">
        <v>14101</v>
      </c>
      <c r="D47" s="12">
        <v>17518</v>
      </c>
      <c r="E47" s="3">
        <v>17495</v>
      </c>
      <c r="F47" s="94">
        <f>E47/4a_İl!E47</f>
        <v>0.1409829724480833</v>
      </c>
      <c r="G47" s="60">
        <f t="shared" si="0"/>
        <v>0.005603470917041086</v>
      </c>
      <c r="H47" s="30">
        <f t="shared" si="1"/>
        <v>0.24069214949294376</v>
      </c>
      <c r="I47" s="8">
        <f t="shared" si="2"/>
        <v>3394</v>
      </c>
      <c r="J47" s="27">
        <f t="shared" si="3"/>
        <v>0.011403152161861597</v>
      </c>
      <c r="K47" s="136">
        <v>16826.55</v>
      </c>
      <c r="L47" s="90">
        <v>17812.46</v>
      </c>
      <c r="M47" s="67">
        <f t="shared" si="4"/>
        <v>0.0585925219370578</v>
      </c>
      <c r="N47" s="12">
        <f t="shared" si="5"/>
        <v>985.9099999999999</v>
      </c>
    </row>
    <row r="48" spans="1:14" ht="15">
      <c r="A48" s="1">
        <v>47</v>
      </c>
      <c r="B48" s="185" t="s">
        <v>139</v>
      </c>
      <c r="C48" s="3">
        <v>3803</v>
      </c>
      <c r="D48" s="12">
        <v>4514</v>
      </c>
      <c r="E48" s="3">
        <v>4569</v>
      </c>
      <c r="F48" s="94">
        <f>E48/4a_İl!E48</f>
        <v>0.10019297399236876</v>
      </c>
      <c r="G48" s="60">
        <f t="shared" si="0"/>
        <v>0.001463404322375577</v>
      </c>
      <c r="H48" s="30">
        <f t="shared" si="1"/>
        <v>0.20141993163292138</v>
      </c>
      <c r="I48" s="8">
        <f t="shared" si="2"/>
        <v>766</v>
      </c>
      <c r="J48" s="27">
        <f t="shared" si="3"/>
        <v>0.002573604760160867</v>
      </c>
      <c r="K48" s="136">
        <v>5042.707</v>
      </c>
      <c r="L48" s="90">
        <v>5120.743</v>
      </c>
      <c r="M48" s="67">
        <f t="shared" si="4"/>
        <v>0.015475021650078033</v>
      </c>
      <c r="N48" s="12">
        <f t="shared" si="5"/>
        <v>78.03600000000006</v>
      </c>
    </row>
    <row r="49" spans="1:14" ht="15">
      <c r="A49" s="1">
        <v>48</v>
      </c>
      <c r="B49" s="185" t="s">
        <v>140</v>
      </c>
      <c r="C49" s="3">
        <v>45635</v>
      </c>
      <c r="D49" s="12">
        <v>51369</v>
      </c>
      <c r="E49" s="3">
        <v>50807</v>
      </c>
      <c r="F49" s="94">
        <f>E49/4a_İl!E49</f>
        <v>0.24968670601475307</v>
      </c>
      <c r="G49" s="60">
        <f t="shared" si="0"/>
        <v>0.016272966383658556</v>
      </c>
      <c r="H49" s="30">
        <f t="shared" si="1"/>
        <v>0.11333406376684563</v>
      </c>
      <c r="I49" s="8">
        <f t="shared" si="2"/>
        <v>5172</v>
      </c>
      <c r="J49" s="27">
        <f t="shared" si="3"/>
        <v>0.01737687182709139</v>
      </c>
      <c r="K49" s="136">
        <v>42636.88</v>
      </c>
      <c r="L49" s="90">
        <v>43240.94</v>
      </c>
      <c r="M49" s="67">
        <f t="shared" si="4"/>
        <v>0.01416754696872766</v>
      </c>
      <c r="N49" s="12">
        <f t="shared" si="5"/>
        <v>604.060000000005</v>
      </c>
    </row>
    <row r="50" spans="1:14" ht="15">
      <c r="A50" s="1">
        <v>49</v>
      </c>
      <c r="B50" s="185" t="s">
        <v>141</v>
      </c>
      <c r="C50" s="3">
        <v>2140</v>
      </c>
      <c r="D50" s="12">
        <v>2441</v>
      </c>
      <c r="E50" s="3">
        <v>2341</v>
      </c>
      <c r="F50" s="94">
        <f>E50/4a_İl!E50</f>
        <v>0.12417121943457275</v>
      </c>
      <c r="G50" s="60">
        <f t="shared" si="0"/>
        <v>0.0007497985376846632</v>
      </c>
      <c r="H50" s="30">
        <f t="shared" si="1"/>
        <v>0.09392523364485982</v>
      </c>
      <c r="I50" s="8">
        <f t="shared" si="2"/>
        <v>201</v>
      </c>
      <c r="J50" s="27">
        <f t="shared" si="3"/>
        <v>0.0006753192647419508</v>
      </c>
      <c r="K50" s="136">
        <v>2674.563</v>
      </c>
      <c r="L50" s="90">
        <v>2651.877</v>
      </c>
      <c r="M50" s="67">
        <f t="shared" si="4"/>
        <v>-0.008482133342905046</v>
      </c>
      <c r="N50" s="12">
        <f t="shared" si="5"/>
        <v>-22.68600000000015</v>
      </c>
    </row>
    <row r="51" spans="1:14" ht="15">
      <c r="A51" s="1">
        <v>50</v>
      </c>
      <c r="B51" s="185" t="s">
        <v>142</v>
      </c>
      <c r="C51" s="3">
        <v>6402</v>
      </c>
      <c r="D51" s="12">
        <v>7521</v>
      </c>
      <c r="E51" s="3">
        <v>7385</v>
      </c>
      <c r="F51" s="94">
        <f>E51/4a_İl!E51</f>
        <v>0.19563432143897852</v>
      </c>
      <c r="G51" s="60">
        <f t="shared" si="0"/>
        <v>0.0023653405385737876</v>
      </c>
      <c r="H51" s="30">
        <f t="shared" si="1"/>
        <v>0.15354576694782882</v>
      </c>
      <c r="I51" s="8">
        <f t="shared" si="2"/>
        <v>983</v>
      </c>
      <c r="J51" s="27">
        <f t="shared" si="3"/>
        <v>0.003302680782295212</v>
      </c>
      <c r="K51" s="136">
        <v>7358.508</v>
      </c>
      <c r="L51" s="90">
        <v>7591.439</v>
      </c>
      <c r="M51" s="67">
        <f t="shared" si="4"/>
        <v>0.031654650643853414</v>
      </c>
      <c r="N51" s="12">
        <f t="shared" si="5"/>
        <v>232.9310000000005</v>
      </c>
    </row>
    <row r="52" spans="1:14" ht="15">
      <c r="A52" s="1">
        <v>51</v>
      </c>
      <c r="B52" s="185" t="s">
        <v>143</v>
      </c>
      <c r="C52" s="3">
        <v>4855</v>
      </c>
      <c r="D52" s="12">
        <v>6140</v>
      </c>
      <c r="E52" s="3">
        <v>5720</v>
      </c>
      <c r="F52" s="94">
        <f>E52/4a_İl!E52</f>
        <v>0.16999019287348807</v>
      </c>
      <c r="G52" s="60">
        <f t="shared" si="0"/>
        <v>0.0018320579391526155</v>
      </c>
      <c r="H52" s="30">
        <f t="shared" si="1"/>
        <v>0.17816683831101957</v>
      </c>
      <c r="I52" s="8">
        <f t="shared" si="2"/>
        <v>865</v>
      </c>
      <c r="J52" s="27">
        <f t="shared" si="3"/>
        <v>0.0029062246965263056</v>
      </c>
      <c r="K52" s="136">
        <v>6092.68</v>
      </c>
      <c r="L52" s="90">
        <v>6146.846</v>
      </c>
      <c r="M52" s="67">
        <f t="shared" si="4"/>
        <v>0.008890340539795174</v>
      </c>
      <c r="N52" s="12">
        <f t="shared" si="5"/>
        <v>54.16599999999926</v>
      </c>
    </row>
    <row r="53" spans="1:14" ht="15">
      <c r="A53" s="1">
        <v>52</v>
      </c>
      <c r="B53" s="185" t="s">
        <v>144</v>
      </c>
      <c r="C53" s="3">
        <v>16280</v>
      </c>
      <c r="D53" s="12">
        <v>19474</v>
      </c>
      <c r="E53" s="3">
        <v>18336</v>
      </c>
      <c r="F53" s="94">
        <f>E53/4a_İl!E53</f>
        <v>0.2800971541175931</v>
      </c>
      <c r="G53" s="60">
        <f t="shared" si="0"/>
        <v>0.00587283468047244</v>
      </c>
      <c r="H53" s="30">
        <f t="shared" si="1"/>
        <v>0.1262899262899263</v>
      </c>
      <c r="I53" s="8">
        <f t="shared" si="2"/>
        <v>2056</v>
      </c>
      <c r="J53" s="27">
        <f t="shared" si="3"/>
        <v>0.006907743324922641</v>
      </c>
      <c r="K53" s="136">
        <v>19335.87</v>
      </c>
      <c r="L53" s="90">
        <v>19824.65</v>
      </c>
      <c r="M53" s="67">
        <f t="shared" si="4"/>
        <v>0.025278407436541646</v>
      </c>
      <c r="N53" s="12">
        <f t="shared" si="5"/>
        <v>488.7800000000025</v>
      </c>
    </row>
    <row r="54" spans="1:14" ht="15">
      <c r="A54" s="1">
        <v>53</v>
      </c>
      <c r="B54" s="185" t="s">
        <v>145</v>
      </c>
      <c r="C54" s="3">
        <v>7940</v>
      </c>
      <c r="D54" s="12">
        <v>8681</v>
      </c>
      <c r="E54" s="3">
        <v>8203</v>
      </c>
      <c r="F54" s="94">
        <f>E54/4a_İl!E54</f>
        <v>0.18374661201084155</v>
      </c>
      <c r="G54" s="60">
        <f t="shared" si="0"/>
        <v>0.0026273376354665917</v>
      </c>
      <c r="H54" s="30">
        <f t="shared" si="1"/>
        <v>0.03312342569269521</v>
      </c>
      <c r="I54" s="8">
        <f t="shared" si="2"/>
        <v>263</v>
      </c>
      <c r="J54" s="27">
        <f t="shared" si="3"/>
        <v>0.0008836266996374778</v>
      </c>
      <c r="K54" s="136">
        <v>8152.711</v>
      </c>
      <c r="L54" s="90">
        <v>9156.067</v>
      </c>
      <c r="M54" s="67">
        <f t="shared" si="4"/>
        <v>0.12307022780520478</v>
      </c>
      <c r="N54" s="12">
        <f t="shared" si="5"/>
        <v>1003.3559999999989</v>
      </c>
    </row>
    <row r="55" spans="1:14" ht="15">
      <c r="A55" s="1">
        <v>54</v>
      </c>
      <c r="B55" s="185" t="s">
        <v>146</v>
      </c>
      <c r="C55" s="3">
        <v>30269</v>
      </c>
      <c r="D55" s="12">
        <v>35200</v>
      </c>
      <c r="E55" s="3">
        <v>34151</v>
      </c>
      <c r="F55" s="94">
        <f>E55/4a_İl!E55</f>
        <v>0.22844395092779643</v>
      </c>
      <c r="G55" s="60">
        <f t="shared" si="0"/>
        <v>0.01093821865034982</v>
      </c>
      <c r="H55" s="30">
        <f t="shared" si="1"/>
        <v>0.1282500247778255</v>
      </c>
      <c r="I55" s="8">
        <f t="shared" si="2"/>
        <v>3882</v>
      </c>
      <c r="J55" s="27">
        <f t="shared" si="3"/>
        <v>0.013042733262329615</v>
      </c>
      <c r="K55" s="136">
        <v>34942.95</v>
      </c>
      <c r="L55" s="90">
        <v>34849.58</v>
      </c>
      <c r="M55" s="67">
        <f t="shared" si="4"/>
        <v>-0.002672069759422011</v>
      </c>
      <c r="N55" s="12">
        <f t="shared" si="5"/>
        <v>-93.36999999999534</v>
      </c>
    </row>
    <row r="56" spans="1:14" ht="15">
      <c r="A56" s="1">
        <v>55</v>
      </c>
      <c r="B56" s="185" t="s">
        <v>147</v>
      </c>
      <c r="C56" s="3">
        <v>29047</v>
      </c>
      <c r="D56" s="12">
        <v>36350</v>
      </c>
      <c r="E56" s="3">
        <v>33969</v>
      </c>
      <c r="F56" s="94">
        <f>E56/4a_İl!E56</f>
        <v>0.24522812590239676</v>
      </c>
      <c r="G56" s="60">
        <f t="shared" si="0"/>
        <v>0.010879925897740419</v>
      </c>
      <c r="H56" s="30">
        <f t="shared" si="1"/>
        <v>0.16944951285847076</v>
      </c>
      <c r="I56" s="8">
        <f t="shared" si="2"/>
        <v>4922</v>
      </c>
      <c r="J56" s="27">
        <f t="shared" si="3"/>
        <v>0.016536922492835233</v>
      </c>
      <c r="K56" s="136">
        <v>35805.61</v>
      </c>
      <c r="L56" s="90">
        <v>36336</v>
      </c>
      <c r="M56" s="67">
        <f t="shared" si="4"/>
        <v>0.014813041866902963</v>
      </c>
      <c r="N56" s="12">
        <f t="shared" si="5"/>
        <v>530.3899999999994</v>
      </c>
    </row>
    <row r="57" spans="1:14" ht="15">
      <c r="A57" s="1">
        <v>56</v>
      </c>
      <c r="B57" s="185" t="s">
        <v>148</v>
      </c>
      <c r="C57" s="3">
        <v>1354</v>
      </c>
      <c r="D57" s="12">
        <v>1719</v>
      </c>
      <c r="E57" s="3">
        <v>1695</v>
      </c>
      <c r="F57" s="94">
        <f>E57/4a_İl!E57</f>
        <v>0.09061263765636694</v>
      </c>
      <c r="G57" s="60">
        <f t="shared" si="0"/>
        <v>0.0005428912949062383</v>
      </c>
      <c r="H57" s="30">
        <f t="shared" si="1"/>
        <v>0.2518463810930576</v>
      </c>
      <c r="I57" s="8">
        <f t="shared" si="2"/>
        <v>341</v>
      </c>
      <c r="J57" s="27">
        <f t="shared" si="3"/>
        <v>0.001145690891925399</v>
      </c>
      <c r="K57" s="136">
        <v>1809.825</v>
      </c>
      <c r="L57" s="90">
        <v>1811.97</v>
      </c>
      <c r="M57" s="67">
        <f t="shared" si="4"/>
        <v>0.0011851974638431792</v>
      </c>
      <c r="N57" s="12">
        <f t="shared" si="5"/>
        <v>2.144999999999982</v>
      </c>
    </row>
    <row r="58" spans="1:14" ht="15">
      <c r="A58" s="1">
        <v>57</v>
      </c>
      <c r="B58" s="185" t="s">
        <v>149</v>
      </c>
      <c r="C58" s="3">
        <v>5096</v>
      </c>
      <c r="D58" s="12">
        <v>5609</v>
      </c>
      <c r="E58" s="3">
        <v>5510</v>
      </c>
      <c r="F58" s="94">
        <f>E58/4a_İl!E58</f>
        <v>0.2514144916955649</v>
      </c>
      <c r="G58" s="60">
        <f t="shared" si="0"/>
        <v>0.0017647970707571523</v>
      </c>
      <c r="H58" s="30">
        <f t="shared" si="1"/>
        <v>0.08124018838304553</v>
      </c>
      <c r="I58" s="8">
        <f t="shared" si="2"/>
        <v>414</v>
      </c>
      <c r="J58" s="27">
        <f t="shared" si="3"/>
        <v>0.0013909560975281972</v>
      </c>
      <c r="K58" s="136">
        <v>6043.307</v>
      </c>
      <c r="L58" s="90">
        <v>6091.835</v>
      </c>
      <c r="M58" s="67">
        <f t="shared" si="4"/>
        <v>0.00803004050596805</v>
      </c>
      <c r="N58" s="12">
        <f t="shared" si="5"/>
        <v>48.52800000000025</v>
      </c>
    </row>
    <row r="59" spans="1:14" ht="15">
      <c r="A59" s="1">
        <v>58</v>
      </c>
      <c r="B59" s="185" t="s">
        <v>150</v>
      </c>
      <c r="C59" s="3">
        <v>8847</v>
      </c>
      <c r="D59" s="12">
        <v>10289</v>
      </c>
      <c r="E59" s="3">
        <v>9430</v>
      </c>
      <c r="F59" s="94">
        <f>E59/4a_İl!E59</f>
        <v>0.14330435839766578</v>
      </c>
      <c r="G59" s="60">
        <f t="shared" si="0"/>
        <v>0.003020333280805798</v>
      </c>
      <c r="H59" s="30">
        <f t="shared" si="1"/>
        <v>0.06589804453487058</v>
      </c>
      <c r="I59" s="8">
        <f t="shared" si="2"/>
        <v>583</v>
      </c>
      <c r="J59" s="27">
        <f t="shared" si="3"/>
        <v>0.0019587618474853595</v>
      </c>
      <c r="K59" s="136">
        <v>9883.049</v>
      </c>
      <c r="L59" s="90">
        <v>9968.907</v>
      </c>
      <c r="M59" s="67">
        <f t="shared" si="4"/>
        <v>0.008687400011878758</v>
      </c>
      <c r="N59" s="12">
        <f t="shared" si="5"/>
        <v>85.85799999999836</v>
      </c>
    </row>
    <row r="60" spans="1:14" ht="15">
      <c r="A60" s="1">
        <v>59</v>
      </c>
      <c r="B60" s="185" t="s">
        <v>151</v>
      </c>
      <c r="C60" s="3">
        <v>58479</v>
      </c>
      <c r="D60" s="12">
        <v>63699</v>
      </c>
      <c r="E60" s="3">
        <v>63004</v>
      </c>
      <c r="F60" s="94">
        <f>E60/4a_İl!E60</f>
        <v>0.2829592968683335</v>
      </c>
      <c r="G60" s="60">
        <f t="shared" si="0"/>
        <v>0.020179541678036955</v>
      </c>
      <c r="H60" s="30">
        <f t="shared" si="1"/>
        <v>0.07737820414165769</v>
      </c>
      <c r="I60" s="8">
        <f t="shared" si="2"/>
        <v>4525</v>
      </c>
      <c r="J60" s="27">
        <f t="shared" si="3"/>
        <v>0.015203082950036454</v>
      </c>
      <c r="K60" s="136">
        <v>62895.33</v>
      </c>
      <c r="L60" s="90">
        <v>63213.04</v>
      </c>
      <c r="M60" s="67">
        <f t="shared" si="4"/>
        <v>0.0050514084273029355</v>
      </c>
      <c r="N60" s="12">
        <f t="shared" si="5"/>
        <v>317.7099999999991</v>
      </c>
    </row>
    <row r="61" spans="1:14" ht="15">
      <c r="A61" s="1">
        <v>60</v>
      </c>
      <c r="B61" s="185" t="s">
        <v>152</v>
      </c>
      <c r="C61" s="3">
        <v>8347</v>
      </c>
      <c r="D61" s="12">
        <v>10069</v>
      </c>
      <c r="E61" s="3">
        <v>9552</v>
      </c>
      <c r="F61" s="94">
        <f>E61/4a_İl!E61</f>
        <v>0.20023897868058613</v>
      </c>
      <c r="G61" s="60">
        <f t="shared" si="0"/>
        <v>0.003059408642445067</v>
      </c>
      <c r="H61" s="30">
        <f t="shared" si="1"/>
        <v>0.14436324427938182</v>
      </c>
      <c r="I61" s="8">
        <f t="shared" si="2"/>
        <v>1205</v>
      </c>
      <c r="J61" s="27">
        <f t="shared" si="3"/>
        <v>0.0040485557911146795</v>
      </c>
      <c r="K61" s="136">
        <v>9815.357</v>
      </c>
      <c r="L61" s="90">
        <v>10043.3</v>
      </c>
      <c r="M61" s="67">
        <f t="shared" si="4"/>
        <v>0.023223098253074167</v>
      </c>
      <c r="N61" s="12">
        <f t="shared" si="5"/>
        <v>227.9429999999993</v>
      </c>
    </row>
    <row r="62" spans="1:14" ht="15">
      <c r="A62" s="1">
        <v>61</v>
      </c>
      <c r="B62" s="185" t="s">
        <v>153</v>
      </c>
      <c r="C62" s="3">
        <v>23939</v>
      </c>
      <c r="D62" s="12">
        <v>25999</v>
      </c>
      <c r="E62" s="3">
        <v>25721</v>
      </c>
      <c r="F62" s="94">
        <f>E62/4a_İl!E62</f>
        <v>0.23758983169835024</v>
      </c>
      <c r="G62" s="60">
        <f t="shared" si="0"/>
        <v>0.008238175219046228</v>
      </c>
      <c r="H62" s="30">
        <f t="shared" si="1"/>
        <v>0.07443919963239902</v>
      </c>
      <c r="I62" s="8">
        <f t="shared" si="2"/>
        <v>1782</v>
      </c>
      <c r="J62" s="27">
        <f t="shared" si="3"/>
        <v>0.005987158854577892</v>
      </c>
      <c r="K62" s="136">
        <v>25391.48</v>
      </c>
      <c r="L62" s="90">
        <v>25965.51</v>
      </c>
      <c r="M62" s="67">
        <f t="shared" si="4"/>
        <v>0.02260718949820959</v>
      </c>
      <c r="N62" s="12">
        <f t="shared" si="5"/>
        <v>574.0299999999988</v>
      </c>
    </row>
    <row r="63" spans="1:14" ht="15">
      <c r="A63" s="1">
        <v>62</v>
      </c>
      <c r="B63" s="185" t="s">
        <v>154</v>
      </c>
      <c r="C63" s="3">
        <v>1590</v>
      </c>
      <c r="D63" s="12">
        <v>1621</v>
      </c>
      <c r="E63" s="3">
        <v>1180</v>
      </c>
      <c r="F63" s="94">
        <f>E63/4a_İl!E63</f>
        <v>0.15306784278116486</v>
      </c>
      <c r="G63" s="60">
        <f t="shared" si="0"/>
        <v>0.0003779420224126025</v>
      </c>
      <c r="H63" s="30">
        <f t="shared" si="1"/>
        <v>-0.2578616352201258</v>
      </c>
      <c r="I63" s="8">
        <f t="shared" si="2"/>
        <v>-410</v>
      </c>
      <c r="J63" s="27">
        <f t="shared" si="3"/>
        <v>-0.0013775169081800985</v>
      </c>
      <c r="K63" s="136">
        <v>1629.855</v>
      </c>
      <c r="L63" s="90">
        <v>1250.939</v>
      </c>
      <c r="M63" s="67">
        <f t="shared" si="4"/>
        <v>-0.2324844848161339</v>
      </c>
      <c r="N63" s="12">
        <f t="shared" si="5"/>
        <v>-378.91599999999994</v>
      </c>
    </row>
    <row r="64" spans="1:14" ht="15">
      <c r="A64" s="1">
        <v>63</v>
      </c>
      <c r="B64" s="185" t="s">
        <v>155</v>
      </c>
      <c r="C64" s="3">
        <v>8552</v>
      </c>
      <c r="D64" s="12">
        <v>11254</v>
      </c>
      <c r="E64" s="3">
        <v>10476</v>
      </c>
      <c r="F64" s="94">
        <f>E64/4a_İl!E64</f>
        <v>0.11277612711535977</v>
      </c>
      <c r="G64" s="60">
        <f t="shared" si="0"/>
        <v>0.003355356463385105</v>
      </c>
      <c r="H64" s="30">
        <f t="shared" si="1"/>
        <v>0.22497661365762395</v>
      </c>
      <c r="I64" s="8">
        <f t="shared" si="2"/>
        <v>1924</v>
      </c>
      <c r="J64" s="27">
        <f t="shared" si="3"/>
        <v>0.00646425007643539</v>
      </c>
      <c r="K64" s="136">
        <v>12156.69</v>
      </c>
      <c r="L64" s="90">
        <v>12382.09</v>
      </c>
      <c r="M64" s="67">
        <f t="shared" si="4"/>
        <v>0.01854123120684986</v>
      </c>
      <c r="N64" s="12">
        <f t="shared" si="5"/>
        <v>225.39999999999964</v>
      </c>
    </row>
    <row r="65" spans="1:14" ht="15">
      <c r="A65" s="1">
        <v>64</v>
      </c>
      <c r="B65" s="185" t="s">
        <v>156</v>
      </c>
      <c r="C65" s="3">
        <v>12696</v>
      </c>
      <c r="D65" s="12">
        <v>13544</v>
      </c>
      <c r="E65" s="3">
        <v>13643</v>
      </c>
      <c r="F65" s="94">
        <f>E65/4a_İl!E65</f>
        <v>0.25630283674619575</v>
      </c>
      <c r="G65" s="60">
        <f t="shared" si="0"/>
        <v>0.00436971441675859</v>
      </c>
      <c r="H65" s="30">
        <f t="shared" si="1"/>
        <v>0.07459042218021424</v>
      </c>
      <c r="I65" s="8">
        <f t="shared" si="2"/>
        <v>947</v>
      </c>
      <c r="J65" s="27">
        <f t="shared" si="3"/>
        <v>0.003181728078162325</v>
      </c>
      <c r="K65" s="136">
        <v>13279.88</v>
      </c>
      <c r="L65" s="90">
        <v>13644.81</v>
      </c>
      <c r="M65" s="67">
        <f t="shared" si="4"/>
        <v>0.027479916987201716</v>
      </c>
      <c r="N65" s="12">
        <f t="shared" si="5"/>
        <v>364.9300000000003</v>
      </c>
    </row>
    <row r="66" spans="1:14" ht="15">
      <c r="A66" s="1">
        <v>65</v>
      </c>
      <c r="B66" s="185" t="s">
        <v>157</v>
      </c>
      <c r="C66" s="3">
        <v>5182</v>
      </c>
      <c r="D66" s="12">
        <v>6545</v>
      </c>
      <c r="E66" s="3">
        <v>6286</v>
      </c>
      <c r="F66" s="94">
        <f>E66/4a_İl!E66</f>
        <v>0.108446622041267</v>
      </c>
      <c r="G66" s="60">
        <f t="shared" si="0"/>
        <v>0.002013341993970864</v>
      </c>
      <c r="H66" s="30">
        <f t="shared" si="1"/>
        <v>0.2130451563103049</v>
      </c>
      <c r="I66" s="8">
        <f t="shared" si="2"/>
        <v>1104</v>
      </c>
      <c r="J66" s="27">
        <f t="shared" si="3"/>
        <v>0.0037092162600751923</v>
      </c>
      <c r="K66" s="136">
        <v>6698.897</v>
      </c>
      <c r="L66" s="90">
        <v>7044.268</v>
      </c>
      <c r="M66" s="67">
        <f t="shared" si="4"/>
        <v>0.0515563980159719</v>
      </c>
      <c r="N66" s="12">
        <f t="shared" si="5"/>
        <v>345.3710000000001</v>
      </c>
    </row>
    <row r="67" spans="1:14" ht="15">
      <c r="A67" s="1">
        <v>66</v>
      </c>
      <c r="B67" s="185" t="s">
        <v>158</v>
      </c>
      <c r="C67" s="3">
        <v>4198</v>
      </c>
      <c r="D67" s="12">
        <v>4814</v>
      </c>
      <c r="E67" s="3">
        <v>4622</v>
      </c>
      <c r="F67" s="94">
        <f>E67/4a_İl!E67</f>
        <v>0.13710251542477456</v>
      </c>
      <c r="G67" s="60">
        <f aca="true" t="shared" si="6" ref="G67:G83">E67/$E$83</f>
        <v>0.001480379684399194</v>
      </c>
      <c r="H67" s="30">
        <f aca="true" t="shared" si="7" ref="H67:H83">(E67-C67)/C67</f>
        <v>0.1010004764173416</v>
      </c>
      <c r="I67" s="8">
        <f aca="true" t="shared" si="8" ref="I67:I83">E67-C67</f>
        <v>424</v>
      </c>
      <c r="J67" s="27">
        <f aca="true" t="shared" si="9" ref="J67:J83">I67/$I$83</f>
        <v>0.0014245540708984433</v>
      </c>
      <c r="K67" s="136">
        <v>4984.552</v>
      </c>
      <c r="L67" s="90">
        <v>5138.818</v>
      </c>
      <c r="M67" s="67">
        <f aca="true" t="shared" si="10" ref="M67:M83">(L67-K67)/K67</f>
        <v>0.030948819472642785</v>
      </c>
      <c r="N67" s="12">
        <f aca="true" t="shared" si="11" ref="N67:N83">L67-K67</f>
        <v>154.26600000000053</v>
      </c>
    </row>
    <row r="68" spans="1:14" ht="15">
      <c r="A68" s="1">
        <v>67</v>
      </c>
      <c r="B68" s="185" t="s">
        <v>159</v>
      </c>
      <c r="C68" s="3">
        <v>13255</v>
      </c>
      <c r="D68" s="12">
        <v>15443</v>
      </c>
      <c r="E68" s="3">
        <v>14609</v>
      </c>
      <c r="F68" s="94">
        <f>E68/4a_İl!E68</f>
        <v>0.18103971745461306</v>
      </c>
      <c r="G68" s="60">
        <f t="shared" si="6"/>
        <v>0.004679114411377721</v>
      </c>
      <c r="H68" s="30">
        <f t="shared" si="7"/>
        <v>0.1021501320256507</v>
      </c>
      <c r="I68" s="8">
        <f t="shared" si="8"/>
        <v>1354</v>
      </c>
      <c r="J68" s="27">
        <f t="shared" si="9"/>
        <v>0.00454916559433135</v>
      </c>
      <c r="K68" s="136">
        <v>15192.13</v>
      </c>
      <c r="L68" s="90">
        <v>15393.99</v>
      </c>
      <c r="M68" s="67">
        <f t="shared" si="10"/>
        <v>0.013287142750884872</v>
      </c>
      <c r="N68" s="12">
        <f t="shared" si="11"/>
        <v>201.86000000000058</v>
      </c>
    </row>
    <row r="69" spans="1:14" ht="15">
      <c r="A69" s="1">
        <v>68</v>
      </c>
      <c r="B69" s="185" t="s">
        <v>160</v>
      </c>
      <c r="C69" s="3">
        <v>5693</v>
      </c>
      <c r="D69" s="12">
        <v>6379</v>
      </c>
      <c r="E69" s="3">
        <v>6489</v>
      </c>
      <c r="F69" s="94">
        <f>E69/4a_İl!E69</f>
        <v>0.16622265484912138</v>
      </c>
      <c r="G69" s="60">
        <f t="shared" si="6"/>
        <v>0.0020783608334198115</v>
      </c>
      <c r="H69" s="30">
        <f t="shared" si="7"/>
        <v>0.13982083260144038</v>
      </c>
      <c r="I69" s="8">
        <f t="shared" si="8"/>
        <v>796</v>
      </c>
      <c r="J69" s="27">
        <f t="shared" si="9"/>
        <v>0.002674398680271606</v>
      </c>
      <c r="K69" s="136">
        <v>6264.106</v>
      </c>
      <c r="L69" s="90">
        <v>6323.798</v>
      </c>
      <c r="M69" s="67">
        <f t="shared" si="10"/>
        <v>0.009529212947545909</v>
      </c>
      <c r="N69" s="12">
        <f t="shared" si="11"/>
        <v>59.69200000000001</v>
      </c>
    </row>
    <row r="70" spans="1:14" ht="15">
      <c r="A70" s="1">
        <v>69</v>
      </c>
      <c r="B70" s="185" t="s">
        <v>161</v>
      </c>
      <c r="C70" s="3">
        <v>662</v>
      </c>
      <c r="D70" s="12">
        <v>793</v>
      </c>
      <c r="E70" s="3">
        <v>752</v>
      </c>
      <c r="F70" s="94">
        <f>E70/4a_İl!E70</f>
        <v>0.12415387155357438</v>
      </c>
      <c r="G70" s="60">
        <f t="shared" si="6"/>
        <v>0.00024085796682565854</v>
      </c>
      <c r="H70" s="30">
        <f t="shared" si="7"/>
        <v>0.13595166163141995</v>
      </c>
      <c r="I70" s="8">
        <f t="shared" si="8"/>
        <v>90</v>
      </c>
      <c r="J70" s="27">
        <f t="shared" si="9"/>
        <v>0.0003023817603322168</v>
      </c>
      <c r="K70" s="136">
        <v>745.7247</v>
      </c>
      <c r="L70" s="90">
        <v>878.9585</v>
      </c>
      <c r="M70" s="67">
        <f t="shared" si="10"/>
        <v>0.17866352019719875</v>
      </c>
      <c r="N70" s="12">
        <f t="shared" si="11"/>
        <v>133.23379999999997</v>
      </c>
    </row>
    <row r="71" spans="1:14" ht="15">
      <c r="A71" s="1">
        <v>70</v>
      </c>
      <c r="B71" s="185" t="s">
        <v>162</v>
      </c>
      <c r="C71" s="3">
        <v>10168</v>
      </c>
      <c r="D71" s="12">
        <v>11009</v>
      </c>
      <c r="E71" s="3">
        <v>11168</v>
      </c>
      <c r="F71" s="94">
        <f>E71/4a_İl!E71</f>
        <v>0.2966819860266185</v>
      </c>
      <c r="G71" s="60">
        <f t="shared" si="6"/>
        <v>0.0035769970392406313</v>
      </c>
      <c r="H71" s="30">
        <f t="shared" si="7"/>
        <v>0.0983477576711251</v>
      </c>
      <c r="I71" s="8">
        <f t="shared" si="8"/>
        <v>1000</v>
      </c>
      <c r="J71" s="27">
        <f t="shared" si="9"/>
        <v>0.0033597973370246307</v>
      </c>
      <c r="K71" s="136">
        <v>10798.22</v>
      </c>
      <c r="L71" s="90">
        <v>11287.94</v>
      </c>
      <c r="M71" s="67">
        <f t="shared" si="10"/>
        <v>0.04535191911259459</v>
      </c>
      <c r="N71" s="12">
        <f t="shared" si="11"/>
        <v>489.72000000000116</v>
      </c>
    </row>
    <row r="72" spans="1:14" ht="15">
      <c r="A72" s="1">
        <v>71</v>
      </c>
      <c r="B72" s="185" t="s">
        <v>163</v>
      </c>
      <c r="C72" s="3">
        <v>3476</v>
      </c>
      <c r="D72" s="12">
        <v>4027</v>
      </c>
      <c r="E72" s="3">
        <v>4044</v>
      </c>
      <c r="F72" s="94">
        <f>E72/4a_İl!E72</f>
        <v>0.140563086548488</v>
      </c>
      <c r="G72" s="60">
        <f t="shared" si="6"/>
        <v>0.001295252151386919</v>
      </c>
      <c r="H72" s="30">
        <f t="shared" si="7"/>
        <v>0.16340621403912542</v>
      </c>
      <c r="I72" s="8">
        <f t="shared" si="8"/>
        <v>568</v>
      </c>
      <c r="J72" s="27">
        <f t="shared" si="9"/>
        <v>0.0019083648874299902</v>
      </c>
      <c r="K72" s="136">
        <v>4261.659</v>
      </c>
      <c r="L72" s="90">
        <v>4377.694</v>
      </c>
      <c r="M72" s="67">
        <f t="shared" si="10"/>
        <v>0.02722765946313414</v>
      </c>
      <c r="N72" s="12">
        <f t="shared" si="11"/>
        <v>116.03500000000076</v>
      </c>
    </row>
    <row r="73" spans="1:14" ht="15">
      <c r="A73" s="1">
        <v>72</v>
      </c>
      <c r="B73" s="185" t="s">
        <v>164</v>
      </c>
      <c r="C73" s="3">
        <v>4158</v>
      </c>
      <c r="D73" s="12">
        <v>4884</v>
      </c>
      <c r="E73" s="3">
        <v>4632</v>
      </c>
      <c r="F73" s="94">
        <f>E73/4a_İl!E73</f>
        <v>0.12991165334455196</v>
      </c>
      <c r="G73" s="60">
        <f t="shared" si="6"/>
        <v>0.001483582582894216</v>
      </c>
      <c r="H73" s="30">
        <f t="shared" si="7"/>
        <v>0.113997113997114</v>
      </c>
      <c r="I73" s="8">
        <f t="shared" si="8"/>
        <v>474</v>
      </c>
      <c r="J73" s="27">
        <f t="shared" si="9"/>
        <v>0.0015925439377496749</v>
      </c>
      <c r="K73" s="136">
        <v>5101.214</v>
      </c>
      <c r="L73" s="90">
        <v>4990.516</v>
      </c>
      <c r="M73" s="67">
        <f t="shared" si="10"/>
        <v>-0.02170032466781443</v>
      </c>
      <c r="N73" s="12">
        <f t="shared" si="11"/>
        <v>-110.69800000000032</v>
      </c>
    </row>
    <row r="74" spans="1:14" ht="15">
      <c r="A74" s="1">
        <v>73</v>
      </c>
      <c r="B74" s="185" t="s">
        <v>165</v>
      </c>
      <c r="C74" s="3">
        <v>1470</v>
      </c>
      <c r="D74" s="12">
        <v>1608</v>
      </c>
      <c r="E74" s="3">
        <v>1685</v>
      </c>
      <c r="F74" s="94">
        <f>E74/4a_İl!E74</f>
        <v>0.07212258699653298</v>
      </c>
      <c r="G74" s="60">
        <f t="shared" si="6"/>
        <v>0.0005396883964112163</v>
      </c>
      <c r="H74" s="30">
        <f t="shared" si="7"/>
        <v>0.14625850340136054</v>
      </c>
      <c r="I74" s="8">
        <f t="shared" si="8"/>
        <v>215</v>
      </c>
      <c r="J74" s="27">
        <f t="shared" si="9"/>
        <v>0.0007223564274602956</v>
      </c>
      <c r="K74" s="136">
        <v>2107.259</v>
      </c>
      <c r="L74" s="90">
        <v>2135.916</v>
      </c>
      <c r="M74" s="67">
        <f t="shared" si="10"/>
        <v>0.013599182634882637</v>
      </c>
      <c r="N74" s="12">
        <f t="shared" si="11"/>
        <v>28.657000000000153</v>
      </c>
    </row>
    <row r="75" spans="1:14" ht="15">
      <c r="A75" s="1">
        <v>74</v>
      </c>
      <c r="B75" s="185" t="s">
        <v>166</v>
      </c>
      <c r="C75" s="3">
        <v>5771</v>
      </c>
      <c r="D75" s="12">
        <v>6576</v>
      </c>
      <c r="E75" s="3">
        <v>6519</v>
      </c>
      <c r="F75" s="94">
        <f>E75/4a_İl!E75</f>
        <v>0.23534296028880866</v>
      </c>
      <c r="G75" s="60">
        <f t="shared" si="6"/>
        <v>0.0020879695289048776</v>
      </c>
      <c r="H75" s="30">
        <f t="shared" si="7"/>
        <v>0.12961358516721538</v>
      </c>
      <c r="I75" s="8">
        <f t="shared" si="8"/>
        <v>748</v>
      </c>
      <c r="J75" s="27">
        <f t="shared" si="9"/>
        <v>0.0025131284080944236</v>
      </c>
      <c r="K75" s="136">
        <v>6405.849</v>
      </c>
      <c r="L75" s="90">
        <v>6639.055</v>
      </c>
      <c r="M75" s="67">
        <f t="shared" si="10"/>
        <v>0.03640516659072047</v>
      </c>
      <c r="N75" s="12">
        <f t="shared" si="11"/>
        <v>233.20600000000013</v>
      </c>
    </row>
    <row r="76" spans="1:14" ht="15">
      <c r="A76" s="1">
        <v>75</v>
      </c>
      <c r="B76" s="185" t="s">
        <v>167</v>
      </c>
      <c r="C76" s="3">
        <v>849</v>
      </c>
      <c r="D76" s="12">
        <v>961</v>
      </c>
      <c r="E76" s="3">
        <v>910</v>
      </c>
      <c r="F76" s="94">
        <f>E76/4a_İl!E76</f>
        <v>0.13022323983972525</v>
      </c>
      <c r="G76" s="60">
        <f t="shared" si="6"/>
        <v>0.00029146376304700703</v>
      </c>
      <c r="H76" s="30">
        <f t="shared" si="7"/>
        <v>0.071849234393404</v>
      </c>
      <c r="I76" s="8">
        <f t="shared" si="8"/>
        <v>61</v>
      </c>
      <c r="J76" s="27">
        <f t="shared" si="9"/>
        <v>0.00020494763755850247</v>
      </c>
      <c r="K76" s="136">
        <v>1084.768</v>
      </c>
      <c r="L76" s="90">
        <v>1056.838</v>
      </c>
      <c r="M76" s="67">
        <f t="shared" si="10"/>
        <v>-0.025747440927461045</v>
      </c>
      <c r="N76" s="12">
        <f t="shared" si="11"/>
        <v>-27.930000000000064</v>
      </c>
    </row>
    <row r="77" spans="1:14" ht="15">
      <c r="A77" s="1">
        <v>76</v>
      </c>
      <c r="B77" s="185" t="s">
        <v>168</v>
      </c>
      <c r="C77" s="3">
        <v>1683</v>
      </c>
      <c r="D77" s="12">
        <v>1928</v>
      </c>
      <c r="E77" s="3">
        <v>1910</v>
      </c>
      <c r="F77" s="94">
        <f>E77/4a_İl!E77</f>
        <v>0.16521062191851915</v>
      </c>
      <c r="G77" s="60">
        <f t="shared" si="6"/>
        <v>0.0006117536125492126</v>
      </c>
      <c r="H77" s="30">
        <f t="shared" si="7"/>
        <v>0.1348781937017231</v>
      </c>
      <c r="I77" s="8">
        <f t="shared" si="8"/>
        <v>227</v>
      </c>
      <c r="J77" s="27">
        <f t="shared" si="9"/>
        <v>0.0007626739955045911</v>
      </c>
      <c r="K77" s="136">
        <v>1971.578</v>
      </c>
      <c r="L77" s="90">
        <v>2137.916</v>
      </c>
      <c r="M77" s="67">
        <f t="shared" si="10"/>
        <v>0.08436795297979598</v>
      </c>
      <c r="N77" s="12">
        <f t="shared" si="11"/>
        <v>166.3380000000002</v>
      </c>
    </row>
    <row r="78" spans="1:14" ht="15">
      <c r="A78" s="1">
        <v>77</v>
      </c>
      <c r="B78" s="185" t="s">
        <v>169</v>
      </c>
      <c r="C78" s="3">
        <v>8585</v>
      </c>
      <c r="D78" s="12">
        <v>9561</v>
      </c>
      <c r="E78" s="3">
        <v>9586</v>
      </c>
      <c r="F78" s="94">
        <f>E78/4a_İl!E78</f>
        <v>0.24140623032561886</v>
      </c>
      <c r="G78" s="60">
        <f t="shared" si="6"/>
        <v>0.003070298497328142</v>
      </c>
      <c r="H78" s="30">
        <f t="shared" si="7"/>
        <v>0.11659871869539895</v>
      </c>
      <c r="I78" s="8">
        <f t="shared" si="8"/>
        <v>1001</v>
      </c>
      <c r="J78" s="27">
        <f t="shared" si="9"/>
        <v>0.0033631571343616553</v>
      </c>
      <c r="K78" s="136">
        <v>9627.098</v>
      </c>
      <c r="L78" s="90">
        <v>9771.2</v>
      </c>
      <c r="M78" s="67">
        <f t="shared" si="10"/>
        <v>0.01496837364697033</v>
      </c>
      <c r="N78" s="12">
        <f t="shared" si="11"/>
        <v>144.10200000000077</v>
      </c>
    </row>
    <row r="79" spans="1:14" ht="15">
      <c r="A79" s="1">
        <v>78</v>
      </c>
      <c r="B79" s="185" t="s">
        <v>170</v>
      </c>
      <c r="C79" s="3">
        <v>6347</v>
      </c>
      <c r="D79" s="12">
        <v>7285</v>
      </c>
      <c r="E79" s="3">
        <v>6928</v>
      </c>
      <c r="F79" s="94">
        <f>E79/4a_İl!E79</f>
        <v>0.19186883793065249</v>
      </c>
      <c r="G79" s="60">
        <f t="shared" si="6"/>
        <v>0.00221896807735128</v>
      </c>
      <c r="H79" s="30">
        <f t="shared" si="7"/>
        <v>0.0915393099101938</v>
      </c>
      <c r="I79" s="8">
        <f t="shared" si="8"/>
        <v>581</v>
      </c>
      <c r="J79" s="27">
        <f t="shared" si="9"/>
        <v>0.0019520422528113105</v>
      </c>
      <c r="K79" s="136">
        <v>7006.754</v>
      </c>
      <c r="L79" s="90">
        <v>6909.634</v>
      </c>
      <c r="M79" s="67">
        <f t="shared" si="10"/>
        <v>-0.013860911914418558</v>
      </c>
      <c r="N79" s="12">
        <f t="shared" si="11"/>
        <v>-97.11999999999989</v>
      </c>
    </row>
    <row r="80" spans="1:14" ht="15">
      <c r="A80" s="1">
        <v>79</v>
      </c>
      <c r="B80" s="185" t="s">
        <v>171</v>
      </c>
      <c r="C80" s="3">
        <v>1242</v>
      </c>
      <c r="D80" s="12">
        <v>1926</v>
      </c>
      <c r="E80" s="3">
        <v>1566</v>
      </c>
      <c r="F80" s="94">
        <f>E80/4a_İl!E80</f>
        <v>0.16145994432415714</v>
      </c>
      <c r="G80" s="60">
        <f t="shared" si="6"/>
        <v>0.0005015739043204539</v>
      </c>
      <c r="H80" s="30">
        <f t="shared" si="7"/>
        <v>0.2608695652173913</v>
      </c>
      <c r="I80" s="8">
        <f t="shared" si="8"/>
        <v>324</v>
      </c>
      <c r="J80" s="27">
        <f t="shared" si="9"/>
        <v>0.0010885743371959803</v>
      </c>
      <c r="K80" s="136">
        <v>1964.765</v>
      </c>
      <c r="L80" s="90">
        <v>1928.539</v>
      </c>
      <c r="M80" s="67">
        <f t="shared" si="10"/>
        <v>-0.018437828442587338</v>
      </c>
      <c r="N80" s="12">
        <f t="shared" si="11"/>
        <v>-36.22600000000011</v>
      </c>
    </row>
    <row r="81" spans="1:14" ht="15">
      <c r="A81" s="1">
        <v>80</v>
      </c>
      <c r="B81" s="185" t="s">
        <v>172</v>
      </c>
      <c r="C81" s="3">
        <v>7513</v>
      </c>
      <c r="D81" s="12">
        <v>7830</v>
      </c>
      <c r="E81" s="3">
        <v>7792</v>
      </c>
      <c r="F81" s="94">
        <f>E81/4a_İl!E81</f>
        <v>0.17562206996033178</v>
      </c>
      <c r="G81" s="60">
        <f t="shared" si="6"/>
        <v>0.0024956985073211852</v>
      </c>
      <c r="H81" s="30">
        <f t="shared" si="7"/>
        <v>0.03713563157194197</v>
      </c>
      <c r="I81" s="8">
        <f t="shared" si="8"/>
        <v>279</v>
      </c>
      <c r="J81" s="27">
        <f t="shared" si="9"/>
        <v>0.0009373834570298719</v>
      </c>
      <c r="K81" s="136">
        <v>8665.213</v>
      </c>
      <c r="L81" s="90">
        <v>8763.832</v>
      </c>
      <c r="M81" s="67">
        <f t="shared" si="10"/>
        <v>0.011381024332581391</v>
      </c>
      <c r="N81" s="12">
        <f t="shared" si="11"/>
        <v>98.6190000000006</v>
      </c>
    </row>
    <row r="82" spans="1:14" ht="15.75" thickBot="1">
      <c r="A82" s="35">
        <v>81</v>
      </c>
      <c r="B82" s="186" t="s">
        <v>173</v>
      </c>
      <c r="C82" s="3">
        <v>17428</v>
      </c>
      <c r="D82" s="12">
        <v>19069</v>
      </c>
      <c r="E82" s="3">
        <v>18374</v>
      </c>
      <c r="F82" s="94">
        <f>E82/4a_İl!E82</f>
        <v>0.28981986813464145</v>
      </c>
      <c r="G82" s="60">
        <f t="shared" si="6"/>
        <v>0.005885005694753524</v>
      </c>
      <c r="H82" s="30">
        <f t="shared" si="7"/>
        <v>0.054280468212072525</v>
      </c>
      <c r="I82" s="8">
        <f t="shared" si="8"/>
        <v>946</v>
      </c>
      <c r="J82" s="27">
        <f t="shared" si="9"/>
        <v>0.0031783682808253005</v>
      </c>
      <c r="K82" s="136">
        <v>19371.78</v>
      </c>
      <c r="L82" s="90">
        <v>19371.76</v>
      </c>
      <c r="M82" s="67">
        <f t="shared" si="10"/>
        <v>-1.03242964768527E-06</v>
      </c>
      <c r="N82" s="12">
        <f t="shared" si="11"/>
        <v>-0.020000000000436557</v>
      </c>
    </row>
    <row r="83" spans="1:14" s="48" customFormat="1" ht="15.75" thickBot="1">
      <c r="A83" s="191" t="s">
        <v>174</v>
      </c>
      <c r="B83" s="193"/>
      <c r="C83" s="171">
        <v>2824535</v>
      </c>
      <c r="D83" s="159">
        <v>3168663</v>
      </c>
      <c r="E83" s="160">
        <v>3122172</v>
      </c>
      <c r="F83" s="124">
        <f>E83/4a_İl!E83</f>
        <v>0.24892458861538103</v>
      </c>
      <c r="G83" s="125">
        <f t="shared" si="6"/>
        <v>1</v>
      </c>
      <c r="H83" s="119">
        <f t="shared" si="7"/>
        <v>0.1053755750946616</v>
      </c>
      <c r="I83" s="41">
        <f t="shared" si="8"/>
        <v>297637</v>
      </c>
      <c r="J83" s="121">
        <f t="shared" si="9"/>
        <v>1</v>
      </c>
      <c r="K83" s="149">
        <v>3164459</v>
      </c>
      <c r="L83" s="98">
        <v>3198788</v>
      </c>
      <c r="M83" s="126">
        <f t="shared" si="10"/>
        <v>0.010848299819969227</v>
      </c>
      <c r="N83" s="40">
        <f t="shared" si="11"/>
        <v>34329</v>
      </c>
    </row>
    <row r="84" spans="10:14" ht="15">
      <c r="J84" s="46"/>
      <c r="K84" s="47"/>
      <c r="L84" s="96"/>
      <c r="M84" s="46"/>
      <c r="N84" s="47"/>
    </row>
    <row r="85" spans="10:14" ht="15">
      <c r="J85" s="46"/>
      <c r="K85" s="47"/>
      <c r="L85" s="47"/>
      <c r="M85" s="46"/>
      <c r="N85" s="47"/>
    </row>
    <row r="86" spans="10:14" ht="15">
      <c r="J86" s="46"/>
      <c r="K86" s="47"/>
      <c r="L86" s="47"/>
      <c r="M86" s="46"/>
      <c r="N86" s="47"/>
    </row>
    <row r="87" spans="10:14" ht="15">
      <c r="J87" s="46"/>
      <c r="K87" s="47"/>
      <c r="L87" s="47"/>
      <c r="M87" s="46"/>
      <c r="N87" s="47"/>
    </row>
    <row r="88" spans="10:14" ht="15">
      <c r="J88" s="46"/>
      <c r="K88" s="47"/>
      <c r="L88" s="47"/>
      <c r="M88" s="46"/>
      <c r="N88" s="47"/>
    </row>
    <row r="89" spans="10:14" ht="15">
      <c r="J89" s="46"/>
      <c r="K89" s="47"/>
      <c r="L89" s="47"/>
      <c r="M89" s="46"/>
      <c r="N89" s="47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7" activePane="bottomLeft" state="frozen"/>
      <selection pane="topLeft" activeCell="A1" sqref="A1"/>
      <selection pane="bottomLeft" activeCell="B83" sqref="B83:D83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0" t="s">
        <v>175</v>
      </c>
      <c r="B1" s="20">
        <v>41122</v>
      </c>
      <c r="C1" s="156">
        <v>41456</v>
      </c>
      <c r="D1" s="56">
        <v>41487</v>
      </c>
      <c r="E1" s="31" t="s">
        <v>296</v>
      </c>
      <c r="F1" s="13" t="s">
        <v>323</v>
      </c>
      <c r="G1" s="32" t="s">
        <v>324</v>
      </c>
    </row>
    <row r="2" spans="1:7" ht="15">
      <c r="A2" s="24" t="s">
        <v>176</v>
      </c>
      <c r="B2" s="12">
        <v>906</v>
      </c>
      <c r="C2" s="3">
        <v>1850</v>
      </c>
      <c r="D2" s="3">
        <v>975</v>
      </c>
      <c r="E2" s="27">
        <f>D2/$D$83</f>
        <v>0.020856061092215876</v>
      </c>
      <c r="F2" s="112">
        <f>(D2-B2)/B2</f>
        <v>0.076158940397351</v>
      </c>
      <c r="G2" s="11">
        <f>D2-B2</f>
        <v>69</v>
      </c>
    </row>
    <row r="3" spans="1:7" ht="15">
      <c r="A3" s="24" t="s">
        <v>177</v>
      </c>
      <c r="B3" s="12">
        <v>144</v>
      </c>
      <c r="C3" s="3">
        <v>251</v>
      </c>
      <c r="D3" s="3">
        <v>140</v>
      </c>
      <c r="E3" s="27">
        <f aca="true" t="shared" si="0" ref="E3:E66">D3/$D$83</f>
        <v>0.0029947164645233054</v>
      </c>
      <c r="F3" s="112">
        <f aca="true" t="shared" si="1" ref="F3:F66">(D3-B3)/B3</f>
        <v>-0.027777777777777776</v>
      </c>
      <c r="G3" s="12">
        <f aca="true" t="shared" si="2" ref="G3:G66">D3-B3</f>
        <v>-4</v>
      </c>
    </row>
    <row r="4" spans="1:7" ht="15">
      <c r="A4" s="24" t="s">
        <v>178</v>
      </c>
      <c r="B4" s="12">
        <v>197</v>
      </c>
      <c r="C4" s="3">
        <v>314</v>
      </c>
      <c r="D4" s="3">
        <v>206</v>
      </c>
      <c r="E4" s="27">
        <f t="shared" si="0"/>
        <v>0.004406511369227149</v>
      </c>
      <c r="F4" s="112">
        <f t="shared" si="1"/>
        <v>0.04568527918781726</v>
      </c>
      <c r="G4" s="12">
        <f t="shared" si="2"/>
        <v>9</v>
      </c>
    </row>
    <row r="5" spans="1:7" ht="15">
      <c r="A5" s="24" t="s">
        <v>179</v>
      </c>
      <c r="B5" s="12">
        <v>32</v>
      </c>
      <c r="C5" s="3">
        <v>162</v>
      </c>
      <c r="D5" s="3">
        <v>52</v>
      </c>
      <c r="E5" s="27">
        <f t="shared" si="0"/>
        <v>0.0011123232582515134</v>
      </c>
      <c r="F5" s="112">
        <f t="shared" si="1"/>
        <v>0.625</v>
      </c>
      <c r="G5" s="12">
        <f t="shared" si="2"/>
        <v>20</v>
      </c>
    </row>
    <row r="6" spans="1:7" ht="15">
      <c r="A6" s="24" t="s">
        <v>180</v>
      </c>
      <c r="B6" s="12">
        <v>102</v>
      </c>
      <c r="C6" s="3">
        <v>368</v>
      </c>
      <c r="D6" s="3">
        <v>114</v>
      </c>
      <c r="E6" s="27">
        <f t="shared" si="0"/>
        <v>0.0024385548353975488</v>
      </c>
      <c r="F6" s="112">
        <f t="shared" si="1"/>
        <v>0.11764705882352941</v>
      </c>
      <c r="G6" s="12">
        <f t="shared" si="2"/>
        <v>12</v>
      </c>
    </row>
    <row r="7" spans="1:7" ht="15">
      <c r="A7" s="24" t="s">
        <v>181</v>
      </c>
      <c r="B7" s="12">
        <v>120</v>
      </c>
      <c r="C7" s="3">
        <v>241</v>
      </c>
      <c r="D7" s="3">
        <v>107</v>
      </c>
      <c r="E7" s="27">
        <f t="shared" si="0"/>
        <v>0.0022888190121713834</v>
      </c>
      <c r="F7" s="112">
        <f t="shared" si="1"/>
        <v>-0.10833333333333334</v>
      </c>
      <c r="G7" s="12">
        <f t="shared" si="2"/>
        <v>-13</v>
      </c>
    </row>
    <row r="8" spans="1:7" ht="15">
      <c r="A8" s="24" t="s">
        <v>182</v>
      </c>
      <c r="B8" s="12">
        <v>2977</v>
      </c>
      <c r="C8" s="3">
        <v>5494</v>
      </c>
      <c r="D8" s="3">
        <v>3226</v>
      </c>
      <c r="E8" s="27">
        <f t="shared" si="0"/>
        <v>0.06900682367537274</v>
      </c>
      <c r="F8" s="112">
        <f t="shared" si="1"/>
        <v>0.08364124958011421</v>
      </c>
      <c r="G8" s="12">
        <f t="shared" si="2"/>
        <v>249</v>
      </c>
    </row>
    <row r="9" spans="1:7" ht="15">
      <c r="A9" s="24" t="s">
        <v>183</v>
      </c>
      <c r="B9" s="12">
        <v>1479</v>
      </c>
      <c r="C9" s="3">
        <v>2456</v>
      </c>
      <c r="D9" s="3">
        <v>1680</v>
      </c>
      <c r="E9" s="27">
        <f t="shared" si="0"/>
        <v>0.035936597574279666</v>
      </c>
      <c r="F9" s="112">
        <f t="shared" si="1"/>
        <v>0.1359026369168357</v>
      </c>
      <c r="G9" s="12">
        <f t="shared" si="2"/>
        <v>201</v>
      </c>
    </row>
    <row r="10" spans="1:7" ht="15">
      <c r="A10" s="24" t="s">
        <v>184</v>
      </c>
      <c r="B10" s="12">
        <v>15</v>
      </c>
      <c r="C10" s="3">
        <v>44</v>
      </c>
      <c r="D10" s="3">
        <v>16</v>
      </c>
      <c r="E10" s="27">
        <f t="shared" si="0"/>
        <v>0.0003422533102312349</v>
      </c>
      <c r="F10" s="112">
        <f t="shared" si="1"/>
        <v>0.06666666666666667</v>
      </c>
      <c r="G10" s="12">
        <f t="shared" si="2"/>
        <v>1</v>
      </c>
    </row>
    <row r="11" spans="1:7" ht="15">
      <c r="A11" s="24" t="s">
        <v>185</v>
      </c>
      <c r="B11" s="12">
        <v>138</v>
      </c>
      <c r="C11" s="3">
        <v>740</v>
      </c>
      <c r="D11" s="3">
        <v>145</v>
      </c>
      <c r="E11" s="27">
        <f t="shared" si="0"/>
        <v>0.003101670623970566</v>
      </c>
      <c r="F11" s="112">
        <f t="shared" si="1"/>
        <v>0.050724637681159424</v>
      </c>
      <c r="G11" s="12">
        <f t="shared" si="2"/>
        <v>7</v>
      </c>
    </row>
    <row r="12" spans="1:7" ht="15">
      <c r="A12" s="24" t="s">
        <v>186</v>
      </c>
      <c r="B12" s="12">
        <v>354</v>
      </c>
      <c r="C12" s="3">
        <v>664</v>
      </c>
      <c r="D12" s="3">
        <v>393</v>
      </c>
      <c r="E12" s="27">
        <f t="shared" si="0"/>
        <v>0.008406596932554708</v>
      </c>
      <c r="F12" s="112">
        <f t="shared" si="1"/>
        <v>0.11016949152542373</v>
      </c>
      <c r="G12" s="12">
        <f t="shared" si="2"/>
        <v>39</v>
      </c>
    </row>
    <row r="13" spans="1:7" ht="15">
      <c r="A13" s="24" t="s">
        <v>187</v>
      </c>
      <c r="B13" s="12">
        <v>378</v>
      </c>
      <c r="C13" s="3">
        <v>726</v>
      </c>
      <c r="D13" s="3">
        <v>426</v>
      </c>
      <c r="E13" s="27">
        <f t="shared" si="0"/>
        <v>0.00911249438490663</v>
      </c>
      <c r="F13" s="112">
        <f t="shared" si="1"/>
        <v>0.12698412698412698</v>
      </c>
      <c r="G13" s="12">
        <f t="shared" si="2"/>
        <v>48</v>
      </c>
    </row>
    <row r="14" spans="1:7" ht="15">
      <c r="A14" s="24" t="s">
        <v>188</v>
      </c>
      <c r="B14" s="12">
        <v>89</v>
      </c>
      <c r="C14" s="3">
        <v>170</v>
      </c>
      <c r="D14" s="3">
        <v>85</v>
      </c>
      <c r="E14" s="27">
        <f t="shared" si="0"/>
        <v>0.0018182207106034354</v>
      </c>
      <c r="F14" s="112">
        <f t="shared" si="1"/>
        <v>-0.0449438202247191</v>
      </c>
      <c r="G14" s="12">
        <f t="shared" si="2"/>
        <v>-4</v>
      </c>
    </row>
    <row r="15" spans="1:7" ht="15">
      <c r="A15" s="24" t="s">
        <v>189</v>
      </c>
      <c r="B15" s="12">
        <v>113</v>
      </c>
      <c r="C15" s="3">
        <v>268</v>
      </c>
      <c r="D15" s="3">
        <v>113</v>
      </c>
      <c r="E15" s="27">
        <f t="shared" si="0"/>
        <v>0.0024171640035080964</v>
      </c>
      <c r="F15" s="112">
        <f t="shared" si="1"/>
        <v>0</v>
      </c>
      <c r="G15" s="12">
        <f t="shared" si="2"/>
        <v>0</v>
      </c>
    </row>
    <row r="16" spans="1:7" ht="15">
      <c r="A16" s="24" t="s">
        <v>190</v>
      </c>
      <c r="B16" s="12">
        <v>6</v>
      </c>
      <c r="C16" s="3">
        <v>45</v>
      </c>
      <c r="D16" s="3">
        <v>11</v>
      </c>
      <c r="E16" s="27">
        <f t="shared" si="0"/>
        <v>0.000235299150783974</v>
      </c>
      <c r="F16" s="112">
        <f t="shared" si="1"/>
        <v>0.8333333333333334</v>
      </c>
      <c r="G16" s="12">
        <f t="shared" si="2"/>
        <v>5</v>
      </c>
    </row>
    <row r="17" spans="1:7" ht="15">
      <c r="A17" s="24" t="s">
        <v>191</v>
      </c>
      <c r="B17" s="12">
        <v>255</v>
      </c>
      <c r="C17" s="3">
        <v>552</v>
      </c>
      <c r="D17" s="3">
        <v>223</v>
      </c>
      <c r="E17" s="27">
        <f t="shared" si="0"/>
        <v>0.004770155511347836</v>
      </c>
      <c r="F17" s="112">
        <f t="shared" si="1"/>
        <v>-0.12549019607843137</v>
      </c>
      <c r="G17" s="12">
        <f t="shared" si="2"/>
        <v>-32</v>
      </c>
    </row>
    <row r="18" spans="1:7" ht="15">
      <c r="A18" s="24" t="s">
        <v>192</v>
      </c>
      <c r="B18" s="12">
        <v>49</v>
      </c>
      <c r="C18" s="3">
        <v>73</v>
      </c>
      <c r="D18" s="3">
        <v>50</v>
      </c>
      <c r="E18" s="27">
        <f t="shared" si="0"/>
        <v>0.001069541594472609</v>
      </c>
      <c r="F18" s="112">
        <f t="shared" si="1"/>
        <v>0.02040816326530612</v>
      </c>
      <c r="G18" s="12">
        <f t="shared" si="2"/>
        <v>1</v>
      </c>
    </row>
    <row r="19" spans="1:7" ht="15">
      <c r="A19" s="24" t="s">
        <v>193</v>
      </c>
      <c r="B19" s="12">
        <v>34</v>
      </c>
      <c r="C19" s="3">
        <v>78</v>
      </c>
      <c r="D19" s="3">
        <v>38</v>
      </c>
      <c r="E19" s="27">
        <f t="shared" si="0"/>
        <v>0.0008128516117991829</v>
      </c>
      <c r="F19" s="112">
        <f t="shared" si="1"/>
        <v>0.11764705882352941</v>
      </c>
      <c r="G19" s="12">
        <f t="shared" si="2"/>
        <v>4</v>
      </c>
    </row>
    <row r="20" spans="1:7" ht="15">
      <c r="A20" s="24" t="s">
        <v>194</v>
      </c>
      <c r="B20" s="12">
        <v>183</v>
      </c>
      <c r="C20" s="3">
        <v>574</v>
      </c>
      <c r="D20" s="3">
        <v>163</v>
      </c>
      <c r="E20" s="27">
        <f t="shared" si="0"/>
        <v>0.0034867055979807054</v>
      </c>
      <c r="F20" s="112">
        <f t="shared" si="1"/>
        <v>-0.1092896174863388</v>
      </c>
      <c r="G20" s="12">
        <f t="shared" si="2"/>
        <v>-20</v>
      </c>
    </row>
    <row r="21" spans="1:7" ht="15.75" thickBot="1">
      <c r="A21" s="24" t="s">
        <v>195</v>
      </c>
      <c r="B21" s="12">
        <v>77</v>
      </c>
      <c r="C21" s="3">
        <v>122</v>
      </c>
      <c r="D21" s="3">
        <v>60</v>
      </c>
      <c r="E21" s="27">
        <f t="shared" si="0"/>
        <v>0.001283449913367131</v>
      </c>
      <c r="F21" s="112">
        <f t="shared" si="1"/>
        <v>-0.22077922077922077</v>
      </c>
      <c r="G21" s="12">
        <f t="shared" si="2"/>
        <v>-17</v>
      </c>
    </row>
    <row r="22" spans="1:7" ht="15">
      <c r="A22" s="24" t="s">
        <v>196</v>
      </c>
      <c r="B22" s="8">
        <v>2555</v>
      </c>
      <c r="C22" s="11">
        <v>4899</v>
      </c>
      <c r="D22" s="3">
        <v>2701</v>
      </c>
      <c r="E22" s="27">
        <f t="shared" si="0"/>
        <v>0.05777663693341034</v>
      </c>
      <c r="F22" s="112">
        <f t="shared" si="1"/>
        <v>0.05714285714285714</v>
      </c>
      <c r="G22" s="12">
        <f t="shared" si="2"/>
        <v>146</v>
      </c>
    </row>
    <row r="23" spans="1:7" ht="15">
      <c r="A23" s="24" t="s">
        <v>197</v>
      </c>
      <c r="B23" s="3">
        <v>233</v>
      </c>
      <c r="C23" s="12">
        <v>663</v>
      </c>
      <c r="D23" s="3">
        <v>299</v>
      </c>
      <c r="E23" s="27">
        <f t="shared" si="0"/>
        <v>0.006395858734946202</v>
      </c>
      <c r="F23" s="112">
        <f t="shared" si="1"/>
        <v>0.2832618025751073</v>
      </c>
      <c r="G23" s="12">
        <f t="shared" si="2"/>
        <v>66</v>
      </c>
    </row>
    <row r="24" spans="1:7" ht="15">
      <c r="A24" s="24" t="s">
        <v>198</v>
      </c>
      <c r="B24" s="3">
        <v>62</v>
      </c>
      <c r="C24" s="12">
        <v>333</v>
      </c>
      <c r="D24" s="3">
        <v>165</v>
      </c>
      <c r="E24" s="27">
        <f t="shared" si="0"/>
        <v>0.0035294872617596096</v>
      </c>
      <c r="F24" s="112">
        <f t="shared" si="1"/>
        <v>1.6612903225806452</v>
      </c>
      <c r="G24" s="12">
        <f t="shared" si="2"/>
        <v>103</v>
      </c>
    </row>
    <row r="25" spans="1:7" ht="15">
      <c r="A25" s="24" t="s">
        <v>199</v>
      </c>
      <c r="B25" s="3">
        <v>213</v>
      </c>
      <c r="C25" s="12">
        <v>404</v>
      </c>
      <c r="D25" s="3">
        <v>222</v>
      </c>
      <c r="E25" s="27">
        <f t="shared" si="0"/>
        <v>0.0047487646794583845</v>
      </c>
      <c r="F25" s="112">
        <f t="shared" si="1"/>
        <v>0.04225352112676056</v>
      </c>
      <c r="G25" s="12">
        <f t="shared" si="2"/>
        <v>9</v>
      </c>
    </row>
    <row r="26" spans="1:7" ht="15">
      <c r="A26" s="24" t="s">
        <v>200</v>
      </c>
      <c r="B26" s="3">
        <v>628</v>
      </c>
      <c r="C26" s="12">
        <v>995</v>
      </c>
      <c r="D26" s="3">
        <v>655</v>
      </c>
      <c r="E26" s="27">
        <f t="shared" si="0"/>
        <v>0.014010994887591178</v>
      </c>
      <c r="F26" s="112">
        <f t="shared" si="1"/>
        <v>0.042993630573248405</v>
      </c>
      <c r="G26" s="12">
        <f t="shared" si="2"/>
        <v>27</v>
      </c>
    </row>
    <row r="27" spans="1:7" ht="15">
      <c r="A27" s="24" t="s">
        <v>113</v>
      </c>
      <c r="B27" s="3">
        <v>276</v>
      </c>
      <c r="C27" s="12">
        <v>538</v>
      </c>
      <c r="D27" s="3">
        <v>316</v>
      </c>
      <c r="E27" s="27">
        <f t="shared" si="0"/>
        <v>0.006759502877066889</v>
      </c>
      <c r="F27" s="112">
        <f t="shared" si="1"/>
        <v>0.14492753623188406</v>
      </c>
      <c r="G27" s="12">
        <f t="shared" si="2"/>
        <v>40</v>
      </c>
    </row>
    <row r="28" spans="1:7" ht="15">
      <c r="A28" s="24" t="s">
        <v>201</v>
      </c>
      <c r="B28" s="3">
        <v>280</v>
      </c>
      <c r="C28" s="12">
        <v>730</v>
      </c>
      <c r="D28" s="3">
        <v>347</v>
      </c>
      <c r="E28" s="27">
        <f t="shared" si="0"/>
        <v>0.007422618665639907</v>
      </c>
      <c r="F28" s="112">
        <f t="shared" si="1"/>
        <v>0.2392857142857143</v>
      </c>
      <c r="G28" s="12">
        <f t="shared" si="2"/>
        <v>67</v>
      </c>
    </row>
    <row r="29" spans="1:7" ht="15">
      <c r="A29" s="24" t="s">
        <v>202</v>
      </c>
      <c r="B29" s="3">
        <v>222</v>
      </c>
      <c r="C29" s="12">
        <v>306</v>
      </c>
      <c r="D29" s="3">
        <v>241</v>
      </c>
      <c r="E29" s="27">
        <f t="shared" si="0"/>
        <v>0.005155190485357976</v>
      </c>
      <c r="F29" s="112">
        <f t="shared" si="1"/>
        <v>0.08558558558558559</v>
      </c>
      <c r="G29" s="12">
        <f t="shared" si="2"/>
        <v>19</v>
      </c>
    </row>
    <row r="30" spans="1:7" ht="15">
      <c r="A30" s="24" t="s">
        <v>203</v>
      </c>
      <c r="B30" s="3">
        <v>183</v>
      </c>
      <c r="C30" s="12">
        <v>659</v>
      </c>
      <c r="D30" s="3">
        <v>246</v>
      </c>
      <c r="E30" s="27">
        <f t="shared" si="0"/>
        <v>0.005262144644805237</v>
      </c>
      <c r="F30" s="112">
        <f t="shared" si="1"/>
        <v>0.3442622950819672</v>
      </c>
      <c r="G30" s="12">
        <f t="shared" si="2"/>
        <v>63</v>
      </c>
    </row>
    <row r="31" spans="1:7" ht="15">
      <c r="A31" s="24" t="s">
        <v>204</v>
      </c>
      <c r="B31" s="3">
        <v>76</v>
      </c>
      <c r="C31" s="12">
        <v>246</v>
      </c>
      <c r="D31" s="3">
        <v>98</v>
      </c>
      <c r="E31" s="27">
        <f t="shared" si="0"/>
        <v>0.0020963015251663137</v>
      </c>
      <c r="F31" s="112">
        <f t="shared" si="1"/>
        <v>0.2894736842105263</v>
      </c>
      <c r="G31" s="12">
        <f t="shared" si="2"/>
        <v>22</v>
      </c>
    </row>
    <row r="32" spans="1:7" ht="15">
      <c r="A32" s="24" t="s">
        <v>205</v>
      </c>
      <c r="B32" s="3">
        <v>393</v>
      </c>
      <c r="C32" s="12">
        <v>650</v>
      </c>
      <c r="D32" s="3">
        <v>315</v>
      </c>
      <c r="E32" s="27">
        <f t="shared" si="0"/>
        <v>0.0067381120451774365</v>
      </c>
      <c r="F32" s="112">
        <f t="shared" si="1"/>
        <v>-0.1984732824427481</v>
      </c>
      <c r="G32" s="12">
        <f t="shared" si="2"/>
        <v>-78</v>
      </c>
    </row>
    <row r="33" spans="1:7" ht="15">
      <c r="A33" s="24" t="s">
        <v>206</v>
      </c>
      <c r="B33" s="3">
        <v>343</v>
      </c>
      <c r="C33" s="12">
        <v>463</v>
      </c>
      <c r="D33" s="3">
        <v>292</v>
      </c>
      <c r="E33" s="27">
        <f t="shared" si="0"/>
        <v>0.006246122911720037</v>
      </c>
      <c r="F33" s="112">
        <f t="shared" si="1"/>
        <v>-0.14868804664723032</v>
      </c>
      <c r="G33" s="12">
        <f t="shared" si="2"/>
        <v>-51</v>
      </c>
    </row>
    <row r="34" spans="1:7" ht="15">
      <c r="A34" s="24" t="s">
        <v>207</v>
      </c>
      <c r="B34" s="3">
        <v>611</v>
      </c>
      <c r="C34" s="12">
        <v>974</v>
      </c>
      <c r="D34" s="3">
        <v>796</v>
      </c>
      <c r="E34" s="27">
        <f t="shared" si="0"/>
        <v>0.017027102184003936</v>
      </c>
      <c r="F34" s="112">
        <f t="shared" si="1"/>
        <v>0.3027823240589198</v>
      </c>
      <c r="G34" s="12">
        <f t="shared" si="2"/>
        <v>185</v>
      </c>
    </row>
    <row r="35" spans="1:7" ht="15">
      <c r="A35" s="24" t="s">
        <v>208</v>
      </c>
      <c r="B35" s="3">
        <v>183</v>
      </c>
      <c r="C35" s="12">
        <v>514</v>
      </c>
      <c r="D35" s="3">
        <v>205</v>
      </c>
      <c r="E35" s="27">
        <f t="shared" si="0"/>
        <v>0.004385120537337697</v>
      </c>
      <c r="F35" s="112">
        <f t="shared" si="1"/>
        <v>0.12021857923497267</v>
      </c>
      <c r="G35" s="12">
        <f t="shared" si="2"/>
        <v>22</v>
      </c>
    </row>
    <row r="36" spans="1:7" ht="15">
      <c r="A36" s="24" t="s">
        <v>209</v>
      </c>
      <c r="B36" s="3">
        <v>41</v>
      </c>
      <c r="C36" s="12">
        <v>87</v>
      </c>
      <c r="D36" s="3">
        <v>47</v>
      </c>
      <c r="E36" s="27">
        <f t="shared" si="0"/>
        <v>0.0010053690988042524</v>
      </c>
      <c r="F36" s="112">
        <f t="shared" si="1"/>
        <v>0.14634146341463414</v>
      </c>
      <c r="G36" s="12">
        <f t="shared" si="2"/>
        <v>6</v>
      </c>
    </row>
    <row r="37" spans="1:7" ht="15">
      <c r="A37" s="24" t="s">
        <v>210</v>
      </c>
      <c r="B37" s="3">
        <v>37</v>
      </c>
      <c r="C37" s="12">
        <v>59</v>
      </c>
      <c r="D37" s="3">
        <v>37</v>
      </c>
      <c r="E37" s="27">
        <f t="shared" si="0"/>
        <v>0.0007914607799097307</v>
      </c>
      <c r="F37" s="112">
        <f t="shared" si="1"/>
        <v>0</v>
      </c>
      <c r="G37" s="12">
        <f t="shared" si="2"/>
        <v>0</v>
      </c>
    </row>
    <row r="38" spans="1:7" ht="15">
      <c r="A38" s="24" t="s">
        <v>211</v>
      </c>
      <c r="B38" s="3">
        <v>414</v>
      </c>
      <c r="C38" s="12">
        <v>634</v>
      </c>
      <c r="D38" s="3">
        <v>416</v>
      </c>
      <c r="E38" s="27">
        <f t="shared" si="0"/>
        <v>0.008898586066012107</v>
      </c>
      <c r="F38" s="112">
        <f t="shared" si="1"/>
        <v>0.004830917874396135</v>
      </c>
      <c r="G38" s="12">
        <f t="shared" si="2"/>
        <v>2</v>
      </c>
    </row>
    <row r="39" spans="1:7" ht="15">
      <c r="A39" s="24" t="s">
        <v>212</v>
      </c>
      <c r="B39" s="3">
        <v>25</v>
      </c>
      <c r="C39" s="12">
        <v>55</v>
      </c>
      <c r="D39" s="3">
        <v>25</v>
      </c>
      <c r="E39" s="27">
        <f t="shared" si="0"/>
        <v>0.0005347707972363045</v>
      </c>
      <c r="F39" s="112">
        <f t="shared" si="1"/>
        <v>0</v>
      </c>
      <c r="G39" s="12">
        <f t="shared" si="2"/>
        <v>0</v>
      </c>
    </row>
    <row r="40" spans="1:7" ht="15">
      <c r="A40" s="24" t="s">
        <v>213</v>
      </c>
      <c r="B40" s="3">
        <v>142</v>
      </c>
      <c r="C40" s="12">
        <v>248</v>
      </c>
      <c r="D40" s="3">
        <v>159</v>
      </c>
      <c r="E40" s="27">
        <f t="shared" si="0"/>
        <v>0.0034011422704228965</v>
      </c>
      <c r="F40" s="112">
        <f t="shared" si="1"/>
        <v>0.11971830985915492</v>
      </c>
      <c r="G40" s="12">
        <f t="shared" si="2"/>
        <v>17</v>
      </c>
    </row>
    <row r="41" spans="1:7" ht="15">
      <c r="A41" s="24" t="s">
        <v>214</v>
      </c>
      <c r="B41" s="3">
        <v>13993</v>
      </c>
      <c r="C41" s="12">
        <v>33559</v>
      </c>
      <c r="D41" s="3">
        <v>15120</v>
      </c>
      <c r="E41" s="27">
        <f t="shared" si="0"/>
        <v>0.32342937816851697</v>
      </c>
      <c r="F41" s="112">
        <f t="shared" si="1"/>
        <v>0.08054027013506754</v>
      </c>
      <c r="G41" s="12">
        <f t="shared" si="2"/>
        <v>1127</v>
      </c>
    </row>
    <row r="42" spans="1:7" ht="15">
      <c r="A42" s="24" t="s">
        <v>215</v>
      </c>
      <c r="B42" s="3">
        <v>3365</v>
      </c>
      <c r="C42" s="12">
        <v>5250</v>
      </c>
      <c r="D42" s="3">
        <v>3473</v>
      </c>
      <c r="E42" s="27">
        <f t="shared" si="0"/>
        <v>0.07429035915206743</v>
      </c>
      <c r="F42" s="112">
        <f t="shared" si="1"/>
        <v>0.032095096582466565</v>
      </c>
      <c r="G42" s="12">
        <f t="shared" si="2"/>
        <v>108</v>
      </c>
    </row>
    <row r="43" spans="1:7" ht="15">
      <c r="A43" s="24" t="s">
        <v>216</v>
      </c>
      <c r="B43" s="3">
        <v>314</v>
      </c>
      <c r="C43" s="12">
        <v>482</v>
      </c>
      <c r="D43" s="3">
        <v>418</v>
      </c>
      <c r="E43" s="27">
        <f t="shared" si="0"/>
        <v>0.008941367729791011</v>
      </c>
      <c r="F43" s="112">
        <f t="shared" si="1"/>
        <v>0.33121019108280253</v>
      </c>
      <c r="G43" s="12">
        <f t="shared" si="2"/>
        <v>104</v>
      </c>
    </row>
    <row r="44" spans="1:7" ht="15">
      <c r="A44" s="24" t="s">
        <v>217</v>
      </c>
      <c r="B44" s="3">
        <v>153</v>
      </c>
      <c r="C44" s="12">
        <v>179</v>
      </c>
      <c r="D44" s="3">
        <v>121</v>
      </c>
      <c r="E44" s="27">
        <f t="shared" si="0"/>
        <v>0.0025882906586237138</v>
      </c>
      <c r="F44" s="112">
        <f t="shared" si="1"/>
        <v>-0.20915032679738563</v>
      </c>
      <c r="G44" s="12">
        <f t="shared" si="2"/>
        <v>-32</v>
      </c>
    </row>
    <row r="45" spans="1:7" ht="15">
      <c r="A45" s="24" t="s">
        <v>218</v>
      </c>
      <c r="B45" s="3">
        <v>111</v>
      </c>
      <c r="C45" s="12">
        <v>160</v>
      </c>
      <c r="D45" s="3">
        <v>86</v>
      </c>
      <c r="E45" s="27">
        <f t="shared" si="0"/>
        <v>0.0018396115424928875</v>
      </c>
      <c r="F45" s="112">
        <f t="shared" si="1"/>
        <v>-0.22522522522522523</v>
      </c>
      <c r="G45" s="12">
        <f t="shared" si="2"/>
        <v>-25</v>
      </c>
    </row>
    <row r="46" spans="1:7" ht="15">
      <c r="A46" s="24" t="s">
        <v>219</v>
      </c>
      <c r="B46" s="3">
        <v>37</v>
      </c>
      <c r="C46" s="12">
        <v>170</v>
      </c>
      <c r="D46" s="3">
        <v>40</v>
      </c>
      <c r="E46" s="27">
        <f t="shared" si="0"/>
        <v>0.0008556332755780872</v>
      </c>
      <c r="F46" s="112">
        <f t="shared" si="1"/>
        <v>0.08108108108108109</v>
      </c>
      <c r="G46" s="12">
        <f t="shared" si="2"/>
        <v>3</v>
      </c>
    </row>
    <row r="47" spans="1:7" ht="15">
      <c r="A47" s="24" t="s">
        <v>220</v>
      </c>
      <c r="B47" s="3">
        <v>105</v>
      </c>
      <c r="C47" s="12">
        <v>252</v>
      </c>
      <c r="D47" s="3">
        <v>92</v>
      </c>
      <c r="E47" s="27">
        <f t="shared" si="0"/>
        <v>0.0019679565338296006</v>
      </c>
      <c r="F47" s="112">
        <f t="shared" si="1"/>
        <v>-0.12380952380952381</v>
      </c>
      <c r="G47" s="12">
        <f t="shared" si="2"/>
        <v>-13</v>
      </c>
    </row>
    <row r="48" spans="1:7" ht="15">
      <c r="A48" s="24" t="s">
        <v>221</v>
      </c>
      <c r="B48" s="3">
        <v>591</v>
      </c>
      <c r="C48" s="12">
        <v>848</v>
      </c>
      <c r="D48" s="3">
        <v>678</v>
      </c>
      <c r="E48" s="27">
        <f t="shared" si="0"/>
        <v>0.014502984021048578</v>
      </c>
      <c r="F48" s="112">
        <f t="shared" si="1"/>
        <v>0.14720812182741116</v>
      </c>
      <c r="G48" s="12">
        <f t="shared" si="2"/>
        <v>87</v>
      </c>
    </row>
    <row r="49" spans="1:7" ht="15">
      <c r="A49" s="24" t="s">
        <v>223</v>
      </c>
      <c r="B49" s="3">
        <v>72</v>
      </c>
      <c r="C49" s="12">
        <v>301</v>
      </c>
      <c r="D49" s="3">
        <v>33</v>
      </c>
      <c r="E49" s="27">
        <f t="shared" si="0"/>
        <v>0.000705897452351922</v>
      </c>
      <c r="F49" s="112">
        <f t="shared" si="1"/>
        <v>-0.5416666666666666</v>
      </c>
      <c r="G49" s="12">
        <f t="shared" si="2"/>
        <v>-39</v>
      </c>
    </row>
    <row r="50" spans="1:7" ht="15">
      <c r="A50" s="24" t="s">
        <v>131</v>
      </c>
      <c r="B50" s="3">
        <v>208</v>
      </c>
      <c r="C50" s="12">
        <v>144</v>
      </c>
      <c r="D50" s="3">
        <v>108</v>
      </c>
      <c r="E50" s="27">
        <f t="shared" si="0"/>
        <v>0.0023102098440608357</v>
      </c>
      <c r="F50" s="112">
        <f t="shared" si="1"/>
        <v>-0.4807692307692308</v>
      </c>
      <c r="G50" s="12">
        <f t="shared" si="2"/>
        <v>-100</v>
      </c>
    </row>
    <row r="51" spans="1:7" ht="15">
      <c r="A51" s="24" t="s">
        <v>224</v>
      </c>
      <c r="B51" s="3">
        <v>130</v>
      </c>
      <c r="C51" s="12">
        <v>910</v>
      </c>
      <c r="D51" s="3">
        <v>178</v>
      </c>
      <c r="E51" s="27">
        <f t="shared" si="0"/>
        <v>0.003807568076322488</v>
      </c>
      <c r="F51" s="112">
        <f t="shared" si="1"/>
        <v>0.36923076923076925</v>
      </c>
      <c r="G51" s="12">
        <f t="shared" si="2"/>
        <v>48</v>
      </c>
    </row>
    <row r="52" spans="1:7" ht="15">
      <c r="A52" s="24" t="s">
        <v>222</v>
      </c>
      <c r="B52" s="3">
        <v>21</v>
      </c>
      <c r="C52" s="12">
        <v>108</v>
      </c>
      <c r="D52" s="3">
        <v>79</v>
      </c>
      <c r="E52" s="27">
        <f t="shared" si="0"/>
        <v>0.0016898757192667223</v>
      </c>
      <c r="F52" s="112">
        <f t="shared" si="1"/>
        <v>2.761904761904762</v>
      </c>
      <c r="G52" s="12">
        <f t="shared" si="2"/>
        <v>58</v>
      </c>
    </row>
    <row r="53" spans="1:7" ht="15">
      <c r="A53" s="24" t="s">
        <v>225</v>
      </c>
      <c r="B53" s="3">
        <v>1449</v>
      </c>
      <c r="C53" s="12">
        <v>2385</v>
      </c>
      <c r="D53" s="3">
        <v>1553</v>
      </c>
      <c r="E53" s="27">
        <f t="shared" si="0"/>
        <v>0.03321996192431924</v>
      </c>
      <c r="F53" s="112">
        <f t="shared" si="1"/>
        <v>0.07177363699102829</v>
      </c>
      <c r="G53" s="12">
        <f t="shared" si="2"/>
        <v>104</v>
      </c>
    </row>
    <row r="54" spans="1:7" ht="15">
      <c r="A54" s="24" t="s">
        <v>226</v>
      </c>
      <c r="B54" s="3">
        <v>674</v>
      </c>
      <c r="C54" s="12">
        <v>1425</v>
      </c>
      <c r="D54" s="3">
        <v>709</v>
      </c>
      <c r="E54" s="27">
        <f t="shared" si="0"/>
        <v>0.015166099809621596</v>
      </c>
      <c r="F54" s="112">
        <f t="shared" si="1"/>
        <v>0.05192878338278932</v>
      </c>
      <c r="G54" s="12">
        <f t="shared" si="2"/>
        <v>35</v>
      </c>
    </row>
    <row r="55" spans="1:7" ht="15">
      <c r="A55" s="24" t="s">
        <v>227</v>
      </c>
      <c r="B55" s="3">
        <v>226</v>
      </c>
      <c r="C55" s="12">
        <v>552</v>
      </c>
      <c r="D55" s="3">
        <v>452</v>
      </c>
      <c r="E55" s="27">
        <f t="shared" si="0"/>
        <v>0.009668656014032386</v>
      </c>
      <c r="F55" s="112">
        <f t="shared" si="1"/>
        <v>1</v>
      </c>
      <c r="G55" s="12">
        <f t="shared" si="2"/>
        <v>226</v>
      </c>
    </row>
    <row r="56" spans="1:7" ht="15">
      <c r="A56" s="24" t="s">
        <v>228</v>
      </c>
      <c r="B56" s="3">
        <v>203</v>
      </c>
      <c r="C56" s="12">
        <v>410</v>
      </c>
      <c r="D56" s="3">
        <v>276</v>
      </c>
      <c r="E56" s="27">
        <f t="shared" si="0"/>
        <v>0.005903869601488802</v>
      </c>
      <c r="F56" s="112">
        <f t="shared" si="1"/>
        <v>0.35960591133004927</v>
      </c>
      <c r="G56" s="12">
        <f t="shared" si="2"/>
        <v>73</v>
      </c>
    </row>
    <row r="57" spans="1:7" ht="15">
      <c r="A57" s="24" t="s">
        <v>229</v>
      </c>
      <c r="B57" s="3">
        <v>827</v>
      </c>
      <c r="C57" s="12">
        <v>1864</v>
      </c>
      <c r="D57" s="3">
        <v>907</v>
      </c>
      <c r="E57" s="27">
        <f t="shared" si="0"/>
        <v>0.019401484523733126</v>
      </c>
      <c r="F57" s="112">
        <f t="shared" si="1"/>
        <v>0.09673518742442563</v>
      </c>
      <c r="G57" s="12">
        <f t="shared" si="2"/>
        <v>80</v>
      </c>
    </row>
    <row r="58" spans="1:7" ht="15">
      <c r="A58" s="24" t="s">
        <v>230</v>
      </c>
      <c r="B58" s="3">
        <v>108</v>
      </c>
      <c r="C58" s="12">
        <v>216</v>
      </c>
      <c r="D58" s="3">
        <v>148</v>
      </c>
      <c r="E58" s="27">
        <f t="shared" si="0"/>
        <v>0.0031658431196389227</v>
      </c>
      <c r="F58" s="112">
        <f t="shared" si="1"/>
        <v>0.37037037037037035</v>
      </c>
      <c r="G58" s="12">
        <f t="shared" si="2"/>
        <v>40</v>
      </c>
    </row>
    <row r="59" spans="1:7" ht="15">
      <c r="A59" s="24" t="s">
        <v>231</v>
      </c>
      <c r="B59" s="3">
        <v>611</v>
      </c>
      <c r="C59" s="12">
        <v>1101</v>
      </c>
      <c r="D59" s="3">
        <v>748</v>
      </c>
      <c r="E59" s="27">
        <f t="shared" si="0"/>
        <v>0.01600034225331023</v>
      </c>
      <c r="F59" s="112">
        <f t="shared" si="1"/>
        <v>0.22422258592471359</v>
      </c>
      <c r="G59" s="12">
        <f t="shared" si="2"/>
        <v>137</v>
      </c>
    </row>
    <row r="60" spans="1:7" ht="15">
      <c r="A60" s="24" t="s">
        <v>232</v>
      </c>
      <c r="B60" s="3">
        <v>444</v>
      </c>
      <c r="C60" s="12">
        <v>681</v>
      </c>
      <c r="D60" s="3">
        <v>447</v>
      </c>
      <c r="E60" s="27">
        <f t="shared" si="0"/>
        <v>0.009561701854585125</v>
      </c>
      <c r="F60" s="112">
        <f t="shared" si="1"/>
        <v>0.006756756756756757</v>
      </c>
      <c r="G60" s="12">
        <f t="shared" si="2"/>
        <v>3</v>
      </c>
    </row>
    <row r="61" spans="1:7" ht="15">
      <c r="A61" s="24" t="s">
        <v>233</v>
      </c>
      <c r="B61" s="3">
        <v>53</v>
      </c>
      <c r="C61" s="12">
        <v>173</v>
      </c>
      <c r="D61" s="3">
        <v>77</v>
      </c>
      <c r="E61" s="27">
        <f t="shared" si="0"/>
        <v>0.0016470940554878179</v>
      </c>
      <c r="F61" s="112">
        <f t="shared" si="1"/>
        <v>0.4528301886792453</v>
      </c>
      <c r="G61" s="12">
        <f t="shared" si="2"/>
        <v>24</v>
      </c>
    </row>
    <row r="62" spans="1:7" ht="15">
      <c r="A62" s="24" t="s">
        <v>234</v>
      </c>
      <c r="B62" s="3">
        <v>104</v>
      </c>
      <c r="C62" s="12">
        <v>169</v>
      </c>
      <c r="D62" s="3">
        <v>148</v>
      </c>
      <c r="E62" s="27">
        <f t="shared" si="0"/>
        <v>0.0031658431196389227</v>
      </c>
      <c r="F62" s="112">
        <f t="shared" si="1"/>
        <v>0.4230769230769231</v>
      </c>
      <c r="G62" s="12">
        <f t="shared" si="2"/>
        <v>44</v>
      </c>
    </row>
    <row r="63" spans="1:7" ht="15">
      <c r="A63" s="24" t="s">
        <v>235</v>
      </c>
      <c r="B63" s="3">
        <v>68</v>
      </c>
      <c r="C63" s="12">
        <v>195</v>
      </c>
      <c r="D63" s="3">
        <v>82</v>
      </c>
      <c r="E63" s="27">
        <f t="shared" si="0"/>
        <v>0.0017540482149350789</v>
      </c>
      <c r="F63" s="112">
        <f t="shared" si="1"/>
        <v>0.20588235294117646</v>
      </c>
      <c r="G63" s="12">
        <f t="shared" si="2"/>
        <v>14</v>
      </c>
    </row>
    <row r="64" spans="1:7" ht="15">
      <c r="A64" s="24" t="s">
        <v>236</v>
      </c>
      <c r="B64" s="3">
        <v>212</v>
      </c>
      <c r="C64" s="12">
        <v>562</v>
      </c>
      <c r="D64" s="3">
        <v>249</v>
      </c>
      <c r="E64" s="27">
        <f t="shared" si="0"/>
        <v>0.005326317140473593</v>
      </c>
      <c r="F64" s="112">
        <f t="shared" si="1"/>
        <v>0.17452830188679244</v>
      </c>
      <c r="G64" s="12">
        <f t="shared" si="2"/>
        <v>37</v>
      </c>
    </row>
    <row r="65" spans="1:7" ht="15">
      <c r="A65" s="24" t="s">
        <v>237</v>
      </c>
      <c r="B65" s="3">
        <v>296</v>
      </c>
      <c r="C65" s="12">
        <v>456</v>
      </c>
      <c r="D65" s="3">
        <v>241</v>
      </c>
      <c r="E65" s="27">
        <f t="shared" si="0"/>
        <v>0.005155190485357976</v>
      </c>
      <c r="F65" s="112">
        <f t="shared" si="1"/>
        <v>-0.1858108108108108</v>
      </c>
      <c r="G65" s="12">
        <f t="shared" si="2"/>
        <v>-55</v>
      </c>
    </row>
    <row r="66" spans="1:7" ht="15">
      <c r="A66" s="24" t="s">
        <v>238</v>
      </c>
      <c r="B66" s="3">
        <v>118</v>
      </c>
      <c r="C66" s="12">
        <v>211</v>
      </c>
      <c r="D66" s="3">
        <v>149</v>
      </c>
      <c r="E66" s="27">
        <f t="shared" si="0"/>
        <v>0.003187233951528375</v>
      </c>
      <c r="F66" s="112">
        <f t="shared" si="1"/>
        <v>0.2627118644067797</v>
      </c>
      <c r="G66" s="12">
        <f t="shared" si="2"/>
        <v>31</v>
      </c>
    </row>
    <row r="67" spans="1:7" ht="15">
      <c r="A67" s="24" t="s">
        <v>239</v>
      </c>
      <c r="B67" s="3">
        <v>504</v>
      </c>
      <c r="C67" s="12">
        <v>804</v>
      </c>
      <c r="D67" s="3">
        <v>530</v>
      </c>
      <c r="E67" s="27">
        <f aca="true" t="shared" si="3" ref="E67:E83">D67/$D$83</f>
        <v>0.011337140901409656</v>
      </c>
      <c r="F67" s="112">
        <f aca="true" t="shared" si="4" ref="F67:F83">(D67-B67)/B67</f>
        <v>0.051587301587301584</v>
      </c>
      <c r="G67" s="12">
        <f aca="true" t="shared" si="5" ref="G67:G83">D67-B67</f>
        <v>26</v>
      </c>
    </row>
    <row r="68" spans="1:7" ht="15">
      <c r="A68" s="24" t="s">
        <v>240</v>
      </c>
      <c r="B68" s="3">
        <v>387</v>
      </c>
      <c r="C68" s="12">
        <v>878</v>
      </c>
      <c r="D68" s="3">
        <v>510</v>
      </c>
      <c r="E68" s="27">
        <f t="shared" si="3"/>
        <v>0.010909324263620613</v>
      </c>
      <c r="F68" s="112">
        <f t="shared" si="4"/>
        <v>0.3178294573643411</v>
      </c>
      <c r="G68" s="12">
        <f t="shared" si="5"/>
        <v>123</v>
      </c>
    </row>
    <row r="69" spans="1:7" ht="15">
      <c r="A69" s="24" t="s">
        <v>241</v>
      </c>
      <c r="B69" s="3">
        <v>55</v>
      </c>
      <c r="C69" s="12">
        <v>99</v>
      </c>
      <c r="D69" s="3">
        <v>61</v>
      </c>
      <c r="E69" s="27">
        <f t="shared" si="3"/>
        <v>0.001304840745256583</v>
      </c>
      <c r="F69" s="112">
        <f t="shared" si="4"/>
        <v>0.10909090909090909</v>
      </c>
      <c r="G69" s="12">
        <f t="shared" si="5"/>
        <v>6</v>
      </c>
    </row>
    <row r="70" spans="1:7" ht="15">
      <c r="A70" s="24" t="s">
        <v>242</v>
      </c>
      <c r="B70" s="3">
        <v>77</v>
      </c>
      <c r="C70" s="12">
        <v>235</v>
      </c>
      <c r="D70" s="3">
        <v>56</v>
      </c>
      <c r="E70" s="27">
        <f t="shared" si="3"/>
        <v>0.001197886585809322</v>
      </c>
      <c r="F70" s="112">
        <f t="shared" si="4"/>
        <v>-0.2727272727272727</v>
      </c>
      <c r="G70" s="12">
        <f t="shared" si="5"/>
        <v>-21</v>
      </c>
    </row>
    <row r="71" spans="1:7" ht="15">
      <c r="A71" s="24" t="s">
        <v>243</v>
      </c>
      <c r="B71" s="3">
        <v>134</v>
      </c>
      <c r="C71" s="12">
        <v>354</v>
      </c>
      <c r="D71" s="3">
        <v>142</v>
      </c>
      <c r="E71" s="27">
        <f t="shared" si="3"/>
        <v>0.0030374981283022096</v>
      </c>
      <c r="F71" s="112">
        <f t="shared" si="4"/>
        <v>0.05970149253731343</v>
      </c>
      <c r="G71" s="12">
        <f t="shared" si="5"/>
        <v>8</v>
      </c>
    </row>
    <row r="72" spans="1:7" ht="15">
      <c r="A72" s="24" t="s">
        <v>244</v>
      </c>
      <c r="B72" s="3">
        <v>340</v>
      </c>
      <c r="C72" s="12">
        <v>1669</v>
      </c>
      <c r="D72" s="3">
        <v>404</v>
      </c>
      <c r="E72" s="27">
        <f t="shared" si="3"/>
        <v>0.008641896083338681</v>
      </c>
      <c r="F72" s="112">
        <f t="shared" si="4"/>
        <v>0.18823529411764706</v>
      </c>
      <c r="G72" s="12">
        <f t="shared" si="5"/>
        <v>64</v>
      </c>
    </row>
    <row r="73" spans="1:7" ht="15">
      <c r="A73" s="24" t="s">
        <v>245</v>
      </c>
      <c r="B73" s="3">
        <v>38</v>
      </c>
      <c r="C73" s="12">
        <v>146</v>
      </c>
      <c r="D73" s="3">
        <v>53</v>
      </c>
      <c r="E73" s="27">
        <f t="shared" si="3"/>
        <v>0.0011337140901409655</v>
      </c>
      <c r="F73" s="112">
        <f t="shared" si="4"/>
        <v>0.39473684210526316</v>
      </c>
      <c r="G73" s="12">
        <f t="shared" si="5"/>
        <v>15</v>
      </c>
    </row>
    <row r="74" spans="1:7" ht="15">
      <c r="A74" s="24" t="s">
        <v>246</v>
      </c>
      <c r="B74" s="3">
        <v>1000</v>
      </c>
      <c r="C74" s="12">
        <v>1779</v>
      </c>
      <c r="D74" s="3">
        <v>991</v>
      </c>
      <c r="E74" s="27">
        <f t="shared" si="3"/>
        <v>0.02119831440244711</v>
      </c>
      <c r="F74" s="112">
        <f t="shared" si="4"/>
        <v>-0.009</v>
      </c>
      <c r="G74" s="12">
        <f t="shared" si="5"/>
        <v>-9</v>
      </c>
    </row>
    <row r="75" spans="1:7" ht="15">
      <c r="A75" s="24" t="s">
        <v>247</v>
      </c>
      <c r="B75" s="3">
        <v>118</v>
      </c>
      <c r="C75" s="12">
        <v>315</v>
      </c>
      <c r="D75" s="3">
        <v>145</v>
      </c>
      <c r="E75" s="27">
        <f t="shared" si="3"/>
        <v>0.003101670623970566</v>
      </c>
      <c r="F75" s="112">
        <f t="shared" si="4"/>
        <v>0.2288135593220339</v>
      </c>
      <c r="G75" s="12">
        <f t="shared" si="5"/>
        <v>27</v>
      </c>
    </row>
    <row r="76" spans="1:7" ht="15">
      <c r="A76" s="24" t="s">
        <v>248</v>
      </c>
      <c r="B76" s="3">
        <v>471</v>
      </c>
      <c r="C76" s="12">
        <v>1201</v>
      </c>
      <c r="D76" s="3">
        <v>419</v>
      </c>
      <c r="E76" s="27">
        <f t="shared" si="3"/>
        <v>0.008962758561680464</v>
      </c>
      <c r="F76" s="112">
        <f t="shared" si="4"/>
        <v>-0.11040339702760085</v>
      </c>
      <c r="G76" s="12">
        <f t="shared" si="5"/>
        <v>-52</v>
      </c>
    </row>
    <row r="77" spans="1:7" ht="15">
      <c r="A77" s="24" t="s">
        <v>249</v>
      </c>
      <c r="B77" s="3">
        <v>12</v>
      </c>
      <c r="C77" s="12">
        <v>45</v>
      </c>
      <c r="D77" s="3">
        <v>33</v>
      </c>
      <c r="E77" s="27">
        <f t="shared" si="3"/>
        <v>0.000705897452351922</v>
      </c>
      <c r="F77" s="112">
        <f t="shared" si="4"/>
        <v>1.75</v>
      </c>
      <c r="G77" s="12">
        <f t="shared" si="5"/>
        <v>21</v>
      </c>
    </row>
    <row r="78" spans="1:7" ht="15">
      <c r="A78" s="24" t="s">
        <v>250</v>
      </c>
      <c r="B78" s="3">
        <v>226</v>
      </c>
      <c r="C78" s="12">
        <v>423</v>
      </c>
      <c r="D78" s="3">
        <v>268</v>
      </c>
      <c r="E78" s="27">
        <f t="shared" si="3"/>
        <v>0.0057327429463731846</v>
      </c>
      <c r="F78" s="112">
        <f t="shared" si="4"/>
        <v>0.18584070796460178</v>
      </c>
      <c r="G78" s="12">
        <f t="shared" si="5"/>
        <v>42</v>
      </c>
    </row>
    <row r="79" spans="1:7" ht="15">
      <c r="A79" s="24" t="s">
        <v>251</v>
      </c>
      <c r="B79" s="3">
        <v>260</v>
      </c>
      <c r="C79" s="12">
        <v>689</v>
      </c>
      <c r="D79" s="3">
        <v>201</v>
      </c>
      <c r="E79" s="27">
        <f t="shared" si="3"/>
        <v>0.004299557209779889</v>
      </c>
      <c r="F79" s="112">
        <f t="shared" si="4"/>
        <v>-0.22692307692307692</v>
      </c>
      <c r="G79" s="12">
        <f t="shared" si="5"/>
        <v>-59</v>
      </c>
    </row>
    <row r="80" spans="1:7" ht="15">
      <c r="A80" s="24" t="s">
        <v>252</v>
      </c>
      <c r="B80" s="3">
        <v>128</v>
      </c>
      <c r="C80" s="12">
        <v>317</v>
      </c>
      <c r="D80" s="3">
        <v>139</v>
      </c>
      <c r="E80" s="27">
        <f t="shared" si="3"/>
        <v>0.002973325632633853</v>
      </c>
      <c r="F80" s="112">
        <f t="shared" si="4"/>
        <v>0.0859375</v>
      </c>
      <c r="G80" s="12">
        <f t="shared" si="5"/>
        <v>11</v>
      </c>
    </row>
    <row r="81" spans="1:7" ht="15">
      <c r="A81" s="24" t="s">
        <v>253</v>
      </c>
      <c r="B81" s="3">
        <v>114</v>
      </c>
      <c r="C81" s="12">
        <v>247</v>
      </c>
      <c r="D81" s="3">
        <v>124</v>
      </c>
      <c r="E81" s="27">
        <f t="shared" si="3"/>
        <v>0.0026524631542920703</v>
      </c>
      <c r="F81" s="112">
        <f t="shared" si="4"/>
        <v>0.08771929824561403</v>
      </c>
      <c r="G81" s="12">
        <f t="shared" si="5"/>
        <v>10</v>
      </c>
    </row>
    <row r="82" spans="1:7" ht="15.75" thickBot="1">
      <c r="A82" s="24" t="s">
        <v>254</v>
      </c>
      <c r="B82" s="17">
        <v>227</v>
      </c>
      <c r="C82" s="17">
        <v>492</v>
      </c>
      <c r="D82" s="17">
        <v>256</v>
      </c>
      <c r="E82" s="27">
        <f t="shared" si="3"/>
        <v>0.005476052963699758</v>
      </c>
      <c r="F82" s="112">
        <f t="shared" si="4"/>
        <v>0.1277533039647577</v>
      </c>
      <c r="G82" s="12">
        <f t="shared" si="5"/>
        <v>29</v>
      </c>
    </row>
    <row r="83" spans="1:7" s="48" customFormat="1" ht="15.75" thickBot="1">
      <c r="A83" s="26" t="s">
        <v>174</v>
      </c>
      <c r="B83" s="187">
        <v>43149</v>
      </c>
      <c r="C83" s="187">
        <v>91105</v>
      </c>
      <c r="D83" s="187">
        <v>46749</v>
      </c>
      <c r="E83" s="121">
        <f t="shared" si="3"/>
        <v>1</v>
      </c>
      <c r="F83" s="126">
        <f t="shared" si="4"/>
        <v>0.08343182924285615</v>
      </c>
      <c r="G83" s="40">
        <f t="shared" si="5"/>
        <v>3600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0" activePane="bottomLeft" state="frozen"/>
      <selection pane="topLeft" activeCell="A1" sqref="A1"/>
      <selection pane="bottomLeft" activeCell="D87" sqref="D87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0" t="s">
        <v>175</v>
      </c>
      <c r="B1" s="10">
        <v>41122</v>
      </c>
      <c r="C1" s="56">
        <v>41456</v>
      </c>
      <c r="D1" s="156">
        <v>41487</v>
      </c>
      <c r="E1" s="31" t="s">
        <v>296</v>
      </c>
      <c r="F1" s="31" t="s">
        <v>325</v>
      </c>
      <c r="G1" s="32" t="s">
        <v>326</v>
      </c>
    </row>
    <row r="2" spans="1:7" ht="15">
      <c r="A2" s="188" t="s">
        <v>176</v>
      </c>
      <c r="B2" s="3">
        <v>515</v>
      </c>
      <c r="C2" s="12">
        <v>803</v>
      </c>
      <c r="D2" s="3">
        <v>556</v>
      </c>
      <c r="E2" s="87">
        <f>D2/$D$83</f>
        <v>0.024651946439655938</v>
      </c>
      <c r="F2" s="87">
        <f>(D2-B2)/B2</f>
        <v>0.07961165048543689</v>
      </c>
      <c r="G2" s="11">
        <f>D2-B2</f>
        <v>41</v>
      </c>
    </row>
    <row r="3" spans="1:7" ht="15">
      <c r="A3" s="24" t="s">
        <v>177</v>
      </c>
      <c r="B3" s="3">
        <v>85</v>
      </c>
      <c r="C3" s="12">
        <v>79</v>
      </c>
      <c r="D3" s="3">
        <v>67</v>
      </c>
      <c r="E3" s="67">
        <f aca="true" t="shared" si="0" ref="E3:E66">D3/$D$83</f>
        <v>0.00297064822204487</v>
      </c>
      <c r="F3" s="67">
        <f aca="true" t="shared" si="1" ref="F3:F66">(D3-B3)/B3</f>
        <v>-0.21176470588235294</v>
      </c>
      <c r="G3" s="12">
        <f aca="true" t="shared" si="2" ref="G3:G66">D3-B3</f>
        <v>-18</v>
      </c>
    </row>
    <row r="4" spans="1:7" ht="15">
      <c r="A4" s="24" t="s">
        <v>178</v>
      </c>
      <c r="B4" s="3">
        <v>124</v>
      </c>
      <c r="C4" s="12">
        <v>208</v>
      </c>
      <c r="D4" s="3">
        <v>133</v>
      </c>
      <c r="E4" s="67">
        <f t="shared" si="0"/>
        <v>0.005896958410924891</v>
      </c>
      <c r="F4" s="67">
        <f t="shared" si="1"/>
        <v>0.07258064516129033</v>
      </c>
      <c r="G4" s="12">
        <f t="shared" si="2"/>
        <v>9</v>
      </c>
    </row>
    <row r="5" spans="1:7" ht="15">
      <c r="A5" s="24" t="s">
        <v>179</v>
      </c>
      <c r="B5" s="3">
        <v>9</v>
      </c>
      <c r="C5" s="12">
        <v>43</v>
      </c>
      <c r="D5" s="3">
        <v>21</v>
      </c>
      <c r="E5" s="67">
        <f t="shared" si="0"/>
        <v>0.000931098696461825</v>
      </c>
      <c r="F5" s="67">
        <f t="shared" si="1"/>
        <v>1.3333333333333333</v>
      </c>
      <c r="G5" s="12">
        <f t="shared" si="2"/>
        <v>12</v>
      </c>
    </row>
    <row r="6" spans="1:7" ht="15">
      <c r="A6" s="24" t="s">
        <v>180</v>
      </c>
      <c r="B6" s="3">
        <v>64</v>
      </c>
      <c r="C6" s="12">
        <v>98</v>
      </c>
      <c r="D6" s="3">
        <v>62</v>
      </c>
      <c r="E6" s="67">
        <f t="shared" si="0"/>
        <v>0.002748958056220626</v>
      </c>
      <c r="F6" s="67">
        <f t="shared" si="1"/>
        <v>-0.03125</v>
      </c>
      <c r="G6" s="12">
        <f t="shared" si="2"/>
        <v>-2</v>
      </c>
    </row>
    <row r="7" spans="1:7" ht="15">
      <c r="A7" s="24" t="s">
        <v>181</v>
      </c>
      <c r="B7" s="3">
        <v>42</v>
      </c>
      <c r="C7" s="12">
        <v>128</v>
      </c>
      <c r="D7" s="3">
        <v>41</v>
      </c>
      <c r="E7" s="67">
        <f t="shared" si="0"/>
        <v>0.001817859359758801</v>
      </c>
      <c r="F7" s="67">
        <f t="shared" si="1"/>
        <v>-0.023809523809523808</v>
      </c>
      <c r="G7" s="12">
        <f t="shared" si="2"/>
        <v>-1</v>
      </c>
    </row>
    <row r="8" spans="1:7" ht="15">
      <c r="A8" s="24" t="s">
        <v>182</v>
      </c>
      <c r="B8" s="3">
        <v>1357</v>
      </c>
      <c r="C8" s="12">
        <v>2253</v>
      </c>
      <c r="D8" s="3">
        <v>1435</v>
      </c>
      <c r="E8" s="67">
        <f t="shared" si="0"/>
        <v>0.06362507759155804</v>
      </c>
      <c r="F8" s="67">
        <f t="shared" si="1"/>
        <v>0.05747973470891673</v>
      </c>
      <c r="G8" s="12">
        <f t="shared" si="2"/>
        <v>78</v>
      </c>
    </row>
    <row r="9" spans="1:7" ht="15">
      <c r="A9" s="24" t="s">
        <v>183</v>
      </c>
      <c r="B9" s="3">
        <v>544</v>
      </c>
      <c r="C9" s="12">
        <v>899</v>
      </c>
      <c r="D9" s="3">
        <v>642</v>
      </c>
      <c r="E9" s="67">
        <f t="shared" si="0"/>
        <v>0.028465017291832935</v>
      </c>
      <c r="F9" s="67">
        <f t="shared" si="1"/>
        <v>0.1801470588235294</v>
      </c>
      <c r="G9" s="12">
        <f t="shared" si="2"/>
        <v>98</v>
      </c>
    </row>
    <row r="10" spans="1:7" ht="15">
      <c r="A10" s="24" t="s">
        <v>184</v>
      </c>
      <c r="B10" s="3">
        <v>2</v>
      </c>
      <c r="C10" s="12">
        <v>27</v>
      </c>
      <c r="D10" s="3">
        <v>6</v>
      </c>
      <c r="E10" s="67">
        <f t="shared" si="0"/>
        <v>0.00026602819898909286</v>
      </c>
      <c r="F10" s="67">
        <f t="shared" si="1"/>
        <v>2</v>
      </c>
      <c r="G10" s="12">
        <f t="shared" si="2"/>
        <v>4</v>
      </c>
    </row>
    <row r="11" spans="1:7" ht="15">
      <c r="A11" s="24" t="s">
        <v>185</v>
      </c>
      <c r="B11" s="3">
        <v>78</v>
      </c>
      <c r="C11" s="12">
        <v>129</v>
      </c>
      <c r="D11" s="3">
        <v>89</v>
      </c>
      <c r="E11" s="67">
        <f t="shared" si="0"/>
        <v>0.0039460849516715435</v>
      </c>
      <c r="F11" s="67">
        <f t="shared" si="1"/>
        <v>0.14102564102564102</v>
      </c>
      <c r="G11" s="12">
        <f t="shared" si="2"/>
        <v>11</v>
      </c>
    </row>
    <row r="12" spans="1:7" ht="15">
      <c r="A12" s="24" t="s">
        <v>186</v>
      </c>
      <c r="B12" s="3">
        <v>173</v>
      </c>
      <c r="C12" s="12">
        <v>281</v>
      </c>
      <c r="D12" s="3">
        <v>179</v>
      </c>
      <c r="E12" s="67">
        <f t="shared" si="0"/>
        <v>0.007936507936507936</v>
      </c>
      <c r="F12" s="67">
        <f t="shared" si="1"/>
        <v>0.03468208092485549</v>
      </c>
      <c r="G12" s="12">
        <f t="shared" si="2"/>
        <v>6</v>
      </c>
    </row>
    <row r="13" spans="1:7" ht="15">
      <c r="A13" s="24" t="s">
        <v>187</v>
      </c>
      <c r="B13" s="3">
        <v>193</v>
      </c>
      <c r="C13" s="12">
        <v>326</v>
      </c>
      <c r="D13" s="3">
        <v>235</v>
      </c>
      <c r="E13" s="67">
        <f t="shared" si="0"/>
        <v>0.01041943779373947</v>
      </c>
      <c r="F13" s="67">
        <f t="shared" si="1"/>
        <v>0.21761658031088082</v>
      </c>
      <c r="G13" s="12">
        <f t="shared" si="2"/>
        <v>42</v>
      </c>
    </row>
    <row r="14" spans="1:7" ht="15">
      <c r="A14" s="24" t="s">
        <v>188</v>
      </c>
      <c r="B14" s="3">
        <v>38</v>
      </c>
      <c r="C14" s="12">
        <v>97</v>
      </c>
      <c r="D14" s="3">
        <v>40</v>
      </c>
      <c r="E14" s="67">
        <f t="shared" si="0"/>
        <v>0.0017735213265939523</v>
      </c>
      <c r="F14" s="67">
        <f t="shared" si="1"/>
        <v>0.05263157894736842</v>
      </c>
      <c r="G14" s="12">
        <f t="shared" si="2"/>
        <v>2</v>
      </c>
    </row>
    <row r="15" spans="1:7" ht="15">
      <c r="A15" s="24" t="s">
        <v>189</v>
      </c>
      <c r="B15" s="3">
        <v>68</v>
      </c>
      <c r="C15" s="12">
        <v>126</v>
      </c>
      <c r="D15" s="3">
        <v>73</v>
      </c>
      <c r="E15" s="67">
        <f t="shared" si="0"/>
        <v>0.003236676421033963</v>
      </c>
      <c r="F15" s="67">
        <f t="shared" si="1"/>
        <v>0.07352941176470588</v>
      </c>
      <c r="G15" s="12">
        <f t="shared" si="2"/>
        <v>5</v>
      </c>
    </row>
    <row r="16" spans="1:7" ht="15">
      <c r="A16" s="24" t="s">
        <v>190</v>
      </c>
      <c r="B16" s="3">
        <v>5</v>
      </c>
      <c r="C16" s="12">
        <v>25</v>
      </c>
      <c r="D16" s="3">
        <v>5</v>
      </c>
      <c r="E16" s="67">
        <f t="shared" si="0"/>
        <v>0.00022169016582424404</v>
      </c>
      <c r="F16" s="67">
        <f t="shared" si="1"/>
        <v>0</v>
      </c>
      <c r="G16" s="12">
        <f t="shared" si="2"/>
        <v>0</v>
      </c>
    </row>
    <row r="17" spans="1:7" ht="15">
      <c r="A17" s="24" t="s">
        <v>191</v>
      </c>
      <c r="B17" s="3">
        <v>134</v>
      </c>
      <c r="C17" s="12">
        <v>118</v>
      </c>
      <c r="D17" s="3">
        <v>101</v>
      </c>
      <c r="E17" s="67">
        <f t="shared" si="0"/>
        <v>0.00447814134964973</v>
      </c>
      <c r="F17" s="67">
        <f t="shared" si="1"/>
        <v>-0.2462686567164179</v>
      </c>
      <c r="G17" s="12">
        <f t="shared" si="2"/>
        <v>-33</v>
      </c>
    </row>
    <row r="18" spans="1:7" ht="15">
      <c r="A18" s="24" t="s">
        <v>192</v>
      </c>
      <c r="B18" s="3">
        <v>28</v>
      </c>
      <c r="C18" s="12">
        <v>47</v>
      </c>
      <c r="D18" s="3">
        <v>26</v>
      </c>
      <c r="E18" s="67">
        <f t="shared" si="0"/>
        <v>0.001152788862286069</v>
      </c>
      <c r="F18" s="67">
        <f t="shared" si="1"/>
        <v>-0.07142857142857142</v>
      </c>
      <c r="G18" s="12">
        <f t="shared" si="2"/>
        <v>-2</v>
      </c>
    </row>
    <row r="19" spans="1:7" ht="15">
      <c r="A19" s="24" t="s">
        <v>193</v>
      </c>
      <c r="B19" s="3">
        <v>12</v>
      </c>
      <c r="C19" s="12">
        <v>15</v>
      </c>
      <c r="D19" s="3">
        <v>15</v>
      </c>
      <c r="E19" s="67">
        <f t="shared" si="0"/>
        <v>0.0006650704974727321</v>
      </c>
      <c r="F19" s="67">
        <f t="shared" si="1"/>
        <v>0.25</v>
      </c>
      <c r="G19" s="12">
        <f t="shared" si="2"/>
        <v>3</v>
      </c>
    </row>
    <row r="20" spans="1:7" ht="15">
      <c r="A20" s="24" t="s">
        <v>194</v>
      </c>
      <c r="B20" s="3">
        <v>89</v>
      </c>
      <c r="C20" s="12">
        <v>140</v>
      </c>
      <c r="D20" s="3">
        <v>67</v>
      </c>
      <c r="E20" s="67">
        <f t="shared" si="0"/>
        <v>0.00297064822204487</v>
      </c>
      <c r="F20" s="67">
        <f t="shared" si="1"/>
        <v>-0.24719101123595505</v>
      </c>
      <c r="G20" s="12">
        <f t="shared" si="2"/>
        <v>-22</v>
      </c>
    </row>
    <row r="21" spans="1:7" ht="15">
      <c r="A21" s="24" t="s">
        <v>195</v>
      </c>
      <c r="B21" s="3">
        <v>48</v>
      </c>
      <c r="C21" s="12">
        <v>69</v>
      </c>
      <c r="D21" s="3">
        <v>36</v>
      </c>
      <c r="E21" s="67">
        <f t="shared" si="0"/>
        <v>0.0015961691939345571</v>
      </c>
      <c r="F21" s="67">
        <f t="shared" si="1"/>
        <v>-0.25</v>
      </c>
      <c r="G21" s="12">
        <f t="shared" si="2"/>
        <v>-12</v>
      </c>
    </row>
    <row r="22" spans="1:7" ht="15">
      <c r="A22" s="24" t="s">
        <v>196</v>
      </c>
      <c r="B22" s="3">
        <v>1310</v>
      </c>
      <c r="C22" s="12">
        <v>1861</v>
      </c>
      <c r="D22" s="3">
        <v>1339</v>
      </c>
      <c r="E22" s="67">
        <f t="shared" si="0"/>
        <v>0.05936862640773255</v>
      </c>
      <c r="F22" s="67">
        <f t="shared" si="1"/>
        <v>0.022137404580152672</v>
      </c>
      <c r="G22" s="12">
        <f t="shared" si="2"/>
        <v>29</v>
      </c>
    </row>
    <row r="23" spans="1:7" ht="15">
      <c r="A23" s="24" t="s">
        <v>197</v>
      </c>
      <c r="B23" s="3">
        <v>88</v>
      </c>
      <c r="C23" s="12">
        <v>146</v>
      </c>
      <c r="D23" s="3">
        <v>175</v>
      </c>
      <c r="E23" s="67">
        <f t="shared" si="0"/>
        <v>0.007759155803848541</v>
      </c>
      <c r="F23" s="67">
        <f t="shared" si="1"/>
        <v>0.9886363636363636</v>
      </c>
      <c r="G23" s="12">
        <f t="shared" si="2"/>
        <v>87</v>
      </c>
    </row>
    <row r="24" spans="1:7" ht="15">
      <c r="A24" s="24" t="s">
        <v>198</v>
      </c>
      <c r="B24" s="3">
        <v>30</v>
      </c>
      <c r="C24" s="12">
        <v>213</v>
      </c>
      <c r="D24" s="3">
        <v>113</v>
      </c>
      <c r="E24" s="67">
        <f t="shared" si="0"/>
        <v>0.005010197747627915</v>
      </c>
      <c r="F24" s="67">
        <f t="shared" si="1"/>
        <v>2.7666666666666666</v>
      </c>
      <c r="G24" s="12">
        <f t="shared" si="2"/>
        <v>83</v>
      </c>
    </row>
    <row r="25" spans="1:7" ht="15">
      <c r="A25" s="24" t="s">
        <v>199</v>
      </c>
      <c r="B25" s="3">
        <v>79</v>
      </c>
      <c r="C25" s="12">
        <v>132</v>
      </c>
      <c r="D25" s="3">
        <v>71</v>
      </c>
      <c r="E25" s="67">
        <f t="shared" si="0"/>
        <v>0.0031480003547042653</v>
      </c>
      <c r="F25" s="67">
        <f t="shared" si="1"/>
        <v>-0.10126582278481013</v>
      </c>
      <c r="G25" s="12">
        <f t="shared" si="2"/>
        <v>-8</v>
      </c>
    </row>
    <row r="26" spans="1:7" ht="15">
      <c r="A26" s="24" t="s">
        <v>200</v>
      </c>
      <c r="B26" s="3">
        <v>354</v>
      </c>
      <c r="C26" s="12">
        <v>470</v>
      </c>
      <c r="D26" s="3">
        <v>336</v>
      </c>
      <c r="E26" s="67">
        <f t="shared" si="0"/>
        <v>0.0148975791433892</v>
      </c>
      <c r="F26" s="67">
        <f t="shared" si="1"/>
        <v>-0.05084745762711865</v>
      </c>
      <c r="G26" s="12">
        <f t="shared" si="2"/>
        <v>-18</v>
      </c>
    </row>
    <row r="27" spans="1:7" ht="15">
      <c r="A27" s="24" t="s">
        <v>113</v>
      </c>
      <c r="B27" s="3">
        <v>175</v>
      </c>
      <c r="C27" s="12">
        <v>322</v>
      </c>
      <c r="D27" s="3">
        <v>184</v>
      </c>
      <c r="E27" s="67">
        <f t="shared" si="0"/>
        <v>0.008158198102332181</v>
      </c>
      <c r="F27" s="67">
        <f t="shared" si="1"/>
        <v>0.05142857142857143</v>
      </c>
      <c r="G27" s="12">
        <f t="shared" si="2"/>
        <v>9</v>
      </c>
    </row>
    <row r="28" spans="1:7" ht="15">
      <c r="A28" s="24" t="s">
        <v>201</v>
      </c>
      <c r="B28" s="3">
        <v>123</v>
      </c>
      <c r="C28" s="12">
        <v>222</v>
      </c>
      <c r="D28" s="3">
        <v>126</v>
      </c>
      <c r="E28" s="67">
        <f t="shared" si="0"/>
        <v>0.00558659217877095</v>
      </c>
      <c r="F28" s="67">
        <f t="shared" si="1"/>
        <v>0.024390243902439025</v>
      </c>
      <c r="G28" s="12">
        <f t="shared" si="2"/>
        <v>3</v>
      </c>
    </row>
    <row r="29" spans="1:7" ht="15">
      <c r="A29" s="24" t="s">
        <v>202</v>
      </c>
      <c r="B29" s="3">
        <v>137</v>
      </c>
      <c r="C29" s="12">
        <v>142</v>
      </c>
      <c r="D29" s="3">
        <v>115</v>
      </c>
      <c r="E29" s="67">
        <f t="shared" si="0"/>
        <v>0.0050988738139576125</v>
      </c>
      <c r="F29" s="67">
        <f t="shared" si="1"/>
        <v>-0.16058394160583941</v>
      </c>
      <c r="G29" s="12">
        <f t="shared" si="2"/>
        <v>-22</v>
      </c>
    </row>
    <row r="30" spans="1:7" ht="15">
      <c r="A30" s="24" t="s">
        <v>203</v>
      </c>
      <c r="B30" s="3">
        <v>76</v>
      </c>
      <c r="C30" s="12">
        <v>232</v>
      </c>
      <c r="D30" s="3">
        <v>119</v>
      </c>
      <c r="E30" s="67">
        <f t="shared" si="0"/>
        <v>0.005276225946617008</v>
      </c>
      <c r="F30" s="67">
        <f t="shared" si="1"/>
        <v>0.5657894736842105</v>
      </c>
      <c r="G30" s="12">
        <f t="shared" si="2"/>
        <v>43</v>
      </c>
    </row>
    <row r="31" spans="1:7" ht="15">
      <c r="A31" s="24" t="s">
        <v>204</v>
      </c>
      <c r="B31" s="3">
        <v>26</v>
      </c>
      <c r="C31" s="12">
        <v>98</v>
      </c>
      <c r="D31" s="3">
        <v>42</v>
      </c>
      <c r="E31" s="67">
        <f t="shared" si="0"/>
        <v>0.00186219739292365</v>
      </c>
      <c r="F31" s="67">
        <f t="shared" si="1"/>
        <v>0.6153846153846154</v>
      </c>
      <c r="G31" s="12">
        <f t="shared" si="2"/>
        <v>16</v>
      </c>
    </row>
    <row r="32" spans="1:7" ht="15">
      <c r="A32" s="24" t="s">
        <v>205</v>
      </c>
      <c r="B32" s="3">
        <v>194</v>
      </c>
      <c r="C32" s="12">
        <v>188</v>
      </c>
      <c r="D32" s="3">
        <v>101</v>
      </c>
      <c r="E32" s="67">
        <f t="shared" si="0"/>
        <v>0.00447814134964973</v>
      </c>
      <c r="F32" s="67">
        <f t="shared" si="1"/>
        <v>-0.4793814432989691</v>
      </c>
      <c r="G32" s="12">
        <f t="shared" si="2"/>
        <v>-93</v>
      </c>
    </row>
    <row r="33" spans="1:7" ht="15">
      <c r="A33" s="24" t="s">
        <v>206</v>
      </c>
      <c r="B33" s="3">
        <v>158</v>
      </c>
      <c r="C33" s="12">
        <v>229</v>
      </c>
      <c r="D33" s="3">
        <v>150</v>
      </c>
      <c r="E33" s="67">
        <f t="shared" si="0"/>
        <v>0.006650704974727321</v>
      </c>
      <c r="F33" s="67">
        <f t="shared" si="1"/>
        <v>-0.05063291139240506</v>
      </c>
      <c r="G33" s="12">
        <f t="shared" si="2"/>
        <v>-8</v>
      </c>
    </row>
    <row r="34" spans="1:7" ht="15">
      <c r="A34" s="24" t="s">
        <v>207</v>
      </c>
      <c r="B34" s="3">
        <v>307</v>
      </c>
      <c r="C34" s="12">
        <v>481</v>
      </c>
      <c r="D34" s="3">
        <v>455</v>
      </c>
      <c r="E34" s="67">
        <f t="shared" si="0"/>
        <v>0.020173805090006207</v>
      </c>
      <c r="F34" s="67">
        <f t="shared" si="1"/>
        <v>0.4820846905537459</v>
      </c>
      <c r="G34" s="12">
        <f t="shared" si="2"/>
        <v>148</v>
      </c>
    </row>
    <row r="35" spans="1:7" ht="15">
      <c r="A35" s="24" t="s">
        <v>208</v>
      </c>
      <c r="B35" s="3">
        <v>80</v>
      </c>
      <c r="C35" s="12">
        <v>200</v>
      </c>
      <c r="D35" s="3">
        <v>82</v>
      </c>
      <c r="E35" s="67">
        <f t="shared" si="0"/>
        <v>0.003635718719517602</v>
      </c>
      <c r="F35" s="67">
        <f t="shared" si="1"/>
        <v>0.025</v>
      </c>
      <c r="G35" s="12">
        <f t="shared" si="2"/>
        <v>2</v>
      </c>
    </row>
    <row r="36" spans="1:7" ht="15">
      <c r="A36" s="24" t="s">
        <v>209</v>
      </c>
      <c r="B36" s="3">
        <v>23</v>
      </c>
      <c r="C36" s="12">
        <v>34</v>
      </c>
      <c r="D36" s="3">
        <v>18</v>
      </c>
      <c r="E36" s="67">
        <f t="shared" si="0"/>
        <v>0.0007980845969672786</v>
      </c>
      <c r="F36" s="67">
        <f t="shared" si="1"/>
        <v>-0.21739130434782608</v>
      </c>
      <c r="G36" s="12">
        <f t="shared" si="2"/>
        <v>-5</v>
      </c>
    </row>
    <row r="37" spans="1:7" ht="15">
      <c r="A37" s="24" t="s">
        <v>210</v>
      </c>
      <c r="B37" s="3">
        <v>5</v>
      </c>
      <c r="C37" s="12">
        <v>25</v>
      </c>
      <c r="D37" s="3">
        <v>15</v>
      </c>
      <c r="E37" s="67">
        <f t="shared" si="0"/>
        <v>0.0006650704974727321</v>
      </c>
      <c r="F37" s="67">
        <f t="shared" si="1"/>
        <v>2</v>
      </c>
      <c r="G37" s="12">
        <f t="shared" si="2"/>
        <v>10</v>
      </c>
    </row>
    <row r="38" spans="1:7" ht="15">
      <c r="A38" s="24" t="s">
        <v>211</v>
      </c>
      <c r="B38" s="3">
        <v>205</v>
      </c>
      <c r="C38" s="12">
        <v>243</v>
      </c>
      <c r="D38" s="3">
        <v>182</v>
      </c>
      <c r="E38" s="67">
        <f t="shared" si="0"/>
        <v>0.008069522036002483</v>
      </c>
      <c r="F38" s="67">
        <f t="shared" si="1"/>
        <v>-0.11219512195121951</v>
      </c>
      <c r="G38" s="12">
        <f t="shared" si="2"/>
        <v>-23</v>
      </c>
    </row>
    <row r="39" spans="1:7" ht="15">
      <c r="A39" s="24" t="s">
        <v>212</v>
      </c>
      <c r="B39" s="3">
        <v>7</v>
      </c>
      <c r="C39" s="12">
        <v>38</v>
      </c>
      <c r="D39" s="3">
        <v>12</v>
      </c>
      <c r="E39" s="67">
        <f t="shared" si="0"/>
        <v>0.0005320563979781857</v>
      </c>
      <c r="F39" s="67">
        <f t="shared" si="1"/>
        <v>0.7142857142857143</v>
      </c>
      <c r="G39" s="12">
        <f t="shared" si="2"/>
        <v>5</v>
      </c>
    </row>
    <row r="40" spans="1:7" ht="15">
      <c r="A40" s="24" t="s">
        <v>213</v>
      </c>
      <c r="B40" s="3">
        <v>69</v>
      </c>
      <c r="C40" s="12">
        <v>123</v>
      </c>
      <c r="D40" s="3">
        <v>89</v>
      </c>
      <c r="E40" s="67">
        <f t="shared" si="0"/>
        <v>0.0039460849516715435</v>
      </c>
      <c r="F40" s="67">
        <f t="shared" si="1"/>
        <v>0.2898550724637681</v>
      </c>
      <c r="G40" s="12">
        <f t="shared" si="2"/>
        <v>20</v>
      </c>
    </row>
    <row r="41" spans="1:7" ht="15">
      <c r="A41" s="24" t="s">
        <v>214</v>
      </c>
      <c r="B41" s="3">
        <v>6840</v>
      </c>
      <c r="C41" s="12">
        <v>10713</v>
      </c>
      <c r="D41" s="3">
        <v>7521</v>
      </c>
      <c r="E41" s="67">
        <f t="shared" si="0"/>
        <v>0.3334663474328279</v>
      </c>
      <c r="F41" s="67">
        <f t="shared" si="1"/>
        <v>0.09956140350877193</v>
      </c>
      <c r="G41" s="12">
        <f t="shared" si="2"/>
        <v>681</v>
      </c>
    </row>
    <row r="42" spans="1:7" ht="15">
      <c r="A42" s="24" t="s">
        <v>215</v>
      </c>
      <c r="B42" s="3">
        <v>1603</v>
      </c>
      <c r="C42" s="12">
        <v>2319</v>
      </c>
      <c r="D42" s="3">
        <v>1681</v>
      </c>
      <c r="E42" s="67">
        <f t="shared" si="0"/>
        <v>0.07453223375011085</v>
      </c>
      <c r="F42" s="67">
        <f t="shared" si="1"/>
        <v>0.048658764815970056</v>
      </c>
      <c r="G42" s="12">
        <f t="shared" si="2"/>
        <v>78</v>
      </c>
    </row>
    <row r="43" spans="1:7" ht="15">
      <c r="A43" s="24" t="s">
        <v>216</v>
      </c>
      <c r="B43" s="3">
        <v>142</v>
      </c>
      <c r="C43" s="12">
        <v>245</v>
      </c>
      <c r="D43" s="3">
        <v>210</v>
      </c>
      <c r="E43" s="67">
        <f t="shared" si="0"/>
        <v>0.00931098696461825</v>
      </c>
      <c r="F43" s="67">
        <f t="shared" si="1"/>
        <v>0.4788732394366197</v>
      </c>
      <c r="G43" s="12">
        <f t="shared" si="2"/>
        <v>68</v>
      </c>
    </row>
    <row r="44" spans="1:7" ht="15">
      <c r="A44" s="24" t="s">
        <v>217</v>
      </c>
      <c r="B44" s="3">
        <v>61</v>
      </c>
      <c r="C44" s="12">
        <v>81</v>
      </c>
      <c r="D44" s="3">
        <v>53</v>
      </c>
      <c r="E44" s="67">
        <f t="shared" si="0"/>
        <v>0.0023499157577369866</v>
      </c>
      <c r="F44" s="67">
        <f t="shared" si="1"/>
        <v>-0.13114754098360656</v>
      </c>
      <c r="G44" s="12">
        <f t="shared" si="2"/>
        <v>-8</v>
      </c>
    </row>
    <row r="45" spans="1:7" ht="15">
      <c r="A45" s="24" t="s">
        <v>218</v>
      </c>
      <c r="B45" s="3">
        <v>65</v>
      </c>
      <c r="C45" s="12">
        <v>99</v>
      </c>
      <c r="D45" s="3">
        <v>40</v>
      </c>
      <c r="E45" s="67">
        <f t="shared" si="0"/>
        <v>0.0017735213265939523</v>
      </c>
      <c r="F45" s="67">
        <f t="shared" si="1"/>
        <v>-0.38461538461538464</v>
      </c>
      <c r="G45" s="12">
        <f t="shared" si="2"/>
        <v>-25</v>
      </c>
    </row>
    <row r="46" spans="1:7" ht="15">
      <c r="A46" s="24" t="s">
        <v>219</v>
      </c>
      <c r="B46" s="3">
        <v>12</v>
      </c>
      <c r="C46" s="12">
        <v>55</v>
      </c>
      <c r="D46" s="3">
        <v>12</v>
      </c>
      <c r="E46" s="67">
        <f t="shared" si="0"/>
        <v>0.0005320563979781857</v>
      </c>
      <c r="F46" s="67">
        <f t="shared" si="1"/>
        <v>0</v>
      </c>
      <c r="G46" s="12">
        <f t="shared" si="2"/>
        <v>0</v>
      </c>
    </row>
    <row r="47" spans="1:7" ht="15">
      <c r="A47" s="24" t="s">
        <v>220</v>
      </c>
      <c r="B47" s="3">
        <v>41</v>
      </c>
      <c r="C47" s="12">
        <v>90</v>
      </c>
      <c r="D47" s="3">
        <v>37</v>
      </c>
      <c r="E47" s="67">
        <f t="shared" si="0"/>
        <v>0.001640507227099406</v>
      </c>
      <c r="F47" s="67">
        <f t="shared" si="1"/>
        <v>-0.0975609756097561</v>
      </c>
      <c r="G47" s="12">
        <f t="shared" si="2"/>
        <v>-4</v>
      </c>
    </row>
    <row r="48" spans="1:7" ht="15">
      <c r="A48" s="24" t="s">
        <v>221</v>
      </c>
      <c r="B48" s="3">
        <v>333</v>
      </c>
      <c r="C48" s="12">
        <v>481</v>
      </c>
      <c r="D48" s="3">
        <v>359</v>
      </c>
      <c r="E48" s="67">
        <f t="shared" si="0"/>
        <v>0.015917353906180723</v>
      </c>
      <c r="F48" s="67">
        <f t="shared" si="1"/>
        <v>0.07807807807807808</v>
      </c>
      <c r="G48" s="12">
        <f t="shared" si="2"/>
        <v>26</v>
      </c>
    </row>
    <row r="49" spans="1:7" ht="15">
      <c r="A49" s="24" t="s">
        <v>223</v>
      </c>
      <c r="B49" s="3">
        <v>38</v>
      </c>
      <c r="C49" s="12">
        <v>46</v>
      </c>
      <c r="D49" s="3">
        <v>13</v>
      </c>
      <c r="E49" s="67">
        <f t="shared" si="0"/>
        <v>0.0005763944311430345</v>
      </c>
      <c r="F49" s="67">
        <f t="shared" si="1"/>
        <v>-0.6578947368421053</v>
      </c>
      <c r="G49" s="12">
        <f t="shared" si="2"/>
        <v>-25</v>
      </c>
    </row>
    <row r="50" spans="1:7" ht="15">
      <c r="A50" s="24" t="s">
        <v>131</v>
      </c>
      <c r="B50" s="3">
        <v>121</v>
      </c>
      <c r="C50" s="12">
        <v>57</v>
      </c>
      <c r="D50" s="3">
        <v>62</v>
      </c>
      <c r="E50" s="67">
        <f t="shared" si="0"/>
        <v>0.002748958056220626</v>
      </c>
      <c r="F50" s="67">
        <f t="shared" si="1"/>
        <v>-0.48760330578512395</v>
      </c>
      <c r="G50" s="12">
        <f t="shared" si="2"/>
        <v>-59</v>
      </c>
    </row>
    <row r="51" spans="1:7" ht="15">
      <c r="A51" s="24" t="s">
        <v>224</v>
      </c>
      <c r="B51" s="3">
        <v>83</v>
      </c>
      <c r="C51" s="12">
        <v>109</v>
      </c>
      <c r="D51" s="3">
        <v>81</v>
      </c>
      <c r="E51" s="67">
        <f t="shared" si="0"/>
        <v>0.003591380686352753</v>
      </c>
      <c r="F51" s="67">
        <f t="shared" si="1"/>
        <v>-0.024096385542168676</v>
      </c>
      <c r="G51" s="12">
        <f t="shared" si="2"/>
        <v>-2</v>
      </c>
    </row>
    <row r="52" spans="1:7" ht="15">
      <c r="A52" s="24" t="s">
        <v>222</v>
      </c>
      <c r="B52" s="3">
        <v>10</v>
      </c>
      <c r="C52" s="12">
        <v>55</v>
      </c>
      <c r="D52" s="3">
        <v>43</v>
      </c>
      <c r="E52" s="67">
        <f t="shared" si="0"/>
        <v>0.0019065354260884987</v>
      </c>
      <c r="F52" s="67">
        <f t="shared" si="1"/>
        <v>3.3</v>
      </c>
      <c r="G52" s="12">
        <f t="shared" si="2"/>
        <v>33</v>
      </c>
    </row>
    <row r="53" spans="1:7" ht="15">
      <c r="A53" s="24" t="s">
        <v>225</v>
      </c>
      <c r="B53" s="3">
        <v>776</v>
      </c>
      <c r="C53" s="12">
        <v>1070</v>
      </c>
      <c r="D53" s="3">
        <v>841</v>
      </c>
      <c r="E53" s="67">
        <f t="shared" si="0"/>
        <v>0.037288285891637844</v>
      </c>
      <c r="F53" s="67">
        <f t="shared" si="1"/>
        <v>0.08376288659793814</v>
      </c>
      <c r="G53" s="12">
        <f t="shared" si="2"/>
        <v>65</v>
      </c>
    </row>
    <row r="54" spans="1:7" ht="15">
      <c r="A54" s="24" t="s">
        <v>226</v>
      </c>
      <c r="B54" s="3">
        <v>225</v>
      </c>
      <c r="C54" s="12">
        <v>515</v>
      </c>
      <c r="D54" s="3">
        <v>267</v>
      </c>
      <c r="E54" s="67">
        <f t="shared" si="0"/>
        <v>0.011838254855014631</v>
      </c>
      <c r="F54" s="67">
        <f t="shared" si="1"/>
        <v>0.18666666666666668</v>
      </c>
      <c r="G54" s="12">
        <f t="shared" si="2"/>
        <v>42</v>
      </c>
    </row>
    <row r="55" spans="1:7" ht="15">
      <c r="A55" s="24" t="s">
        <v>227</v>
      </c>
      <c r="B55" s="3">
        <v>75</v>
      </c>
      <c r="C55" s="12">
        <v>175</v>
      </c>
      <c r="D55" s="3">
        <v>143</v>
      </c>
      <c r="E55" s="67">
        <f t="shared" si="0"/>
        <v>0.00634033874257338</v>
      </c>
      <c r="F55" s="67">
        <f t="shared" si="1"/>
        <v>0.9066666666666666</v>
      </c>
      <c r="G55" s="12">
        <f t="shared" si="2"/>
        <v>68</v>
      </c>
    </row>
    <row r="56" spans="1:7" ht="15">
      <c r="A56" s="24" t="s">
        <v>228</v>
      </c>
      <c r="B56" s="3">
        <v>107</v>
      </c>
      <c r="C56" s="12">
        <v>206</v>
      </c>
      <c r="D56" s="3">
        <v>168</v>
      </c>
      <c r="E56" s="67">
        <f t="shared" si="0"/>
        <v>0.0074487895716946</v>
      </c>
      <c r="F56" s="67">
        <f t="shared" si="1"/>
        <v>0.5700934579439252</v>
      </c>
      <c r="G56" s="12">
        <f t="shared" si="2"/>
        <v>61</v>
      </c>
    </row>
    <row r="57" spans="1:7" ht="15">
      <c r="A57" s="24" t="s">
        <v>229</v>
      </c>
      <c r="B57" s="3">
        <v>400</v>
      </c>
      <c r="C57" s="12">
        <v>477</v>
      </c>
      <c r="D57" s="3">
        <v>331</v>
      </c>
      <c r="E57" s="67">
        <f t="shared" si="0"/>
        <v>0.014675888977564956</v>
      </c>
      <c r="F57" s="67">
        <f t="shared" si="1"/>
        <v>-0.1725</v>
      </c>
      <c r="G57" s="12">
        <f t="shared" si="2"/>
        <v>-69</v>
      </c>
    </row>
    <row r="58" spans="1:7" ht="15">
      <c r="A58" s="24" t="s">
        <v>230</v>
      </c>
      <c r="B58" s="3">
        <v>43</v>
      </c>
      <c r="C58" s="12">
        <v>80</v>
      </c>
      <c r="D58" s="3">
        <v>74</v>
      </c>
      <c r="E58" s="67">
        <f t="shared" si="0"/>
        <v>0.003281014454198812</v>
      </c>
      <c r="F58" s="67">
        <f t="shared" si="1"/>
        <v>0.7209302325581395</v>
      </c>
      <c r="G58" s="12">
        <f t="shared" si="2"/>
        <v>31</v>
      </c>
    </row>
    <row r="59" spans="1:7" ht="15">
      <c r="A59" s="24" t="s">
        <v>231</v>
      </c>
      <c r="B59" s="3">
        <v>390</v>
      </c>
      <c r="C59" s="12">
        <v>601</v>
      </c>
      <c r="D59" s="3">
        <v>452</v>
      </c>
      <c r="E59" s="67">
        <f t="shared" si="0"/>
        <v>0.02004079099051166</v>
      </c>
      <c r="F59" s="67">
        <f t="shared" si="1"/>
        <v>0.15897435897435896</v>
      </c>
      <c r="G59" s="12">
        <f t="shared" si="2"/>
        <v>62</v>
      </c>
    </row>
    <row r="60" spans="1:7" ht="15">
      <c r="A60" s="24" t="s">
        <v>232</v>
      </c>
      <c r="B60" s="3">
        <v>180</v>
      </c>
      <c r="C60" s="12">
        <v>255</v>
      </c>
      <c r="D60" s="3">
        <v>172</v>
      </c>
      <c r="E60" s="67">
        <f t="shared" si="0"/>
        <v>0.007626141704353995</v>
      </c>
      <c r="F60" s="67">
        <f t="shared" si="1"/>
        <v>-0.044444444444444446</v>
      </c>
      <c r="G60" s="12">
        <f t="shared" si="2"/>
        <v>-8</v>
      </c>
    </row>
    <row r="61" spans="1:7" ht="15">
      <c r="A61" s="24" t="s">
        <v>233</v>
      </c>
      <c r="B61" s="3">
        <v>36</v>
      </c>
      <c r="C61" s="12">
        <v>66</v>
      </c>
      <c r="D61" s="3">
        <v>22</v>
      </c>
      <c r="E61" s="67">
        <f t="shared" si="0"/>
        <v>0.0009754367296266737</v>
      </c>
      <c r="F61" s="67">
        <f t="shared" si="1"/>
        <v>-0.3888888888888889</v>
      </c>
      <c r="G61" s="12">
        <f t="shared" si="2"/>
        <v>-14</v>
      </c>
    </row>
    <row r="62" spans="1:7" ht="15">
      <c r="A62" s="24" t="s">
        <v>234</v>
      </c>
      <c r="B62" s="3">
        <v>52</v>
      </c>
      <c r="C62" s="12">
        <v>94</v>
      </c>
      <c r="D62" s="3">
        <v>91</v>
      </c>
      <c r="E62" s="67">
        <f t="shared" si="0"/>
        <v>0.0040347610180012415</v>
      </c>
      <c r="F62" s="67">
        <f t="shared" si="1"/>
        <v>0.75</v>
      </c>
      <c r="G62" s="12">
        <f t="shared" si="2"/>
        <v>39</v>
      </c>
    </row>
    <row r="63" spans="1:7" ht="15">
      <c r="A63" s="24" t="s">
        <v>235</v>
      </c>
      <c r="B63" s="3">
        <v>41</v>
      </c>
      <c r="C63" s="12">
        <v>110</v>
      </c>
      <c r="D63" s="3">
        <v>44</v>
      </c>
      <c r="E63" s="67">
        <f t="shared" si="0"/>
        <v>0.0019508734592533475</v>
      </c>
      <c r="F63" s="67">
        <f t="shared" si="1"/>
        <v>0.07317073170731707</v>
      </c>
      <c r="G63" s="12">
        <f t="shared" si="2"/>
        <v>3</v>
      </c>
    </row>
    <row r="64" spans="1:7" ht="15">
      <c r="A64" s="24" t="s">
        <v>236</v>
      </c>
      <c r="B64" s="3">
        <v>135</v>
      </c>
      <c r="C64" s="12">
        <v>232</v>
      </c>
      <c r="D64" s="3">
        <v>145</v>
      </c>
      <c r="E64" s="67">
        <f t="shared" si="0"/>
        <v>0.006429014808903077</v>
      </c>
      <c r="F64" s="67">
        <f t="shared" si="1"/>
        <v>0.07407407407407407</v>
      </c>
      <c r="G64" s="12">
        <f t="shared" si="2"/>
        <v>10</v>
      </c>
    </row>
    <row r="65" spans="1:7" ht="15">
      <c r="A65" s="24" t="s">
        <v>237</v>
      </c>
      <c r="B65" s="3">
        <v>99</v>
      </c>
      <c r="C65" s="12">
        <v>173</v>
      </c>
      <c r="D65" s="3">
        <v>61</v>
      </c>
      <c r="E65" s="67">
        <f t="shared" si="0"/>
        <v>0.0027046200230557774</v>
      </c>
      <c r="F65" s="67">
        <f t="shared" si="1"/>
        <v>-0.3838383838383838</v>
      </c>
      <c r="G65" s="12">
        <f t="shared" si="2"/>
        <v>-38</v>
      </c>
    </row>
    <row r="66" spans="1:7" ht="15">
      <c r="A66" s="24" t="s">
        <v>238</v>
      </c>
      <c r="B66" s="3">
        <v>55</v>
      </c>
      <c r="C66" s="12">
        <v>77</v>
      </c>
      <c r="D66" s="3">
        <v>82</v>
      </c>
      <c r="E66" s="67">
        <f t="shared" si="0"/>
        <v>0.003635718719517602</v>
      </c>
      <c r="F66" s="67">
        <f t="shared" si="1"/>
        <v>0.4909090909090909</v>
      </c>
      <c r="G66" s="12">
        <f t="shared" si="2"/>
        <v>27</v>
      </c>
    </row>
    <row r="67" spans="1:7" ht="15">
      <c r="A67" s="24" t="s">
        <v>239</v>
      </c>
      <c r="B67" s="3">
        <v>312</v>
      </c>
      <c r="C67" s="12">
        <v>354</v>
      </c>
      <c r="D67" s="3">
        <v>288</v>
      </c>
      <c r="E67" s="67">
        <f aca="true" t="shared" si="3" ref="E67:E83">D67/$D$83</f>
        <v>0.012769353551476457</v>
      </c>
      <c r="F67" s="67">
        <f aca="true" t="shared" si="4" ref="F67:F83">(D67-B67)/B67</f>
        <v>-0.07692307692307693</v>
      </c>
      <c r="G67" s="12">
        <f aca="true" t="shared" si="5" ref="G67:G83">D67-B67</f>
        <v>-24</v>
      </c>
    </row>
    <row r="68" spans="1:7" ht="15">
      <c r="A68" s="24" t="s">
        <v>240</v>
      </c>
      <c r="B68" s="3">
        <v>269</v>
      </c>
      <c r="C68" s="12">
        <v>452</v>
      </c>
      <c r="D68" s="3">
        <v>277</v>
      </c>
      <c r="E68" s="67">
        <f t="shared" si="3"/>
        <v>0.01228163518666312</v>
      </c>
      <c r="F68" s="67">
        <f t="shared" si="4"/>
        <v>0.02973977695167286</v>
      </c>
      <c r="G68" s="12">
        <f t="shared" si="5"/>
        <v>8</v>
      </c>
    </row>
    <row r="69" spans="1:7" ht="15">
      <c r="A69" s="24" t="s">
        <v>241</v>
      </c>
      <c r="B69" s="3">
        <v>26</v>
      </c>
      <c r="C69" s="12">
        <v>46</v>
      </c>
      <c r="D69" s="3">
        <v>22</v>
      </c>
      <c r="E69" s="67">
        <f t="shared" si="3"/>
        <v>0.0009754367296266737</v>
      </c>
      <c r="F69" s="67">
        <f t="shared" si="4"/>
        <v>-0.15384615384615385</v>
      </c>
      <c r="G69" s="12">
        <f t="shared" si="5"/>
        <v>-4</v>
      </c>
    </row>
    <row r="70" spans="1:7" ht="15">
      <c r="A70" s="24" t="s">
        <v>242</v>
      </c>
      <c r="B70" s="3">
        <v>36</v>
      </c>
      <c r="C70" s="12">
        <v>131</v>
      </c>
      <c r="D70" s="3">
        <v>33</v>
      </c>
      <c r="E70" s="67">
        <f t="shared" si="3"/>
        <v>0.0014631550944400106</v>
      </c>
      <c r="F70" s="67">
        <f t="shared" si="4"/>
        <v>-0.08333333333333333</v>
      </c>
      <c r="G70" s="12">
        <f t="shared" si="5"/>
        <v>-3</v>
      </c>
    </row>
    <row r="71" spans="1:7" ht="15">
      <c r="A71" s="24" t="s">
        <v>243</v>
      </c>
      <c r="B71" s="3">
        <v>72</v>
      </c>
      <c r="C71" s="12">
        <v>188</v>
      </c>
      <c r="D71" s="3">
        <v>64</v>
      </c>
      <c r="E71" s="67">
        <f t="shared" si="3"/>
        <v>0.0028376341225503235</v>
      </c>
      <c r="F71" s="67">
        <f t="shared" si="4"/>
        <v>-0.1111111111111111</v>
      </c>
      <c r="G71" s="12">
        <f t="shared" si="5"/>
        <v>-8</v>
      </c>
    </row>
    <row r="72" spans="1:7" ht="15">
      <c r="A72" s="24" t="s">
        <v>244</v>
      </c>
      <c r="B72" s="3">
        <v>160</v>
      </c>
      <c r="C72" s="12">
        <v>232</v>
      </c>
      <c r="D72" s="3">
        <v>102</v>
      </c>
      <c r="E72" s="67">
        <f t="shared" si="3"/>
        <v>0.004522479382814578</v>
      </c>
      <c r="F72" s="67">
        <f t="shared" si="4"/>
        <v>-0.3625</v>
      </c>
      <c r="G72" s="12">
        <f t="shared" si="5"/>
        <v>-58</v>
      </c>
    </row>
    <row r="73" spans="1:7" ht="15">
      <c r="A73" s="24" t="s">
        <v>245</v>
      </c>
      <c r="B73" s="3">
        <v>6</v>
      </c>
      <c r="C73" s="12">
        <v>36</v>
      </c>
      <c r="D73" s="3">
        <v>17</v>
      </c>
      <c r="E73" s="67">
        <f t="shared" si="3"/>
        <v>0.0007537465638024297</v>
      </c>
      <c r="F73" s="67">
        <f t="shared" si="4"/>
        <v>1.8333333333333333</v>
      </c>
      <c r="G73" s="12">
        <f t="shared" si="5"/>
        <v>11</v>
      </c>
    </row>
    <row r="74" spans="1:7" ht="15">
      <c r="A74" s="24" t="s">
        <v>246</v>
      </c>
      <c r="B74" s="3">
        <v>448</v>
      </c>
      <c r="C74" s="12">
        <v>638</v>
      </c>
      <c r="D74" s="3">
        <v>434</v>
      </c>
      <c r="E74" s="67">
        <f t="shared" si="3"/>
        <v>0.019242706393544383</v>
      </c>
      <c r="F74" s="67">
        <f t="shared" si="4"/>
        <v>-0.03125</v>
      </c>
      <c r="G74" s="12">
        <f t="shared" si="5"/>
        <v>-14</v>
      </c>
    </row>
    <row r="75" spans="1:7" ht="15">
      <c r="A75" s="24" t="s">
        <v>247</v>
      </c>
      <c r="B75" s="3">
        <v>71</v>
      </c>
      <c r="C75" s="12">
        <v>162</v>
      </c>
      <c r="D75" s="3">
        <v>80</v>
      </c>
      <c r="E75" s="67">
        <f t="shared" si="3"/>
        <v>0.0035470426531879046</v>
      </c>
      <c r="F75" s="67">
        <f t="shared" si="4"/>
        <v>0.1267605633802817</v>
      </c>
      <c r="G75" s="12">
        <f t="shared" si="5"/>
        <v>9</v>
      </c>
    </row>
    <row r="76" spans="1:7" ht="15">
      <c r="A76" s="24" t="s">
        <v>248</v>
      </c>
      <c r="B76" s="3">
        <v>194</v>
      </c>
      <c r="C76" s="12">
        <v>459</v>
      </c>
      <c r="D76" s="3">
        <v>189</v>
      </c>
      <c r="E76" s="67">
        <f t="shared" si="3"/>
        <v>0.008379888268156424</v>
      </c>
      <c r="F76" s="67">
        <f t="shared" si="4"/>
        <v>-0.02577319587628866</v>
      </c>
      <c r="G76" s="12">
        <f t="shared" si="5"/>
        <v>-5</v>
      </c>
    </row>
    <row r="77" spans="1:7" ht="15">
      <c r="A77" s="24" t="s">
        <v>249</v>
      </c>
      <c r="B77" s="3">
        <v>7</v>
      </c>
      <c r="C77" s="12">
        <v>32</v>
      </c>
      <c r="D77" s="3">
        <v>14</v>
      </c>
      <c r="E77" s="67">
        <f t="shared" si="3"/>
        <v>0.0006207324643078833</v>
      </c>
      <c r="F77" s="67">
        <f t="shared" si="4"/>
        <v>1</v>
      </c>
      <c r="G77" s="12">
        <f t="shared" si="5"/>
        <v>7</v>
      </c>
    </row>
    <row r="78" spans="1:7" ht="15">
      <c r="A78" s="24" t="s">
        <v>250</v>
      </c>
      <c r="B78" s="3">
        <v>147</v>
      </c>
      <c r="C78" s="12">
        <v>222</v>
      </c>
      <c r="D78" s="3">
        <v>147</v>
      </c>
      <c r="E78" s="67">
        <f t="shared" si="3"/>
        <v>0.006517690875232775</v>
      </c>
      <c r="F78" s="67">
        <f t="shared" si="4"/>
        <v>0</v>
      </c>
      <c r="G78" s="12">
        <f t="shared" si="5"/>
        <v>0</v>
      </c>
    </row>
    <row r="79" spans="1:7" ht="15">
      <c r="A79" s="24" t="s">
        <v>251</v>
      </c>
      <c r="B79" s="3">
        <v>129</v>
      </c>
      <c r="C79" s="12">
        <v>214</v>
      </c>
      <c r="D79" s="3">
        <v>83</v>
      </c>
      <c r="E79" s="67">
        <f t="shared" si="3"/>
        <v>0.003680056752682451</v>
      </c>
      <c r="F79" s="67">
        <f t="shared" si="4"/>
        <v>-0.35658914728682173</v>
      </c>
      <c r="G79" s="12">
        <f t="shared" si="5"/>
        <v>-46</v>
      </c>
    </row>
    <row r="80" spans="1:7" ht="15">
      <c r="A80" s="24" t="s">
        <v>252</v>
      </c>
      <c r="B80" s="3">
        <v>61</v>
      </c>
      <c r="C80" s="12">
        <v>122</v>
      </c>
      <c r="D80" s="3">
        <v>68</v>
      </c>
      <c r="E80" s="67">
        <f t="shared" si="3"/>
        <v>0.0030149862552097187</v>
      </c>
      <c r="F80" s="67">
        <f t="shared" si="4"/>
        <v>0.11475409836065574</v>
      </c>
      <c r="G80" s="12">
        <f t="shared" si="5"/>
        <v>7</v>
      </c>
    </row>
    <row r="81" spans="1:7" ht="15">
      <c r="A81" s="24" t="s">
        <v>253</v>
      </c>
      <c r="B81" s="3">
        <v>55</v>
      </c>
      <c r="C81" s="12">
        <v>116</v>
      </c>
      <c r="D81" s="3">
        <v>55</v>
      </c>
      <c r="E81" s="67">
        <f t="shared" si="3"/>
        <v>0.0024385918240666846</v>
      </c>
      <c r="F81" s="67">
        <f t="shared" si="4"/>
        <v>0</v>
      </c>
      <c r="G81" s="12">
        <f t="shared" si="5"/>
        <v>0</v>
      </c>
    </row>
    <row r="82" spans="1:7" ht="15.75" thickBot="1">
      <c r="A82" s="182" t="s">
        <v>254</v>
      </c>
      <c r="B82" s="3">
        <v>110</v>
      </c>
      <c r="C82" s="12">
        <v>238</v>
      </c>
      <c r="D82" s="3">
        <v>123</v>
      </c>
      <c r="E82" s="67">
        <f t="shared" si="3"/>
        <v>0.005453578079276403</v>
      </c>
      <c r="F82" s="67">
        <f t="shared" si="4"/>
        <v>0.11818181818181818</v>
      </c>
      <c r="G82" s="12">
        <f t="shared" si="5"/>
        <v>13</v>
      </c>
    </row>
    <row r="83" spans="1:7" s="48" customFormat="1" ht="15.75" thickBot="1">
      <c r="A83" s="25" t="s">
        <v>174</v>
      </c>
      <c r="B83" s="41">
        <v>21120</v>
      </c>
      <c r="C83" s="40">
        <v>33433</v>
      </c>
      <c r="D83" s="82">
        <v>22554</v>
      </c>
      <c r="E83" s="126">
        <f t="shared" si="3"/>
        <v>1</v>
      </c>
      <c r="F83" s="126">
        <f t="shared" si="4"/>
        <v>0.06789772727272728</v>
      </c>
      <c r="G83" s="40">
        <f t="shared" si="5"/>
        <v>1434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55">
      <selection activeCell="Q20" sqref="Q20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00" customWidth="1"/>
  </cols>
  <sheetData>
    <row r="1" spans="1:4" ht="75.75" thickBot="1">
      <c r="A1" s="18" t="s">
        <v>0</v>
      </c>
      <c r="B1" s="18" t="s">
        <v>259</v>
      </c>
      <c r="C1" s="18" t="s">
        <v>260</v>
      </c>
      <c r="D1" s="129"/>
    </row>
    <row r="2" spans="1:4" ht="15">
      <c r="A2" s="43">
        <v>39722</v>
      </c>
      <c r="B2" s="14">
        <v>0.22645685232878826</v>
      </c>
      <c r="C2" s="33">
        <v>0.228099014040398</v>
      </c>
      <c r="D2" s="101"/>
    </row>
    <row r="3" spans="1:4" ht="15">
      <c r="A3" s="44">
        <v>39753</v>
      </c>
      <c r="B3" s="15">
        <v>0.2274872287752957</v>
      </c>
      <c r="C3" s="27">
        <v>0.23037367504828632</v>
      </c>
      <c r="D3" s="101"/>
    </row>
    <row r="4" spans="1:4" ht="15">
      <c r="A4" s="44">
        <v>39783</v>
      </c>
      <c r="B4" s="15">
        <v>0.23042877822521418</v>
      </c>
      <c r="C4" s="27">
        <v>0.2314138114914965</v>
      </c>
      <c r="D4" s="101"/>
    </row>
    <row r="5" spans="1:4" ht="15">
      <c r="A5" s="44">
        <v>39814</v>
      </c>
      <c r="B5" s="15">
        <v>0.23536168034683602</v>
      </c>
      <c r="C5" s="27">
        <v>0.23207710574746002</v>
      </c>
      <c r="D5" s="101"/>
    </row>
    <row r="6" spans="1:4" ht="15">
      <c r="A6" s="44">
        <v>39845</v>
      </c>
      <c r="B6" s="15">
        <v>0.23670968119976704</v>
      </c>
      <c r="C6" s="27">
        <v>0.23346307685193748</v>
      </c>
      <c r="D6" s="101"/>
    </row>
    <row r="7" spans="1:4" ht="15">
      <c r="A7" s="44">
        <v>39873</v>
      </c>
      <c r="B7" s="15">
        <v>0.23721361379481237</v>
      </c>
      <c r="C7" s="27">
        <v>0.23248167884292453</v>
      </c>
      <c r="D7" s="101"/>
    </row>
    <row r="8" spans="1:4" ht="15">
      <c r="A8" s="44">
        <v>39904</v>
      </c>
      <c r="B8" s="15">
        <v>0.23647000671405904</v>
      </c>
      <c r="C8" s="27">
        <v>0.23259435882672097</v>
      </c>
      <c r="D8" s="101"/>
    </row>
    <row r="9" spans="1:4" ht="15">
      <c r="A9" s="44">
        <v>39934</v>
      </c>
      <c r="B9" s="15">
        <v>0.23470216811458944</v>
      </c>
      <c r="C9" s="27">
        <v>0.23281373883144144</v>
      </c>
      <c r="D9" s="101"/>
    </row>
    <row r="10" spans="1:4" ht="15">
      <c r="A10" s="44">
        <v>39965</v>
      </c>
      <c r="B10" s="15">
        <v>0.2345513033379982</v>
      </c>
      <c r="C10" s="27">
        <v>0.23347430727346133</v>
      </c>
      <c r="D10" s="101"/>
    </row>
    <row r="11" spans="1:4" ht="15">
      <c r="A11" s="44">
        <v>39995</v>
      </c>
      <c r="B11" s="15">
        <v>0.23114660266677792</v>
      </c>
      <c r="C11" s="27">
        <v>0.23459045850879928</v>
      </c>
      <c r="D11" s="101"/>
    </row>
    <row r="12" spans="1:4" ht="15">
      <c r="A12" s="44">
        <v>40026</v>
      </c>
      <c r="B12" s="15">
        <v>0.229076352137914</v>
      </c>
      <c r="C12" s="27">
        <v>0.23662496105787936</v>
      </c>
      <c r="D12" s="101"/>
    </row>
    <row r="13" spans="1:4" ht="15">
      <c r="A13" s="44">
        <v>40057</v>
      </c>
      <c r="B13" s="15">
        <v>0.23377973994132653</v>
      </c>
      <c r="C13" s="27">
        <v>0.23626501490545154</v>
      </c>
      <c r="D13" s="101"/>
    </row>
    <row r="14" spans="1:4" ht="15">
      <c r="A14" s="44">
        <v>40087</v>
      </c>
      <c r="B14" s="15">
        <v>0.2346934026943763</v>
      </c>
      <c r="C14" s="27">
        <v>0.23662077802071146</v>
      </c>
      <c r="D14" s="101"/>
    </row>
    <row r="15" spans="1:4" ht="15">
      <c r="A15" s="44">
        <v>40118</v>
      </c>
      <c r="B15" s="15">
        <v>0.23747265062169806</v>
      </c>
      <c r="C15" s="27">
        <v>0.23736790103676406</v>
      </c>
      <c r="D15" s="101"/>
    </row>
    <row r="16" spans="1:4" ht="15">
      <c r="A16" s="44">
        <v>40148</v>
      </c>
      <c r="B16" s="15">
        <v>0.23913662174998965</v>
      </c>
      <c r="C16" s="27">
        <v>0.23801700615801005</v>
      </c>
      <c r="D16" s="101"/>
    </row>
    <row r="17" spans="1:4" ht="15">
      <c r="A17" s="44">
        <v>40179</v>
      </c>
      <c r="B17" s="15">
        <v>0.2422480266403274</v>
      </c>
      <c r="C17" s="27">
        <v>0.2377200759142878</v>
      </c>
      <c r="D17" s="101"/>
    </row>
    <row r="18" spans="1:4" ht="15">
      <c r="A18" s="44">
        <v>40210</v>
      </c>
      <c r="B18" s="15">
        <v>0.23973201239130335</v>
      </c>
      <c r="C18" s="27">
        <v>0.23604441942595575</v>
      </c>
      <c r="D18" s="101"/>
    </row>
    <row r="19" spans="1:4" ht="15">
      <c r="A19" s="44">
        <v>40238</v>
      </c>
      <c r="B19" s="15">
        <v>0.2425300206785525</v>
      </c>
      <c r="C19" s="27">
        <v>0.23875101665288964</v>
      </c>
      <c r="D19" s="101"/>
    </row>
    <row r="20" spans="1:4" ht="15">
      <c r="A20" s="44">
        <v>40269</v>
      </c>
      <c r="B20" s="15">
        <v>0.24122461122033315</v>
      </c>
      <c r="C20" s="27">
        <v>0.23913119895720597</v>
      </c>
      <c r="D20" s="101"/>
    </row>
    <row r="21" spans="1:4" ht="15">
      <c r="A21" s="44">
        <v>40299</v>
      </c>
      <c r="B21" s="15">
        <v>0.23962430875490873</v>
      </c>
      <c r="C21" s="27">
        <v>0.23927853599574184</v>
      </c>
      <c r="D21" s="101"/>
    </row>
    <row r="22" spans="1:4" ht="15">
      <c r="A22" s="44">
        <v>40330</v>
      </c>
      <c r="B22" s="15">
        <v>0.2410910029198183</v>
      </c>
      <c r="C22" s="27">
        <v>0.2400075849054505</v>
      </c>
      <c r="D22" s="101"/>
    </row>
    <row r="23" spans="1:4" ht="15">
      <c r="A23" s="44">
        <v>40360</v>
      </c>
      <c r="B23" s="15">
        <v>0.23630332404349869</v>
      </c>
      <c r="C23" s="27">
        <v>0.2402326792128233</v>
      </c>
      <c r="D23" s="101"/>
    </row>
    <row r="24" spans="1:4" ht="15">
      <c r="A24" s="44">
        <v>40391</v>
      </c>
      <c r="B24" s="15">
        <v>0.23365646268600096</v>
      </c>
      <c r="C24" s="27">
        <v>0.2411269567632929</v>
      </c>
      <c r="D24" s="101"/>
    </row>
    <row r="25" spans="1:4" ht="15">
      <c r="A25" s="44">
        <v>40422</v>
      </c>
      <c r="B25" s="15">
        <v>0.23743672616152017</v>
      </c>
      <c r="C25" s="27">
        <v>0.24045221720953494</v>
      </c>
      <c r="D25" s="101"/>
    </row>
    <row r="26" spans="1:4" ht="15">
      <c r="A26" s="44">
        <v>40452</v>
      </c>
      <c r="B26" s="15">
        <v>0.23926347030514908</v>
      </c>
      <c r="C26" s="27">
        <v>0.2409702601616785</v>
      </c>
      <c r="D26" s="101"/>
    </row>
    <row r="27" spans="1:4" ht="15">
      <c r="A27" s="44">
        <v>40483</v>
      </c>
      <c r="B27" s="15">
        <v>0.24172171470712586</v>
      </c>
      <c r="C27" s="27">
        <v>0.23991228122688946</v>
      </c>
      <c r="D27" s="101"/>
    </row>
    <row r="28" spans="1:4" ht="15">
      <c r="A28" s="44">
        <v>40513</v>
      </c>
      <c r="B28" s="15">
        <v>0.2424198045820826</v>
      </c>
      <c r="C28" s="27">
        <v>0.24042426249804028</v>
      </c>
      <c r="D28" s="101"/>
    </row>
    <row r="29" spans="1:4" ht="15">
      <c r="A29" s="44">
        <v>40544</v>
      </c>
      <c r="B29" s="15">
        <v>0.24513811962784732</v>
      </c>
      <c r="C29" s="27">
        <v>0.2408930682423554</v>
      </c>
      <c r="D29" s="101"/>
    </row>
    <row r="30" spans="1:4" ht="15">
      <c r="A30" s="44">
        <v>40575</v>
      </c>
      <c r="B30" s="15">
        <v>0.24666992175354233</v>
      </c>
      <c r="C30" s="27">
        <v>0.24238452415894238</v>
      </c>
      <c r="D30" s="101"/>
    </row>
    <row r="31" spans="1:4" ht="15">
      <c r="A31" s="44">
        <v>40603</v>
      </c>
      <c r="B31" s="15">
        <v>0.24543636901711408</v>
      </c>
      <c r="C31" s="27">
        <v>0.24239014277749887</v>
      </c>
      <c r="D31" s="101"/>
    </row>
    <row r="32" spans="1:4" ht="15">
      <c r="A32" s="44">
        <v>40634</v>
      </c>
      <c r="B32" s="15">
        <v>0.2443101043095221</v>
      </c>
      <c r="C32" s="27">
        <v>0.24321592207007917</v>
      </c>
      <c r="D32" s="101"/>
    </row>
    <row r="33" spans="1:4" ht="15">
      <c r="A33" s="44">
        <v>40664</v>
      </c>
      <c r="B33" s="15">
        <v>0.24326266438614272</v>
      </c>
      <c r="C33" s="27">
        <v>0.24405346239895306</v>
      </c>
      <c r="D33" s="101"/>
    </row>
    <row r="34" spans="1:4" ht="15">
      <c r="A34" s="44">
        <v>40695</v>
      </c>
      <c r="B34" s="15">
        <v>0.24262720252357683</v>
      </c>
      <c r="C34" s="27">
        <v>0.243114658570231</v>
      </c>
      <c r="D34" s="101"/>
    </row>
    <row r="35" spans="1:4" ht="15">
      <c r="A35" s="44">
        <v>40725</v>
      </c>
      <c r="B35" s="15">
        <v>0.23806624873913979</v>
      </c>
      <c r="C35" s="27">
        <v>0.24215187040223934</v>
      </c>
      <c r="D35" s="101"/>
    </row>
    <row r="36" spans="1:4" ht="15">
      <c r="A36" s="44">
        <v>40756</v>
      </c>
      <c r="B36" s="15">
        <v>0.23427765214212362</v>
      </c>
      <c r="C36" s="27">
        <v>0.2397731829690639</v>
      </c>
      <c r="D36" s="101"/>
    </row>
    <row r="37" spans="1:4" ht="15">
      <c r="A37" s="44">
        <v>40787</v>
      </c>
      <c r="B37" s="15">
        <v>0.23677602790989402</v>
      </c>
      <c r="C37" s="27">
        <v>0.2402803402292824</v>
      </c>
      <c r="D37" s="101"/>
    </row>
    <row r="38" spans="1:4" ht="15">
      <c r="A38" s="44">
        <v>40817</v>
      </c>
      <c r="B38" s="15">
        <v>0.23965770007386633</v>
      </c>
      <c r="C38" s="27">
        <v>0.24026443213568935</v>
      </c>
      <c r="D38" s="101"/>
    </row>
    <row r="39" spans="1:7" ht="15">
      <c r="A39" s="44">
        <v>40848</v>
      </c>
      <c r="B39" s="15">
        <v>0.24180406185580713</v>
      </c>
      <c r="C39" s="27">
        <v>0.24054467794527848</v>
      </c>
      <c r="D39" s="101"/>
      <c r="G39" s="102"/>
    </row>
    <row r="40" spans="1:4" ht="15">
      <c r="A40" s="44">
        <v>40878</v>
      </c>
      <c r="B40" s="15">
        <v>0.24292428776915545</v>
      </c>
      <c r="C40" s="27">
        <v>0.24049927678137106</v>
      </c>
      <c r="D40" s="101"/>
    </row>
    <row r="41" spans="1:4" ht="15">
      <c r="A41" s="44">
        <v>40909</v>
      </c>
      <c r="B41" s="15">
        <v>0.24509552677580726</v>
      </c>
      <c r="C41" s="27">
        <v>0.2406586227923223</v>
      </c>
      <c r="D41" s="101"/>
    </row>
    <row r="42" spans="1:4" ht="15">
      <c r="A42" s="44">
        <v>40940</v>
      </c>
      <c r="B42" s="15">
        <v>0.2470967034041066</v>
      </c>
      <c r="C42" s="27">
        <v>0.24171433036176862</v>
      </c>
      <c r="D42" s="103"/>
    </row>
    <row r="43" spans="1:4" ht="15">
      <c r="A43" s="44">
        <v>40969</v>
      </c>
      <c r="B43" s="15">
        <v>0.2445764511217256</v>
      </c>
      <c r="C43" s="127">
        <v>0.24163204976960895</v>
      </c>
      <c r="D43" s="103"/>
    </row>
    <row r="44" spans="1:4" ht="15">
      <c r="A44" s="44">
        <v>41000</v>
      </c>
      <c r="B44" s="15">
        <v>0.242585643006356</v>
      </c>
      <c r="C44" s="130">
        <v>0.24201715151543085</v>
      </c>
      <c r="D44" s="103"/>
    </row>
    <row r="45" spans="1:4" ht="15">
      <c r="A45" s="44">
        <v>41030</v>
      </c>
      <c r="B45" s="15">
        <v>0.24147970632728236</v>
      </c>
      <c r="C45" s="127">
        <v>0.24257792450615862</v>
      </c>
      <c r="D45" s="103"/>
    </row>
    <row r="46" spans="1:4" ht="15">
      <c r="A46" s="44">
        <v>41061</v>
      </c>
      <c r="B46" s="15">
        <v>0.24254733399718245</v>
      </c>
      <c r="C46" s="127">
        <v>0.24388390633531357</v>
      </c>
      <c r="D46" s="103"/>
    </row>
    <row r="47" spans="1:4" ht="15">
      <c r="A47" s="44">
        <v>41091</v>
      </c>
      <c r="B47" s="15">
        <v>0.24019271975489812</v>
      </c>
      <c r="C47" s="127">
        <v>0.24421973885834092</v>
      </c>
      <c r="D47" s="103"/>
    </row>
    <row r="48" spans="1:4" ht="15">
      <c r="A48" s="44">
        <v>41122</v>
      </c>
      <c r="B48" s="15">
        <v>0.24108051554145613</v>
      </c>
      <c r="C48" s="127">
        <v>0.24481852701400486</v>
      </c>
      <c r="D48" s="103"/>
    </row>
    <row r="49" spans="1:4" ht="15">
      <c r="A49" s="44">
        <v>41153</v>
      </c>
      <c r="B49" s="15">
        <v>0.24257514136324337</v>
      </c>
      <c r="C49" s="94">
        <v>0.24659431916375932</v>
      </c>
      <c r="D49" s="103"/>
    </row>
    <row r="50" spans="1:4" ht="15">
      <c r="A50" s="44">
        <v>41183</v>
      </c>
      <c r="B50" s="15">
        <v>0.24816819889396255</v>
      </c>
      <c r="C50" s="127">
        <v>0.24649325825470078</v>
      </c>
      <c r="D50" s="103"/>
    </row>
    <row r="51" spans="1:4" ht="15">
      <c r="A51" s="44">
        <v>41214</v>
      </c>
      <c r="B51" s="15">
        <v>0.24710506005685978</v>
      </c>
      <c r="C51" s="127">
        <v>0.24759321573161944</v>
      </c>
      <c r="D51" s="103"/>
    </row>
    <row r="52" spans="1:3" ht="15">
      <c r="A52" s="44">
        <v>41244</v>
      </c>
      <c r="B52" s="15">
        <v>0.2497381826222275</v>
      </c>
      <c r="C52" s="15">
        <v>0.24838557970414088</v>
      </c>
    </row>
    <row r="53" spans="1:3" ht="15">
      <c r="A53" s="44">
        <v>41275</v>
      </c>
      <c r="B53" s="15">
        <v>0.2534826408441617</v>
      </c>
      <c r="C53" s="15">
        <v>0.25010016774526567</v>
      </c>
    </row>
    <row r="54" spans="1:3" ht="15">
      <c r="A54" s="44">
        <v>41306</v>
      </c>
      <c r="B54" s="15">
        <v>0.2541546923308582</v>
      </c>
      <c r="C54" s="128">
        <v>0.25031489368709897</v>
      </c>
    </row>
    <row r="55" spans="1:3" ht="15">
      <c r="A55" s="44">
        <v>41334</v>
      </c>
      <c r="B55" s="15">
        <v>0.2530577639983875</v>
      </c>
      <c r="C55" s="15">
        <v>0.25104664959879425</v>
      </c>
    </row>
    <row r="56" spans="1:3" ht="15">
      <c r="A56" s="44">
        <v>41365</v>
      </c>
      <c r="B56" s="15">
        <v>0.2516477576778878</v>
      </c>
      <c r="C56" s="15">
        <v>0.2516613447163921</v>
      </c>
    </row>
    <row r="57" spans="1:3" ht="15">
      <c r="A57" s="44">
        <v>41395</v>
      </c>
      <c r="B57" s="15">
        <v>0.25227716434525915</v>
      </c>
      <c r="C57" s="15">
        <v>0.25218659035408586</v>
      </c>
    </row>
    <row r="58" spans="1:3" ht="15">
      <c r="A58" s="44">
        <v>41426</v>
      </c>
      <c r="B58" s="15">
        <v>0.2529567711119265</v>
      </c>
      <c r="C58" s="15">
        <v>0.25269032186652607</v>
      </c>
    </row>
    <row r="59" spans="1:3" ht="15">
      <c r="A59" s="44">
        <v>41456</v>
      </c>
      <c r="B59" s="15">
        <v>0.25117684786219746</v>
      </c>
      <c r="C59" s="15">
        <v>0.25429674943032876</v>
      </c>
    </row>
    <row r="60" spans="1:3" ht="15">
      <c r="A60" s="44">
        <v>41487</v>
      </c>
      <c r="B60" s="94">
        <v>0.249</v>
      </c>
      <c r="C60" s="94">
        <v>0.256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Z67" sqref="Z67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18" t="s">
        <v>0</v>
      </c>
      <c r="B1" s="62" t="s">
        <v>262</v>
      </c>
      <c r="C1" s="62" t="s">
        <v>264</v>
      </c>
      <c r="D1" s="62" t="s">
        <v>263</v>
      </c>
      <c r="E1" s="62" t="s">
        <v>265</v>
      </c>
      <c r="F1" s="63" t="s">
        <v>274</v>
      </c>
      <c r="G1" s="63" t="s">
        <v>275</v>
      </c>
      <c r="H1" s="63" t="s">
        <v>276</v>
      </c>
      <c r="I1" s="63" t="s">
        <v>277</v>
      </c>
      <c r="J1" s="64" t="s">
        <v>270</v>
      </c>
      <c r="K1" s="64" t="s">
        <v>271</v>
      </c>
      <c r="L1" s="64" t="s">
        <v>273</v>
      </c>
      <c r="M1" s="64" t="s">
        <v>272</v>
      </c>
      <c r="N1" s="18" t="s">
        <v>267</v>
      </c>
      <c r="O1" s="18" t="s">
        <v>268</v>
      </c>
      <c r="P1" s="18" t="s">
        <v>266</v>
      </c>
      <c r="Q1" s="18" t="s">
        <v>269</v>
      </c>
    </row>
    <row r="2" spans="1:24" ht="15">
      <c r="A2" s="44">
        <v>39722</v>
      </c>
      <c r="B2" s="11">
        <v>9119936</v>
      </c>
      <c r="C2" s="131">
        <v>9046108</v>
      </c>
      <c r="D2" s="132">
        <f>(B2/$B$2)*100</f>
        <v>100</v>
      </c>
      <c r="E2" s="132">
        <f>(C2/$C$2)*100</f>
        <v>100</v>
      </c>
      <c r="F2" s="11">
        <v>1910373</v>
      </c>
      <c r="G2" s="3">
        <v>1920946</v>
      </c>
      <c r="H2" s="132">
        <f>(F2/$F$2)*100</f>
        <v>100</v>
      </c>
      <c r="I2" s="132">
        <f>(G2/$G$2)*100</f>
        <v>100</v>
      </c>
      <c r="J2" s="11">
        <v>1137405</v>
      </c>
      <c r="K2" s="3">
        <v>1136741</v>
      </c>
      <c r="L2" s="132">
        <f>(J2/$J$2)*100</f>
        <v>100</v>
      </c>
      <c r="M2" s="132">
        <f>(K2/$K$2)*100</f>
        <v>100</v>
      </c>
      <c r="N2" s="85">
        <v>2444205</v>
      </c>
      <c r="O2" s="11">
        <v>2171937</v>
      </c>
      <c r="P2" s="133">
        <f>(N2/$N$2)*100</f>
        <v>100</v>
      </c>
      <c r="Q2" s="133">
        <f>(O2/$O$2)*100</f>
        <v>100</v>
      </c>
      <c r="R2" s="3"/>
      <c r="S2" s="66"/>
      <c r="W2" s="9"/>
      <c r="X2" s="47"/>
    </row>
    <row r="3" spans="1:24" ht="15">
      <c r="A3" s="44">
        <v>39753</v>
      </c>
      <c r="B3" s="12">
        <v>9022823</v>
      </c>
      <c r="C3" s="134">
        <v>8896927</v>
      </c>
      <c r="D3" s="65">
        <f aca="true" t="shared" si="0" ref="D3:D33">(B3/$B$2)*100</f>
        <v>98.93515700110176</v>
      </c>
      <c r="E3" s="65">
        <f aca="true" t="shared" si="1" ref="E3:E51">(C3/$C$2)*100</f>
        <v>98.3508819483473</v>
      </c>
      <c r="F3" s="12">
        <v>1911654</v>
      </c>
      <c r="G3" s="3">
        <v>1919347</v>
      </c>
      <c r="H3" s="65">
        <f aca="true" t="shared" si="2" ref="H3:H53">(F3/$F$2)*100</f>
        <v>100.06705496779948</v>
      </c>
      <c r="I3" s="65">
        <f aca="true" t="shared" si="3" ref="I3:I42">(G3/$G$2)*100</f>
        <v>99.91675976315835</v>
      </c>
      <c r="J3" s="12">
        <v>1140518</v>
      </c>
      <c r="K3" s="3">
        <v>1141545</v>
      </c>
      <c r="L3" s="65">
        <f aca="true" t="shared" si="4" ref="L3:L53">(J3/$J$2)*100</f>
        <v>100.27369318756291</v>
      </c>
      <c r="M3" s="65">
        <f aca="true" t="shared" si="5" ref="M3:M53">(K3/$K$2)*100</f>
        <v>100.42261165912024</v>
      </c>
      <c r="N3" s="39">
        <v>2457221</v>
      </c>
      <c r="O3" s="12">
        <v>2193416</v>
      </c>
      <c r="P3" s="88">
        <f aca="true" t="shared" si="6" ref="P3:P53">(N3/$N$2)*100</f>
        <v>100.53252489050632</v>
      </c>
      <c r="Q3" s="88">
        <f aca="true" t="shared" si="7" ref="Q3:Q53">(O3/$O$2)*100</f>
        <v>100.98893292024584</v>
      </c>
      <c r="R3" s="3"/>
      <c r="S3" s="66"/>
      <c r="W3" s="9"/>
      <c r="X3" s="47"/>
    </row>
    <row r="4" spans="1:24" ht="15">
      <c r="A4" s="44">
        <v>39783</v>
      </c>
      <c r="B4" s="12">
        <v>8802989</v>
      </c>
      <c r="C4" s="134">
        <v>8753812</v>
      </c>
      <c r="D4" s="65">
        <f t="shared" si="0"/>
        <v>96.5246795591548</v>
      </c>
      <c r="E4" s="65">
        <f t="shared" si="1"/>
        <v>96.76882035898753</v>
      </c>
      <c r="F4" s="12">
        <v>1897864</v>
      </c>
      <c r="G4" s="3">
        <v>1911076</v>
      </c>
      <c r="H4" s="65">
        <f t="shared" si="2"/>
        <v>99.34520640733511</v>
      </c>
      <c r="I4" s="65">
        <f t="shared" si="3"/>
        <v>99.48619065814448</v>
      </c>
      <c r="J4" s="12">
        <v>1141467</v>
      </c>
      <c r="K4" s="3">
        <v>1149587</v>
      </c>
      <c r="L4" s="65">
        <f t="shared" si="4"/>
        <v>100.35712872723437</v>
      </c>
      <c r="M4" s="65">
        <f t="shared" si="5"/>
        <v>101.13007272544934</v>
      </c>
      <c r="N4" s="39">
        <v>2464205</v>
      </c>
      <c r="O4" s="12">
        <v>2201301</v>
      </c>
      <c r="P4" s="88">
        <f t="shared" si="6"/>
        <v>100.81826197066121</v>
      </c>
      <c r="Q4" s="88">
        <f t="shared" si="7"/>
        <v>101.35197291634151</v>
      </c>
      <c r="R4" s="3"/>
      <c r="S4" s="66"/>
      <c r="W4" s="9"/>
      <c r="X4" s="47"/>
    </row>
    <row r="5" spans="1:24" ht="15">
      <c r="A5" s="44">
        <v>39814</v>
      </c>
      <c r="B5" s="12">
        <v>8481011</v>
      </c>
      <c r="C5" s="134">
        <v>8683141</v>
      </c>
      <c r="D5" s="65">
        <f t="shared" si="0"/>
        <v>92.99419425750357</v>
      </c>
      <c r="E5" s="65">
        <f t="shared" si="1"/>
        <v>95.98758935887123</v>
      </c>
      <c r="F5" s="12">
        <v>1912296</v>
      </c>
      <c r="G5" s="3">
        <v>1915612</v>
      </c>
      <c r="H5" s="65">
        <f t="shared" si="2"/>
        <v>100.10066097039687</v>
      </c>
      <c r="I5" s="65">
        <f t="shared" si="3"/>
        <v>99.72232431312489</v>
      </c>
      <c r="J5" s="12">
        <v>1144082</v>
      </c>
      <c r="K5" s="3">
        <v>1150546</v>
      </c>
      <c r="L5" s="65">
        <f t="shared" si="4"/>
        <v>100.58703803834166</v>
      </c>
      <c r="M5" s="65">
        <f t="shared" si="5"/>
        <v>101.2144367098574</v>
      </c>
      <c r="N5" s="39">
        <v>2467890</v>
      </c>
      <c r="O5" s="12">
        <v>2211126</v>
      </c>
      <c r="P5" s="88">
        <f t="shared" si="6"/>
        <v>100.96902673875555</v>
      </c>
      <c r="Q5" s="88">
        <f t="shared" si="7"/>
        <v>101.80433410361348</v>
      </c>
      <c r="R5" s="3"/>
      <c r="S5" s="66"/>
      <c r="W5" s="9"/>
      <c r="X5" s="47"/>
    </row>
    <row r="6" spans="1:24" ht="15">
      <c r="A6" s="44">
        <v>39845</v>
      </c>
      <c r="B6" s="12">
        <v>8362290</v>
      </c>
      <c r="C6" s="134">
        <v>8650401</v>
      </c>
      <c r="D6" s="65">
        <f t="shared" si="0"/>
        <v>91.69241977136681</v>
      </c>
      <c r="E6" s="65">
        <f t="shared" si="1"/>
        <v>95.6256657559251</v>
      </c>
      <c r="F6" s="12">
        <v>1918636</v>
      </c>
      <c r="G6" s="3">
        <v>1914343</v>
      </c>
      <c r="H6" s="65">
        <f t="shared" si="2"/>
        <v>100.4325333324958</v>
      </c>
      <c r="I6" s="65">
        <f t="shared" si="3"/>
        <v>99.65626311202918</v>
      </c>
      <c r="J6" s="12">
        <v>1146634</v>
      </c>
      <c r="K6" s="3">
        <v>1150407</v>
      </c>
      <c r="L6" s="65">
        <f t="shared" si="4"/>
        <v>100.81140842531904</v>
      </c>
      <c r="M6" s="65">
        <f t="shared" si="5"/>
        <v>101.20220877051149</v>
      </c>
      <c r="N6" s="39">
        <v>2472895</v>
      </c>
      <c r="O6" s="12">
        <v>2213774</v>
      </c>
      <c r="P6" s="88">
        <f t="shared" si="6"/>
        <v>101.17379679691352</v>
      </c>
      <c r="Q6" s="88">
        <f t="shared" si="7"/>
        <v>101.9262529253841</v>
      </c>
      <c r="R6" s="3"/>
      <c r="S6" s="66"/>
      <c r="W6" s="9"/>
      <c r="X6" s="47"/>
    </row>
    <row r="7" spans="1:24" ht="15">
      <c r="A7" s="44">
        <v>39873</v>
      </c>
      <c r="B7" s="12">
        <v>8410234</v>
      </c>
      <c r="C7" s="134">
        <v>8631279</v>
      </c>
      <c r="D7" s="65">
        <f t="shared" si="0"/>
        <v>92.2181252149138</v>
      </c>
      <c r="E7" s="65">
        <f t="shared" si="1"/>
        <v>95.4142820315654</v>
      </c>
      <c r="F7" s="12">
        <v>1916016</v>
      </c>
      <c r="G7" s="3">
        <v>1910756</v>
      </c>
      <c r="H7" s="65">
        <f t="shared" si="2"/>
        <v>100.29538734058741</v>
      </c>
      <c r="I7" s="65">
        <f t="shared" si="3"/>
        <v>99.46953219923932</v>
      </c>
      <c r="J7" s="12">
        <v>1150295</v>
      </c>
      <c r="K7" s="3">
        <v>1150914</v>
      </c>
      <c r="L7" s="65">
        <f t="shared" si="4"/>
        <v>101.13328146086926</v>
      </c>
      <c r="M7" s="65">
        <f t="shared" si="5"/>
        <v>101.2468099593487</v>
      </c>
      <c r="N7" s="39">
        <v>2279020</v>
      </c>
      <c r="O7" s="12">
        <v>2285060</v>
      </c>
      <c r="P7" s="88">
        <f>(N7/$N$2)*100</f>
        <v>93.24176981881635</v>
      </c>
      <c r="Q7" s="88">
        <f t="shared" si="7"/>
        <v>105.20839232445509</v>
      </c>
      <c r="R7" s="3"/>
      <c r="S7" s="66"/>
      <c r="W7" s="9"/>
      <c r="X7" s="47"/>
    </row>
    <row r="8" spans="1:24" ht="15">
      <c r="A8" s="44">
        <v>39904</v>
      </c>
      <c r="B8" s="12">
        <v>8503053</v>
      </c>
      <c r="C8" s="134">
        <v>8638594</v>
      </c>
      <c r="D8" s="65">
        <f t="shared" si="0"/>
        <v>93.23588455006701</v>
      </c>
      <c r="E8" s="65">
        <f t="shared" si="1"/>
        <v>95.49514553662193</v>
      </c>
      <c r="F8" s="12">
        <v>1931510</v>
      </c>
      <c r="G8" s="3">
        <v>1914653</v>
      </c>
      <c r="H8" s="65">
        <f t="shared" si="2"/>
        <v>101.10643314159067</v>
      </c>
      <c r="I8" s="65">
        <f t="shared" si="3"/>
        <v>99.67240099409354</v>
      </c>
      <c r="J8" s="12">
        <v>1149546</v>
      </c>
      <c r="K8" s="3">
        <v>1146829</v>
      </c>
      <c r="L8" s="65">
        <f t="shared" si="4"/>
        <v>101.06742980732457</v>
      </c>
      <c r="M8" s="65">
        <f t="shared" si="5"/>
        <v>100.88744929583784</v>
      </c>
      <c r="N8" s="39">
        <v>2271908</v>
      </c>
      <c r="O8" s="12">
        <v>2280948</v>
      </c>
      <c r="P8" s="88">
        <f t="shared" si="6"/>
        <v>92.95079586204922</v>
      </c>
      <c r="Q8" s="88">
        <f t="shared" si="7"/>
        <v>105.01906823264211</v>
      </c>
      <c r="R8" s="3"/>
      <c r="S8" s="66"/>
      <c r="W8" s="9"/>
      <c r="X8" s="47"/>
    </row>
    <row r="9" spans="1:24" ht="15">
      <c r="A9" s="44">
        <v>39934</v>
      </c>
      <c r="B9" s="12">
        <v>8674726</v>
      </c>
      <c r="C9" s="134">
        <v>8666181</v>
      </c>
      <c r="D9" s="65">
        <f t="shared" si="0"/>
        <v>95.11827714580453</v>
      </c>
      <c r="E9" s="65">
        <f t="shared" si="1"/>
        <v>95.80010541550024</v>
      </c>
      <c r="F9" s="12">
        <v>1945342</v>
      </c>
      <c r="G9" s="3">
        <v>1920020</v>
      </c>
      <c r="H9" s="65">
        <f t="shared" si="2"/>
        <v>101.83048022558945</v>
      </c>
      <c r="I9" s="65">
        <f t="shared" si="3"/>
        <v>99.95179458454324</v>
      </c>
      <c r="J9" s="12">
        <v>1153672</v>
      </c>
      <c r="K9" s="3">
        <v>1149120</v>
      </c>
      <c r="L9" s="65">
        <f t="shared" si="4"/>
        <v>101.4301853781195</v>
      </c>
      <c r="M9" s="65">
        <f t="shared" si="5"/>
        <v>101.08899036807857</v>
      </c>
      <c r="N9" s="39">
        <v>2270276</v>
      </c>
      <c r="O9" s="12">
        <v>2281029</v>
      </c>
      <c r="P9" s="88">
        <f t="shared" si="6"/>
        <v>92.88402568524326</v>
      </c>
      <c r="Q9" s="88">
        <f t="shared" si="7"/>
        <v>105.02279762258297</v>
      </c>
      <c r="R9" s="3"/>
      <c r="S9" s="66"/>
      <c r="W9" s="9"/>
      <c r="X9" s="47"/>
    </row>
    <row r="10" spans="1:24" ht="15">
      <c r="A10" s="44">
        <v>39965</v>
      </c>
      <c r="B10" s="12">
        <v>8922743</v>
      </c>
      <c r="C10" s="134">
        <v>8740859</v>
      </c>
      <c r="D10" s="65">
        <f t="shared" si="0"/>
        <v>97.83778087916406</v>
      </c>
      <c r="E10" s="65">
        <f t="shared" si="1"/>
        <v>96.62563170813348</v>
      </c>
      <c r="F10" s="12">
        <v>1894680</v>
      </c>
      <c r="G10" s="3">
        <v>1899434</v>
      </c>
      <c r="H10" s="65">
        <f t="shared" si="2"/>
        <v>99.17853738510752</v>
      </c>
      <c r="I10" s="65">
        <f t="shared" si="3"/>
        <v>98.88013510010171</v>
      </c>
      <c r="J10" s="12">
        <v>1158562</v>
      </c>
      <c r="K10" s="3">
        <v>1156611</v>
      </c>
      <c r="L10" s="65">
        <f t="shared" si="4"/>
        <v>101.86011139391861</v>
      </c>
      <c r="M10" s="65">
        <f t="shared" si="5"/>
        <v>101.74797953095735</v>
      </c>
      <c r="N10" s="39">
        <v>2271485</v>
      </c>
      <c r="O10" s="12">
        <v>2261676</v>
      </c>
      <c r="P10" s="88">
        <f t="shared" si="6"/>
        <v>92.93348962136973</v>
      </c>
      <c r="Q10" s="88">
        <f t="shared" si="7"/>
        <v>104.13174967782214</v>
      </c>
      <c r="R10" s="3"/>
      <c r="S10" s="66"/>
      <c r="W10" s="9"/>
      <c r="X10" s="47"/>
    </row>
    <row r="11" spans="1:61" ht="15">
      <c r="A11" s="44">
        <v>39995</v>
      </c>
      <c r="B11" s="12">
        <v>9013349</v>
      </c>
      <c r="C11" s="134">
        <v>8764522</v>
      </c>
      <c r="D11" s="65">
        <f t="shared" si="0"/>
        <v>98.83127469315575</v>
      </c>
      <c r="E11" s="65">
        <f t="shared" si="1"/>
        <v>96.88721381615166</v>
      </c>
      <c r="F11" s="12">
        <v>1830370</v>
      </c>
      <c r="G11" s="3">
        <v>1832812</v>
      </c>
      <c r="H11" s="65">
        <f t="shared" si="2"/>
        <v>95.81217908753945</v>
      </c>
      <c r="I11" s="65">
        <f t="shared" si="3"/>
        <v>95.41194807141898</v>
      </c>
      <c r="J11" s="12">
        <v>1049015</v>
      </c>
      <c r="K11" s="3">
        <v>1045604</v>
      </c>
      <c r="L11" s="65">
        <f t="shared" si="4"/>
        <v>92.22880152628132</v>
      </c>
      <c r="M11" s="65">
        <f t="shared" si="5"/>
        <v>91.98260641606136</v>
      </c>
      <c r="N11" s="39">
        <v>2260614</v>
      </c>
      <c r="O11" s="12">
        <v>2259099</v>
      </c>
      <c r="P11" s="88">
        <f t="shared" si="6"/>
        <v>92.48872332721683</v>
      </c>
      <c r="Q11" s="88">
        <f t="shared" si="7"/>
        <v>104.0130998274812</v>
      </c>
      <c r="R11" s="3"/>
      <c r="S11" s="66"/>
      <c r="W11" s="9"/>
      <c r="X11" s="4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</row>
    <row r="12" spans="1:61" ht="15">
      <c r="A12" s="44">
        <v>40026</v>
      </c>
      <c r="B12" s="12">
        <v>8977653</v>
      </c>
      <c r="C12" s="134">
        <v>8823993</v>
      </c>
      <c r="D12" s="65">
        <f t="shared" si="0"/>
        <v>98.43986843767325</v>
      </c>
      <c r="E12" s="65">
        <f t="shared" si="1"/>
        <v>97.54463466498521</v>
      </c>
      <c r="F12" s="12">
        <v>1786003</v>
      </c>
      <c r="G12" s="3">
        <v>1779999</v>
      </c>
      <c r="H12" s="65">
        <f t="shared" si="2"/>
        <v>93.4897530482267</v>
      </c>
      <c r="I12" s="65">
        <f t="shared" si="3"/>
        <v>92.66262560217726</v>
      </c>
      <c r="J12" s="12">
        <v>1053385</v>
      </c>
      <c r="K12" s="3">
        <v>1051354</v>
      </c>
      <c r="L12" s="65">
        <f t="shared" si="4"/>
        <v>92.61300943815088</v>
      </c>
      <c r="M12" s="65">
        <f t="shared" si="5"/>
        <v>92.48843843936305</v>
      </c>
      <c r="N12" s="39">
        <v>2248048</v>
      </c>
      <c r="O12" s="12">
        <v>2255973</v>
      </c>
      <c r="P12" s="88">
        <f t="shared" si="6"/>
        <v>91.97460933105039</v>
      </c>
      <c r="Q12" s="88">
        <f t="shared" si="7"/>
        <v>103.86917300087433</v>
      </c>
      <c r="R12" s="3"/>
      <c r="S12" s="66"/>
      <c r="W12" s="9"/>
      <c r="X12" s="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</row>
    <row r="13" spans="1:61" ht="15">
      <c r="A13" s="44">
        <v>40057</v>
      </c>
      <c r="B13" s="12">
        <v>8950211</v>
      </c>
      <c r="C13" s="134">
        <v>8873598</v>
      </c>
      <c r="D13" s="65">
        <f t="shared" si="0"/>
        <v>98.13896720327861</v>
      </c>
      <c r="E13" s="65">
        <f t="shared" si="1"/>
        <v>98.09299203591202</v>
      </c>
      <c r="F13" s="12">
        <v>1820914</v>
      </c>
      <c r="G13" s="3">
        <v>1841011</v>
      </c>
      <c r="H13" s="65">
        <f t="shared" si="2"/>
        <v>95.31719721750673</v>
      </c>
      <c r="I13" s="65">
        <f t="shared" si="3"/>
        <v>95.83876902317921</v>
      </c>
      <c r="J13" s="12">
        <v>1059182</v>
      </c>
      <c r="K13" s="3">
        <v>1056447</v>
      </c>
      <c r="L13" s="65">
        <f t="shared" si="4"/>
        <v>93.12267837753483</v>
      </c>
      <c r="M13" s="65">
        <f t="shared" si="5"/>
        <v>92.93647365582838</v>
      </c>
      <c r="N13" s="39">
        <v>2262750</v>
      </c>
      <c r="O13" s="12">
        <v>2262100</v>
      </c>
      <c r="P13" s="88">
        <f t="shared" si="6"/>
        <v>92.57611370568344</v>
      </c>
      <c r="Q13" s="88">
        <f t="shared" si="7"/>
        <v>104.1512714226978</v>
      </c>
      <c r="R13" s="3"/>
      <c r="S13" s="66"/>
      <c r="W13" s="9"/>
      <c r="X13" s="47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</row>
    <row r="14" spans="1:24" ht="15">
      <c r="A14" s="44">
        <v>40087</v>
      </c>
      <c r="B14" s="12">
        <v>9046769</v>
      </c>
      <c r="C14" s="134">
        <v>8971351</v>
      </c>
      <c r="D14" s="65">
        <f t="shared" si="0"/>
        <v>99.19772463315532</v>
      </c>
      <c r="E14" s="65">
        <f t="shared" si="1"/>
        <v>99.1736004036211</v>
      </c>
      <c r="F14" s="12">
        <v>1831341</v>
      </c>
      <c r="G14" s="3">
        <v>1843555</v>
      </c>
      <c r="H14" s="65">
        <f t="shared" si="2"/>
        <v>95.86300685782305</v>
      </c>
      <c r="I14" s="65">
        <f t="shared" si="3"/>
        <v>95.9712037714751</v>
      </c>
      <c r="J14" s="12">
        <v>1061647</v>
      </c>
      <c r="K14" s="3">
        <v>1061681</v>
      </c>
      <c r="L14" s="65">
        <f t="shared" si="4"/>
        <v>93.33939977404707</v>
      </c>
      <c r="M14" s="65">
        <f t="shared" si="5"/>
        <v>93.39691275321292</v>
      </c>
      <c r="N14" s="39">
        <v>2279402</v>
      </c>
      <c r="O14" s="12">
        <v>2261312</v>
      </c>
      <c r="P14" s="88">
        <f t="shared" si="6"/>
        <v>93.25739862245597</v>
      </c>
      <c r="Q14" s="88">
        <f t="shared" si="7"/>
        <v>104.1149904440138</v>
      </c>
      <c r="R14" s="3"/>
      <c r="S14" s="66"/>
      <c r="W14" s="9"/>
      <c r="X14" s="47"/>
    </row>
    <row r="15" spans="1:24" ht="15">
      <c r="A15" s="44">
        <v>40118</v>
      </c>
      <c r="B15" s="12">
        <v>8975981</v>
      </c>
      <c r="C15" s="134">
        <v>8987597</v>
      </c>
      <c r="D15" s="65">
        <f t="shared" si="0"/>
        <v>98.42153497568404</v>
      </c>
      <c r="E15" s="65">
        <f t="shared" si="1"/>
        <v>99.35319144984783</v>
      </c>
      <c r="F15" s="12">
        <v>1833978</v>
      </c>
      <c r="G15" s="3">
        <v>1842724</v>
      </c>
      <c r="H15" s="65">
        <f t="shared" si="2"/>
        <v>96.00104272830488</v>
      </c>
      <c r="I15" s="65">
        <f t="shared" si="3"/>
        <v>95.9279438360058</v>
      </c>
      <c r="J15" s="12">
        <v>1066653</v>
      </c>
      <c r="K15" s="3">
        <v>1068275</v>
      </c>
      <c r="L15" s="65">
        <f t="shared" si="4"/>
        <v>93.7795244437997</v>
      </c>
      <c r="M15" s="65">
        <f t="shared" si="5"/>
        <v>93.97699212045664</v>
      </c>
      <c r="N15" s="39">
        <v>2266276</v>
      </c>
      <c r="O15" s="12">
        <v>2261286</v>
      </c>
      <c r="P15" s="88">
        <f t="shared" si="6"/>
        <v>92.72037329111102</v>
      </c>
      <c r="Q15" s="88">
        <f t="shared" si="7"/>
        <v>104.11379335588464</v>
      </c>
      <c r="R15" s="3"/>
      <c r="S15" s="66"/>
      <c r="W15" s="9"/>
      <c r="X15" s="47"/>
    </row>
    <row r="16" spans="1:24" ht="15">
      <c r="A16" s="44">
        <v>40148</v>
      </c>
      <c r="B16" s="12">
        <v>9030202</v>
      </c>
      <c r="C16" s="134">
        <v>9074356</v>
      </c>
      <c r="D16" s="65">
        <f t="shared" si="0"/>
        <v>99.01606765661514</v>
      </c>
      <c r="E16" s="65">
        <f t="shared" si="1"/>
        <v>100.31226688869954</v>
      </c>
      <c r="F16" s="12">
        <v>1832133</v>
      </c>
      <c r="G16" s="3">
        <v>1840451</v>
      </c>
      <c r="H16" s="65">
        <f t="shared" si="2"/>
        <v>95.9044647301862</v>
      </c>
      <c r="I16" s="65">
        <f t="shared" si="3"/>
        <v>95.8096167200952</v>
      </c>
      <c r="J16" s="12">
        <v>1016692</v>
      </c>
      <c r="K16" s="3">
        <v>1025062</v>
      </c>
      <c r="L16" s="65">
        <f t="shared" si="4"/>
        <v>89.38698176990606</v>
      </c>
      <c r="M16" s="65">
        <f t="shared" si="5"/>
        <v>90.1755105164677</v>
      </c>
      <c r="N16" s="39">
        <v>2241418</v>
      </c>
      <c r="O16" s="12">
        <v>2237350</v>
      </c>
      <c r="P16" s="88">
        <f t="shared" si="6"/>
        <v>91.70335548777618</v>
      </c>
      <c r="Q16" s="88">
        <f t="shared" si="7"/>
        <v>103.01173560743244</v>
      </c>
      <c r="R16" s="3"/>
      <c r="S16" s="66"/>
      <c r="W16" s="9"/>
      <c r="X16" s="47"/>
    </row>
    <row r="17" spans="1:24" ht="15">
      <c r="A17" s="44">
        <v>40179</v>
      </c>
      <c r="B17" s="12">
        <v>8874966</v>
      </c>
      <c r="C17" s="134">
        <v>9136618</v>
      </c>
      <c r="D17" s="65">
        <f t="shared" si="0"/>
        <v>97.31390658881817</v>
      </c>
      <c r="E17" s="65">
        <f t="shared" si="1"/>
        <v>101.00054078505364</v>
      </c>
      <c r="F17" s="12">
        <v>1829450</v>
      </c>
      <c r="G17" s="3">
        <v>1831471</v>
      </c>
      <c r="H17" s="65">
        <f t="shared" si="2"/>
        <v>95.76402095297621</v>
      </c>
      <c r="I17" s="65">
        <f t="shared" si="3"/>
        <v>95.34213871706962</v>
      </c>
      <c r="J17" s="12">
        <v>1023665</v>
      </c>
      <c r="K17" s="3">
        <v>1030060</v>
      </c>
      <c r="L17" s="65">
        <f t="shared" si="4"/>
        <v>90.00004395971531</v>
      </c>
      <c r="M17" s="65">
        <f t="shared" si="5"/>
        <v>90.61518850820019</v>
      </c>
      <c r="N17" s="39">
        <v>2224741</v>
      </c>
      <c r="O17" s="12">
        <v>2227300</v>
      </c>
      <c r="P17" s="88">
        <f t="shared" si="6"/>
        <v>91.02104774354032</v>
      </c>
      <c r="Q17" s="88">
        <f t="shared" si="7"/>
        <v>102.54901500365803</v>
      </c>
      <c r="R17" s="3"/>
      <c r="S17" s="66"/>
      <c r="W17" s="9"/>
      <c r="X17" s="47"/>
    </row>
    <row r="18" spans="1:24" ht="15">
      <c r="A18" s="44">
        <v>40210</v>
      </c>
      <c r="B18" s="12">
        <v>8900113</v>
      </c>
      <c r="C18" s="134">
        <v>9226952</v>
      </c>
      <c r="D18" s="65">
        <f t="shared" si="0"/>
        <v>97.58964317293454</v>
      </c>
      <c r="E18" s="65">
        <f t="shared" si="1"/>
        <v>101.99913598201569</v>
      </c>
      <c r="F18" s="12">
        <v>1836308</v>
      </c>
      <c r="G18" s="3">
        <v>1832055</v>
      </c>
      <c r="H18" s="65">
        <f t="shared" si="2"/>
        <v>96.12300843866618</v>
      </c>
      <c r="I18" s="65">
        <f t="shared" si="3"/>
        <v>95.3725404045715</v>
      </c>
      <c r="J18" s="12">
        <v>1036251</v>
      </c>
      <c r="K18" s="3">
        <v>1039748</v>
      </c>
      <c r="L18" s="65">
        <f t="shared" si="4"/>
        <v>91.10659791367192</v>
      </c>
      <c r="M18" s="65">
        <f t="shared" si="5"/>
        <v>91.46744948937356</v>
      </c>
      <c r="N18" s="39">
        <v>2232394</v>
      </c>
      <c r="O18" s="12">
        <v>2232350</v>
      </c>
      <c r="P18" s="88">
        <f t="shared" si="6"/>
        <v>91.33415568661385</v>
      </c>
      <c r="Q18" s="88">
        <f t="shared" si="7"/>
        <v>102.78152635182327</v>
      </c>
      <c r="R18" s="3"/>
      <c r="S18" s="66"/>
      <c r="W18" s="9"/>
      <c r="X18" s="47"/>
    </row>
    <row r="19" spans="1:24" ht="15">
      <c r="A19" s="44">
        <v>40238</v>
      </c>
      <c r="B19" s="12">
        <v>9136036</v>
      </c>
      <c r="C19" s="134">
        <v>9323484</v>
      </c>
      <c r="D19" s="65">
        <f t="shared" si="0"/>
        <v>100.17653632657071</v>
      </c>
      <c r="E19" s="65">
        <f t="shared" si="1"/>
        <v>103.06624683233937</v>
      </c>
      <c r="F19" s="12">
        <v>1836519</v>
      </c>
      <c r="G19" s="3">
        <v>1829347</v>
      </c>
      <c r="H19" s="65">
        <f t="shared" si="2"/>
        <v>96.13405340213666</v>
      </c>
      <c r="I19" s="65">
        <f t="shared" si="3"/>
        <v>95.23156819608673</v>
      </c>
      <c r="J19" s="12">
        <v>1044023</v>
      </c>
      <c r="K19" s="3">
        <v>1044128</v>
      </c>
      <c r="L19" s="65">
        <f t="shared" si="4"/>
        <v>91.78990772855755</v>
      </c>
      <c r="M19" s="65">
        <f t="shared" si="5"/>
        <v>91.85276153494948</v>
      </c>
      <c r="N19" s="39">
        <v>2233661</v>
      </c>
      <c r="O19" s="12">
        <v>2239402</v>
      </c>
      <c r="P19" s="88">
        <f t="shared" si="6"/>
        <v>91.38599258245523</v>
      </c>
      <c r="Q19" s="88">
        <f t="shared" si="7"/>
        <v>103.10621348593445</v>
      </c>
      <c r="R19" s="3"/>
      <c r="S19" s="66"/>
      <c r="W19" s="9"/>
      <c r="X19" s="47"/>
    </row>
    <row r="20" spans="1:24" ht="15">
      <c r="A20" s="44">
        <v>40269</v>
      </c>
      <c r="B20" s="12">
        <v>9361665</v>
      </c>
      <c r="C20" s="134">
        <v>9416237</v>
      </c>
      <c r="D20" s="65">
        <f t="shared" si="0"/>
        <v>102.65055588109391</v>
      </c>
      <c r="E20" s="65">
        <f t="shared" si="1"/>
        <v>104.09158281108294</v>
      </c>
      <c r="F20" s="12">
        <v>1840882</v>
      </c>
      <c r="G20" s="3">
        <v>1827260</v>
      </c>
      <c r="H20" s="65">
        <f t="shared" si="2"/>
        <v>96.36243812072303</v>
      </c>
      <c r="I20" s="65">
        <f t="shared" si="3"/>
        <v>95.12292380941474</v>
      </c>
      <c r="J20" s="12">
        <v>1049270</v>
      </c>
      <c r="K20" s="3">
        <v>1045109</v>
      </c>
      <c r="L20" s="65">
        <f t="shared" si="4"/>
        <v>92.25122098109293</v>
      </c>
      <c r="M20" s="65">
        <f t="shared" si="5"/>
        <v>91.93906087666409</v>
      </c>
      <c r="N20" s="39">
        <v>2228659</v>
      </c>
      <c r="O20" s="12">
        <v>2239050</v>
      </c>
      <c r="P20" s="88">
        <f t="shared" si="6"/>
        <v>91.18134526359286</v>
      </c>
      <c r="Q20" s="88">
        <f t="shared" si="7"/>
        <v>103.09000675433957</v>
      </c>
      <c r="R20" s="3"/>
      <c r="S20" s="66"/>
      <c r="W20" s="9"/>
      <c r="X20" s="47"/>
    </row>
    <row r="21" spans="1:24" ht="15">
      <c r="A21" s="44">
        <v>40299</v>
      </c>
      <c r="B21" s="12">
        <v>9604589</v>
      </c>
      <c r="C21" s="134">
        <v>9508329</v>
      </c>
      <c r="D21" s="65">
        <f t="shared" si="0"/>
        <v>105.31421492431525</v>
      </c>
      <c r="E21" s="65">
        <f t="shared" si="1"/>
        <v>105.10961178000528</v>
      </c>
      <c r="F21" s="12">
        <v>1850444</v>
      </c>
      <c r="G21" s="3">
        <v>1834838</v>
      </c>
      <c r="H21" s="65">
        <f t="shared" si="2"/>
        <v>96.8629686453902</v>
      </c>
      <c r="I21" s="65">
        <f t="shared" si="3"/>
        <v>95.51741693936216</v>
      </c>
      <c r="J21" s="12">
        <v>1047511</v>
      </c>
      <c r="K21" s="3">
        <v>1041390</v>
      </c>
      <c r="L21" s="65">
        <f t="shared" si="4"/>
        <v>92.09657070260813</v>
      </c>
      <c r="M21" s="65">
        <f t="shared" si="5"/>
        <v>91.6118975210712</v>
      </c>
      <c r="N21" s="39">
        <v>2220139</v>
      </c>
      <c r="O21" s="12">
        <v>2233243</v>
      </c>
      <c r="P21" s="88">
        <f t="shared" si="6"/>
        <v>90.83276566409118</v>
      </c>
      <c r="Q21" s="88">
        <f t="shared" si="7"/>
        <v>102.82264172487507</v>
      </c>
      <c r="R21" s="3"/>
      <c r="S21" s="66"/>
      <c r="W21" s="9"/>
      <c r="X21" s="47"/>
    </row>
    <row r="22" spans="1:24" ht="15">
      <c r="A22" s="44">
        <v>40330</v>
      </c>
      <c r="B22" s="12">
        <v>9743072</v>
      </c>
      <c r="C22" s="134">
        <v>9529449</v>
      </c>
      <c r="D22" s="65">
        <f t="shared" si="0"/>
        <v>106.83267952757562</v>
      </c>
      <c r="E22" s="65">
        <f t="shared" si="1"/>
        <v>105.34308235099559</v>
      </c>
      <c r="F22" s="12">
        <v>1849129</v>
      </c>
      <c r="G22" s="3">
        <v>1846772</v>
      </c>
      <c r="H22" s="65">
        <f t="shared" si="2"/>
        <v>96.7941339204438</v>
      </c>
      <c r="I22" s="65">
        <f t="shared" si="3"/>
        <v>96.13867334115587</v>
      </c>
      <c r="J22" s="12">
        <v>1054916</v>
      </c>
      <c r="K22" s="3">
        <v>1052122</v>
      </c>
      <c r="L22" s="65">
        <f t="shared" si="4"/>
        <v>92.74761408645118</v>
      </c>
      <c r="M22" s="65">
        <f t="shared" si="5"/>
        <v>92.55600000351883</v>
      </c>
      <c r="N22" s="39">
        <v>2250200</v>
      </c>
      <c r="O22" s="12">
        <v>2240601</v>
      </c>
      <c r="P22" s="88">
        <f t="shared" si="6"/>
        <v>92.06265431909353</v>
      </c>
      <c r="Q22" s="88">
        <f t="shared" si="7"/>
        <v>103.16141766542952</v>
      </c>
      <c r="R22" s="3"/>
      <c r="S22" s="66"/>
      <c r="W22" s="9"/>
      <c r="X22" s="47"/>
    </row>
    <row r="23" spans="1:24" ht="15">
      <c r="A23" s="44">
        <v>40360</v>
      </c>
      <c r="B23" s="12">
        <v>9976855</v>
      </c>
      <c r="C23" s="134">
        <v>9677009</v>
      </c>
      <c r="D23" s="65">
        <f t="shared" si="0"/>
        <v>109.39610760426388</v>
      </c>
      <c r="E23" s="65">
        <f t="shared" si="1"/>
        <v>106.97428109414568</v>
      </c>
      <c r="F23" s="12">
        <v>1859828.0926363636</v>
      </c>
      <c r="G23" s="3">
        <v>1857733</v>
      </c>
      <c r="H23" s="65">
        <f t="shared" si="2"/>
        <v>97.35418646705976</v>
      </c>
      <c r="I23" s="65">
        <f t="shared" si="3"/>
        <v>96.70927761634111</v>
      </c>
      <c r="J23" s="12">
        <v>1068099</v>
      </c>
      <c r="K23" s="3">
        <v>1064209</v>
      </c>
      <c r="L23" s="65">
        <f t="shared" si="4"/>
        <v>93.90665594049614</v>
      </c>
      <c r="M23" s="65">
        <f t="shared" si="5"/>
        <v>93.61930290189234</v>
      </c>
      <c r="N23" s="39">
        <v>2238883</v>
      </c>
      <c r="O23" s="12">
        <v>2236800</v>
      </c>
      <c r="P23" s="88">
        <f t="shared" si="6"/>
        <v>91.59964078299488</v>
      </c>
      <c r="Q23" s="88">
        <f t="shared" si="7"/>
        <v>102.98641258931545</v>
      </c>
      <c r="R23" s="3"/>
      <c r="S23" s="66"/>
      <c r="W23" s="9"/>
      <c r="X23" s="47"/>
    </row>
    <row r="24" spans="1:24" ht="15">
      <c r="A24" s="44">
        <v>40391</v>
      </c>
      <c r="B24" s="12">
        <v>9937919</v>
      </c>
      <c r="C24" s="134">
        <v>9791675</v>
      </c>
      <c r="D24" s="65">
        <f t="shared" si="0"/>
        <v>108.96917478368269</v>
      </c>
      <c r="E24" s="65">
        <f t="shared" si="1"/>
        <v>108.24185384476948</v>
      </c>
      <c r="F24" s="12">
        <v>1861234</v>
      </c>
      <c r="G24" s="3">
        <v>1855560</v>
      </c>
      <c r="H24" s="65">
        <f t="shared" si="2"/>
        <v>97.42777981053962</v>
      </c>
      <c r="I24" s="65">
        <f t="shared" si="3"/>
        <v>96.59615626883837</v>
      </c>
      <c r="J24" s="12">
        <v>1075781</v>
      </c>
      <c r="K24" s="3">
        <v>1074092</v>
      </c>
      <c r="L24" s="65">
        <f t="shared" si="4"/>
        <v>94.58205300662473</v>
      </c>
      <c r="M24" s="65">
        <f t="shared" si="5"/>
        <v>94.48871818646464</v>
      </c>
      <c r="N24" s="39">
        <v>2244536</v>
      </c>
      <c r="O24" s="12">
        <v>2252118</v>
      </c>
      <c r="P24" s="88">
        <f t="shared" si="6"/>
        <v>91.83092252900227</v>
      </c>
      <c r="Q24" s="88">
        <f t="shared" si="7"/>
        <v>103.69168166479967</v>
      </c>
      <c r="R24" s="3"/>
      <c r="S24" s="66"/>
      <c r="W24" s="9"/>
      <c r="X24" s="47"/>
    </row>
    <row r="25" spans="1:24" ht="15">
      <c r="A25" s="44">
        <v>40422</v>
      </c>
      <c r="B25" s="12">
        <v>9959685</v>
      </c>
      <c r="C25" s="134">
        <v>9857206</v>
      </c>
      <c r="D25" s="65">
        <f t="shared" si="0"/>
        <v>109.20783873921923</v>
      </c>
      <c r="E25" s="65">
        <f t="shared" si="1"/>
        <v>108.96626482902923</v>
      </c>
      <c r="F25" s="12">
        <v>1817693.7794</v>
      </c>
      <c r="G25" s="3">
        <v>1840925</v>
      </c>
      <c r="H25" s="65">
        <f t="shared" si="2"/>
        <v>95.14863219905223</v>
      </c>
      <c r="I25" s="65">
        <f t="shared" si="3"/>
        <v>95.83429206234845</v>
      </c>
      <c r="J25" s="12">
        <v>1083929</v>
      </c>
      <c r="K25" s="3">
        <v>1082113</v>
      </c>
      <c r="L25" s="65">
        <f t="shared" si="4"/>
        <v>95.29842052742866</v>
      </c>
      <c r="M25" s="65">
        <f t="shared" si="5"/>
        <v>95.19433186627386</v>
      </c>
      <c r="N25" s="39">
        <v>2246536</v>
      </c>
      <c r="O25" s="12">
        <v>2246303</v>
      </c>
      <c r="P25" s="88">
        <f t="shared" si="6"/>
        <v>91.9127487260684</v>
      </c>
      <c r="Q25" s="88">
        <f t="shared" si="7"/>
        <v>103.42394830052622</v>
      </c>
      <c r="R25" s="3"/>
      <c r="S25" s="66"/>
      <c r="W25" s="9"/>
      <c r="X25" s="47"/>
    </row>
    <row r="26" spans="1:24" ht="15">
      <c r="A26" s="44">
        <v>40452</v>
      </c>
      <c r="B26" s="12">
        <v>9992591</v>
      </c>
      <c r="C26" s="134">
        <v>9934284</v>
      </c>
      <c r="D26" s="65">
        <f t="shared" si="0"/>
        <v>109.56865267475561</v>
      </c>
      <c r="E26" s="65">
        <f t="shared" si="1"/>
        <v>109.81832186836593</v>
      </c>
      <c r="F26" s="12">
        <v>1824281.3330515001</v>
      </c>
      <c r="G26" s="3">
        <v>1844129</v>
      </c>
      <c r="H26" s="65">
        <f t="shared" si="2"/>
        <v>95.49346295469525</v>
      </c>
      <c r="I26" s="65">
        <f t="shared" si="3"/>
        <v>96.0010848821362</v>
      </c>
      <c r="J26" s="12">
        <v>1089543</v>
      </c>
      <c r="K26" s="3">
        <v>1090672</v>
      </c>
      <c r="L26" s="65">
        <f t="shared" si="4"/>
        <v>95.79200021100664</v>
      </c>
      <c r="M26" s="65">
        <f t="shared" si="5"/>
        <v>95.94727382930677</v>
      </c>
      <c r="N26" s="39">
        <v>2263440</v>
      </c>
      <c r="O26" s="12">
        <v>2245596</v>
      </c>
      <c r="P26" s="88">
        <f t="shared" si="6"/>
        <v>92.60434374367125</v>
      </c>
      <c r="Q26" s="88">
        <f t="shared" si="7"/>
        <v>103.39139671178307</v>
      </c>
      <c r="R26" s="3"/>
      <c r="S26" s="66"/>
      <c r="W26" s="9"/>
      <c r="X26" s="47"/>
    </row>
    <row r="27" spans="1:24" ht="15">
      <c r="A27" s="44">
        <v>40483</v>
      </c>
      <c r="B27" s="12">
        <v>9914976</v>
      </c>
      <c r="C27" s="134">
        <v>10022437</v>
      </c>
      <c r="D27" s="65">
        <f t="shared" si="0"/>
        <v>108.71760503582482</v>
      </c>
      <c r="E27" s="65">
        <f t="shared" si="1"/>
        <v>110.79280724926124</v>
      </c>
      <c r="F27" s="12">
        <v>1832451.5024645755</v>
      </c>
      <c r="G27" s="3">
        <v>1847550</v>
      </c>
      <c r="H27" s="65">
        <f t="shared" si="2"/>
        <v>95.92113699599896</v>
      </c>
      <c r="I27" s="65">
        <f t="shared" si="3"/>
        <v>96.179174219369</v>
      </c>
      <c r="J27" s="12">
        <v>1095643</v>
      </c>
      <c r="K27" s="3">
        <v>1098763</v>
      </c>
      <c r="L27" s="65">
        <f t="shared" si="4"/>
        <v>96.32830873787262</v>
      </c>
      <c r="M27" s="65">
        <f t="shared" si="5"/>
        <v>96.65904546418226</v>
      </c>
      <c r="N27" s="39">
        <v>2260300</v>
      </c>
      <c r="O27" s="12">
        <v>2258902</v>
      </c>
      <c r="P27" s="88">
        <f t="shared" si="6"/>
        <v>92.47587661427744</v>
      </c>
      <c r="Q27" s="88">
        <f t="shared" si="7"/>
        <v>104.00402958281019</v>
      </c>
      <c r="R27" s="3"/>
      <c r="S27" s="66"/>
      <c r="W27" s="9"/>
      <c r="X27" s="47"/>
    </row>
    <row r="28" spans="1:24" ht="15">
      <c r="A28" s="44">
        <v>40513</v>
      </c>
      <c r="B28" s="12">
        <v>10030810</v>
      </c>
      <c r="C28" s="134">
        <v>10135329</v>
      </c>
      <c r="D28" s="65">
        <f t="shared" si="0"/>
        <v>109.98772359806033</v>
      </c>
      <c r="E28" s="65">
        <f t="shared" si="1"/>
        <v>112.04076935628007</v>
      </c>
      <c r="F28" s="12">
        <v>1862191.7550279992</v>
      </c>
      <c r="G28" s="3">
        <v>1870748</v>
      </c>
      <c r="H28" s="65">
        <f t="shared" si="2"/>
        <v>97.47791426218855</v>
      </c>
      <c r="I28" s="65">
        <f t="shared" si="3"/>
        <v>97.38680837462375</v>
      </c>
      <c r="J28" s="12">
        <v>1101131</v>
      </c>
      <c r="K28" s="3">
        <v>1111807</v>
      </c>
      <c r="L28" s="65">
        <f t="shared" si="4"/>
        <v>96.81081057319074</v>
      </c>
      <c r="M28" s="65">
        <f t="shared" si="5"/>
        <v>97.8065364053905</v>
      </c>
      <c r="N28" s="39">
        <v>2282510</v>
      </c>
      <c r="O28" s="12">
        <v>2277803</v>
      </c>
      <c r="P28" s="88">
        <f t="shared" si="6"/>
        <v>93.38455653269673</v>
      </c>
      <c r="Q28" s="88">
        <f t="shared" si="7"/>
        <v>104.87426661086394</v>
      </c>
      <c r="R28" s="3"/>
      <c r="S28" s="66"/>
      <c r="W28" s="9"/>
      <c r="X28" s="47"/>
    </row>
    <row r="29" spans="1:24" ht="15">
      <c r="A29" s="44">
        <v>40544</v>
      </c>
      <c r="B29" s="12">
        <v>9960858</v>
      </c>
      <c r="C29" s="134">
        <v>10239750</v>
      </c>
      <c r="D29" s="65">
        <f t="shared" si="0"/>
        <v>109.22070067158367</v>
      </c>
      <c r="E29" s="65">
        <f t="shared" si="1"/>
        <v>113.19508898191356</v>
      </c>
      <c r="F29" s="12">
        <v>1876534.0000000005</v>
      </c>
      <c r="G29" s="3">
        <v>1875890</v>
      </c>
      <c r="H29" s="65">
        <f t="shared" si="2"/>
        <v>98.22867052664587</v>
      </c>
      <c r="I29" s="65">
        <f t="shared" si="3"/>
        <v>97.65448898615577</v>
      </c>
      <c r="J29" s="12">
        <v>1115031</v>
      </c>
      <c r="K29" s="3">
        <v>1123086</v>
      </c>
      <c r="L29" s="65">
        <f t="shared" si="4"/>
        <v>98.03289065900009</v>
      </c>
      <c r="M29" s="65">
        <f t="shared" si="5"/>
        <v>98.79875890814178</v>
      </c>
      <c r="N29" s="39">
        <v>2287487</v>
      </c>
      <c r="O29" s="12">
        <v>2288015</v>
      </c>
      <c r="P29" s="88">
        <f t="shared" si="6"/>
        <v>93.58818102409577</v>
      </c>
      <c r="Q29" s="88">
        <f t="shared" si="7"/>
        <v>105.34444599452011</v>
      </c>
      <c r="R29" s="3"/>
      <c r="S29" s="66"/>
      <c r="W29" s="9"/>
      <c r="X29" s="47"/>
    </row>
    <row r="30" spans="1:24" ht="15">
      <c r="A30" s="44">
        <v>40575</v>
      </c>
      <c r="B30" s="12">
        <v>9970036</v>
      </c>
      <c r="C30" s="134">
        <v>10347115</v>
      </c>
      <c r="D30" s="65">
        <f t="shared" si="0"/>
        <v>109.32133734271821</v>
      </c>
      <c r="E30" s="65">
        <f t="shared" si="1"/>
        <v>114.3819529901699</v>
      </c>
      <c r="F30" s="12">
        <v>1883401.7738148256</v>
      </c>
      <c r="G30" s="3">
        <v>1874419</v>
      </c>
      <c r="H30" s="65">
        <f t="shared" si="2"/>
        <v>98.58816963047664</v>
      </c>
      <c r="I30" s="65">
        <f t="shared" si="3"/>
        <v>97.5779121328762</v>
      </c>
      <c r="J30" s="12">
        <v>1144364</v>
      </c>
      <c r="K30" s="3">
        <v>1149293</v>
      </c>
      <c r="L30" s="65">
        <f t="shared" si="4"/>
        <v>100.61183131778037</v>
      </c>
      <c r="M30" s="65">
        <f t="shared" si="5"/>
        <v>101.10420931417094</v>
      </c>
      <c r="N30" s="39">
        <v>2301439</v>
      </c>
      <c r="O30" s="12">
        <v>2299337</v>
      </c>
      <c r="P30" s="88">
        <f t="shared" si="6"/>
        <v>94.15900057482904</v>
      </c>
      <c r="Q30" s="88">
        <f t="shared" si="7"/>
        <v>105.8657318329215</v>
      </c>
      <c r="R30" s="3"/>
      <c r="S30" s="66"/>
      <c r="W30" s="9"/>
      <c r="X30" s="47"/>
    </row>
    <row r="31" spans="1:24" ht="15">
      <c r="A31" s="44">
        <v>40603</v>
      </c>
      <c r="B31" s="12">
        <v>10252034</v>
      </c>
      <c r="C31" s="134">
        <v>10415992</v>
      </c>
      <c r="D31" s="65">
        <f t="shared" si="0"/>
        <v>112.41344237503421</v>
      </c>
      <c r="E31" s="65">
        <f t="shared" si="1"/>
        <v>115.14335225712537</v>
      </c>
      <c r="F31" s="12">
        <v>1901118.795957645</v>
      </c>
      <c r="G31" s="3">
        <v>1884627</v>
      </c>
      <c r="H31" s="65">
        <f t="shared" si="2"/>
        <v>99.51558130049185</v>
      </c>
      <c r="I31" s="65">
        <f t="shared" si="3"/>
        <v>98.10931697195028</v>
      </c>
      <c r="J31" s="12">
        <v>1157888</v>
      </c>
      <c r="K31" s="3">
        <v>1158270</v>
      </c>
      <c r="L31" s="65">
        <f t="shared" si="4"/>
        <v>101.80085369767144</v>
      </c>
      <c r="M31" s="65">
        <f t="shared" si="5"/>
        <v>101.89392306602822</v>
      </c>
      <c r="N31" s="39">
        <v>2306477</v>
      </c>
      <c r="O31" s="12">
        <v>2312011</v>
      </c>
      <c r="P31" s="88">
        <f t="shared" si="6"/>
        <v>94.3651207652386</v>
      </c>
      <c r="Q31" s="88">
        <f t="shared" si="7"/>
        <v>106.44926625403959</v>
      </c>
      <c r="R31" s="3"/>
      <c r="S31" s="66"/>
      <c r="W31" s="9"/>
      <c r="X31" s="47"/>
    </row>
    <row r="32" spans="1:24" ht="15">
      <c r="A32" s="44">
        <v>40634</v>
      </c>
      <c r="B32" s="12">
        <v>10511792</v>
      </c>
      <c r="C32" s="134">
        <v>10511593</v>
      </c>
      <c r="D32" s="65">
        <f t="shared" si="0"/>
        <v>115.26168604691962</v>
      </c>
      <c r="E32" s="65">
        <f t="shared" si="1"/>
        <v>116.2001713886237</v>
      </c>
      <c r="F32" s="12">
        <v>1906281.7196028521</v>
      </c>
      <c r="G32" s="3">
        <v>1886215</v>
      </c>
      <c r="H32" s="65">
        <f t="shared" si="2"/>
        <v>99.78583866097627</v>
      </c>
      <c r="I32" s="65">
        <f t="shared" si="3"/>
        <v>98.19198457426705</v>
      </c>
      <c r="J32" s="12">
        <v>1195761</v>
      </c>
      <c r="K32" s="3">
        <v>1189044</v>
      </c>
      <c r="L32" s="65">
        <f t="shared" si="4"/>
        <v>105.13062629406411</v>
      </c>
      <c r="M32" s="65">
        <f t="shared" si="5"/>
        <v>104.60113605473896</v>
      </c>
      <c r="N32" s="39">
        <v>2305863</v>
      </c>
      <c r="O32" s="12">
        <v>2318082</v>
      </c>
      <c r="P32" s="88">
        <f t="shared" si="6"/>
        <v>94.3400001227393</v>
      </c>
      <c r="Q32" s="88">
        <f t="shared" si="7"/>
        <v>106.72878633220024</v>
      </c>
      <c r="R32" s="3"/>
      <c r="S32" s="66"/>
      <c r="W32" s="9"/>
      <c r="X32" s="47"/>
    </row>
    <row r="33" spans="1:24" ht="15">
      <c r="A33" s="44">
        <v>40664</v>
      </c>
      <c r="B33" s="12">
        <v>10771209</v>
      </c>
      <c r="C33" s="134">
        <v>10590991</v>
      </c>
      <c r="D33" s="65">
        <f t="shared" si="0"/>
        <v>118.1061906574783</v>
      </c>
      <c r="E33" s="65">
        <f t="shared" si="1"/>
        <v>117.07787481644039</v>
      </c>
      <c r="F33" s="12">
        <v>1885039.9718485156</v>
      </c>
      <c r="G33" s="3">
        <v>1873041</v>
      </c>
      <c r="H33" s="65">
        <f t="shared" si="2"/>
        <v>98.67392241455022</v>
      </c>
      <c r="I33" s="65">
        <f t="shared" si="3"/>
        <v>97.50617664421593</v>
      </c>
      <c r="J33" s="12">
        <v>1218210</v>
      </c>
      <c r="K33" s="3">
        <v>1207024</v>
      </c>
      <c r="L33" s="65">
        <f t="shared" si="4"/>
        <v>107.10432959236155</v>
      </c>
      <c r="M33" s="65">
        <f t="shared" si="5"/>
        <v>106.1828507989067</v>
      </c>
      <c r="N33" s="39">
        <v>2312097</v>
      </c>
      <c r="O33" s="12">
        <v>2327585</v>
      </c>
      <c r="P33" s="88">
        <f t="shared" si="6"/>
        <v>94.5950523789944</v>
      </c>
      <c r="Q33" s="88">
        <f t="shared" si="7"/>
        <v>107.16632204341101</v>
      </c>
      <c r="R33" s="3"/>
      <c r="S33" s="66"/>
      <c r="W33" s="9"/>
      <c r="X33" s="47"/>
    </row>
    <row r="34" spans="1:24" ht="15">
      <c r="A34" s="44">
        <v>40695</v>
      </c>
      <c r="B34" s="12">
        <v>11045909</v>
      </c>
      <c r="C34" s="134">
        <v>10713517</v>
      </c>
      <c r="D34" s="65">
        <f aca="true" t="shared" si="8" ref="D34:D53">(B34/$B$2)*100</f>
        <v>121.1182731984084</v>
      </c>
      <c r="E34" s="65">
        <f t="shared" si="1"/>
        <v>118.43233576251797</v>
      </c>
      <c r="F34" s="12">
        <v>1889623.9999999995</v>
      </c>
      <c r="G34" s="3">
        <v>1883191</v>
      </c>
      <c r="H34" s="65">
        <f t="shared" si="2"/>
        <v>98.91387702820337</v>
      </c>
      <c r="I34" s="65">
        <f t="shared" si="3"/>
        <v>98.03456213761345</v>
      </c>
      <c r="J34" s="12">
        <v>1199684</v>
      </c>
      <c r="K34" s="3">
        <v>1193833</v>
      </c>
      <c r="L34" s="65">
        <f t="shared" si="4"/>
        <v>105.47553422044038</v>
      </c>
      <c r="M34" s="65">
        <f t="shared" si="5"/>
        <v>105.02242815205926</v>
      </c>
      <c r="N34" s="39">
        <v>2370549</v>
      </c>
      <c r="O34" s="12">
        <v>2360529</v>
      </c>
      <c r="P34" s="88">
        <f t="shared" si="6"/>
        <v>96.98650481444886</v>
      </c>
      <c r="Q34" s="88">
        <f t="shared" si="7"/>
        <v>108.68312478676867</v>
      </c>
      <c r="R34" s="3"/>
      <c r="S34" s="66"/>
      <c r="W34" s="9"/>
      <c r="X34" s="47"/>
    </row>
    <row r="35" spans="1:24" ht="15">
      <c r="A35" s="44">
        <v>40725</v>
      </c>
      <c r="B35" s="12">
        <v>11112453</v>
      </c>
      <c r="C35" s="134">
        <v>10767467</v>
      </c>
      <c r="D35" s="65">
        <f t="shared" si="8"/>
        <v>121.84792744159607</v>
      </c>
      <c r="E35" s="65">
        <f t="shared" si="1"/>
        <v>119.02872483945582</v>
      </c>
      <c r="F35" s="12">
        <v>1868398.0000000002</v>
      </c>
      <c r="G35" s="3">
        <v>1868925</v>
      </c>
      <c r="H35" s="65">
        <f t="shared" si="2"/>
        <v>97.80278511055172</v>
      </c>
      <c r="I35" s="65">
        <f t="shared" si="3"/>
        <v>97.29190721654851</v>
      </c>
      <c r="J35" s="12">
        <v>1184844</v>
      </c>
      <c r="K35" s="3">
        <v>1179162</v>
      </c>
      <c r="L35" s="65">
        <f t="shared" si="4"/>
        <v>104.1708098698353</v>
      </c>
      <c r="M35" s="65">
        <f t="shared" si="5"/>
        <v>103.73180874095331</v>
      </c>
      <c r="N35" s="39">
        <v>2376533</v>
      </c>
      <c r="O35" s="12">
        <v>2373014</v>
      </c>
      <c r="P35" s="88">
        <f t="shared" si="6"/>
        <v>97.2313287960707</v>
      </c>
      <c r="Q35" s="88">
        <f t="shared" si="7"/>
        <v>109.25795729802476</v>
      </c>
      <c r="R35" s="3"/>
      <c r="S35" s="66"/>
      <c r="W35" s="9"/>
      <c r="X35" s="47"/>
    </row>
    <row r="36" spans="1:24" ht="15">
      <c r="A36" s="44">
        <v>40756</v>
      </c>
      <c r="B36" s="12">
        <v>10886860</v>
      </c>
      <c r="C36" s="134">
        <v>10845039</v>
      </c>
      <c r="D36" s="65">
        <f t="shared" si="8"/>
        <v>119.3743026266851</v>
      </c>
      <c r="E36" s="65">
        <f t="shared" si="1"/>
        <v>119.88624279082232</v>
      </c>
      <c r="F36" s="12">
        <v>1876833</v>
      </c>
      <c r="G36" s="3">
        <v>1875945</v>
      </c>
      <c r="H36" s="65">
        <f t="shared" si="2"/>
        <v>98.2443219203789</v>
      </c>
      <c r="I36" s="65">
        <f t="shared" si="3"/>
        <v>97.6573521587801</v>
      </c>
      <c r="J36" s="12">
        <v>1166692</v>
      </c>
      <c r="K36" s="3">
        <v>1164322</v>
      </c>
      <c r="L36" s="65">
        <f t="shared" si="4"/>
        <v>102.57489636497115</v>
      </c>
      <c r="M36" s="65">
        <f t="shared" si="5"/>
        <v>102.42632226690161</v>
      </c>
      <c r="N36" s="39">
        <v>2509484</v>
      </c>
      <c r="O36" s="12">
        <v>2518010</v>
      </c>
      <c r="P36" s="88">
        <f>(N36/$N$2)*100</f>
        <v>102.67076615913967</v>
      </c>
      <c r="Q36" s="88">
        <f t="shared" si="7"/>
        <v>115.93384154328601</v>
      </c>
      <c r="R36" s="3"/>
      <c r="S36" s="66"/>
      <c r="W36" s="9"/>
      <c r="X36" s="47"/>
    </row>
    <row r="37" spans="1:24" ht="15">
      <c r="A37" s="44">
        <v>40787</v>
      </c>
      <c r="B37" s="12">
        <v>11061597</v>
      </c>
      <c r="C37" s="134">
        <v>10924865</v>
      </c>
      <c r="D37" s="65">
        <f t="shared" si="8"/>
        <v>121.29029194941718</v>
      </c>
      <c r="E37" s="65">
        <f t="shared" si="1"/>
        <v>120.76867753513444</v>
      </c>
      <c r="F37" s="12">
        <v>1864766</v>
      </c>
      <c r="G37" s="3">
        <v>1883057</v>
      </c>
      <c r="H37" s="65">
        <f t="shared" si="2"/>
        <v>97.61266517062374</v>
      </c>
      <c r="I37" s="65">
        <f t="shared" si="3"/>
        <v>98.02758640794693</v>
      </c>
      <c r="J37" s="12">
        <v>1155959</v>
      </c>
      <c r="K37" s="3">
        <v>1153895</v>
      </c>
      <c r="L37" s="65">
        <f t="shared" si="4"/>
        <v>101.63125711597891</v>
      </c>
      <c r="M37" s="65">
        <f t="shared" si="5"/>
        <v>101.50905087438564</v>
      </c>
      <c r="N37" s="39">
        <v>2537648</v>
      </c>
      <c r="O37" s="12">
        <v>2537008</v>
      </c>
      <c r="P37" s="88">
        <f>(N37/$N$2)*100</f>
        <v>103.8230426662248</v>
      </c>
      <c r="Q37" s="88">
        <f t="shared" si="7"/>
        <v>116.80854463089861</v>
      </c>
      <c r="R37" s="3"/>
      <c r="S37" s="66"/>
      <c r="W37" s="9"/>
      <c r="X37" s="47"/>
    </row>
    <row r="38" spans="1:24" ht="15">
      <c r="A38" s="44">
        <v>40817</v>
      </c>
      <c r="B38" s="12">
        <v>11078121</v>
      </c>
      <c r="C38" s="134">
        <v>11078830</v>
      </c>
      <c r="D38" s="65">
        <f t="shared" si="8"/>
        <v>121.47147743142057</v>
      </c>
      <c r="E38" s="65">
        <f t="shared" si="1"/>
        <v>122.47068020854937</v>
      </c>
      <c r="F38" s="12">
        <v>1869097</v>
      </c>
      <c r="G38" s="3">
        <v>1886596</v>
      </c>
      <c r="H38" s="65">
        <f t="shared" si="2"/>
        <v>97.8393748236601</v>
      </c>
      <c r="I38" s="65">
        <f t="shared" si="3"/>
        <v>98.21181855190099</v>
      </c>
      <c r="J38" s="12">
        <v>1154076</v>
      </c>
      <c r="K38" s="3">
        <v>1155273</v>
      </c>
      <c r="L38" s="65">
        <f t="shared" si="4"/>
        <v>101.46570482809554</v>
      </c>
      <c r="M38" s="65">
        <f t="shared" si="5"/>
        <v>101.63027461840473</v>
      </c>
      <c r="N38" s="39">
        <v>2579366</v>
      </c>
      <c r="O38" s="12">
        <v>2557311</v>
      </c>
      <c r="P38" s="88">
        <f t="shared" si="6"/>
        <v>105.52985531082703</v>
      </c>
      <c r="Q38" s="88">
        <f t="shared" si="7"/>
        <v>117.74333233422516</v>
      </c>
      <c r="R38" s="3"/>
      <c r="S38" s="66"/>
      <c r="W38" s="9"/>
      <c r="X38" s="47"/>
    </row>
    <row r="39" spans="1:23" ht="15">
      <c r="A39" s="44">
        <v>40848</v>
      </c>
      <c r="B39" s="12">
        <v>10984191</v>
      </c>
      <c r="C39" s="134">
        <v>11082827</v>
      </c>
      <c r="D39" s="65">
        <f t="shared" si="8"/>
        <v>120.44153599323504</v>
      </c>
      <c r="E39" s="65">
        <f t="shared" si="1"/>
        <v>122.51486495628838</v>
      </c>
      <c r="F39" s="12">
        <v>1878909</v>
      </c>
      <c r="G39" s="3">
        <v>1893272</v>
      </c>
      <c r="H39" s="65">
        <f t="shared" si="2"/>
        <v>98.35299179793684</v>
      </c>
      <c r="I39" s="65">
        <f t="shared" si="3"/>
        <v>98.55935565080955</v>
      </c>
      <c r="J39" s="12">
        <v>1142647</v>
      </c>
      <c r="K39" s="3">
        <v>1146166</v>
      </c>
      <c r="L39" s="65">
        <f t="shared" si="4"/>
        <v>100.46087365538222</v>
      </c>
      <c r="M39" s="65">
        <f t="shared" si="5"/>
        <v>100.8291246642815</v>
      </c>
      <c r="N39" s="39">
        <v>2543634</v>
      </c>
      <c r="O39" s="12">
        <v>2544547</v>
      </c>
      <c r="P39" s="88">
        <f t="shared" si="6"/>
        <v>104.0679484740437</v>
      </c>
      <c r="Q39" s="88">
        <f t="shared" si="7"/>
        <v>117.15565414650608</v>
      </c>
      <c r="R39" s="3"/>
      <c r="S39" s="66"/>
      <c r="W39" s="47"/>
    </row>
    <row r="40" spans="1:23" ht="15">
      <c r="A40" s="44">
        <v>40878</v>
      </c>
      <c r="B40" s="12">
        <v>11030939</v>
      </c>
      <c r="C40" s="134">
        <v>11175040</v>
      </c>
      <c r="D40" s="65">
        <f t="shared" si="8"/>
        <v>120.95412730966532</v>
      </c>
      <c r="E40" s="65">
        <f t="shared" si="1"/>
        <v>123.53423151702367</v>
      </c>
      <c r="F40" s="12">
        <v>1880740</v>
      </c>
      <c r="G40" s="3">
        <v>1897099</v>
      </c>
      <c r="H40" s="65">
        <f t="shared" si="2"/>
        <v>98.4488369548774</v>
      </c>
      <c r="I40" s="65">
        <f t="shared" si="3"/>
        <v>98.75858040777825</v>
      </c>
      <c r="J40" s="12">
        <v>1121777</v>
      </c>
      <c r="K40" s="3">
        <v>1133663</v>
      </c>
      <c r="L40" s="65">
        <f t="shared" si="4"/>
        <v>98.62599513805549</v>
      </c>
      <c r="M40" s="65">
        <f t="shared" si="5"/>
        <v>99.72922591865692</v>
      </c>
      <c r="N40" s="39">
        <v>2554200</v>
      </c>
      <c r="O40" s="12">
        <v>2547480</v>
      </c>
      <c r="P40" s="88">
        <f t="shared" si="6"/>
        <v>104.50023627314403</v>
      </c>
      <c r="Q40" s="88">
        <f t="shared" si="7"/>
        <v>117.29069489584643</v>
      </c>
      <c r="R40" s="3"/>
      <c r="S40" s="66"/>
      <c r="W40" s="47"/>
    </row>
    <row r="41" spans="1:19" ht="15">
      <c r="A41" s="44">
        <v>40909</v>
      </c>
      <c r="B41" s="12">
        <v>10957242</v>
      </c>
      <c r="C41" s="134">
        <v>11268118</v>
      </c>
      <c r="D41" s="65">
        <f t="shared" si="8"/>
        <v>120.14604049852981</v>
      </c>
      <c r="E41" s="65">
        <f t="shared" si="1"/>
        <v>124.56316020105001</v>
      </c>
      <c r="F41" s="12">
        <v>1900471</v>
      </c>
      <c r="G41" s="3">
        <v>1907285</v>
      </c>
      <c r="H41" s="65">
        <f t="shared" si="2"/>
        <v>99.4816719038638</v>
      </c>
      <c r="I41" s="65">
        <f t="shared" si="3"/>
        <v>99.2888399778026</v>
      </c>
      <c r="J41" s="12">
        <v>1139504</v>
      </c>
      <c r="K41" s="3">
        <v>1148823</v>
      </c>
      <c r="L41" s="65">
        <f t="shared" si="4"/>
        <v>100.18454288490028</v>
      </c>
      <c r="M41" s="65">
        <f t="shared" si="5"/>
        <v>101.0628630444402</v>
      </c>
      <c r="N41" s="39">
        <v>2563237</v>
      </c>
      <c r="O41" s="12">
        <v>2560826</v>
      </c>
      <c r="P41" s="88">
        <f t="shared" si="6"/>
        <v>104.8699679445873</v>
      </c>
      <c r="Q41" s="88">
        <f t="shared" si="7"/>
        <v>117.9051694409184</v>
      </c>
      <c r="R41" s="3"/>
      <c r="S41" s="66"/>
    </row>
    <row r="42" spans="1:19" ht="15">
      <c r="A42" s="44">
        <v>40940</v>
      </c>
      <c r="B42" s="12">
        <v>10845430</v>
      </c>
      <c r="C42" s="134">
        <v>11301229</v>
      </c>
      <c r="D42" s="65">
        <f t="shared" si="8"/>
        <v>118.92002312296927</v>
      </c>
      <c r="E42" s="65">
        <f t="shared" si="1"/>
        <v>124.92918501525739</v>
      </c>
      <c r="F42" s="12">
        <v>1921116</v>
      </c>
      <c r="G42" s="3">
        <v>1916234</v>
      </c>
      <c r="H42" s="65">
        <f t="shared" si="2"/>
        <v>100.56235091262282</v>
      </c>
      <c r="I42" s="65">
        <f t="shared" si="3"/>
        <v>99.75470419262176</v>
      </c>
      <c r="J42" s="12">
        <v>1138592</v>
      </c>
      <c r="K42" s="3">
        <v>1143794</v>
      </c>
      <c r="L42" s="65">
        <f t="shared" si="4"/>
        <v>100.10436036416228</v>
      </c>
      <c r="M42" s="65">
        <f t="shared" si="5"/>
        <v>100.6204579583212</v>
      </c>
      <c r="N42" s="39">
        <v>2576419</v>
      </c>
      <c r="O42" s="12">
        <v>2571485</v>
      </c>
      <c r="P42" s="88">
        <f t="shared" si="6"/>
        <v>105.4092844094501</v>
      </c>
      <c r="Q42" s="88">
        <f t="shared" si="7"/>
        <v>118.39592953202602</v>
      </c>
      <c r="R42" s="3"/>
      <c r="S42" s="66"/>
    </row>
    <row r="43" spans="1:19" ht="15">
      <c r="A43" s="44">
        <v>40969</v>
      </c>
      <c r="B43" s="12">
        <v>11257343</v>
      </c>
      <c r="C43" s="134">
        <v>11432519</v>
      </c>
      <c r="D43" s="65">
        <f t="shared" si="8"/>
        <v>123.43664473084021</v>
      </c>
      <c r="E43" s="65">
        <f t="shared" si="1"/>
        <v>126.38052740471373</v>
      </c>
      <c r="F43" s="12">
        <v>1932074</v>
      </c>
      <c r="G43" s="3">
        <v>1918730</v>
      </c>
      <c r="H43" s="65">
        <f t="shared" si="2"/>
        <v>101.1359561719099</v>
      </c>
      <c r="I43" s="65">
        <f aca="true" t="shared" si="9" ref="I43:I53">(G43/$G$2)*100</f>
        <v>99.88464017208189</v>
      </c>
      <c r="J43" s="12">
        <v>1136096</v>
      </c>
      <c r="K43" s="3">
        <v>1136548</v>
      </c>
      <c r="L43" s="65">
        <f t="shared" si="4"/>
        <v>99.8849134653004</v>
      </c>
      <c r="M43" s="65">
        <f t="shared" si="5"/>
        <v>99.98302163817439</v>
      </c>
      <c r="N43" s="39">
        <v>2574644</v>
      </c>
      <c r="O43" s="12">
        <v>2580470</v>
      </c>
      <c r="P43" s="88">
        <f t="shared" si="6"/>
        <v>105.33666365955392</v>
      </c>
      <c r="Q43" s="88">
        <f t="shared" si="7"/>
        <v>118.8096155643557</v>
      </c>
      <c r="R43" s="3"/>
      <c r="S43" s="66"/>
    </row>
    <row r="44" spans="1:19" ht="15">
      <c r="A44" s="44">
        <v>41000</v>
      </c>
      <c r="B44" s="12">
        <v>11521869</v>
      </c>
      <c r="C44" s="134">
        <v>11498809</v>
      </c>
      <c r="D44" s="65">
        <f t="shared" si="8"/>
        <v>126.3371694713647</v>
      </c>
      <c r="E44" s="65">
        <f t="shared" si="1"/>
        <v>127.11332873761843</v>
      </c>
      <c r="F44" s="12">
        <v>1937480</v>
      </c>
      <c r="G44" s="3">
        <v>1920307</v>
      </c>
      <c r="H44" s="65">
        <f t="shared" si="2"/>
        <v>101.4189375582674</v>
      </c>
      <c r="I44" s="65">
        <f t="shared" si="9"/>
        <v>99.96673513987379</v>
      </c>
      <c r="J44" s="12">
        <v>1121103</v>
      </c>
      <c r="K44" s="3">
        <v>1116663</v>
      </c>
      <c r="L44" s="65">
        <f t="shared" si="4"/>
        <v>98.56673744180833</v>
      </c>
      <c r="M44" s="65">
        <f t="shared" si="5"/>
        <v>98.23372254541711</v>
      </c>
      <c r="N44" s="39">
        <v>2569269</v>
      </c>
      <c r="O44" s="12">
        <v>2583259</v>
      </c>
      <c r="P44" s="88">
        <f t="shared" si="6"/>
        <v>105.11675575493872</v>
      </c>
      <c r="Q44" s="88">
        <f t="shared" si="7"/>
        <v>118.93802628713448</v>
      </c>
      <c r="R44" s="3"/>
      <c r="S44" s="66"/>
    </row>
    <row r="45" spans="1:19" ht="15">
      <c r="A45" s="44">
        <v>41030</v>
      </c>
      <c r="B45" s="12">
        <v>11820778</v>
      </c>
      <c r="C45" s="134">
        <v>11613900</v>
      </c>
      <c r="D45" s="65">
        <f t="shared" si="8"/>
        <v>129.61470343651536</v>
      </c>
      <c r="E45" s="65">
        <f t="shared" si="1"/>
        <v>128.3855996413043</v>
      </c>
      <c r="F45" s="12">
        <v>1931182</v>
      </c>
      <c r="G45" s="3">
        <v>1920589</v>
      </c>
      <c r="H45" s="65">
        <f t="shared" si="2"/>
        <v>101.0892637197029</v>
      </c>
      <c r="I45" s="65">
        <f t="shared" si="9"/>
        <v>99.98141540678395</v>
      </c>
      <c r="J45" s="12">
        <v>1113613</v>
      </c>
      <c r="K45" s="3">
        <v>1105387</v>
      </c>
      <c r="L45" s="65">
        <f t="shared" si="4"/>
        <v>97.90822090636141</v>
      </c>
      <c r="M45" s="65">
        <f t="shared" si="5"/>
        <v>97.24176395502582</v>
      </c>
      <c r="N45" s="39">
        <v>2574350</v>
      </c>
      <c r="O45" s="12">
        <v>2591896</v>
      </c>
      <c r="P45" s="88">
        <f t="shared" si="6"/>
        <v>105.32463520858522</v>
      </c>
      <c r="Q45" s="88">
        <f t="shared" si="7"/>
        <v>119.33568975527376</v>
      </c>
      <c r="R45" s="3"/>
      <c r="S45" s="66"/>
    </row>
    <row r="46" spans="1:19" ht="15">
      <c r="A46" s="44">
        <v>41061</v>
      </c>
      <c r="B46" s="12">
        <v>12087084</v>
      </c>
      <c r="C46" s="134">
        <v>11686667</v>
      </c>
      <c r="D46" s="65">
        <f t="shared" si="8"/>
        <v>132.53474585786566</v>
      </c>
      <c r="E46" s="65">
        <f t="shared" si="1"/>
        <v>129.19000082687492</v>
      </c>
      <c r="F46" s="12">
        <v>1935759</v>
      </c>
      <c r="G46" s="3">
        <v>1925878</v>
      </c>
      <c r="H46" s="65">
        <f t="shared" si="2"/>
        <v>101.32885043915508</v>
      </c>
      <c r="I46" s="65">
        <f t="shared" si="9"/>
        <v>100.25674849787553</v>
      </c>
      <c r="J46" s="12">
        <v>1104403</v>
      </c>
      <c r="K46" s="3">
        <v>1100215</v>
      </c>
      <c r="L46" s="65">
        <f t="shared" si="4"/>
        <v>97.09848295022442</v>
      </c>
      <c r="M46" s="65">
        <f t="shared" si="5"/>
        <v>96.78677904641427</v>
      </c>
      <c r="N46" s="39">
        <v>2610813</v>
      </c>
      <c r="O46" s="12">
        <v>2602058</v>
      </c>
      <c r="P46" s="88">
        <f t="shared" si="6"/>
        <v>106.81644952039619</v>
      </c>
      <c r="Q46" s="88">
        <f t="shared" si="7"/>
        <v>119.8035670463738</v>
      </c>
      <c r="R46" s="3"/>
      <c r="S46" s="66"/>
    </row>
    <row r="47" spans="1:19" ht="15">
      <c r="A47" s="44">
        <v>41091</v>
      </c>
      <c r="B47" s="12">
        <v>12107944</v>
      </c>
      <c r="C47" s="134">
        <v>11738916</v>
      </c>
      <c r="D47" s="65">
        <f t="shared" si="8"/>
        <v>132.76347553316162</v>
      </c>
      <c r="E47" s="65">
        <f t="shared" si="1"/>
        <v>129.7675862370867</v>
      </c>
      <c r="F47" s="12">
        <v>1938997</v>
      </c>
      <c r="G47" s="3">
        <v>1933280</v>
      </c>
      <c r="H47" s="65">
        <f t="shared" si="2"/>
        <v>101.49834613449835</v>
      </c>
      <c r="I47" s="65">
        <f t="shared" si="9"/>
        <v>100.64207947542513</v>
      </c>
      <c r="J47" s="12">
        <v>1103934</v>
      </c>
      <c r="K47" s="3">
        <v>1098999</v>
      </c>
      <c r="L47" s="65">
        <f t="shared" si="4"/>
        <v>97.05724873725717</v>
      </c>
      <c r="M47" s="65">
        <f t="shared" si="5"/>
        <v>96.6798065698343</v>
      </c>
      <c r="N47" s="39">
        <v>2613791</v>
      </c>
      <c r="O47" s="12">
        <v>2610625</v>
      </c>
      <c r="P47" s="88">
        <f t="shared" si="6"/>
        <v>106.93828872782767</v>
      </c>
      <c r="Q47" s="88">
        <f t="shared" si="7"/>
        <v>120.19800758493456</v>
      </c>
      <c r="R47" s="3"/>
      <c r="S47" s="66"/>
    </row>
    <row r="48" spans="1:19" ht="15">
      <c r="A48" s="44">
        <v>41122</v>
      </c>
      <c r="B48" s="12">
        <v>11716148</v>
      </c>
      <c r="C48" s="134">
        <v>11776188</v>
      </c>
      <c r="D48" s="65">
        <f t="shared" si="8"/>
        <v>128.46743661359028</v>
      </c>
      <c r="E48" s="65">
        <f t="shared" si="1"/>
        <v>130.1796087333912</v>
      </c>
      <c r="F48" s="12">
        <v>1937355</v>
      </c>
      <c r="G48" s="3">
        <v>1931665</v>
      </c>
      <c r="H48" s="65">
        <f t="shared" si="2"/>
        <v>101.41239433346263</v>
      </c>
      <c r="I48" s="65">
        <f t="shared" si="9"/>
        <v>100.55800631563822</v>
      </c>
      <c r="J48" s="12">
        <v>1101083</v>
      </c>
      <c r="K48" s="3">
        <v>1098111</v>
      </c>
      <c r="L48" s="65">
        <f t="shared" si="4"/>
        <v>96.80659044052031</v>
      </c>
      <c r="M48" s="65">
        <f t="shared" si="5"/>
        <v>96.60168851127918</v>
      </c>
      <c r="N48" s="39">
        <v>2600540</v>
      </c>
      <c r="O48" s="12">
        <v>2611277</v>
      </c>
      <c r="P48" s="88">
        <f t="shared" si="6"/>
        <v>106.39614925916607</v>
      </c>
      <c r="Q48" s="88">
        <f t="shared" si="7"/>
        <v>120.22802687186598</v>
      </c>
      <c r="R48" s="3"/>
      <c r="S48" s="66"/>
    </row>
    <row r="49" spans="1:19" ht="15">
      <c r="A49" s="44">
        <v>41153</v>
      </c>
      <c r="B49" s="12">
        <v>12069085</v>
      </c>
      <c r="C49" s="134">
        <v>11886243</v>
      </c>
      <c r="D49" s="65">
        <f t="shared" si="8"/>
        <v>132.337387016751</v>
      </c>
      <c r="E49" s="65">
        <f t="shared" si="1"/>
        <v>131.39620928691102</v>
      </c>
      <c r="F49" s="12">
        <v>1937908</v>
      </c>
      <c r="G49" s="3">
        <v>1943264</v>
      </c>
      <c r="H49" s="65">
        <f t="shared" si="2"/>
        <v>101.44134155999902</v>
      </c>
      <c r="I49" s="65">
        <f t="shared" si="9"/>
        <v>101.1618233932656</v>
      </c>
      <c r="J49" s="12">
        <v>1097163</v>
      </c>
      <c r="K49" s="3">
        <v>1093868</v>
      </c>
      <c r="L49" s="65">
        <f t="shared" si="4"/>
        <v>96.46194627243594</v>
      </c>
      <c r="M49" s="65">
        <f t="shared" si="5"/>
        <v>96.22842846347585</v>
      </c>
      <c r="N49" s="39">
        <v>2613470</v>
      </c>
      <c r="O49" s="12">
        <v>2614830</v>
      </c>
      <c r="P49" s="88">
        <f t="shared" si="6"/>
        <v>106.92515562319855</v>
      </c>
      <c r="Q49" s="88">
        <f t="shared" si="7"/>
        <v>120.39161356890187</v>
      </c>
      <c r="R49" s="3"/>
      <c r="S49" s="66"/>
    </row>
    <row r="50" spans="1:19" ht="15">
      <c r="A50" s="44">
        <v>41183</v>
      </c>
      <c r="B50" s="12">
        <v>11743906</v>
      </c>
      <c r="C50" s="134">
        <v>11864361</v>
      </c>
      <c r="D50" s="65">
        <f t="shared" si="8"/>
        <v>128.77180278458093</v>
      </c>
      <c r="E50" s="65">
        <f t="shared" si="1"/>
        <v>131.15431520384234</v>
      </c>
      <c r="F50" s="12">
        <v>1987922</v>
      </c>
      <c r="G50" s="3">
        <v>1995814</v>
      </c>
      <c r="H50" s="65">
        <f t="shared" si="2"/>
        <v>104.05936432309292</v>
      </c>
      <c r="I50" s="65">
        <f t="shared" si="9"/>
        <v>103.89745469159466</v>
      </c>
      <c r="J50" s="12">
        <v>1079239</v>
      </c>
      <c r="K50" s="3">
        <v>1079882</v>
      </c>
      <c r="L50" s="65">
        <f t="shared" si="4"/>
        <v>94.88607839775631</v>
      </c>
      <c r="M50" s="65">
        <f t="shared" si="5"/>
        <v>94.9980690412328</v>
      </c>
      <c r="N50" s="39">
        <v>2688851</v>
      </c>
      <c r="O50" s="12">
        <v>2667328</v>
      </c>
      <c r="P50" s="88">
        <f t="shared" si="6"/>
        <v>110.0092259037192</v>
      </c>
      <c r="Q50" s="88">
        <f t="shared" si="7"/>
        <v>122.80871866909584</v>
      </c>
      <c r="R50" s="3"/>
      <c r="S50" s="66"/>
    </row>
    <row r="51" spans="1:19" ht="15">
      <c r="A51" s="104">
        <v>41214</v>
      </c>
      <c r="B51" s="12">
        <v>11996881</v>
      </c>
      <c r="C51" s="134">
        <v>12007308</v>
      </c>
      <c r="D51" s="65">
        <f t="shared" si="8"/>
        <v>131.54567093453286</v>
      </c>
      <c r="E51" s="65">
        <f t="shared" si="1"/>
        <v>132.7345196409329</v>
      </c>
      <c r="F51" s="12">
        <v>1933781</v>
      </c>
      <c r="G51" s="3">
        <v>1941377</v>
      </c>
      <c r="H51" s="65">
        <f t="shared" si="2"/>
        <v>101.22531044984409</v>
      </c>
      <c r="I51" s="65">
        <f t="shared" si="9"/>
        <v>101.06359054340935</v>
      </c>
      <c r="J51" s="12">
        <v>1071133</v>
      </c>
      <c r="K51" s="3">
        <v>1073706</v>
      </c>
      <c r="L51" s="65">
        <f t="shared" si="4"/>
        <v>94.17340349303898</v>
      </c>
      <c r="M51" s="65">
        <f t="shared" si="5"/>
        <v>94.45476146281344</v>
      </c>
      <c r="N51" s="39">
        <v>2622715</v>
      </c>
      <c r="O51" s="12">
        <v>2625760</v>
      </c>
      <c r="P51" s="88">
        <f t="shared" si="6"/>
        <v>107.30339721913668</v>
      </c>
      <c r="Q51" s="88">
        <f t="shared" si="7"/>
        <v>120.89485100166348</v>
      </c>
      <c r="R51" s="3"/>
      <c r="S51" s="66"/>
    </row>
    <row r="52" spans="1:19" ht="15">
      <c r="A52" s="104">
        <v>41244</v>
      </c>
      <c r="B52" s="12">
        <v>11939620</v>
      </c>
      <c r="C52" s="134">
        <v>12032957</v>
      </c>
      <c r="D52" s="65">
        <f t="shared" si="8"/>
        <v>130.9178046863487</v>
      </c>
      <c r="E52" s="65">
        <f aca="true" t="shared" si="10" ref="E52:E59">(C52/$C$2)*100</f>
        <v>133.01805594184813</v>
      </c>
      <c r="F52" s="12">
        <v>1910505</v>
      </c>
      <c r="G52" s="3">
        <v>1931971</v>
      </c>
      <c r="H52" s="65">
        <f t="shared" si="2"/>
        <v>100.00690964539385</v>
      </c>
      <c r="I52" s="65">
        <f t="shared" si="9"/>
        <v>100.57393596696626</v>
      </c>
      <c r="J52" s="12">
        <v>1056852</v>
      </c>
      <c r="K52" s="3">
        <v>1067075</v>
      </c>
      <c r="L52" s="65">
        <f t="shared" si="4"/>
        <v>92.91782610415815</v>
      </c>
      <c r="M52" s="65">
        <f t="shared" si="5"/>
        <v>93.87142717646324</v>
      </c>
      <c r="N52" s="39">
        <v>2662608</v>
      </c>
      <c r="O52" s="12">
        <v>2653355</v>
      </c>
      <c r="P52" s="88">
        <f t="shared" si="6"/>
        <v>108.9355434589161</v>
      </c>
      <c r="Q52" s="88">
        <f t="shared" si="7"/>
        <v>122.16537588337046</v>
      </c>
      <c r="R52" s="3"/>
      <c r="S52" s="66"/>
    </row>
    <row r="53" spans="1:19" ht="15">
      <c r="A53" s="104">
        <v>41275</v>
      </c>
      <c r="B53" s="12">
        <v>11818115</v>
      </c>
      <c r="C53" s="134">
        <v>12077241</v>
      </c>
      <c r="D53" s="65">
        <f t="shared" si="8"/>
        <v>129.58550367020118</v>
      </c>
      <c r="E53" s="65">
        <f t="shared" si="10"/>
        <v>133.50759243643785</v>
      </c>
      <c r="F53" s="12">
        <v>1913440</v>
      </c>
      <c r="G53" s="3">
        <v>1929528</v>
      </c>
      <c r="H53" s="65">
        <f t="shared" si="2"/>
        <v>100.16054456381032</v>
      </c>
      <c r="I53" s="65">
        <f t="shared" si="9"/>
        <v>100.44675904476233</v>
      </c>
      <c r="J53" s="12">
        <v>1050279</v>
      </c>
      <c r="K53" s="3">
        <v>1058057</v>
      </c>
      <c r="L53" s="65">
        <f t="shared" si="4"/>
        <v>92.3399316866024</v>
      </c>
      <c r="M53" s="65">
        <f t="shared" si="5"/>
        <v>93.07810662235285</v>
      </c>
      <c r="N53" s="39">
        <v>2667984</v>
      </c>
      <c r="O53" s="12">
        <v>2662034</v>
      </c>
      <c r="P53" s="88">
        <f t="shared" si="6"/>
        <v>109.15549227662981</v>
      </c>
      <c r="Q53" s="88">
        <f t="shared" si="7"/>
        <v>122.56497310925684</v>
      </c>
      <c r="R53" s="3"/>
      <c r="S53" s="66"/>
    </row>
    <row r="54" spans="1:19" ht="15">
      <c r="A54" s="104">
        <v>41306</v>
      </c>
      <c r="B54" s="12">
        <v>11748042</v>
      </c>
      <c r="C54" s="134">
        <v>12144575</v>
      </c>
      <c r="D54" s="65">
        <f>(B54/$B$2)*100</f>
        <v>128.81715398002794</v>
      </c>
      <c r="E54" s="65">
        <f t="shared" si="10"/>
        <v>134.25193464415855</v>
      </c>
      <c r="F54" s="12">
        <v>1927111.9999999998</v>
      </c>
      <c r="G54" s="3">
        <v>1931435</v>
      </c>
      <c r="H54" s="65">
        <f>(F54/$F$2)*100</f>
        <v>100.87621632005894</v>
      </c>
      <c r="I54" s="65">
        <f>(G54/$G$2)*100</f>
        <v>100.54603304830016</v>
      </c>
      <c r="J54" s="12">
        <v>1042120</v>
      </c>
      <c r="K54" s="3">
        <v>1046515</v>
      </c>
      <c r="L54" s="65">
        <f>(J54/$J$2)*100</f>
        <v>91.6225970520615</v>
      </c>
      <c r="M54" s="65">
        <f>(K54/$K$2)*100</f>
        <v>92.06274780270968</v>
      </c>
      <c r="N54" s="39">
        <v>2670744</v>
      </c>
      <c r="O54" s="12">
        <v>2662957</v>
      </c>
      <c r="P54" s="88">
        <f>(N54/$N$2)*100</f>
        <v>109.26841242858107</v>
      </c>
      <c r="Q54" s="88">
        <f>(O54/$O$2)*100</f>
        <v>122.60746973784231</v>
      </c>
      <c r="S54" s="66"/>
    </row>
    <row r="55" spans="1:19" ht="15">
      <c r="A55" s="104">
        <v>41334</v>
      </c>
      <c r="B55" s="12">
        <v>12030850</v>
      </c>
      <c r="C55" s="134">
        <v>12160469</v>
      </c>
      <c r="D55" s="65">
        <f>(B55/$B$2)*100</f>
        <v>131.91814065361862</v>
      </c>
      <c r="E55" s="65">
        <f t="shared" si="10"/>
        <v>134.4276345142021</v>
      </c>
      <c r="F55" s="12">
        <v>1938193</v>
      </c>
      <c r="G55" s="3">
        <v>1934117</v>
      </c>
      <c r="H55" s="65">
        <f>(F55/$F$2)*100</f>
        <v>101.45626011255393</v>
      </c>
      <c r="I55" s="65">
        <f>(G55/$G$2)*100</f>
        <v>100.68565175699891</v>
      </c>
      <c r="J55" s="106">
        <v>1034903</v>
      </c>
      <c r="K55" s="3">
        <v>1035377</v>
      </c>
      <c r="L55" s="65">
        <f>(J55/$J$2)*100</f>
        <v>90.98808252117759</v>
      </c>
      <c r="M55" s="65">
        <f>(K55/$K$2)*100</f>
        <v>91.08292918087761</v>
      </c>
      <c r="N55" s="116">
        <v>2651342</v>
      </c>
      <c r="O55" s="12">
        <v>2656712</v>
      </c>
      <c r="P55" s="88">
        <f>(N55/$N$2)*100</f>
        <v>108.47461649084262</v>
      </c>
      <c r="Q55" s="88">
        <f>(O55/$O$2)*100</f>
        <v>122.31993837758645</v>
      </c>
      <c r="S55" s="66"/>
    </row>
    <row r="56" spans="1:19" ht="15">
      <c r="A56" s="104">
        <v>41365</v>
      </c>
      <c r="B56" s="12">
        <v>12262422</v>
      </c>
      <c r="C56" s="134">
        <v>12206678</v>
      </c>
      <c r="D56" s="65">
        <f>(B56/$B$2)*100</f>
        <v>134.45732513912378</v>
      </c>
      <c r="E56" s="65">
        <f t="shared" si="10"/>
        <v>134.93845087854356</v>
      </c>
      <c r="F56" s="12">
        <v>1948982</v>
      </c>
      <c r="G56" s="3">
        <v>1938826</v>
      </c>
      <c r="H56" s="65">
        <f>(F56/$F$2)*100</f>
        <v>102.02101893190492</v>
      </c>
      <c r="I56" s="65">
        <f>(G56/$G$2)*100</f>
        <v>100.9307913913249</v>
      </c>
      <c r="J56" s="106">
        <v>1027778</v>
      </c>
      <c r="K56" s="3">
        <v>1024425</v>
      </c>
      <c r="L56" s="65">
        <f>(J56/$J$2)*100</f>
        <v>90.361656577912</v>
      </c>
      <c r="M56" s="65">
        <f>(K56/$K$2)*100</f>
        <v>90.11947312536452</v>
      </c>
      <c r="N56" s="106">
        <v>2649513</v>
      </c>
      <c r="O56" s="12">
        <v>2663210</v>
      </c>
      <c r="P56" s="88">
        <f>(N56/$N$2)*100</f>
        <v>108.39978643362566</v>
      </c>
      <c r="Q56" s="88">
        <f>(O56/$O$2)*100</f>
        <v>122.61911832617614</v>
      </c>
      <c r="R56" s="47"/>
      <c r="S56" s="66"/>
    </row>
    <row r="57" spans="1:19" ht="15">
      <c r="A57" s="104">
        <v>41395</v>
      </c>
      <c r="B57" s="12">
        <v>12354071</v>
      </c>
      <c r="C57" s="134">
        <v>12208734</v>
      </c>
      <c r="D57" s="65">
        <f>(B57/$B$2)*100</f>
        <v>135.46225543688027</v>
      </c>
      <c r="E57" s="65">
        <f t="shared" si="10"/>
        <v>134.96117888488618</v>
      </c>
      <c r="F57" s="12">
        <v>1958586</v>
      </c>
      <c r="G57" s="12">
        <v>1948822</v>
      </c>
      <c r="H57" s="65">
        <f>(F57/$F$2)*100</f>
        <v>102.5237479801065</v>
      </c>
      <c r="I57" s="65">
        <f>(G57/$G$2)*100</f>
        <v>101.45116000137433</v>
      </c>
      <c r="J57" s="12">
        <v>1022716</v>
      </c>
      <c r="K57" s="12">
        <v>1015879</v>
      </c>
      <c r="L57" s="65">
        <f>(J57/$J$2)*100</f>
        <v>89.91660842004387</v>
      </c>
      <c r="M57" s="65">
        <f>(K57/$K$2)*100</f>
        <v>89.3676747825582</v>
      </c>
      <c r="N57" s="39">
        <v>2650756</v>
      </c>
      <c r="O57" s="12">
        <v>2668040</v>
      </c>
      <c r="P57" s="88">
        <f>(N57/$N$2)*100</f>
        <v>108.45064141510225</v>
      </c>
      <c r="Q57" s="88">
        <f>(O57/$O$2)*100</f>
        <v>122.84150046709459</v>
      </c>
      <c r="S57" s="66"/>
    </row>
    <row r="58" spans="1:19" ht="15">
      <c r="A58" s="104">
        <v>41426</v>
      </c>
      <c r="B58" s="12">
        <v>12561253</v>
      </c>
      <c r="C58" s="134">
        <v>12241565</v>
      </c>
      <c r="D58" s="37">
        <f>(B58/$B$2)*100</f>
        <v>137.73400383511463</v>
      </c>
      <c r="E58" s="37">
        <f t="shared" si="10"/>
        <v>135.3241084453115</v>
      </c>
      <c r="F58" s="12">
        <v>1961927</v>
      </c>
      <c r="G58" s="12">
        <v>1951916</v>
      </c>
      <c r="H58" s="37">
        <f>(F58/$F$2)*100</f>
        <v>102.69863529268892</v>
      </c>
      <c r="I58" s="37">
        <f>(G58/$G$2)*100</f>
        <v>101.61222647591343</v>
      </c>
      <c r="J58" s="12">
        <v>1012428</v>
      </c>
      <c r="K58" s="12">
        <v>1008973</v>
      </c>
      <c r="L58" s="37">
        <f>(J58/$J$2)*100</f>
        <v>89.01209331768368</v>
      </c>
      <c r="M58" s="37">
        <f>(K58/$K$2)*100</f>
        <v>88.7601485298762</v>
      </c>
      <c r="N58" s="135">
        <v>2663305</v>
      </c>
      <c r="O58" s="12">
        <v>2656459</v>
      </c>
      <c r="P58" s="37">
        <f>(N58/$N$2)*100</f>
        <v>108.96405988859364</v>
      </c>
      <c r="Q58" s="37">
        <f>(O58/$O$2)*100</f>
        <v>122.30828978925263</v>
      </c>
      <c r="S58" s="66"/>
    </row>
    <row r="59" spans="1:19" ht="15">
      <c r="A59" s="104">
        <v>41456</v>
      </c>
      <c r="B59" s="12">
        <v>12615267</v>
      </c>
      <c r="C59" s="12">
        <v>12290862</v>
      </c>
      <c r="D59" s="37">
        <f>(B59/$B$2)*100</f>
        <v>138.32626676327553</v>
      </c>
      <c r="E59" s="37">
        <f t="shared" si="10"/>
        <v>135.86906103707804</v>
      </c>
      <c r="F59" s="12">
        <v>1966920</v>
      </c>
      <c r="G59" s="12">
        <v>1957882</v>
      </c>
      <c r="H59" s="37">
        <f>(F59/$F$2)*100</f>
        <v>102.95999786429142</v>
      </c>
      <c r="I59" s="37">
        <f>(G59/$G$2)*100</f>
        <v>101.9228026191262</v>
      </c>
      <c r="J59" s="12">
        <v>1003774</v>
      </c>
      <c r="K59" s="12">
        <v>999640.6</v>
      </c>
      <c r="L59" s="37">
        <f>(J59/$J$2)*100</f>
        <v>88.25123856497905</v>
      </c>
      <c r="M59" s="37">
        <f>(K59/$K$2)*100</f>
        <v>87.93916996043953</v>
      </c>
      <c r="N59" s="12">
        <v>2668898</v>
      </c>
      <c r="O59" s="12">
        <v>2666625</v>
      </c>
      <c r="P59" s="37">
        <f>(N59/$N$2)*100</f>
        <v>109.19288684868904</v>
      </c>
      <c r="Q59" s="37">
        <f>(O59/$O$2)*100</f>
        <v>122.77635124775719</v>
      </c>
      <c r="S59" s="66"/>
    </row>
    <row r="60" spans="1:19" ht="15">
      <c r="A60" s="104">
        <v>41487</v>
      </c>
      <c r="B60" s="12">
        <v>12542642</v>
      </c>
      <c r="C60" s="3">
        <v>12505897</v>
      </c>
      <c r="D60" s="37">
        <f>(B60/$B$2)*100</f>
        <v>137.52993442059244</v>
      </c>
      <c r="E60" s="37">
        <f>(C60/$C$2)*100</f>
        <v>138.24616066931767</v>
      </c>
      <c r="F60" s="12">
        <v>1945347</v>
      </c>
      <c r="G60" s="3">
        <v>1943983</v>
      </c>
      <c r="H60" s="37">
        <f>(F60/$F$2)*100</f>
        <v>101.83074195458164</v>
      </c>
      <c r="I60" s="37">
        <f>(G60/$G$2)*100</f>
        <v>101.19925286811811</v>
      </c>
      <c r="J60" s="12">
        <v>986334</v>
      </c>
      <c r="K60" s="3">
        <v>986729.7</v>
      </c>
      <c r="L60" s="37">
        <f>(J60/$J$2)*100</f>
        <v>86.71792369472615</v>
      </c>
      <c r="M60" s="37">
        <f>(K60/$K$2)*100</f>
        <v>86.8033879309359</v>
      </c>
      <c r="N60" s="39">
        <v>2663081</v>
      </c>
      <c r="O60" s="3">
        <v>2685076</v>
      </c>
      <c r="P60" s="37">
        <f>(N60/$N$2)*100</f>
        <v>108.95489535452224</v>
      </c>
      <c r="Q60" s="37">
        <f>(O60/$O$2)*100</f>
        <v>123.6258694428061</v>
      </c>
      <c r="S60" s="66"/>
    </row>
    <row r="61" ht="15">
      <c r="S61" s="6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J1">
      <pane ySplit="1" topLeftCell="A82" activePane="bottomLeft" state="frozen"/>
      <selection pane="topLeft" activeCell="X1" sqref="X1"/>
      <selection pane="bottomLeft" activeCell="C10" sqref="C10:E33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6" t="s">
        <v>1</v>
      </c>
      <c r="B1" s="16" t="s">
        <v>91</v>
      </c>
      <c r="C1" s="20">
        <v>41122</v>
      </c>
      <c r="D1" s="156">
        <v>41456</v>
      </c>
      <c r="E1" s="56">
        <v>41487</v>
      </c>
      <c r="F1" s="117" t="s">
        <v>285</v>
      </c>
      <c r="G1" s="117" t="s">
        <v>286</v>
      </c>
      <c r="H1" s="13" t="s">
        <v>287</v>
      </c>
      <c r="I1" s="13" t="s">
        <v>288</v>
      </c>
      <c r="J1" s="53" t="s">
        <v>284</v>
      </c>
      <c r="K1" s="161" t="s">
        <v>289</v>
      </c>
      <c r="L1" s="118" t="s">
        <v>290</v>
      </c>
      <c r="M1" s="13" t="s">
        <v>291</v>
      </c>
    </row>
    <row r="2" spans="1:14" ht="15">
      <c r="A2" s="75">
        <v>1</v>
      </c>
      <c r="B2" s="157" t="s">
        <v>2</v>
      </c>
      <c r="C2" s="80">
        <v>88386</v>
      </c>
      <c r="D2" s="11">
        <v>97662</v>
      </c>
      <c r="E2" s="3">
        <v>96237</v>
      </c>
      <c r="F2" s="30">
        <f>E2/$E$90</f>
        <v>0.007672785366910735</v>
      </c>
      <c r="G2" s="15">
        <f>(E2-C2)/C2</f>
        <v>0.08882628470572262</v>
      </c>
      <c r="H2" s="9">
        <f>E2-C2</f>
        <v>7851</v>
      </c>
      <c r="I2" s="27">
        <f>H2/$H$90</f>
        <v>0.009499161518413927</v>
      </c>
      <c r="J2" s="12">
        <v>94599.9</v>
      </c>
      <c r="K2" s="136">
        <v>95918.68</v>
      </c>
      <c r="L2" s="27">
        <f>(K2-J2)/J2</f>
        <v>0.013940606702544071</v>
      </c>
      <c r="M2" s="80">
        <f>K2-J2</f>
        <v>1318.7799999999988</v>
      </c>
      <c r="N2" s="3"/>
    </row>
    <row r="3" spans="1:14" ht="15">
      <c r="A3" s="74">
        <v>2</v>
      </c>
      <c r="B3" s="153" t="s">
        <v>3</v>
      </c>
      <c r="C3" s="80">
        <v>36338</v>
      </c>
      <c r="D3" s="12">
        <v>31651</v>
      </c>
      <c r="E3" s="3">
        <v>30335</v>
      </c>
      <c r="F3" s="30">
        <f aca="true" t="shared" si="0" ref="F3:F66">E3/$E$90</f>
        <v>0.0024185494571239458</v>
      </c>
      <c r="G3" s="15">
        <f aca="true" t="shared" si="1" ref="G3:G66">(E3-C3)/C3</f>
        <v>-0.16519896527051572</v>
      </c>
      <c r="H3" s="9">
        <f aca="true" t="shared" si="2" ref="H3:H66">E3-C3</f>
        <v>-6003</v>
      </c>
      <c r="I3" s="27">
        <f aca="true" t="shared" si="3" ref="I3:I66">H3/$H$90</f>
        <v>-0.007263210622218673</v>
      </c>
      <c r="J3" s="12">
        <v>31611.93</v>
      </c>
      <c r="K3" s="139">
        <v>31062.56</v>
      </c>
      <c r="L3" s="27">
        <f aca="true" t="shared" si="4" ref="L3:L66">(K3-J3)/J3</f>
        <v>-0.017378565623800857</v>
      </c>
      <c r="M3" s="80">
        <f aca="true" t="shared" si="5" ref="M3:M66">K3-J3</f>
        <v>-549.369999999999</v>
      </c>
      <c r="N3" s="3"/>
    </row>
    <row r="4" spans="1:14" ht="15">
      <c r="A4" s="74">
        <v>3</v>
      </c>
      <c r="B4" s="153" t="s">
        <v>4</v>
      </c>
      <c r="C4" s="80">
        <v>8526</v>
      </c>
      <c r="D4" s="12">
        <v>8418</v>
      </c>
      <c r="E4" s="3">
        <v>8246</v>
      </c>
      <c r="F4" s="30">
        <f t="shared" si="0"/>
        <v>0.0006574372448803051</v>
      </c>
      <c r="G4" s="15">
        <f t="shared" si="1"/>
        <v>-0.03284072249589491</v>
      </c>
      <c r="H4" s="9">
        <f t="shared" si="2"/>
        <v>-280</v>
      </c>
      <c r="I4" s="27">
        <f t="shared" si="3"/>
        <v>-0.0003387804388174627</v>
      </c>
      <c r="J4" s="12">
        <v>8459.714</v>
      </c>
      <c r="K4" s="136">
        <v>8431.999</v>
      </c>
      <c r="L4" s="27">
        <f t="shared" si="4"/>
        <v>-0.0032761154809725418</v>
      </c>
      <c r="M4" s="80">
        <f t="shared" si="5"/>
        <v>-27.715000000000146</v>
      </c>
      <c r="N4" s="3"/>
    </row>
    <row r="5" spans="1:14" ht="15">
      <c r="A5" s="74">
        <v>5</v>
      </c>
      <c r="B5" s="153" t="s">
        <v>5</v>
      </c>
      <c r="C5" s="80">
        <v>45723</v>
      </c>
      <c r="D5" s="12">
        <v>42491</v>
      </c>
      <c r="E5" s="3">
        <v>57550</v>
      </c>
      <c r="F5" s="30">
        <f t="shared" si="0"/>
        <v>0.004588347494889833</v>
      </c>
      <c r="G5" s="15">
        <f t="shared" si="1"/>
        <v>0.2586663167333727</v>
      </c>
      <c r="H5" s="9">
        <f t="shared" si="2"/>
        <v>11827</v>
      </c>
      <c r="I5" s="27">
        <f t="shared" si="3"/>
        <v>0.014309843749621897</v>
      </c>
      <c r="J5" s="12">
        <v>44110.02</v>
      </c>
      <c r="K5" s="136">
        <v>56178.32</v>
      </c>
      <c r="L5" s="27">
        <f t="shared" si="4"/>
        <v>0.27359543251170604</v>
      </c>
      <c r="M5" s="80">
        <f t="shared" si="5"/>
        <v>12068.300000000003</v>
      </c>
      <c r="N5" s="3"/>
    </row>
    <row r="6" spans="1:14" ht="15">
      <c r="A6" s="74">
        <v>6</v>
      </c>
      <c r="B6" s="153" t="s">
        <v>6</v>
      </c>
      <c r="C6" s="80">
        <v>2804</v>
      </c>
      <c r="D6" s="12">
        <v>2540</v>
      </c>
      <c r="E6" s="3">
        <v>3268</v>
      </c>
      <c r="F6" s="30">
        <f t="shared" si="0"/>
        <v>0.00026055116617376147</v>
      </c>
      <c r="G6" s="15">
        <f t="shared" si="1"/>
        <v>0.16547788873038516</v>
      </c>
      <c r="H6" s="9">
        <f t="shared" si="2"/>
        <v>464</v>
      </c>
      <c r="I6" s="27">
        <f t="shared" si="3"/>
        <v>0.000561407584326081</v>
      </c>
      <c r="J6" s="12">
        <v>2686.149</v>
      </c>
      <c r="K6" s="136">
        <v>3162.949</v>
      </c>
      <c r="L6" s="27">
        <f t="shared" si="4"/>
        <v>0.17750318392613373</v>
      </c>
      <c r="M6" s="80">
        <f t="shared" si="5"/>
        <v>476.8000000000002</v>
      </c>
      <c r="N6" s="3"/>
    </row>
    <row r="7" spans="1:14" ht="15">
      <c r="A7" s="74">
        <v>7</v>
      </c>
      <c r="B7" s="153" t="s">
        <v>7</v>
      </c>
      <c r="C7" s="80">
        <v>24460</v>
      </c>
      <c r="D7" s="12">
        <v>25187</v>
      </c>
      <c r="E7" s="3">
        <v>25423</v>
      </c>
      <c r="F7" s="30">
        <f t="shared" si="0"/>
        <v>0.0020269254276730534</v>
      </c>
      <c r="G7" s="15">
        <f t="shared" si="1"/>
        <v>0.03937040065412919</v>
      </c>
      <c r="H7" s="9">
        <f t="shared" si="2"/>
        <v>963</v>
      </c>
      <c r="I7" s="27">
        <f t="shared" si="3"/>
        <v>0.001165162723504345</v>
      </c>
      <c r="J7" s="12">
        <v>23888.6</v>
      </c>
      <c r="K7" s="136">
        <v>24013.44</v>
      </c>
      <c r="L7" s="27">
        <f t="shared" si="4"/>
        <v>0.005225923662332667</v>
      </c>
      <c r="M7" s="80">
        <f t="shared" si="5"/>
        <v>124.84000000000015</v>
      </c>
      <c r="N7" s="3"/>
    </row>
    <row r="8" spans="1:14" ht="15">
      <c r="A8" s="74">
        <v>8</v>
      </c>
      <c r="B8" s="153" t="s">
        <v>8</v>
      </c>
      <c r="C8" s="80">
        <v>64105</v>
      </c>
      <c r="D8" s="12">
        <v>64443</v>
      </c>
      <c r="E8" s="3">
        <v>64095</v>
      </c>
      <c r="F8" s="30">
        <f t="shared" si="0"/>
        <v>0.005110167379408581</v>
      </c>
      <c r="G8" s="15">
        <f t="shared" si="1"/>
        <v>-0.00015599407222525544</v>
      </c>
      <c r="H8" s="9">
        <f t="shared" si="2"/>
        <v>-10</v>
      </c>
      <c r="I8" s="27">
        <f t="shared" si="3"/>
        <v>-1.2099301386337954E-05</v>
      </c>
      <c r="J8" s="12">
        <v>59966.84</v>
      </c>
      <c r="K8" s="136">
        <v>60715.17</v>
      </c>
      <c r="L8" s="27">
        <f t="shared" si="4"/>
        <v>0.012479063429055155</v>
      </c>
      <c r="M8" s="80">
        <f t="shared" si="5"/>
        <v>748.3300000000017</v>
      </c>
      <c r="N8" s="3"/>
    </row>
    <row r="9" spans="1:14" ht="15">
      <c r="A9" s="74">
        <v>9</v>
      </c>
      <c r="B9" s="6" t="s">
        <v>9</v>
      </c>
      <c r="C9" s="12">
        <v>5240</v>
      </c>
      <c r="D9" s="12">
        <v>8067</v>
      </c>
      <c r="E9" s="3">
        <v>7544</v>
      </c>
      <c r="F9" s="30">
        <f t="shared" si="0"/>
        <v>0.000601468175524742</v>
      </c>
      <c r="G9" s="15">
        <f t="shared" si="1"/>
        <v>0.4396946564885496</v>
      </c>
      <c r="H9" s="9">
        <f t="shared" si="2"/>
        <v>2304</v>
      </c>
      <c r="I9" s="27">
        <f t="shared" si="3"/>
        <v>0.002787679039412264</v>
      </c>
      <c r="J9" s="12">
        <v>6553.574</v>
      </c>
      <c r="K9" s="136">
        <v>6877.747</v>
      </c>
      <c r="L9" s="27">
        <f t="shared" si="4"/>
        <v>0.049465070509618216</v>
      </c>
      <c r="M9" s="80">
        <f t="shared" si="5"/>
        <v>324.1730000000007</v>
      </c>
      <c r="N9" s="3"/>
    </row>
    <row r="10" spans="1:14" ht="15">
      <c r="A10" s="4">
        <v>10</v>
      </c>
      <c r="B10" s="153" t="s">
        <v>10</v>
      </c>
      <c r="C10" s="97">
        <v>392929</v>
      </c>
      <c r="D10" s="90">
        <v>413302</v>
      </c>
      <c r="E10" s="136">
        <v>416607</v>
      </c>
      <c r="F10" s="30">
        <f t="shared" si="0"/>
        <v>0.03321525082195601</v>
      </c>
      <c r="G10" s="15">
        <f t="shared" si="1"/>
        <v>0.060260250579621255</v>
      </c>
      <c r="H10" s="9">
        <f t="shared" si="2"/>
        <v>23678</v>
      </c>
      <c r="I10" s="27">
        <f t="shared" si="3"/>
        <v>0.028648725822571004</v>
      </c>
      <c r="J10" s="12">
        <v>411312.8</v>
      </c>
      <c r="K10" s="136">
        <v>411664.1</v>
      </c>
      <c r="L10" s="27">
        <f t="shared" si="4"/>
        <v>0.0008540944993688219</v>
      </c>
      <c r="M10" s="80">
        <f t="shared" si="5"/>
        <v>351.29999999998836</v>
      </c>
      <c r="N10" s="3"/>
    </row>
    <row r="11" spans="1:14" ht="15">
      <c r="A11" s="4">
        <v>11</v>
      </c>
      <c r="B11" s="153" t="s">
        <v>11</v>
      </c>
      <c r="C11" s="97">
        <v>13301</v>
      </c>
      <c r="D11" s="90">
        <v>14708</v>
      </c>
      <c r="E11" s="136">
        <v>14833</v>
      </c>
      <c r="F11" s="30">
        <f t="shared" si="0"/>
        <v>0.001182605706198104</v>
      </c>
      <c r="G11" s="15">
        <f t="shared" si="1"/>
        <v>0.11517930982632885</v>
      </c>
      <c r="H11" s="9">
        <f t="shared" si="2"/>
        <v>1532</v>
      </c>
      <c r="I11" s="27">
        <f t="shared" si="3"/>
        <v>0.0018536129723869745</v>
      </c>
      <c r="J11" s="12">
        <v>14196.25</v>
      </c>
      <c r="K11" s="136">
        <v>14293.68</v>
      </c>
      <c r="L11" s="27">
        <f t="shared" si="4"/>
        <v>0.006863080038742646</v>
      </c>
      <c r="M11" s="80">
        <f t="shared" si="5"/>
        <v>97.43000000000029</v>
      </c>
      <c r="N11" s="3"/>
    </row>
    <row r="12" spans="1:14" ht="15">
      <c r="A12" s="4">
        <v>12</v>
      </c>
      <c r="B12" s="153" t="s">
        <v>12</v>
      </c>
      <c r="C12" s="97">
        <v>2988</v>
      </c>
      <c r="D12" s="90">
        <v>2875</v>
      </c>
      <c r="E12" s="136">
        <v>2875</v>
      </c>
      <c r="F12" s="30">
        <f t="shared" si="0"/>
        <v>0.0002292180546969291</v>
      </c>
      <c r="G12" s="15">
        <f t="shared" si="1"/>
        <v>-0.03781793842034806</v>
      </c>
      <c r="H12" s="9">
        <f t="shared" si="2"/>
        <v>-113</v>
      </c>
      <c r="I12" s="27">
        <f t="shared" si="3"/>
        <v>-0.00013672210566561887</v>
      </c>
      <c r="J12" s="12">
        <v>3579.295</v>
      </c>
      <c r="K12" s="136">
        <v>3656.19</v>
      </c>
      <c r="L12" s="27">
        <f t="shared" si="4"/>
        <v>0.021483280925433633</v>
      </c>
      <c r="M12" s="80">
        <f t="shared" si="5"/>
        <v>76.89499999999998</v>
      </c>
      <c r="N12" s="3"/>
    </row>
    <row r="13" spans="1:14" ht="15">
      <c r="A13" s="4">
        <v>13</v>
      </c>
      <c r="B13" s="153" t="s">
        <v>13</v>
      </c>
      <c r="C13" s="97">
        <v>412411</v>
      </c>
      <c r="D13" s="90">
        <v>439802</v>
      </c>
      <c r="E13" s="136">
        <v>432600</v>
      </c>
      <c r="F13" s="30">
        <f t="shared" si="0"/>
        <v>0.03449034103022314</v>
      </c>
      <c r="G13" s="15">
        <f t="shared" si="1"/>
        <v>0.048953592411453625</v>
      </c>
      <c r="H13" s="9">
        <f t="shared" si="2"/>
        <v>20189</v>
      </c>
      <c r="I13" s="27">
        <f t="shared" si="3"/>
        <v>0.024427279568877695</v>
      </c>
      <c r="J13" s="12">
        <v>441750.8</v>
      </c>
      <c r="K13" s="136">
        <v>442743.9</v>
      </c>
      <c r="L13" s="27">
        <f t="shared" si="4"/>
        <v>0.0022481000600339265</v>
      </c>
      <c r="M13" s="80">
        <f t="shared" si="5"/>
        <v>993.1000000000349</v>
      </c>
      <c r="N13" s="3"/>
    </row>
    <row r="14" spans="1:14" ht="15">
      <c r="A14" s="4">
        <v>14</v>
      </c>
      <c r="B14" s="153" t="s">
        <v>14</v>
      </c>
      <c r="C14" s="97">
        <v>433947</v>
      </c>
      <c r="D14" s="90">
        <v>466182</v>
      </c>
      <c r="E14" s="136">
        <v>462232</v>
      </c>
      <c r="F14" s="30">
        <f t="shared" si="0"/>
        <v>0.03685284168997249</v>
      </c>
      <c r="G14" s="15">
        <f t="shared" si="1"/>
        <v>0.06518077092363814</v>
      </c>
      <c r="H14" s="9">
        <f t="shared" si="2"/>
        <v>28285</v>
      </c>
      <c r="I14" s="27">
        <f t="shared" si="3"/>
        <v>0.0342228739712569</v>
      </c>
      <c r="J14" s="12">
        <v>468611.7</v>
      </c>
      <c r="K14" s="136">
        <v>473629.9</v>
      </c>
      <c r="L14" s="27">
        <f t="shared" si="4"/>
        <v>0.010708652814259678</v>
      </c>
      <c r="M14" s="80">
        <f t="shared" si="5"/>
        <v>5018.200000000012</v>
      </c>
      <c r="N14" s="3"/>
    </row>
    <row r="15" spans="1:14" ht="15">
      <c r="A15" s="4">
        <v>15</v>
      </c>
      <c r="B15" s="153" t="s">
        <v>15</v>
      </c>
      <c r="C15" s="97">
        <v>58476</v>
      </c>
      <c r="D15" s="90">
        <v>64926</v>
      </c>
      <c r="E15" s="136">
        <v>64309</v>
      </c>
      <c r="F15" s="30">
        <f t="shared" si="0"/>
        <v>0.005127229175479935</v>
      </c>
      <c r="G15" s="15">
        <f t="shared" si="1"/>
        <v>0.09975032491962514</v>
      </c>
      <c r="H15" s="9">
        <f t="shared" si="2"/>
        <v>5833</v>
      </c>
      <c r="I15" s="27">
        <f t="shared" si="3"/>
        <v>0.007057522498650928</v>
      </c>
      <c r="J15" s="12">
        <v>64615.4</v>
      </c>
      <c r="K15" s="136">
        <v>65194.3</v>
      </c>
      <c r="L15" s="27">
        <f t="shared" si="4"/>
        <v>0.008959164533532276</v>
      </c>
      <c r="M15" s="80">
        <f t="shared" si="5"/>
        <v>578.9000000000015</v>
      </c>
      <c r="N15" s="3"/>
    </row>
    <row r="16" spans="1:14" ht="15">
      <c r="A16" s="4">
        <v>16</v>
      </c>
      <c r="B16" s="153" t="s">
        <v>16</v>
      </c>
      <c r="C16" s="97">
        <v>65895</v>
      </c>
      <c r="D16" s="90">
        <v>67157</v>
      </c>
      <c r="E16" s="136">
        <v>66775</v>
      </c>
      <c r="F16" s="30">
        <f t="shared" si="0"/>
        <v>0.005323838470395631</v>
      </c>
      <c r="G16" s="15">
        <f t="shared" si="1"/>
        <v>0.01335457925487518</v>
      </c>
      <c r="H16" s="9">
        <f t="shared" si="2"/>
        <v>880</v>
      </c>
      <c r="I16" s="27">
        <f t="shared" si="3"/>
        <v>0.00106473852199774</v>
      </c>
      <c r="J16" s="12">
        <v>65665.62</v>
      </c>
      <c r="K16" s="136">
        <v>65974.22</v>
      </c>
      <c r="L16" s="27">
        <f t="shared" si="4"/>
        <v>0.004699567292595514</v>
      </c>
      <c r="M16" s="80">
        <f t="shared" si="5"/>
        <v>308.6000000000058</v>
      </c>
      <c r="N16" s="3"/>
    </row>
    <row r="17" spans="1:14" ht="15">
      <c r="A17" s="4">
        <v>17</v>
      </c>
      <c r="B17" s="153" t="s">
        <v>17</v>
      </c>
      <c r="C17" s="97">
        <v>40231</v>
      </c>
      <c r="D17" s="90">
        <v>44084</v>
      </c>
      <c r="E17" s="136">
        <v>43787</v>
      </c>
      <c r="F17" s="30">
        <f t="shared" si="0"/>
        <v>0.003491050769048499</v>
      </c>
      <c r="G17" s="15">
        <f t="shared" si="1"/>
        <v>0.08838955034674753</v>
      </c>
      <c r="H17" s="9">
        <f t="shared" si="2"/>
        <v>3556</v>
      </c>
      <c r="I17" s="27">
        <f t="shared" si="3"/>
        <v>0.004302511572981776</v>
      </c>
      <c r="J17" s="12">
        <v>43867.65</v>
      </c>
      <c r="K17" s="136">
        <v>43858.36</v>
      </c>
      <c r="L17" s="27">
        <f t="shared" si="4"/>
        <v>-0.00021177336830217422</v>
      </c>
      <c r="M17" s="80">
        <f t="shared" si="5"/>
        <v>-9.290000000000873</v>
      </c>
      <c r="N17" s="3"/>
    </row>
    <row r="18" spans="1:14" ht="15">
      <c r="A18" s="4">
        <v>18</v>
      </c>
      <c r="B18" s="153" t="s">
        <v>18</v>
      </c>
      <c r="C18" s="97">
        <v>70611</v>
      </c>
      <c r="D18" s="90">
        <v>69279</v>
      </c>
      <c r="E18" s="136">
        <v>68378</v>
      </c>
      <c r="F18" s="30">
        <f t="shared" si="0"/>
        <v>0.005451642484892737</v>
      </c>
      <c r="G18" s="15">
        <f t="shared" si="1"/>
        <v>-0.03162396793700698</v>
      </c>
      <c r="H18" s="9">
        <f t="shared" si="2"/>
        <v>-2233</v>
      </c>
      <c r="I18" s="27">
        <f t="shared" si="3"/>
        <v>-0.002701773999569265</v>
      </c>
      <c r="J18" s="12">
        <v>68304.52</v>
      </c>
      <c r="K18" s="136">
        <v>68212.79</v>
      </c>
      <c r="L18" s="27">
        <f t="shared" si="4"/>
        <v>-0.0013429565129805534</v>
      </c>
      <c r="M18" s="80">
        <f t="shared" si="5"/>
        <v>-91.73000000001048</v>
      </c>
      <c r="N18" s="3"/>
    </row>
    <row r="19" spans="1:14" ht="15">
      <c r="A19" s="4">
        <v>19</v>
      </c>
      <c r="B19" s="153" t="s">
        <v>19</v>
      </c>
      <c r="C19" s="97">
        <v>9271</v>
      </c>
      <c r="D19" s="90">
        <v>7832</v>
      </c>
      <c r="E19" s="136">
        <v>7828</v>
      </c>
      <c r="F19" s="30">
        <f t="shared" si="0"/>
        <v>0.0006241109329278473</v>
      </c>
      <c r="G19" s="15">
        <f t="shared" si="1"/>
        <v>-0.1556466400604034</v>
      </c>
      <c r="H19" s="9">
        <f t="shared" si="2"/>
        <v>-1443</v>
      </c>
      <c r="I19" s="27">
        <f t="shared" si="3"/>
        <v>-0.0017459291900485665</v>
      </c>
      <c r="J19" s="12">
        <v>7832.565</v>
      </c>
      <c r="K19" s="136">
        <v>7823.589</v>
      </c>
      <c r="L19" s="27">
        <f t="shared" si="4"/>
        <v>-0.001145984744461062</v>
      </c>
      <c r="M19" s="80">
        <f t="shared" si="5"/>
        <v>-8.975999999999658</v>
      </c>
      <c r="N19" s="3"/>
    </row>
    <row r="20" spans="1:14" ht="15">
      <c r="A20" s="4">
        <v>20</v>
      </c>
      <c r="B20" s="153" t="s">
        <v>20</v>
      </c>
      <c r="C20" s="97">
        <v>77680</v>
      </c>
      <c r="D20" s="90">
        <v>72783</v>
      </c>
      <c r="E20" s="136">
        <v>71901</v>
      </c>
      <c r="F20" s="30">
        <f t="shared" si="0"/>
        <v>0.005732524295917878</v>
      </c>
      <c r="G20" s="15">
        <f t="shared" si="1"/>
        <v>-0.07439495365602472</v>
      </c>
      <c r="H20" s="9">
        <f t="shared" si="2"/>
        <v>-5779</v>
      </c>
      <c r="I20" s="27">
        <f t="shared" si="3"/>
        <v>-0.006992186271164703</v>
      </c>
      <c r="J20" s="12">
        <v>71711.2</v>
      </c>
      <c r="K20" s="136">
        <v>71831.89</v>
      </c>
      <c r="L20" s="27">
        <f t="shared" si="4"/>
        <v>0.001683000702819118</v>
      </c>
      <c r="M20" s="80">
        <f t="shared" si="5"/>
        <v>120.69000000000233</v>
      </c>
      <c r="N20" s="3"/>
    </row>
    <row r="21" spans="1:14" ht="15">
      <c r="A21" s="4">
        <v>21</v>
      </c>
      <c r="B21" s="153" t="s">
        <v>21</v>
      </c>
      <c r="C21" s="97">
        <v>11599</v>
      </c>
      <c r="D21" s="90">
        <v>17723</v>
      </c>
      <c r="E21" s="136">
        <v>17065</v>
      </c>
      <c r="F21" s="30">
        <f t="shared" si="0"/>
        <v>0.001360558644661946</v>
      </c>
      <c r="G21" s="15">
        <f t="shared" si="1"/>
        <v>0.47124752133804637</v>
      </c>
      <c r="H21" s="9">
        <f t="shared" si="2"/>
        <v>5466</v>
      </c>
      <c r="I21" s="27">
        <f t="shared" si="3"/>
        <v>0.006613478137772325</v>
      </c>
      <c r="J21" s="12">
        <v>17425.06</v>
      </c>
      <c r="K21" s="136">
        <v>16708.5</v>
      </c>
      <c r="L21" s="27">
        <f t="shared" si="4"/>
        <v>-0.04112238350972687</v>
      </c>
      <c r="M21" s="80">
        <f t="shared" si="5"/>
        <v>-716.5600000000013</v>
      </c>
      <c r="N21" s="3"/>
    </row>
    <row r="22" spans="1:14" ht="15">
      <c r="A22" s="4">
        <v>22</v>
      </c>
      <c r="B22" s="153" t="s">
        <v>22</v>
      </c>
      <c r="C22" s="97">
        <v>165933</v>
      </c>
      <c r="D22" s="90">
        <v>180735</v>
      </c>
      <c r="E22" s="136">
        <v>179196</v>
      </c>
      <c r="F22" s="30">
        <f t="shared" si="0"/>
        <v>0.01428694209720727</v>
      </c>
      <c r="G22" s="15">
        <f t="shared" si="1"/>
        <v>0.07992985120500443</v>
      </c>
      <c r="H22" s="9">
        <f t="shared" si="2"/>
        <v>13263</v>
      </c>
      <c r="I22" s="27">
        <f t="shared" si="3"/>
        <v>0.016047303428700026</v>
      </c>
      <c r="J22" s="12">
        <v>179317.3</v>
      </c>
      <c r="K22" s="136">
        <v>180649.1</v>
      </c>
      <c r="L22" s="27">
        <f t="shared" si="4"/>
        <v>0.007427058069689972</v>
      </c>
      <c r="M22" s="80">
        <f t="shared" si="5"/>
        <v>1331.8000000000175</v>
      </c>
      <c r="N22" s="3"/>
    </row>
    <row r="23" spans="1:14" ht="15">
      <c r="A23" s="4">
        <v>23</v>
      </c>
      <c r="B23" s="153" t="s">
        <v>23</v>
      </c>
      <c r="C23" s="97">
        <v>208250</v>
      </c>
      <c r="D23" s="90">
        <v>217054</v>
      </c>
      <c r="E23" s="136">
        <v>215282</v>
      </c>
      <c r="F23" s="30">
        <f t="shared" si="0"/>
        <v>0.0171640073917441</v>
      </c>
      <c r="G23" s="15">
        <f t="shared" si="1"/>
        <v>0.033767106842737094</v>
      </c>
      <c r="H23" s="9">
        <f t="shared" si="2"/>
        <v>7032</v>
      </c>
      <c r="I23" s="27">
        <f t="shared" si="3"/>
        <v>0.008508228734872848</v>
      </c>
      <c r="J23" s="12">
        <v>209206.2</v>
      </c>
      <c r="K23" s="136">
        <v>210150.1</v>
      </c>
      <c r="L23" s="27">
        <f t="shared" si="4"/>
        <v>0.004511816571401776</v>
      </c>
      <c r="M23" s="80">
        <f t="shared" si="5"/>
        <v>943.8999999999942</v>
      </c>
      <c r="N23" s="3"/>
    </row>
    <row r="24" spans="1:14" ht="15">
      <c r="A24" s="4">
        <v>24</v>
      </c>
      <c r="B24" s="153" t="s">
        <v>24</v>
      </c>
      <c r="C24" s="97">
        <v>164696</v>
      </c>
      <c r="D24" s="90">
        <v>163116</v>
      </c>
      <c r="E24" s="136">
        <v>163502</v>
      </c>
      <c r="F24" s="30">
        <f t="shared" si="0"/>
        <v>0.013035690566628625</v>
      </c>
      <c r="G24" s="15">
        <f t="shared" si="1"/>
        <v>-0.0072497206975275655</v>
      </c>
      <c r="H24" s="9">
        <f t="shared" si="2"/>
        <v>-1194</v>
      </c>
      <c r="I24" s="27">
        <f t="shared" si="3"/>
        <v>-0.0014446565855287517</v>
      </c>
      <c r="J24" s="12">
        <v>161617</v>
      </c>
      <c r="K24" s="136">
        <v>162567.4</v>
      </c>
      <c r="L24" s="27">
        <f t="shared" si="4"/>
        <v>0.005880569494545711</v>
      </c>
      <c r="M24" s="80">
        <f t="shared" si="5"/>
        <v>950.3999999999942</v>
      </c>
      <c r="N24" s="3"/>
    </row>
    <row r="25" spans="1:14" ht="15">
      <c r="A25" s="4">
        <v>25</v>
      </c>
      <c r="B25" s="153" t="s">
        <v>25</v>
      </c>
      <c r="C25" s="97">
        <v>360555</v>
      </c>
      <c r="D25" s="90">
        <v>378646</v>
      </c>
      <c r="E25" s="136">
        <v>373470</v>
      </c>
      <c r="F25" s="30">
        <f t="shared" si="0"/>
        <v>0.029776023265273777</v>
      </c>
      <c r="G25" s="15">
        <f t="shared" si="1"/>
        <v>0.03581977784249282</v>
      </c>
      <c r="H25" s="9">
        <f t="shared" si="2"/>
        <v>12915</v>
      </c>
      <c r="I25" s="27">
        <f t="shared" si="3"/>
        <v>0.015626247740455467</v>
      </c>
      <c r="J25" s="12">
        <v>371129.4</v>
      </c>
      <c r="K25" s="136">
        <v>374862.9</v>
      </c>
      <c r="L25" s="27">
        <f t="shared" si="4"/>
        <v>0.010059833578261382</v>
      </c>
      <c r="M25" s="80">
        <f t="shared" si="5"/>
        <v>3733.5</v>
      </c>
      <c r="N25" s="3"/>
    </row>
    <row r="26" spans="1:14" ht="15">
      <c r="A26" s="4">
        <v>26</v>
      </c>
      <c r="B26" s="153" t="s">
        <v>26</v>
      </c>
      <c r="C26" s="97">
        <v>39889</v>
      </c>
      <c r="D26" s="90">
        <v>32754</v>
      </c>
      <c r="E26" s="136">
        <v>31866</v>
      </c>
      <c r="F26" s="30">
        <f t="shared" si="0"/>
        <v>0.0025406130542512495</v>
      </c>
      <c r="G26" s="15">
        <f t="shared" si="1"/>
        <v>-0.20113314447592068</v>
      </c>
      <c r="H26" s="9">
        <f t="shared" si="2"/>
        <v>-8023</v>
      </c>
      <c r="I26" s="27">
        <f t="shared" si="3"/>
        <v>-0.00970726950225894</v>
      </c>
      <c r="J26" s="12">
        <v>31282.11</v>
      </c>
      <c r="K26" s="136">
        <v>30834.35</v>
      </c>
      <c r="L26" s="27">
        <f t="shared" si="4"/>
        <v>-0.014313612476907793</v>
      </c>
      <c r="M26" s="80">
        <f t="shared" si="5"/>
        <v>-447.76000000000204</v>
      </c>
      <c r="N26" s="3"/>
    </row>
    <row r="27" spans="1:14" ht="15">
      <c r="A27" s="4">
        <v>27</v>
      </c>
      <c r="B27" s="153" t="s">
        <v>27</v>
      </c>
      <c r="C27" s="97">
        <v>94339</v>
      </c>
      <c r="D27" s="90">
        <v>106350</v>
      </c>
      <c r="E27" s="136">
        <v>106834</v>
      </c>
      <c r="F27" s="30">
        <f t="shared" si="0"/>
        <v>0.00851766318451886</v>
      </c>
      <c r="G27" s="15">
        <f t="shared" si="1"/>
        <v>0.13244787415596943</v>
      </c>
      <c r="H27" s="9">
        <f t="shared" si="2"/>
        <v>12495</v>
      </c>
      <c r="I27" s="27">
        <f t="shared" si="3"/>
        <v>0.015118077082229273</v>
      </c>
      <c r="J27" s="12">
        <v>106813.1</v>
      </c>
      <c r="K27" s="136">
        <v>108076.4</v>
      </c>
      <c r="L27" s="27">
        <f t="shared" si="4"/>
        <v>0.011827200970667346</v>
      </c>
      <c r="M27" s="80">
        <f t="shared" si="5"/>
        <v>1263.2999999999884</v>
      </c>
      <c r="N27" s="3"/>
    </row>
    <row r="28" spans="1:14" ht="15">
      <c r="A28" s="4">
        <v>28</v>
      </c>
      <c r="B28" s="153" t="s">
        <v>28</v>
      </c>
      <c r="C28" s="97">
        <v>168339</v>
      </c>
      <c r="D28" s="90">
        <v>166785</v>
      </c>
      <c r="E28" s="136">
        <v>162182</v>
      </c>
      <c r="F28" s="30">
        <f t="shared" si="0"/>
        <v>0.012930449581515601</v>
      </c>
      <c r="G28" s="15">
        <f t="shared" si="1"/>
        <v>-0.03657500638592364</v>
      </c>
      <c r="H28" s="9">
        <f t="shared" si="2"/>
        <v>-6157</v>
      </c>
      <c r="I28" s="27">
        <f t="shared" si="3"/>
        <v>-0.0074495398635682775</v>
      </c>
      <c r="J28" s="12">
        <v>160160.3</v>
      </c>
      <c r="K28" s="136">
        <v>159641.5</v>
      </c>
      <c r="L28" s="27">
        <f t="shared" si="4"/>
        <v>-0.0032392546717256924</v>
      </c>
      <c r="M28" s="80">
        <f t="shared" si="5"/>
        <v>-518.7999999999884</v>
      </c>
      <c r="N28" s="3"/>
    </row>
    <row r="29" spans="1:14" ht="15">
      <c r="A29" s="4">
        <v>29</v>
      </c>
      <c r="B29" s="153" t="s">
        <v>29</v>
      </c>
      <c r="C29" s="97">
        <v>112641</v>
      </c>
      <c r="D29" s="90">
        <v>136661</v>
      </c>
      <c r="E29" s="136">
        <v>137124</v>
      </c>
      <c r="F29" s="30">
        <f t="shared" si="0"/>
        <v>0.01093262488078668</v>
      </c>
      <c r="G29" s="15">
        <f t="shared" si="1"/>
        <v>0.21735424934082617</v>
      </c>
      <c r="H29" s="9">
        <f t="shared" si="2"/>
        <v>24483</v>
      </c>
      <c r="I29" s="27">
        <f t="shared" si="3"/>
        <v>0.02962271958417121</v>
      </c>
      <c r="J29" s="12">
        <v>139226.5</v>
      </c>
      <c r="K29" s="136">
        <v>138499.8</v>
      </c>
      <c r="L29" s="27">
        <f t="shared" si="4"/>
        <v>-0.005219552312239492</v>
      </c>
      <c r="M29" s="80">
        <f t="shared" si="5"/>
        <v>-726.7000000000116</v>
      </c>
      <c r="N29" s="3"/>
    </row>
    <row r="30" spans="1:14" ht="15">
      <c r="A30" s="4">
        <v>30</v>
      </c>
      <c r="B30" s="153" t="s">
        <v>30</v>
      </c>
      <c r="C30" s="97">
        <v>31503</v>
      </c>
      <c r="D30" s="90">
        <v>39480</v>
      </c>
      <c r="E30" s="136">
        <v>41005</v>
      </c>
      <c r="F30" s="30">
        <f t="shared" si="0"/>
        <v>0.0032692474201208963</v>
      </c>
      <c r="G30" s="15">
        <f t="shared" si="1"/>
        <v>0.30162206773958034</v>
      </c>
      <c r="H30" s="9">
        <f t="shared" si="2"/>
        <v>9502</v>
      </c>
      <c r="I30" s="27">
        <f t="shared" si="3"/>
        <v>0.011496756177298322</v>
      </c>
      <c r="J30" s="12">
        <v>39905.62</v>
      </c>
      <c r="K30" s="136">
        <v>42021.33</v>
      </c>
      <c r="L30" s="27">
        <f t="shared" si="4"/>
        <v>0.053017845606709</v>
      </c>
      <c r="M30" s="80">
        <f t="shared" si="5"/>
        <v>2115.709999999999</v>
      </c>
      <c r="N30" s="3"/>
    </row>
    <row r="31" spans="1:14" ht="15">
      <c r="A31" s="4">
        <v>31</v>
      </c>
      <c r="B31" s="153" t="s">
        <v>31</v>
      </c>
      <c r="C31" s="97">
        <v>125846</v>
      </c>
      <c r="D31" s="90">
        <v>153750</v>
      </c>
      <c r="E31" s="136">
        <v>152669</v>
      </c>
      <c r="F31" s="30">
        <f t="shared" si="0"/>
        <v>0.012171996936530597</v>
      </c>
      <c r="G31" s="15">
        <f t="shared" si="1"/>
        <v>0.2131414586081401</v>
      </c>
      <c r="H31" s="9">
        <f t="shared" si="2"/>
        <v>26823</v>
      </c>
      <c r="I31" s="27">
        <f t="shared" si="3"/>
        <v>0.03245395610857429</v>
      </c>
      <c r="J31" s="12">
        <v>153306.2</v>
      </c>
      <c r="K31" s="136">
        <v>155240.1</v>
      </c>
      <c r="L31" s="27">
        <f t="shared" si="4"/>
        <v>0.012614623544253226</v>
      </c>
      <c r="M31" s="80">
        <f t="shared" si="5"/>
        <v>1933.8999999999942</v>
      </c>
      <c r="N31" s="3"/>
    </row>
    <row r="32" spans="1:14" ht="15">
      <c r="A32" s="4">
        <v>32</v>
      </c>
      <c r="B32" s="153" t="s">
        <v>32</v>
      </c>
      <c r="C32" s="97">
        <v>38004</v>
      </c>
      <c r="D32" s="90">
        <v>42893</v>
      </c>
      <c r="E32" s="136">
        <v>43000</v>
      </c>
      <c r="F32" s="30">
        <f t="shared" si="0"/>
        <v>0.003428304818075809</v>
      </c>
      <c r="G32" s="15">
        <f t="shared" si="1"/>
        <v>0.13145984633196506</v>
      </c>
      <c r="H32" s="9">
        <f t="shared" si="2"/>
        <v>4996</v>
      </c>
      <c r="I32" s="27">
        <f t="shared" si="3"/>
        <v>0.0060448109726144415</v>
      </c>
      <c r="J32" s="12">
        <v>43227.28</v>
      </c>
      <c r="K32" s="136">
        <v>43758.73</v>
      </c>
      <c r="L32" s="27">
        <f t="shared" si="4"/>
        <v>0.012294319698116661</v>
      </c>
      <c r="M32" s="80">
        <f t="shared" si="5"/>
        <v>531.4500000000044</v>
      </c>
      <c r="N32" s="3"/>
    </row>
    <row r="33" spans="1:14" ht="15">
      <c r="A33" s="4">
        <v>33</v>
      </c>
      <c r="B33" s="153" t="s">
        <v>33</v>
      </c>
      <c r="C33" s="97">
        <v>154357</v>
      </c>
      <c r="D33" s="90">
        <v>150826</v>
      </c>
      <c r="E33" s="136">
        <v>148826</v>
      </c>
      <c r="F33" s="30">
        <f t="shared" si="0"/>
        <v>0.011865602159417449</v>
      </c>
      <c r="G33" s="15">
        <f t="shared" si="1"/>
        <v>-0.03583251812357068</v>
      </c>
      <c r="H33" s="9">
        <f t="shared" si="2"/>
        <v>-5531</v>
      </c>
      <c r="I33" s="27">
        <f t="shared" si="3"/>
        <v>-0.006692123596783521</v>
      </c>
      <c r="J33" s="12">
        <v>148536.3</v>
      </c>
      <c r="K33" s="136">
        <v>148822.5</v>
      </c>
      <c r="L33" s="27">
        <f t="shared" si="4"/>
        <v>0.001926801731294045</v>
      </c>
      <c r="M33" s="80">
        <f t="shared" si="5"/>
        <v>286.20000000001164</v>
      </c>
      <c r="N33" s="3"/>
    </row>
    <row r="34" spans="1:14" ht="15">
      <c r="A34" s="4">
        <v>35</v>
      </c>
      <c r="B34" s="153" t="s">
        <v>34</v>
      </c>
      <c r="C34" s="80">
        <v>88051</v>
      </c>
      <c r="D34" s="12">
        <v>95166</v>
      </c>
      <c r="E34" s="3">
        <v>96717</v>
      </c>
      <c r="F34" s="30">
        <f t="shared" si="0"/>
        <v>0.007711054816042745</v>
      </c>
      <c r="G34" s="15">
        <f t="shared" si="1"/>
        <v>0.09842023372818026</v>
      </c>
      <c r="H34" s="9">
        <f t="shared" si="2"/>
        <v>8666</v>
      </c>
      <c r="I34" s="27">
        <f t="shared" si="3"/>
        <v>0.01048525458140047</v>
      </c>
      <c r="J34" s="12">
        <v>98075.71</v>
      </c>
      <c r="K34" s="136">
        <v>100410.1</v>
      </c>
      <c r="L34" s="27">
        <f t="shared" si="4"/>
        <v>0.023801917926467207</v>
      </c>
      <c r="M34" s="80">
        <f t="shared" si="5"/>
        <v>2334.3899999999994</v>
      </c>
      <c r="N34" s="3"/>
    </row>
    <row r="35" spans="1:14" ht="15">
      <c r="A35" s="4">
        <v>36</v>
      </c>
      <c r="B35" s="153" t="s">
        <v>35</v>
      </c>
      <c r="C35" s="80">
        <v>13984</v>
      </c>
      <c r="D35" s="12">
        <v>15120</v>
      </c>
      <c r="E35" s="3">
        <v>16020</v>
      </c>
      <c r="F35" s="30">
        <f t="shared" si="0"/>
        <v>0.0012772428647808013</v>
      </c>
      <c r="G35" s="15">
        <f t="shared" si="1"/>
        <v>0.1455949656750572</v>
      </c>
      <c r="H35" s="9">
        <f t="shared" si="2"/>
        <v>2036</v>
      </c>
      <c r="I35" s="27">
        <f t="shared" si="3"/>
        <v>0.0024634177622584073</v>
      </c>
      <c r="J35" s="12">
        <v>14090.9</v>
      </c>
      <c r="K35" s="136">
        <v>15635.33</v>
      </c>
      <c r="L35" s="27">
        <f t="shared" si="4"/>
        <v>0.10960478039018091</v>
      </c>
      <c r="M35" s="80">
        <f t="shared" si="5"/>
        <v>1544.4300000000003</v>
      </c>
      <c r="N35" s="3"/>
    </row>
    <row r="36" spans="1:14" ht="15">
      <c r="A36" s="4">
        <v>37</v>
      </c>
      <c r="B36" s="153" t="s">
        <v>36</v>
      </c>
      <c r="C36" s="80">
        <v>3307</v>
      </c>
      <c r="D36" s="12">
        <v>4947</v>
      </c>
      <c r="E36" s="3">
        <v>5033</v>
      </c>
      <c r="F36" s="30">
        <f t="shared" si="0"/>
        <v>0.0004012711197529197</v>
      </c>
      <c r="G36" s="15">
        <f t="shared" si="1"/>
        <v>0.5219231932264893</v>
      </c>
      <c r="H36" s="9">
        <f t="shared" si="2"/>
        <v>1726</v>
      </c>
      <c r="I36" s="27">
        <f t="shared" si="3"/>
        <v>0.0020883394192819306</v>
      </c>
      <c r="J36" s="12">
        <v>4832.532</v>
      </c>
      <c r="K36" s="136">
        <v>4957.26</v>
      </c>
      <c r="L36" s="27">
        <f t="shared" si="4"/>
        <v>0.025810072235424423</v>
      </c>
      <c r="M36" s="80">
        <f t="shared" si="5"/>
        <v>124.72800000000007</v>
      </c>
      <c r="N36" s="3"/>
    </row>
    <row r="37" spans="1:14" ht="15">
      <c r="A37" s="4">
        <v>38</v>
      </c>
      <c r="B37" s="153" t="s">
        <v>37</v>
      </c>
      <c r="C37" s="80">
        <v>46864</v>
      </c>
      <c r="D37" s="12">
        <v>52133</v>
      </c>
      <c r="E37" s="3">
        <v>52966</v>
      </c>
      <c r="F37" s="30">
        <f t="shared" si="0"/>
        <v>0.004222874255679146</v>
      </c>
      <c r="G37" s="15">
        <f t="shared" si="1"/>
        <v>0.13020655513827245</v>
      </c>
      <c r="H37" s="9">
        <f t="shared" si="2"/>
        <v>6102</v>
      </c>
      <c r="I37" s="27">
        <f t="shared" si="3"/>
        <v>0.007382993705943419</v>
      </c>
      <c r="J37" s="12">
        <v>51626.19</v>
      </c>
      <c r="K37" s="136">
        <v>53422.72</v>
      </c>
      <c r="L37" s="27">
        <f t="shared" si="4"/>
        <v>0.034798810448727645</v>
      </c>
      <c r="M37" s="80">
        <f t="shared" si="5"/>
        <v>1796.5299999999988</v>
      </c>
      <c r="N37" s="3"/>
    </row>
    <row r="38" spans="1:14" ht="15">
      <c r="A38" s="4">
        <v>39</v>
      </c>
      <c r="B38" s="153" t="s">
        <v>38</v>
      </c>
      <c r="C38" s="80">
        <v>2280</v>
      </c>
      <c r="D38" s="12">
        <v>2182</v>
      </c>
      <c r="E38" s="3">
        <v>1999</v>
      </c>
      <c r="F38" s="30">
        <f t="shared" si="0"/>
        <v>0.0001593763100310126</v>
      </c>
      <c r="G38" s="15">
        <f t="shared" si="1"/>
        <v>-0.12324561403508771</v>
      </c>
      <c r="H38" s="9">
        <f t="shared" si="2"/>
        <v>-281</v>
      </c>
      <c r="I38" s="27">
        <f t="shared" si="3"/>
        <v>-0.0003399903689560965</v>
      </c>
      <c r="J38" s="12">
        <v>2040.645</v>
      </c>
      <c r="K38" s="136">
        <v>1962.654</v>
      </c>
      <c r="L38" s="27">
        <f t="shared" si="4"/>
        <v>-0.03821879846813139</v>
      </c>
      <c r="M38" s="80">
        <f t="shared" si="5"/>
        <v>-77.99099999999999</v>
      </c>
      <c r="N38" s="3"/>
    </row>
    <row r="39" spans="1:14" ht="15">
      <c r="A39" s="4">
        <v>41</v>
      </c>
      <c r="B39" s="153" t="s">
        <v>39</v>
      </c>
      <c r="C39" s="80">
        <v>1011180</v>
      </c>
      <c r="D39" s="12">
        <v>1082677</v>
      </c>
      <c r="E39" s="3">
        <v>1078589</v>
      </c>
      <c r="F39" s="30">
        <f t="shared" si="0"/>
        <v>0.08599376431217602</v>
      </c>
      <c r="G39" s="15">
        <f t="shared" si="1"/>
        <v>0.06666369983583537</v>
      </c>
      <c r="H39" s="9">
        <f t="shared" si="2"/>
        <v>67409</v>
      </c>
      <c r="I39" s="27">
        <f t="shared" si="3"/>
        <v>0.0815601807151655</v>
      </c>
      <c r="J39" s="12">
        <v>1049571</v>
      </c>
      <c r="K39" s="136">
        <v>1066163</v>
      </c>
      <c r="L39" s="27">
        <f t="shared" si="4"/>
        <v>0.0158083636076073</v>
      </c>
      <c r="M39" s="80">
        <f t="shared" si="5"/>
        <v>16592</v>
      </c>
      <c r="N39" s="3"/>
    </row>
    <row r="40" spans="1:14" ht="15">
      <c r="A40" s="4">
        <v>42</v>
      </c>
      <c r="B40" s="153" t="s">
        <v>40</v>
      </c>
      <c r="C40" s="80">
        <v>316225</v>
      </c>
      <c r="D40" s="12">
        <v>350089</v>
      </c>
      <c r="E40" s="3">
        <v>357771</v>
      </c>
      <c r="F40" s="30">
        <f t="shared" si="0"/>
        <v>0.028524373094600004</v>
      </c>
      <c r="G40" s="15">
        <f t="shared" si="1"/>
        <v>0.13138113684876274</v>
      </c>
      <c r="H40" s="9">
        <f t="shared" si="2"/>
        <v>41546</v>
      </c>
      <c r="I40" s="27">
        <f t="shared" si="3"/>
        <v>0.05026775753967966</v>
      </c>
      <c r="J40" s="12">
        <v>323688.9</v>
      </c>
      <c r="K40" s="136">
        <v>333414</v>
      </c>
      <c r="L40" s="27">
        <f t="shared" si="4"/>
        <v>0.03004458911009916</v>
      </c>
      <c r="M40" s="80">
        <f t="shared" si="5"/>
        <v>9725.099999999977</v>
      </c>
      <c r="N40" s="3"/>
    </row>
    <row r="41" spans="1:14" ht="15">
      <c r="A41" s="4">
        <v>43</v>
      </c>
      <c r="B41" s="153" t="s">
        <v>41</v>
      </c>
      <c r="C41" s="80">
        <v>438204</v>
      </c>
      <c r="D41" s="12">
        <v>467185</v>
      </c>
      <c r="E41" s="3">
        <v>470801</v>
      </c>
      <c r="F41" s="30">
        <f t="shared" si="0"/>
        <v>0.03753603108499788</v>
      </c>
      <c r="G41" s="15">
        <f t="shared" si="1"/>
        <v>0.07438772809011328</v>
      </c>
      <c r="H41" s="9">
        <f t="shared" si="2"/>
        <v>32597</v>
      </c>
      <c r="I41" s="27">
        <f t="shared" si="3"/>
        <v>0.03944009272904583</v>
      </c>
      <c r="J41" s="12">
        <v>453856.9</v>
      </c>
      <c r="K41" s="136">
        <v>463742.1</v>
      </c>
      <c r="L41" s="27">
        <f t="shared" si="4"/>
        <v>0.021780433436177686</v>
      </c>
      <c r="M41" s="80">
        <f t="shared" si="5"/>
        <v>9885.199999999953</v>
      </c>
      <c r="N41" s="3"/>
    </row>
    <row r="42" spans="1:14" ht="15">
      <c r="A42" s="4">
        <v>45</v>
      </c>
      <c r="B42" s="153" t="s">
        <v>42</v>
      </c>
      <c r="C42" s="80">
        <v>125941</v>
      </c>
      <c r="D42" s="12">
        <v>140642</v>
      </c>
      <c r="E42" s="3">
        <v>140397</v>
      </c>
      <c r="F42" s="30">
        <f t="shared" si="0"/>
        <v>0.011193574687055566</v>
      </c>
      <c r="G42" s="15">
        <f t="shared" si="1"/>
        <v>0.1147839067499861</v>
      </c>
      <c r="H42" s="9">
        <f t="shared" si="2"/>
        <v>14456</v>
      </c>
      <c r="I42" s="27">
        <f t="shared" si="3"/>
        <v>0.017490750084090144</v>
      </c>
      <c r="J42" s="12">
        <v>139782.1</v>
      </c>
      <c r="K42" s="136">
        <v>141257.4</v>
      </c>
      <c r="L42" s="27">
        <f t="shared" si="4"/>
        <v>0.01055428413223144</v>
      </c>
      <c r="M42" s="80">
        <f t="shared" si="5"/>
        <v>1475.2999999999884</v>
      </c>
      <c r="N42" s="3"/>
    </row>
    <row r="43" spans="1:14" ht="15">
      <c r="A43" s="4">
        <v>46</v>
      </c>
      <c r="B43" s="153" t="s">
        <v>43</v>
      </c>
      <c r="C43" s="80">
        <v>503513</v>
      </c>
      <c r="D43" s="12">
        <v>525059</v>
      </c>
      <c r="E43" s="3">
        <v>525506</v>
      </c>
      <c r="F43" s="30">
        <f t="shared" si="0"/>
        <v>0.04189755236576154</v>
      </c>
      <c r="G43" s="15">
        <f t="shared" si="1"/>
        <v>0.043679110569141213</v>
      </c>
      <c r="H43" s="9">
        <f t="shared" si="2"/>
        <v>21993</v>
      </c>
      <c r="I43" s="27">
        <f t="shared" si="3"/>
        <v>0.02660999353897306</v>
      </c>
      <c r="J43" s="12">
        <v>522648.3</v>
      </c>
      <c r="K43" s="136">
        <v>524688.7</v>
      </c>
      <c r="L43" s="27">
        <f t="shared" si="4"/>
        <v>0.0039039637170922878</v>
      </c>
      <c r="M43" s="80">
        <f t="shared" si="5"/>
        <v>2040.399999999965</v>
      </c>
      <c r="N43" s="3"/>
    </row>
    <row r="44" spans="1:14" ht="15">
      <c r="A44" s="4">
        <v>47</v>
      </c>
      <c r="B44" s="153" t="s">
        <v>44</v>
      </c>
      <c r="C44" s="80">
        <v>1133758</v>
      </c>
      <c r="D44" s="12">
        <v>1157437</v>
      </c>
      <c r="E44" s="3">
        <v>1186831</v>
      </c>
      <c r="F44" s="30">
        <f t="shared" si="0"/>
        <v>0.0946236845474821</v>
      </c>
      <c r="G44" s="15">
        <f t="shared" si="1"/>
        <v>0.04681157707376706</v>
      </c>
      <c r="H44" s="9">
        <f t="shared" si="2"/>
        <v>53073</v>
      </c>
      <c r="I44" s="27">
        <f t="shared" si="3"/>
        <v>0.06421462224771142</v>
      </c>
      <c r="J44" s="12">
        <v>1135596</v>
      </c>
      <c r="K44" s="136">
        <v>1166321</v>
      </c>
      <c r="L44" s="27">
        <f t="shared" si="4"/>
        <v>0.027056277056277056</v>
      </c>
      <c r="M44" s="80">
        <f t="shared" si="5"/>
        <v>30725</v>
      </c>
      <c r="N44" s="3"/>
    </row>
    <row r="45" spans="1:14" ht="15">
      <c r="A45" s="4">
        <v>49</v>
      </c>
      <c r="B45" s="153" t="s">
        <v>45</v>
      </c>
      <c r="C45" s="80">
        <v>577146</v>
      </c>
      <c r="D45" s="12">
        <v>607734</v>
      </c>
      <c r="E45" s="3">
        <v>607836</v>
      </c>
      <c r="F45" s="30">
        <f t="shared" si="0"/>
        <v>0.048461560172091335</v>
      </c>
      <c r="G45" s="15">
        <f t="shared" si="1"/>
        <v>0.053175453004958885</v>
      </c>
      <c r="H45" s="9">
        <f t="shared" si="2"/>
        <v>30690</v>
      </c>
      <c r="I45" s="27">
        <f t="shared" si="3"/>
        <v>0.03713275595467118</v>
      </c>
      <c r="J45" s="12">
        <v>618965.6</v>
      </c>
      <c r="K45" s="136">
        <v>625516.2</v>
      </c>
      <c r="L45" s="27">
        <f t="shared" si="4"/>
        <v>0.01058314064626528</v>
      </c>
      <c r="M45" s="80">
        <f t="shared" si="5"/>
        <v>6550.599999999977</v>
      </c>
      <c r="N45" s="3"/>
    </row>
    <row r="46" spans="1:14" ht="15">
      <c r="A46" s="4">
        <v>50</v>
      </c>
      <c r="B46" s="153" t="s">
        <v>46</v>
      </c>
      <c r="C46" s="80">
        <v>27120</v>
      </c>
      <c r="D46" s="12">
        <v>31280</v>
      </c>
      <c r="E46" s="3">
        <v>31218</v>
      </c>
      <c r="F46" s="30">
        <f t="shared" si="0"/>
        <v>0.0024889492979230372</v>
      </c>
      <c r="G46" s="15">
        <f t="shared" si="1"/>
        <v>0.15110619469026548</v>
      </c>
      <c r="H46" s="9">
        <f t="shared" si="2"/>
        <v>4098</v>
      </c>
      <c r="I46" s="27">
        <f t="shared" si="3"/>
        <v>0.004958293708121293</v>
      </c>
      <c r="J46" s="12">
        <v>29180.02</v>
      </c>
      <c r="K46" s="136">
        <v>29590.6</v>
      </c>
      <c r="L46" s="27">
        <f t="shared" si="4"/>
        <v>0.014070586654841158</v>
      </c>
      <c r="M46" s="80">
        <f t="shared" si="5"/>
        <v>410.5799999999981</v>
      </c>
      <c r="N46" s="3"/>
    </row>
    <row r="47" spans="1:14" ht="15">
      <c r="A47" s="4">
        <v>51</v>
      </c>
      <c r="B47" s="153" t="s">
        <v>47</v>
      </c>
      <c r="C47" s="80">
        <v>7502</v>
      </c>
      <c r="D47" s="12">
        <v>19670</v>
      </c>
      <c r="E47" s="3">
        <v>10581</v>
      </c>
      <c r="F47" s="30">
        <f t="shared" si="0"/>
        <v>0.0008436021693037241</v>
      </c>
      <c r="G47" s="15">
        <f t="shared" si="1"/>
        <v>0.4104238869634764</v>
      </c>
      <c r="H47" s="9">
        <f t="shared" si="2"/>
        <v>3079</v>
      </c>
      <c r="I47" s="27">
        <f t="shared" si="3"/>
        <v>0.0037253748968534557</v>
      </c>
      <c r="J47" s="12">
        <v>18640.51</v>
      </c>
      <c r="K47" s="136">
        <v>10466.12</v>
      </c>
      <c r="L47" s="27">
        <f t="shared" si="4"/>
        <v>-0.4385282376930673</v>
      </c>
      <c r="M47" s="80">
        <f t="shared" si="5"/>
        <v>-8174.389999999998</v>
      </c>
      <c r="N47" s="3"/>
    </row>
    <row r="48" spans="1:14" ht="15">
      <c r="A48" s="4">
        <v>52</v>
      </c>
      <c r="B48" s="153" t="s">
        <v>48</v>
      </c>
      <c r="C48" s="80">
        <v>213233</v>
      </c>
      <c r="D48" s="12">
        <v>218111</v>
      </c>
      <c r="E48" s="3">
        <v>214842</v>
      </c>
      <c r="F48" s="30">
        <f t="shared" si="0"/>
        <v>0.01712892706337309</v>
      </c>
      <c r="G48" s="15">
        <f t="shared" si="1"/>
        <v>0.0075457363541290515</v>
      </c>
      <c r="H48" s="9">
        <f t="shared" si="2"/>
        <v>1609</v>
      </c>
      <c r="I48" s="27">
        <f t="shared" si="3"/>
        <v>0.0019467775930617766</v>
      </c>
      <c r="J48" s="12">
        <v>212342.7</v>
      </c>
      <c r="K48" s="136">
        <v>211904.9</v>
      </c>
      <c r="L48" s="27">
        <f t="shared" si="4"/>
        <v>-0.0020617614827353023</v>
      </c>
      <c r="M48" s="80">
        <f t="shared" si="5"/>
        <v>-437.80000000001746</v>
      </c>
      <c r="N48" s="3"/>
    </row>
    <row r="49" spans="1:14" ht="15">
      <c r="A49" s="4">
        <v>53</v>
      </c>
      <c r="B49" s="153" t="s">
        <v>49</v>
      </c>
      <c r="C49" s="80">
        <v>18620</v>
      </c>
      <c r="D49" s="12">
        <v>19836</v>
      </c>
      <c r="E49" s="3">
        <v>19375</v>
      </c>
      <c r="F49" s="30">
        <f t="shared" si="0"/>
        <v>0.0015447303686097395</v>
      </c>
      <c r="G49" s="15">
        <f t="shared" si="1"/>
        <v>0.04054779806659506</v>
      </c>
      <c r="H49" s="9">
        <f t="shared" si="2"/>
        <v>755</v>
      </c>
      <c r="I49" s="27">
        <f t="shared" si="3"/>
        <v>0.0009134972546685154</v>
      </c>
      <c r="J49" s="12">
        <v>20104.04</v>
      </c>
      <c r="K49" s="136">
        <v>19423.74</v>
      </c>
      <c r="L49" s="27">
        <f t="shared" si="4"/>
        <v>-0.03383896967972603</v>
      </c>
      <c r="M49" s="80">
        <f t="shared" si="5"/>
        <v>-680.2999999999993</v>
      </c>
      <c r="N49" s="3"/>
    </row>
    <row r="50" spans="1:14" ht="15">
      <c r="A50" s="4">
        <v>55</v>
      </c>
      <c r="B50" s="153" t="s">
        <v>50</v>
      </c>
      <c r="C50" s="80">
        <v>289467</v>
      </c>
      <c r="D50" s="12">
        <v>331251</v>
      </c>
      <c r="E50" s="3">
        <v>327774</v>
      </c>
      <c r="F50" s="30">
        <f t="shared" si="0"/>
        <v>0.026132771707906517</v>
      </c>
      <c r="G50" s="15">
        <f t="shared" si="1"/>
        <v>0.1323363284934034</v>
      </c>
      <c r="H50" s="9">
        <f t="shared" si="2"/>
        <v>38307</v>
      </c>
      <c r="I50" s="27">
        <f t="shared" si="3"/>
        <v>0.046348793820644794</v>
      </c>
      <c r="J50" s="12">
        <v>266267.3</v>
      </c>
      <c r="K50" s="136">
        <v>269273.9</v>
      </c>
      <c r="L50" s="27">
        <f t="shared" si="4"/>
        <v>0.011291660673316006</v>
      </c>
      <c r="M50" s="80">
        <f t="shared" si="5"/>
        <v>3006.600000000035</v>
      </c>
      <c r="N50" s="3"/>
    </row>
    <row r="51" spans="1:14" ht="15">
      <c r="A51" s="4">
        <v>56</v>
      </c>
      <c r="B51" s="153" t="s">
        <v>51</v>
      </c>
      <c r="C51" s="80">
        <v>399323</v>
      </c>
      <c r="D51" s="12">
        <v>461461</v>
      </c>
      <c r="E51" s="3">
        <v>453897</v>
      </c>
      <c r="F51" s="30">
        <f t="shared" si="0"/>
        <v>0.036188308651398965</v>
      </c>
      <c r="G51" s="15">
        <f t="shared" si="1"/>
        <v>0.13666630772582597</v>
      </c>
      <c r="H51" s="9">
        <f t="shared" si="2"/>
        <v>54574</v>
      </c>
      <c r="I51" s="27">
        <f t="shared" si="3"/>
        <v>0.06603072738580075</v>
      </c>
      <c r="J51" s="12">
        <v>469776.8</v>
      </c>
      <c r="K51" s="136">
        <v>475271</v>
      </c>
      <c r="L51" s="27">
        <f t="shared" si="4"/>
        <v>0.011695341276963894</v>
      </c>
      <c r="M51" s="80">
        <f t="shared" si="5"/>
        <v>5494.200000000012</v>
      </c>
      <c r="N51" s="3"/>
    </row>
    <row r="52" spans="1:14" ht="15">
      <c r="A52" s="4">
        <v>58</v>
      </c>
      <c r="B52" s="153" t="s">
        <v>52</v>
      </c>
      <c r="C52" s="80">
        <v>14616</v>
      </c>
      <c r="D52" s="12">
        <v>15400</v>
      </c>
      <c r="E52" s="3">
        <v>15793</v>
      </c>
      <c r="F52" s="30">
        <f t="shared" si="0"/>
        <v>0.001259144604462122</v>
      </c>
      <c r="G52" s="15">
        <f t="shared" si="1"/>
        <v>0.08052818828680898</v>
      </c>
      <c r="H52" s="9">
        <f t="shared" si="2"/>
        <v>1177</v>
      </c>
      <c r="I52" s="27">
        <f t="shared" si="3"/>
        <v>0.001424087773171977</v>
      </c>
      <c r="J52" s="12">
        <v>15089.67</v>
      </c>
      <c r="K52" s="136">
        <v>15645.49</v>
      </c>
      <c r="L52" s="27">
        <f t="shared" si="4"/>
        <v>0.0368344702037884</v>
      </c>
      <c r="M52" s="80">
        <f t="shared" si="5"/>
        <v>555.8199999999997</v>
      </c>
      <c r="N52" s="3"/>
    </row>
    <row r="53" spans="1:14" ht="15">
      <c r="A53" s="4">
        <v>59</v>
      </c>
      <c r="B53" s="153" t="s">
        <v>53</v>
      </c>
      <c r="C53" s="80">
        <v>18887</v>
      </c>
      <c r="D53" s="12">
        <v>22968</v>
      </c>
      <c r="E53" s="3">
        <v>23015</v>
      </c>
      <c r="F53" s="30">
        <f t="shared" si="0"/>
        <v>0.001834940357860808</v>
      </c>
      <c r="G53" s="15">
        <f t="shared" si="1"/>
        <v>0.21856303277386563</v>
      </c>
      <c r="H53" s="9">
        <f t="shared" si="2"/>
        <v>4128</v>
      </c>
      <c r="I53" s="27">
        <f t="shared" si="3"/>
        <v>0.004994591612280307</v>
      </c>
      <c r="J53" s="12">
        <v>24874.51</v>
      </c>
      <c r="K53" s="136">
        <v>25282.64</v>
      </c>
      <c r="L53" s="27">
        <f t="shared" si="4"/>
        <v>0.016407559385089438</v>
      </c>
      <c r="M53" s="80">
        <f t="shared" si="5"/>
        <v>408.130000000001</v>
      </c>
      <c r="N53" s="3"/>
    </row>
    <row r="54" spans="1:14" ht="15">
      <c r="A54" s="4">
        <v>60</v>
      </c>
      <c r="B54" s="153" t="s">
        <v>54</v>
      </c>
      <c r="C54" s="80">
        <v>6121</v>
      </c>
      <c r="D54" s="12">
        <v>8218</v>
      </c>
      <c r="E54" s="3">
        <v>8213</v>
      </c>
      <c r="F54" s="30">
        <f t="shared" si="0"/>
        <v>0.0006548062202524795</v>
      </c>
      <c r="G54" s="15">
        <f t="shared" si="1"/>
        <v>0.3417742198987094</v>
      </c>
      <c r="H54" s="9">
        <f t="shared" si="2"/>
        <v>2092</v>
      </c>
      <c r="I54" s="27">
        <f t="shared" si="3"/>
        <v>0.0025311738500219</v>
      </c>
      <c r="J54" s="12">
        <v>8281.633</v>
      </c>
      <c r="K54" s="136">
        <v>8319.947</v>
      </c>
      <c r="L54" s="27">
        <f t="shared" si="4"/>
        <v>0.00462638226060009</v>
      </c>
      <c r="M54" s="80">
        <f t="shared" si="5"/>
        <v>38.314000000000306</v>
      </c>
      <c r="N54" s="3"/>
    </row>
    <row r="55" spans="1:14" ht="15">
      <c r="A55" s="4">
        <v>61</v>
      </c>
      <c r="B55" s="153" t="s">
        <v>55</v>
      </c>
      <c r="C55" s="80">
        <v>13492</v>
      </c>
      <c r="D55" s="12">
        <v>20246</v>
      </c>
      <c r="E55" s="3">
        <v>20808</v>
      </c>
      <c r="F55" s="30">
        <f t="shared" si="0"/>
        <v>0.0016589806198725914</v>
      </c>
      <c r="G55" s="15">
        <f t="shared" si="1"/>
        <v>0.5422472576341536</v>
      </c>
      <c r="H55" s="9">
        <f t="shared" si="2"/>
        <v>7316</v>
      </c>
      <c r="I55" s="27">
        <f t="shared" si="3"/>
        <v>0.008851848894244846</v>
      </c>
      <c r="J55" s="12">
        <v>20801.13</v>
      </c>
      <c r="K55" s="136">
        <v>20978.58</v>
      </c>
      <c r="L55" s="27">
        <f t="shared" si="4"/>
        <v>0.008530786548615422</v>
      </c>
      <c r="M55" s="80">
        <f t="shared" si="5"/>
        <v>177.45000000000073</v>
      </c>
      <c r="N55" s="3"/>
    </row>
    <row r="56" spans="1:14" ht="15">
      <c r="A56" s="4">
        <v>62</v>
      </c>
      <c r="B56" s="153" t="s">
        <v>56</v>
      </c>
      <c r="C56" s="80">
        <v>40127</v>
      </c>
      <c r="D56" s="12">
        <v>50511</v>
      </c>
      <c r="E56" s="3">
        <v>48916</v>
      </c>
      <c r="F56" s="30">
        <f t="shared" si="0"/>
        <v>0.00389997577862782</v>
      </c>
      <c r="G56" s="15">
        <f t="shared" si="1"/>
        <v>0.21902958108007078</v>
      </c>
      <c r="H56" s="9">
        <f t="shared" si="2"/>
        <v>8789</v>
      </c>
      <c r="I56" s="27">
        <f t="shared" si="3"/>
        <v>0.010634075988452427</v>
      </c>
      <c r="J56" s="12">
        <v>49940.92</v>
      </c>
      <c r="K56" s="136">
        <v>50264.16</v>
      </c>
      <c r="L56" s="27">
        <f t="shared" si="4"/>
        <v>0.006472447844373016</v>
      </c>
      <c r="M56" s="80">
        <f t="shared" si="5"/>
        <v>323.24000000000524</v>
      </c>
      <c r="N56" s="3"/>
    </row>
    <row r="57" spans="1:14" ht="15">
      <c r="A57" s="4">
        <v>63</v>
      </c>
      <c r="B57" s="153" t="s">
        <v>57</v>
      </c>
      <c r="C57" s="80">
        <v>46538</v>
      </c>
      <c r="D57" s="12">
        <v>49774</v>
      </c>
      <c r="E57" s="3">
        <v>49846</v>
      </c>
      <c r="F57" s="30">
        <f t="shared" si="0"/>
        <v>0.003974122836321088</v>
      </c>
      <c r="G57" s="15">
        <f t="shared" si="1"/>
        <v>0.07108169667798359</v>
      </c>
      <c r="H57" s="9">
        <f t="shared" si="2"/>
        <v>3308</v>
      </c>
      <c r="I57" s="27">
        <f t="shared" si="3"/>
        <v>0.004002448898600595</v>
      </c>
      <c r="J57" s="12">
        <v>50950.93</v>
      </c>
      <c r="K57" s="136">
        <v>51689.49</v>
      </c>
      <c r="L57" s="27">
        <f t="shared" si="4"/>
        <v>0.014495515587252239</v>
      </c>
      <c r="M57" s="80">
        <f t="shared" si="5"/>
        <v>738.5599999999977</v>
      </c>
      <c r="N57" s="3"/>
    </row>
    <row r="58" spans="1:14" ht="15">
      <c r="A58" s="4">
        <v>64</v>
      </c>
      <c r="B58" s="153" t="s">
        <v>58</v>
      </c>
      <c r="C58" s="80">
        <v>87295</v>
      </c>
      <c r="D58" s="12">
        <v>94245</v>
      </c>
      <c r="E58" s="3">
        <v>94583</v>
      </c>
      <c r="F58" s="30">
        <f t="shared" si="0"/>
        <v>0.0075409152234433546</v>
      </c>
      <c r="G58" s="15">
        <f t="shared" si="1"/>
        <v>0.08348702674838192</v>
      </c>
      <c r="H58" s="9">
        <f t="shared" si="2"/>
        <v>7288</v>
      </c>
      <c r="I58" s="27">
        <f t="shared" si="3"/>
        <v>0.0088179708503631</v>
      </c>
      <c r="J58" s="12">
        <v>93794.27</v>
      </c>
      <c r="K58" s="136">
        <v>94580.85</v>
      </c>
      <c r="L58" s="27">
        <f t="shared" si="4"/>
        <v>0.008386226578659887</v>
      </c>
      <c r="M58" s="80">
        <f t="shared" si="5"/>
        <v>786.5800000000017</v>
      </c>
      <c r="N58" s="3"/>
    </row>
    <row r="59" spans="1:14" ht="15">
      <c r="A59" s="4">
        <v>65</v>
      </c>
      <c r="B59" s="153" t="s">
        <v>59</v>
      </c>
      <c r="C59" s="80">
        <v>25109</v>
      </c>
      <c r="D59" s="12">
        <v>24660</v>
      </c>
      <c r="E59" s="3">
        <v>24737</v>
      </c>
      <c r="F59" s="30">
        <f t="shared" si="0"/>
        <v>0.0019722320066218905</v>
      </c>
      <c r="G59" s="15">
        <f t="shared" si="1"/>
        <v>-0.01481540483491975</v>
      </c>
      <c r="H59" s="9">
        <f t="shared" si="2"/>
        <v>-372</v>
      </c>
      <c r="I59" s="27">
        <f t="shared" si="3"/>
        <v>-0.00045009401157177187</v>
      </c>
      <c r="J59" s="12">
        <v>24782.94</v>
      </c>
      <c r="K59" s="136">
        <v>24543.51</v>
      </c>
      <c r="L59" s="27">
        <f t="shared" si="4"/>
        <v>-0.009661081372912186</v>
      </c>
      <c r="M59" s="80">
        <f t="shared" si="5"/>
        <v>-239.4300000000003</v>
      </c>
      <c r="N59" s="3"/>
    </row>
    <row r="60" spans="1:14" ht="15">
      <c r="A60" s="4">
        <v>66</v>
      </c>
      <c r="B60" s="153" t="s">
        <v>60</v>
      </c>
      <c r="C60" s="80">
        <v>34774</v>
      </c>
      <c r="D60" s="12">
        <v>41389</v>
      </c>
      <c r="E60" s="3">
        <v>41698</v>
      </c>
      <c r="F60" s="30">
        <f t="shared" si="0"/>
        <v>0.0033244989373052342</v>
      </c>
      <c r="G60" s="15">
        <f t="shared" si="1"/>
        <v>0.19911428078449417</v>
      </c>
      <c r="H60" s="9">
        <f t="shared" si="2"/>
        <v>6924</v>
      </c>
      <c r="I60" s="27">
        <f t="shared" si="3"/>
        <v>0.0083775562799004</v>
      </c>
      <c r="J60" s="12">
        <v>41224.11</v>
      </c>
      <c r="K60" s="136">
        <v>41897.52</v>
      </c>
      <c r="L60" s="27">
        <f t="shared" si="4"/>
        <v>0.016335343564724533</v>
      </c>
      <c r="M60" s="80">
        <f t="shared" si="5"/>
        <v>673.4099999999962</v>
      </c>
      <c r="N60" s="3"/>
    </row>
    <row r="61" spans="1:14" ht="15">
      <c r="A61" s="4">
        <v>68</v>
      </c>
      <c r="B61" s="153" t="s">
        <v>61</v>
      </c>
      <c r="C61" s="80">
        <v>19794</v>
      </c>
      <c r="D61" s="12">
        <v>30311</v>
      </c>
      <c r="E61" s="3">
        <v>30766</v>
      </c>
      <c r="F61" s="30">
        <f t="shared" si="0"/>
        <v>0.0024529122333237286</v>
      </c>
      <c r="G61" s="15">
        <f t="shared" si="1"/>
        <v>0.5543093866828331</v>
      </c>
      <c r="H61" s="9">
        <f t="shared" si="2"/>
        <v>10972</v>
      </c>
      <c r="I61" s="27">
        <f t="shared" si="3"/>
        <v>0.013275353481090001</v>
      </c>
      <c r="J61" s="12">
        <v>28745.07</v>
      </c>
      <c r="K61" s="136">
        <v>29540.32</v>
      </c>
      <c r="L61" s="27">
        <f t="shared" si="4"/>
        <v>0.027665613616526242</v>
      </c>
      <c r="M61" s="80">
        <f t="shared" si="5"/>
        <v>795.25</v>
      </c>
      <c r="N61" s="3"/>
    </row>
    <row r="62" spans="1:14" ht="15">
      <c r="A62" s="4">
        <v>69</v>
      </c>
      <c r="B62" s="153" t="s">
        <v>62</v>
      </c>
      <c r="C62" s="80">
        <v>117132</v>
      </c>
      <c r="D62" s="12">
        <v>127054</v>
      </c>
      <c r="E62" s="3">
        <v>126333</v>
      </c>
      <c r="F62" s="30">
        <f t="shared" si="0"/>
        <v>0.010072279827487702</v>
      </c>
      <c r="G62" s="15">
        <f t="shared" si="1"/>
        <v>0.07855240241778506</v>
      </c>
      <c r="H62" s="9">
        <f t="shared" si="2"/>
        <v>9201</v>
      </c>
      <c r="I62" s="27">
        <f t="shared" si="3"/>
        <v>0.01113256720556955</v>
      </c>
      <c r="J62" s="12">
        <v>121661.7</v>
      </c>
      <c r="K62" s="136">
        <v>122468.7</v>
      </c>
      <c r="L62" s="27">
        <f t="shared" si="4"/>
        <v>0.00663314749013042</v>
      </c>
      <c r="M62" s="80">
        <f t="shared" si="5"/>
        <v>807</v>
      </c>
      <c r="N62" s="3"/>
    </row>
    <row r="63" spans="1:14" ht="15">
      <c r="A63" s="4">
        <v>70</v>
      </c>
      <c r="B63" s="153" t="s">
        <v>63</v>
      </c>
      <c r="C63" s="80">
        <v>283328</v>
      </c>
      <c r="D63" s="12">
        <v>229141</v>
      </c>
      <c r="E63" s="3">
        <v>239070</v>
      </c>
      <c r="F63" s="30">
        <f t="shared" si="0"/>
        <v>0.019060577508311246</v>
      </c>
      <c r="G63" s="15">
        <f t="shared" si="1"/>
        <v>-0.15620764626157668</v>
      </c>
      <c r="H63" s="9">
        <f t="shared" si="2"/>
        <v>-44258</v>
      </c>
      <c r="I63" s="27">
        <f t="shared" si="3"/>
        <v>-0.05354908807565451</v>
      </c>
      <c r="J63" s="12">
        <v>230630.7</v>
      </c>
      <c r="K63" s="136">
        <v>240928.9</v>
      </c>
      <c r="L63" s="27">
        <f t="shared" si="4"/>
        <v>0.04465233813191384</v>
      </c>
      <c r="M63" s="80">
        <f t="shared" si="5"/>
        <v>10298.199999999983</v>
      </c>
      <c r="N63" s="3"/>
    </row>
    <row r="64" spans="1:14" ht="15">
      <c r="A64" s="4">
        <v>71</v>
      </c>
      <c r="B64" s="153" t="s">
        <v>64</v>
      </c>
      <c r="C64" s="80">
        <v>107531</v>
      </c>
      <c r="D64" s="12">
        <v>122020</v>
      </c>
      <c r="E64" s="3">
        <v>123795</v>
      </c>
      <c r="F64" s="30">
        <f t="shared" si="0"/>
        <v>0.009869930115202204</v>
      </c>
      <c r="G64" s="15">
        <f t="shared" si="1"/>
        <v>0.15124940714770624</v>
      </c>
      <c r="H64" s="9">
        <f t="shared" si="2"/>
        <v>16264</v>
      </c>
      <c r="I64" s="27">
        <f t="shared" si="3"/>
        <v>0.019678303774740048</v>
      </c>
      <c r="J64" s="12">
        <v>121803.8</v>
      </c>
      <c r="K64" s="136">
        <v>124090.2</v>
      </c>
      <c r="L64" s="27">
        <f t="shared" si="4"/>
        <v>0.01877117134276594</v>
      </c>
      <c r="M64" s="80">
        <f t="shared" si="5"/>
        <v>2286.399999999994</v>
      </c>
      <c r="N64" s="3"/>
    </row>
    <row r="65" spans="1:14" ht="15">
      <c r="A65" s="4">
        <v>72</v>
      </c>
      <c r="B65" s="153" t="s">
        <v>65</v>
      </c>
      <c r="C65" s="80">
        <v>6466</v>
      </c>
      <c r="D65" s="12">
        <v>7742</v>
      </c>
      <c r="E65" s="3">
        <v>10624</v>
      </c>
      <c r="F65" s="30">
        <f t="shared" si="0"/>
        <v>0.0008470304741217999</v>
      </c>
      <c r="G65" s="15">
        <f t="shared" si="1"/>
        <v>0.6430559851531086</v>
      </c>
      <c r="H65" s="9">
        <f t="shared" si="2"/>
        <v>4158</v>
      </c>
      <c r="I65" s="27">
        <f t="shared" si="3"/>
        <v>0.005030889516439321</v>
      </c>
      <c r="J65" s="12">
        <v>7228.951</v>
      </c>
      <c r="K65" s="136">
        <v>11731.69</v>
      </c>
      <c r="L65" s="27">
        <f t="shared" si="4"/>
        <v>0.6228758501752192</v>
      </c>
      <c r="M65" s="80">
        <f t="shared" si="5"/>
        <v>4502.7390000000005</v>
      </c>
      <c r="N65" s="3"/>
    </row>
    <row r="66" spans="1:14" ht="15">
      <c r="A66" s="4">
        <v>73</v>
      </c>
      <c r="B66" s="153" t="s">
        <v>66</v>
      </c>
      <c r="C66" s="80">
        <v>51335</v>
      </c>
      <c r="D66" s="12">
        <v>54032</v>
      </c>
      <c r="E66" s="3">
        <v>54974</v>
      </c>
      <c r="F66" s="30">
        <f t="shared" si="0"/>
        <v>0.0043829681178813844</v>
      </c>
      <c r="G66" s="15">
        <f t="shared" si="1"/>
        <v>0.07088730885360865</v>
      </c>
      <c r="H66" s="9">
        <f t="shared" si="2"/>
        <v>3639</v>
      </c>
      <c r="I66" s="27">
        <f t="shared" si="3"/>
        <v>0.004402935774488381</v>
      </c>
      <c r="J66" s="12">
        <v>54820.59</v>
      </c>
      <c r="K66" s="136">
        <v>53998.57</v>
      </c>
      <c r="L66" s="27">
        <f t="shared" si="4"/>
        <v>-0.014994730994321602</v>
      </c>
      <c r="M66" s="80">
        <f t="shared" si="5"/>
        <v>-822.0199999999968</v>
      </c>
      <c r="N66" s="3"/>
    </row>
    <row r="67" spans="1:14" ht="15">
      <c r="A67" s="4">
        <v>74</v>
      </c>
      <c r="B67" s="153" t="s">
        <v>67</v>
      </c>
      <c r="C67" s="80">
        <v>16536</v>
      </c>
      <c r="D67" s="12">
        <v>21217</v>
      </c>
      <c r="E67" s="3">
        <v>21584</v>
      </c>
      <c r="F67" s="30">
        <f aca="true" t="shared" si="6" ref="F67:F90">E67/$E$90</f>
        <v>0.0017208495626360061</v>
      </c>
      <c r="G67" s="15">
        <f aca="true" t="shared" si="7" ref="G67:G90">(E67-C67)/C67</f>
        <v>0.30527334300919207</v>
      </c>
      <c r="H67" s="9">
        <f aca="true" t="shared" si="8" ref="H67:H90">E67-C67</f>
        <v>5048</v>
      </c>
      <c r="I67" s="27">
        <f aca="true" t="shared" si="9" ref="I67:I90">H67/$H$90</f>
        <v>0.006107727339823399</v>
      </c>
      <c r="J67" s="12">
        <v>18868.38</v>
      </c>
      <c r="K67" s="136">
        <v>19406.92</v>
      </c>
      <c r="L67" s="27">
        <f aca="true" t="shared" si="10" ref="L67:L90">(K67-J67)/J67</f>
        <v>0.028541930997785566</v>
      </c>
      <c r="M67" s="80">
        <f aca="true" t="shared" si="11" ref="M67:M90">K67-J67</f>
        <v>538.5399999999972</v>
      </c>
      <c r="N67" s="3"/>
    </row>
    <row r="68" spans="1:14" ht="15">
      <c r="A68" s="4">
        <v>75</v>
      </c>
      <c r="B68" s="153" t="s">
        <v>68</v>
      </c>
      <c r="C68" s="80">
        <v>13253</v>
      </c>
      <c r="D68" s="12">
        <v>7808</v>
      </c>
      <c r="E68" s="3">
        <v>7869</v>
      </c>
      <c r="F68" s="30">
        <f t="shared" si="6"/>
        <v>0.000627379781707873</v>
      </c>
      <c r="G68" s="15">
        <f t="shared" si="7"/>
        <v>-0.40624764204331093</v>
      </c>
      <c r="H68" s="9">
        <f t="shared" si="8"/>
        <v>-5384</v>
      </c>
      <c r="I68" s="27">
        <f t="shared" si="9"/>
        <v>-0.006514263866404354</v>
      </c>
      <c r="J68" s="12">
        <v>7701.215</v>
      </c>
      <c r="K68" s="136">
        <v>8456.666</v>
      </c>
      <c r="L68" s="27">
        <f t="shared" si="10"/>
        <v>0.09809504084745058</v>
      </c>
      <c r="M68" s="80">
        <f t="shared" si="11"/>
        <v>755.4509999999991</v>
      </c>
      <c r="N68" s="3"/>
    </row>
    <row r="69" spans="1:14" ht="15">
      <c r="A69" s="4">
        <v>77</v>
      </c>
      <c r="B69" s="153" t="s">
        <v>69</v>
      </c>
      <c r="C69" s="80">
        <v>34617</v>
      </c>
      <c r="D69" s="12">
        <v>31711</v>
      </c>
      <c r="E69" s="3">
        <v>31340</v>
      </c>
      <c r="F69" s="30">
        <f t="shared" si="6"/>
        <v>0.0024986761162440895</v>
      </c>
      <c r="G69" s="15">
        <f t="shared" si="7"/>
        <v>-0.0946644712135656</v>
      </c>
      <c r="H69" s="9">
        <f t="shared" si="8"/>
        <v>-3277</v>
      </c>
      <c r="I69" s="27">
        <f t="shared" si="9"/>
        <v>-0.003964941064302947</v>
      </c>
      <c r="J69" s="12">
        <v>31539.57</v>
      </c>
      <c r="K69" s="136">
        <v>32085.86</v>
      </c>
      <c r="L69" s="27">
        <f t="shared" si="10"/>
        <v>0.017320781481802095</v>
      </c>
      <c r="M69" s="80">
        <f t="shared" si="11"/>
        <v>546.2900000000009</v>
      </c>
      <c r="N69" s="3"/>
    </row>
    <row r="70" spans="1:14" ht="15">
      <c r="A70" s="4">
        <v>78</v>
      </c>
      <c r="B70" s="153" t="s">
        <v>70</v>
      </c>
      <c r="C70" s="80">
        <v>7264</v>
      </c>
      <c r="D70" s="12">
        <v>24683</v>
      </c>
      <c r="E70" s="3">
        <v>26724</v>
      </c>
      <c r="F70" s="30">
        <f t="shared" si="6"/>
        <v>0.002130651580424603</v>
      </c>
      <c r="G70" s="15">
        <f t="shared" si="7"/>
        <v>2.678964757709251</v>
      </c>
      <c r="H70" s="9">
        <f t="shared" si="8"/>
        <v>19460</v>
      </c>
      <c r="I70" s="27">
        <f t="shared" si="9"/>
        <v>0.023545240497813657</v>
      </c>
      <c r="J70" s="12">
        <v>24448.27</v>
      </c>
      <c r="K70" s="136">
        <v>28996.42</v>
      </c>
      <c r="L70" s="27">
        <f t="shared" si="10"/>
        <v>0.18603156787780886</v>
      </c>
      <c r="M70" s="80">
        <f t="shared" si="11"/>
        <v>4548.149999999998</v>
      </c>
      <c r="N70" s="3"/>
    </row>
    <row r="71" spans="1:14" ht="15">
      <c r="A71" s="4">
        <v>79</v>
      </c>
      <c r="B71" s="153" t="s">
        <v>71</v>
      </c>
      <c r="C71" s="80">
        <v>53104</v>
      </c>
      <c r="D71" s="12">
        <v>56381</v>
      </c>
      <c r="E71" s="3">
        <v>55895</v>
      </c>
      <c r="F71" s="30">
        <f t="shared" si="6"/>
        <v>0.004456397623403426</v>
      </c>
      <c r="G71" s="15">
        <f t="shared" si="7"/>
        <v>0.05255724615848147</v>
      </c>
      <c r="H71" s="9">
        <f t="shared" si="8"/>
        <v>2791</v>
      </c>
      <c r="I71" s="27">
        <f t="shared" si="9"/>
        <v>0.003376915016926923</v>
      </c>
      <c r="J71" s="90">
        <v>51014.98</v>
      </c>
      <c r="K71" s="136">
        <v>51202.27</v>
      </c>
      <c r="L71" s="27">
        <f t="shared" si="10"/>
        <v>0.0036712745942465053</v>
      </c>
      <c r="M71" s="80">
        <f t="shared" si="11"/>
        <v>187.2899999999936</v>
      </c>
      <c r="N71" s="3"/>
    </row>
    <row r="72" spans="1:14" ht="15">
      <c r="A72" s="4">
        <v>80</v>
      </c>
      <c r="B72" s="153" t="s">
        <v>72</v>
      </c>
      <c r="C72" s="80">
        <v>216200</v>
      </c>
      <c r="D72" s="12">
        <v>231092</v>
      </c>
      <c r="E72" s="3">
        <v>235601</v>
      </c>
      <c r="F72" s="30">
        <f t="shared" si="6"/>
        <v>0.018784001010313457</v>
      </c>
      <c r="G72" s="15">
        <f t="shared" si="7"/>
        <v>0.089736355226642</v>
      </c>
      <c r="H72" s="9">
        <f t="shared" si="8"/>
        <v>19401</v>
      </c>
      <c r="I72" s="27">
        <f t="shared" si="9"/>
        <v>0.023473854619634263</v>
      </c>
      <c r="J72" s="12">
        <v>232917.6</v>
      </c>
      <c r="K72" s="136">
        <v>237357.9</v>
      </c>
      <c r="L72" s="27">
        <f t="shared" si="10"/>
        <v>0.01906382342940159</v>
      </c>
      <c r="M72" s="80">
        <f t="shared" si="11"/>
        <v>4440.299999999988</v>
      </c>
      <c r="N72" s="3"/>
    </row>
    <row r="73" spans="1:14" ht="15">
      <c r="A73" s="4">
        <v>81</v>
      </c>
      <c r="B73" s="153" t="s">
        <v>73</v>
      </c>
      <c r="C73" s="80">
        <v>258818</v>
      </c>
      <c r="D73" s="12">
        <v>292826</v>
      </c>
      <c r="E73" s="3">
        <v>284241</v>
      </c>
      <c r="F73" s="30">
        <f t="shared" si="6"/>
        <v>0.022661971855690372</v>
      </c>
      <c r="G73" s="15">
        <f t="shared" si="7"/>
        <v>0.0982273257655959</v>
      </c>
      <c r="H73" s="9">
        <f t="shared" si="8"/>
        <v>25423</v>
      </c>
      <c r="I73" s="27">
        <f t="shared" si="9"/>
        <v>0.030760053914486978</v>
      </c>
      <c r="J73" s="12">
        <v>308040.5</v>
      </c>
      <c r="K73" s="136">
        <v>311938.4</v>
      </c>
      <c r="L73" s="27">
        <f t="shared" si="10"/>
        <v>0.01265385558067859</v>
      </c>
      <c r="M73" s="80">
        <f t="shared" si="11"/>
        <v>3897.9000000000233</v>
      </c>
      <c r="N73" s="3"/>
    </row>
    <row r="74" spans="1:14" ht="15">
      <c r="A74" s="4">
        <v>82</v>
      </c>
      <c r="B74" s="153" t="s">
        <v>74</v>
      </c>
      <c r="C74" s="80">
        <v>282858</v>
      </c>
      <c r="D74" s="12">
        <v>320894</v>
      </c>
      <c r="E74" s="3">
        <v>319527</v>
      </c>
      <c r="F74" s="30">
        <f t="shared" si="6"/>
        <v>0.025475254735007186</v>
      </c>
      <c r="G74" s="15">
        <f t="shared" si="7"/>
        <v>0.12963748594701227</v>
      </c>
      <c r="H74" s="9">
        <f t="shared" si="8"/>
        <v>36669</v>
      </c>
      <c r="I74" s="27">
        <f t="shared" si="9"/>
        <v>0.044366928253562636</v>
      </c>
      <c r="J74" s="12">
        <v>301566.3</v>
      </c>
      <c r="K74" s="136">
        <v>313393</v>
      </c>
      <c r="L74" s="27">
        <f t="shared" si="10"/>
        <v>0.03921757835673287</v>
      </c>
      <c r="M74" s="80">
        <f t="shared" si="11"/>
        <v>11826.700000000012</v>
      </c>
      <c r="N74" s="3"/>
    </row>
    <row r="75" spans="1:14" ht="15">
      <c r="A75" s="4">
        <v>84</v>
      </c>
      <c r="B75" s="153" t="s">
        <v>75</v>
      </c>
      <c r="C75" s="80">
        <v>9653</v>
      </c>
      <c r="D75" s="12">
        <v>8442</v>
      </c>
      <c r="E75" s="3">
        <v>8825</v>
      </c>
      <c r="F75" s="30">
        <f t="shared" si="6"/>
        <v>0.000703599767895791</v>
      </c>
      <c r="G75" s="15">
        <f t="shared" si="7"/>
        <v>-0.08577644255671812</v>
      </c>
      <c r="H75" s="9">
        <f t="shared" si="8"/>
        <v>-828</v>
      </c>
      <c r="I75" s="27">
        <f t="shared" si="9"/>
        <v>-0.0010018221547887826</v>
      </c>
      <c r="J75" s="12">
        <v>8404.652</v>
      </c>
      <c r="K75" s="136">
        <v>8655.027</v>
      </c>
      <c r="L75" s="27">
        <f t="shared" si="10"/>
        <v>0.029790049605861135</v>
      </c>
      <c r="M75" s="80">
        <f t="shared" si="11"/>
        <v>250.375</v>
      </c>
      <c r="N75" s="3"/>
    </row>
    <row r="76" spans="1:14" ht="15">
      <c r="A76" s="4">
        <v>85</v>
      </c>
      <c r="B76" s="153" t="s">
        <v>76</v>
      </c>
      <c r="C76" s="80">
        <v>457077</v>
      </c>
      <c r="D76" s="12">
        <v>614039</v>
      </c>
      <c r="E76" s="3">
        <v>528892</v>
      </c>
      <c r="F76" s="30">
        <f t="shared" si="6"/>
        <v>0.04216751143818025</v>
      </c>
      <c r="G76" s="15">
        <f t="shared" si="7"/>
        <v>0.15711794730428352</v>
      </c>
      <c r="H76" s="9">
        <f t="shared" si="8"/>
        <v>71815</v>
      </c>
      <c r="I76" s="27">
        <f t="shared" si="9"/>
        <v>0.086891132905986</v>
      </c>
      <c r="J76" s="12">
        <v>528558.2</v>
      </c>
      <c r="K76" s="136">
        <v>537326</v>
      </c>
      <c r="L76" s="27">
        <f t="shared" si="10"/>
        <v>0.016588144881680103</v>
      </c>
      <c r="M76" s="80">
        <f t="shared" si="11"/>
        <v>8767.800000000047</v>
      </c>
      <c r="N76" s="3"/>
    </row>
    <row r="77" spans="1:14" ht="15">
      <c r="A77" s="4">
        <v>86</v>
      </c>
      <c r="B77" s="153" t="s">
        <v>77</v>
      </c>
      <c r="C77" s="80">
        <v>228742</v>
      </c>
      <c r="D77" s="12">
        <v>265610</v>
      </c>
      <c r="E77" s="3">
        <v>266243</v>
      </c>
      <c r="F77" s="30">
        <f t="shared" si="6"/>
        <v>0.021227026969278084</v>
      </c>
      <c r="G77" s="15">
        <f t="shared" si="7"/>
        <v>0.16394453139344764</v>
      </c>
      <c r="H77" s="9">
        <f t="shared" si="8"/>
        <v>37501</v>
      </c>
      <c r="I77" s="27">
        <f t="shared" si="9"/>
        <v>0.045373590128905954</v>
      </c>
      <c r="J77" s="12">
        <v>262855</v>
      </c>
      <c r="K77" s="136">
        <v>265667.7</v>
      </c>
      <c r="L77" s="27">
        <f t="shared" si="10"/>
        <v>0.010700576363394311</v>
      </c>
      <c r="M77" s="80">
        <f t="shared" si="11"/>
        <v>2812.7000000000116</v>
      </c>
      <c r="N77" s="3"/>
    </row>
    <row r="78" spans="1:14" ht="15">
      <c r="A78" s="4">
        <v>87</v>
      </c>
      <c r="B78" s="153" t="s">
        <v>78</v>
      </c>
      <c r="C78" s="80">
        <v>15922</v>
      </c>
      <c r="D78" s="12">
        <v>19345</v>
      </c>
      <c r="E78" s="3">
        <v>18623</v>
      </c>
      <c r="F78" s="30">
        <f t="shared" si="6"/>
        <v>0.0014847748983029254</v>
      </c>
      <c r="G78" s="15">
        <f t="shared" si="7"/>
        <v>0.16963949252606456</v>
      </c>
      <c r="H78" s="9">
        <f t="shared" si="8"/>
        <v>2701</v>
      </c>
      <c r="I78" s="27">
        <f t="shared" si="9"/>
        <v>0.003268021304449881</v>
      </c>
      <c r="J78" s="12">
        <v>19273.15</v>
      </c>
      <c r="K78" s="136">
        <v>19089.27</v>
      </c>
      <c r="L78" s="27">
        <f t="shared" si="10"/>
        <v>-0.009540734130124085</v>
      </c>
      <c r="M78" s="80">
        <f t="shared" si="11"/>
        <v>-183.88000000000102</v>
      </c>
      <c r="N78" s="3"/>
    </row>
    <row r="79" spans="1:14" ht="15">
      <c r="A79" s="4">
        <v>88</v>
      </c>
      <c r="B79" s="153" t="s">
        <v>79</v>
      </c>
      <c r="C79" s="80">
        <v>25182</v>
      </c>
      <c r="D79" s="12">
        <v>29608</v>
      </c>
      <c r="E79" s="3">
        <v>29124</v>
      </c>
      <c r="F79" s="30">
        <f t="shared" si="6"/>
        <v>0.0023219988260846478</v>
      </c>
      <c r="G79" s="15">
        <f t="shared" si="7"/>
        <v>0.15654038598999284</v>
      </c>
      <c r="H79" s="9">
        <f t="shared" si="8"/>
        <v>3942</v>
      </c>
      <c r="I79" s="27">
        <f t="shared" si="9"/>
        <v>0.004769544606494421</v>
      </c>
      <c r="J79" s="12">
        <v>30312.38</v>
      </c>
      <c r="K79" s="136">
        <v>30400.91</v>
      </c>
      <c r="L79" s="27">
        <f t="shared" si="10"/>
        <v>0.0029205888815064616</v>
      </c>
      <c r="M79" s="80">
        <f t="shared" si="11"/>
        <v>88.52999999999884</v>
      </c>
      <c r="N79" s="3"/>
    </row>
    <row r="80" spans="1:14" ht="15">
      <c r="A80" s="4">
        <v>90</v>
      </c>
      <c r="B80" s="153" t="s">
        <v>80</v>
      </c>
      <c r="C80" s="80">
        <v>12367</v>
      </c>
      <c r="D80" s="12">
        <v>12510</v>
      </c>
      <c r="E80" s="3">
        <v>13032</v>
      </c>
      <c r="F80" s="30">
        <f t="shared" si="6"/>
        <v>0.001039015543934045</v>
      </c>
      <c r="G80" s="15">
        <f t="shared" si="7"/>
        <v>0.05377213552195358</v>
      </c>
      <c r="H80" s="9">
        <f t="shared" si="8"/>
        <v>665</v>
      </c>
      <c r="I80" s="27">
        <f t="shared" si="9"/>
        <v>0.0008046035421914739</v>
      </c>
      <c r="J80" s="12">
        <v>12039.32</v>
      </c>
      <c r="K80" s="136">
        <v>12169.38</v>
      </c>
      <c r="L80" s="27">
        <f t="shared" si="10"/>
        <v>0.01080293571397716</v>
      </c>
      <c r="M80" s="80">
        <f t="shared" si="11"/>
        <v>130.0599999999995</v>
      </c>
      <c r="N80" s="3"/>
    </row>
    <row r="81" spans="1:14" ht="15">
      <c r="A81" s="4">
        <v>91</v>
      </c>
      <c r="B81" s="153" t="s">
        <v>81</v>
      </c>
      <c r="C81" s="80">
        <v>1752</v>
      </c>
      <c r="D81" s="12">
        <v>2145</v>
      </c>
      <c r="E81" s="3">
        <v>2167</v>
      </c>
      <c r="F81" s="30">
        <f t="shared" si="6"/>
        <v>0.00017277061722721578</v>
      </c>
      <c r="G81" s="15">
        <f t="shared" si="7"/>
        <v>0.23687214611872145</v>
      </c>
      <c r="H81" s="9">
        <f t="shared" si="8"/>
        <v>415</v>
      </c>
      <c r="I81" s="27">
        <f t="shared" si="9"/>
        <v>0.000502121007533025</v>
      </c>
      <c r="J81" s="12">
        <v>2199.862</v>
      </c>
      <c r="K81" s="136">
        <v>2227.28</v>
      </c>
      <c r="L81" s="27">
        <f t="shared" si="10"/>
        <v>0.012463509074660192</v>
      </c>
      <c r="M81" s="80">
        <f t="shared" si="11"/>
        <v>27.41800000000012</v>
      </c>
      <c r="N81" s="3"/>
    </row>
    <row r="82" spans="1:14" ht="15">
      <c r="A82" s="4">
        <v>92</v>
      </c>
      <c r="B82" s="153" t="s">
        <v>82</v>
      </c>
      <c r="C82" s="80">
        <v>20686</v>
      </c>
      <c r="D82" s="12">
        <v>13051</v>
      </c>
      <c r="E82" s="3">
        <v>13099</v>
      </c>
      <c r="F82" s="30">
        <f t="shared" si="6"/>
        <v>0.0010443573212087214</v>
      </c>
      <c r="G82" s="15">
        <f t="shared" si="7"/>
        <v>-0.36676979599729287</v>
      </c>
      <c r="H82" s="9">
        <f t="shared" si="8"/>
        <v>-7587</v>
      </c>
      <c r="I82" s="27">
        <f t="shared" si="9"/>
        <v>-0.009179739961814605</v>
      </c>
      <c r="J82" s="12">
        <v>12620.74</v>
      </c>
      <c r="K82" s="136">
        <v>13798.54</v>
      </c>
      <c r="L82" s="27">
        <f t="shared" si="10"/>
        <v>0.09332257854927692</v>
      </c>
      <c r="M82" s="80">
        <f t="shared" si="11"/>
        <v>1177.800000000001</v>
      </c>
      <c r="N82" s="3"/>
    </row>
    <row r="83" spans="1:14" ht="15">
      <c r="A83" s="4">
        <v>93</v>
      </c>
      <c r="B83" s="153" t="s">
        <v>83</v>
      </c>
      <c r="C83" s="80">
        <v>49727</v>
      </c>
      <c r="D83" s="12">
        <v>55356</v>
      </c>
      <c r="E83" s="3">
        <v>58546</v>
      </c>
      <c r="F83" s="30">
        <f t="shared" si="6"/>
        <v>0.004667756601838751</v>
      </c>
      <c r="G83" s="15">
        <f t="shared" si="7"/>
        <v>0.1773483218372313</v>
      </c>
      <c r="H83" s="9">
        <f t="shared" si="8"/>
        <v>8819</v>
      </c>
      <c r="I83" s="27">
        <f t="shared" si="9"/>
        <v>0.01067037389261144</v>
      </c>
      <c r="J83" s="12">
        <v>54827.35</v>
      </c>
      <c r="K83" s="136">
        <v>57141.93</v>
      </c>
      <c r="L83" s="27">
        <f t="shared" si="10"/>
        <v>0.042215791935959</v>
      </c>
      <c r="M83" s="80">
        <f t="shared" si="11"/>
        <v>2314.5800000000017</v>
      </c>
      <c r="N83" s="3"/>
    </row>
    <row r="84" spans="1:14" ht="15">
      <c r="A84" s="4">
        <v>94</v>
      </c>
      <c r="B84" s="153" t="s">
        <v>84</v>
      </c>
      <c r="C84" s="80">
        <v>34430</v>
      </c>
      <c r="D84" s="12">
        <v>40091</v>
      </c>
      <c r="E84" s="3">
        <v>40061</v>
      </c>
      <c r="F84" s="30">
        <f t="shared" si="6"/>
        <v>0.0031939841701612787</v>
      </c>
      <c r="G84" s="15">
        <f t="shared" si="7"/>
        <v>0.16354923032239327</v>
      </c>
      <c r="H84" s="9">
        <f t="shared" si="8"/>
        <v>5631</v>
      </c>
      <c r="I84" s="27">
        <f t="shared" si="9"/>
        <v>0.006813116610646901</v>
      </c>
      <c r="J84" s="12">
        <v>38458.01</v>
      </c>
      <c r="K84" s="136">
        <v>39248.55</v>
      </c>
      <c r="L84" s="27">
        <f t="shared" si="10"/>
        <v>0.020555925800632972</v>
      </c>
      <c r="M84" s="80">
        <f t="shared" si="11"/>
        <v>790.5400000000009</v>
      </c>
      <c r="N84" s="3"/>
    </row>
    <row r="85" spans="1:14" ht="15">
      <c r="A85" s="4">
        <v>95</v>
      </c>
      <c r="B85" s="153" t="s">
        <v>85</v>
      </c>
      <c r="C85" s="80">
        <v>79019</v>
      </c>
      <c r="D85" s="12">
        <v>73094</v>
      </c>
      <c r="E85" s="3">
        <v>71776</v>
      </c>
      <c r="F85" s="30">
        <f t="shared" si="6"/>
        <v>0.005722558293539751</v>
      </c>
      <c r="G85" s="15">
        <f t="shared" si="7"/>
        <v>-0.09166149913311988</v>
      </c>
      <c r="H85" s="9">
        <f t="shared" si="8"/>
        <v>-7243</v>
      </c>
      <c r="I85" s="27">
        <f t="shared" si="9"/>
        <v>-0.00876352399412458</v>
      </c>
      <c r="J85" s="12">
        <v>71144.3</v>
      </c>
      <c r="K85" s="136">
        <v>72147.34</v>
      </c>
      <c r="L85" s="27">
        <f t="shared" si="10"/>
        <v>0.01409866988641386</v>
      </c>
      <c r="M85" s="80">
        <f t="shared" si="11"/>
        <v>1003.0399999999936</v>
      </c>
      <c r="N85" s="3"/>
    </row>
    <row r="86" spans="1:14" ht="15">
      <c r="A86" s="4">
        <v>96</v>
      </c>
      <c r="B86" s="153" t="s">
        <v>86</v>
      </c>
      <c r="C86" s="80">
        <v>268386</v>
      </c>
      <c r="D86" s="12">
        <v>264151</v>
      </c>
      <c r="E86" s="3">
        <v>259207</v>
      </c>
      <c r="F86" s="30">
        <f t="shared" si="6"/>
        <v>0.02066606062741805</v>
      </c>
      <c r="G86" s="15">
        <f t="shared" si="7"/>
        <v>-0.03420074072418084</v>
      </c>
      <c r="H86" s="9">
        <f t="shared" si="8"/>
        <v>-9179</v>
      </c>
      <c r="I86" s="27">
        <f t="shared" si="9"/>
        <v>-0.011105948742519607</v>
      </c>
      <c r="J86" s="12">
        <v>283953.1</v>
      </c>
      <c r="K86" s="136">
        <v>283453.5</v>
      </c>
      <c r="L86" s="27">
        <f t="shared" si="10"/>
        <v>-0.0017594454858917785</v>
      </c>
      <c r="M86" s="80">
        <f t="shared" si="11"/>
        <v>-499.5999999999767</v>
      </c>
      <c r="N86" s="3"/>
    </row>
    <row r="87" spans="1:14" ht="15">
      <c r="A87" s="4">
        <v>97</v>
      </c>
      <c r="B87" s="153" t="s">
        <v>87</v>
      </c>
      <c r="C87" s="80">
        <v>7027</v>
      </c>
      <c r="D87" s="12">
        <v>15923</v>
      </c>
      <c r="E87" s="3">
        <v>16578</v>
      </c>
      <c r="F87" s="30">
        <f t="shared" si="6"/>
        <v>0.001321731099396762</v>
      </c>
      <c r="G87" s="15">
        <f t="shared" si="7"/>
        <v>1.3591859968692188</v>
      </c>
      <c r="H87" s="9">
        <f t="shared" si="8"/>
        <v>9551</v>
      </c>
      <c r="I87" s="27">
        <f t="shared" si="9"/>
        <v>0.011556042754091379</v>
      </c>
      <c r="J87" s="12">
        <v>15956.54</v>
      </c>
      <c r="K87" s="136">
        <v>16716.52</v>
      </c>
      <c r="L87" s="27">
        <f t="shared" si="10"/>
        <v>0.04762811988062572</v>
      </c>
      <c r="M87" s="80">
        <f t="shared" si="11"/>
        <v>759.9799999999996</v>
      </c>
      <c r="N87" s="3"/>
    </row>
    <row r="88" spans="1:14" ht="15">
      <c r="A88" s="4">
        <v>98</v>
      </c>
      <c r="B88" s="153" t="s">
        <v>88</v>
      </c>
      <c r="C88" s="80">
        <v>2516</v>
      </c>
      <c r="D88" s="12">
        <v>1883</v>
      </c>
      <c r="E88" s="3">
        <v>1950</v>
      </c>
      <c r="F88" s="30">
        <f t="shared" si="6"/>
        <v>0.0001554696370987867</v>
      </c>
      <c r="G88" s="15">
        <f t="shared" si="7"/>
        <v>-0.22496025437201908</v>
      </c>
      <c r="H88" s="9">
        <f t="shared" si="8"/>
        <v>-566</v>
      </c>
      <c r="I88" s="27">
        <f t="shared" si="9"/>
        <v>-0.0006848204584667282</v>
      </c>
      <c r="J88" s="12">
        <v>1904.117</v>
      </c>
      <c r="K88" s="136">
        <v>2059.907</v>
      </c>
      <c r="L88" s="27">
        <f t="shared" si="10"/>
        <v>0.08181745134358875</v>
      </c>
      <c r="M88" s="80">
        <f t="shared" si="11"/>
        <v>155.7900000000002</v>
      </c>
      <c r="N88" s="3"/>
    </row>
    <row r="89" spans="1:14" ht="15.75" thickBot="1">
      <c r="A89" s="5">
        <v>99</v>
      </c>
      <c r="B89" s="154" t="s">
        <v>89</v>
      </c>
      <c r="C89" s="17">
        <v>3476</v>
      </c>
      <c r="D89" s="17">
        <v>3554</v>
      </c>
      <c r="E89" s="158">
        <v>3570</v>
      </c>
      <c r="F89" s="30">
        <f t="shared" si="6"/>
        <v>0.00028462902791931714</v>
      </c>
      <c r="G89" s="15">
        <f t="shared" si="7"/>
        <v>0.02704257767548907</v>
      </c>
      <c r="H89" s="9">
        <f t="shared" si="8"/>
        <v>94</v>
      </c>
      <c r="I89" s="27">
        <f t="shared" si="9"/>
        <v>0.00011373343303157676</v>
      </c>
      <c r="J89" s="17">
        <v>3718.849</v>
      </c>
      <c r="K89" s="162">
        <v>3789.234</v>
      </c>
      <c r="L89" s="27">
        <f t="shared" si="10"/>
        <v>0.018926554963645946</v>
      </c>
      <c r="M89" s="80">
        <f t="shared" si="11"/>
        <v>70.38499999999976</v>
      </c>
      <c r="N89" s="3"/>
    </row>
    <row r="90" spans="1:14" s="48" customFormat="1" ht="15.75" thickBot="1">
      <c r="A90" s="137" t="s">
        <v>90</v>
      </c>
      <c r="B90" s="155"/>
      <c r="C90" s="159">
        <v>11716148</v>
      </c>
      <c r="D90" s="159">
        <v>12615267</v>
      </c>
      <c r="E90" s="160">
        <v>12542642</v>
      </c>
      <c r="F90" s="119">
        <f t="shared" si="6"/>
        <v>1</v>
      </c>
      <c r="G90" s="120">
        <f t="shared" si="7"/>
        <v>0.0705431512131803</v>
      </c>
      <c r="H90" s="83">
        <f t="shared" si="8"/>
        <v>826494</v>
      </c>
      <c r="I90" s="121">
        <f t="shared" si="9"/>
        <v>1</v>
      </c>
      <c r="J90" s="159">
        <v>12339708</v>
      </c>
      <c r="K90" s="163">
        <v>12505899</v>
      </c>
      <c r="L90" s="121">
        <f t="shared" si="10"/>
        <v>0.013467984817793096</v>
      </c>
      <c r="M90" s="82">
        <f t="shared" si="11"/>
        <v>166191</v>
      </c>
      <c r="N90" s="122"/>
    </row>
    <row r="91" spans="5:13" ht="15">
      <c r="E91" s="3"/>
      <c r="J91" s="76"/>
      <c r="K91" s="76"/>
      <c r="M91" s="110"/>
    </row>
    <row r="92" ht="15">
      <c r="D92" s="3"/>
    </row>
    <row r="93" ht="15.75" thickBot="1"/>
    <row r="94" ht="15.75" thickBot="1">
      <c r="F94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E1">
      <pane ySplit="1" topLeftCell="A20" activePane="bottomLeft" state="frozen"/>
      <selection pane="topLeft" activeCell="A1" sqref="A1"/>
      <selection pane="bottomLeft" activeCell="M1" activeCellId="3" sqref="A1:B65536 G1:G65536 H1:H65536 M1:M65536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6" t="s">
        <v>1</v>
      </c>
      <c r="B1" s="16" t="s">
        <v>91</v>
      </c>
      <c r="C1" s="10">
        <v>41122</v>
      </c>
      <c r="D1" s="56">
        <v>41456</v>
      </c>
      <c r="E1" s="156">
        <v>41487</v>
      </c>
      <c r="F1" s="117" t="s">
        <v>285</v>
      </c>
      <c r="G1" s="117" t="s">
        <v>286</v>
      </c>
      <c r="H1" s="13" t="s">
        <v>287</v>
      </c>
      <c r="I1" s="13" t="s">
        <v>288</v>
      </c>
      <c r="J1" s="55" t="s">
        <v>284</v>
      </c>
      <c r="K1" s="53" t="s">
        <v>289</v>
      </c>
      <c r="L1" s="118" t="s">
        <v>290</v>
      </c>
      <c r="M1" s="13" t="s">
        <v>291</v>
      </c>
    </row>
    <row r="2" spans="1:13" ht="15">
      <c r="A2" s="4">
        <v>10</v>
      </c>
      <c r="B2" s="157" t="s">
        <v>10</v>
      </c>
      <c r="C2" s="136">
        <v>392929</v>
      </c>
      <c r="D2" s="90">
        <v>413302</v>
      </c>
      <c r="E2" s="136">
        <v>416607</v>
      </c>
      <c r="F2" s="140">
        <f>E2/$E$26</f>
        <v>0.12166741721877514</v>
      </c>
      <c r="G2" s="93">
        <f>(E2-C2)/C2</f>
        <v>0.060260250579621255</v>
      </c>
      <c r="H2" s="141">
        <f>E2-C2</f>
        <v>23678</v>
      </c>
      <c r="I2" s="142">
        <f>H2/$H$26</f>
        <v>0.1389105629051656</v>
      </c>
      <c r="J2" s="11">
        <v>411312.8</v>
      </c>
      <c r="K2" s="136">
        <v>411664.1</v>
      </c>
      <c r="L2" s="142">
        <f>(K2-J2)/J2</f>
        <v>0.0008540944993688219</v>
      </c>
      <c r="M2" s="115">
        <f>K2-J2</f>
        <v>351.29999999998836</v>
      </c>
    </row>
    <row r="3" spans="1:13" ht="15">
      <c r="A3" s="4">
        <v>11</v>
      </c>
      <c r="B3" s="153" t="s">
        <v>11</v>
      </c>
      <c r="C3" s="136">
        <v>13301</v>
      </c>
      <c r="D3" s="90">
        <v>14708</v>
      </c>
      <c r="E3" s="136">
        <v>14833</v>
      </c>
      <c r="F3" s="144">
        <f aca="true" t="shared" si="0" ref="F3:F26">E3/$E$26</f>
        <v>0.004331883044706622</v>
      </c>
      <c r="G3" s="94">
        <f aca="true" t="shared" si="1" ref="G3:G26">(E3-C3)/C3</f>
        <v>0.11517930982632885</v>
      </c>
      <c r="H3" s="111">
        <f aca="true" t="shared" si="2" ref="H3:H26">E3-C3</f>
        <v>1532</v>
      </c>
      <c r="I3" s="145">
        <f aca="true" t="shared" si="3" ref="I3:I26">H3/$H$26</f>
        <v>0.008987709366108357</v>
      </c>
      <c r="J3" s="12">
        <v>14196.25</v>
      </c>
      <c r="K3" s="136">
        <v>14293.68</v>
      </c>
      <c r="L3" s="145">
        <f aca="true" t="shared" si="4" ref="L3:L26">(K3-J3)/J3</f>
        <v>0.006863080038742646</v>
      </c>
      <c r="M3" s="97">
        <f aca="true" t="shared" si="5" ref="M3:M26">K3-J3</f>
        <v>97.43000000000029</v>
      </c>
    </row>
    <row r="4" spans="1:13" ht="15">
      <c r="A4" s="4">
        <v>12</v>
      </c>
      <c r="B4" s="153" t="s">
        <v>12</v>
      </c>
      <c r="C4" s="136">
        <v>2988</v>
      </c>
      <c r="D4" s="90">
        <v>2875</v>
      </c>
      <c r="E4" s="136">
        <v>2875</v>
      </c>
      <c r="F4" s="144">
        <f t="shared" si="0"/>
        <v>0.0008396254131687142</v>
      </c>
      <c r="G4" s="94">
        <f t="shared" si="1"/>
        <v>-0.03781793842034806</v>
      </c>
      <c r="H4" s="111">
        <f t="shared" si="2"/>
        <v>-113</v>
      </c>
      <c r="I4" s="145">
        <f t="shared" si="3"/>
        <v>-0.0006629315655158253</v>
      </c>
      <c r="J4" s="12">
        <v>3579.295</v>
      </c>
      <c r="K4" s="136">
        <v>3656.19</v>
      </c>
      <c r="L4" s="145">
        <f t="shared" si="4"/>
        <v>0.021483280925433633</v>
      </c>
      <c r="M4" s="97">
        <f t="shared" si="5"/>
        <v>76.89499999999998</v>
      </c>
    </row>
    <row r="5" spans="1:13" ht="15">
      <c r="A5" s="4">
        <v>13</v>
      </c>
      <c r="B5" s="153" t="s">
        <v>13</v>
      </c>
      <c r="C5" s="136">
        <v>412411</v>
      </c>
      <c r="D5" s="90">
        <v>439802</v>
      </c>
      <c r="E5" s="136">
        <v>432600</v>
      </c>
      <c r="F5" s="144">
        <f t="shared" si="0"/>
        <v>0.12633807086496895</v>
      </c>
      <c r="G5" s="94">
        <f t="shared" si="1"/>
        <v>0.048953592411453625</v>
      </c>
      <c r="H5" s="111">
        <f t="shared" si="2"/>
        <v>20189</v>
      </c>
      <c r="I5" s="145">
        <f t="shared" si="3"/>
        <v>0.1184418174884867</v>
      </c>
      <c r="J5" s="12">
        <v>441750.8</v>
      </c>
      <c r="K5" s="136">
        <v>442743.9</v>
      </c>
      <c r="L5" s="145">
        <f t="shared" si="4"/>
        <v>0.0022481000600339265</v>
      </c>
      <c r="M5" s="97">
        <f t="shared" si="5"/>
        <v>993.1000000000349</v>
      </c>
    </row>
    <row r="6" spans="1:13" ht="15">
      <c r="A6" s="4">
        <v>14</v>
      </c>
      <c r="B6" s="153" t="s">
        <v>14</v>
      </c>
      <c r="C6" s="136">
        <v>433947</v>
      </c>
      <c r="D6" s="90">
        <v>466182</v>
      </c>
      <c r="E6" s="136">
        <v>462232</v>
      </c>
      <c r="F6" s="144">
        <f t="shared" si="0"/>
        <v>0.13499190747123516</v>
      </c>
      <c r="G6" s="94">
        <f t="shared" si="1"/>
        <v>0.06518077092363814</v>
      </c>
      <c r="H6" s="111">
        <f t="shared" si="2"/>
        <v>28285</v>
      </c>
      <c r="I6" s="145">
        <f t="shared" si="3"/>
        <v>0.16593822416473555</v>
      </c>
      <c r="J6" s="12">
        <v>468611.7</v>
      </c>
      <c r="K6" s="136">
        <v>473629.9</v>
      </c>
      <c r="L6" s="145">
        <f t="shared" si="4"/>
        <v>0.010708652814259678</v>
      </c>
      <c r="M6" s="97">
        <f t="shared" si="5"/>
        <v>5018.200000000012</v>
      </c>
    </row>
    <row r="7" spans="1:13" ht="15">
      <c r="A7" s="4">
        <v>15</v>
      </c>
      <c r="B7" s="153" t="s">
        <v>15</v>
      </c>
      <c r="C7" s="136">
        <v>58476</v>
      </c>
      <c r="D7" s="90">
        <v>64926</v>
      </c>
      <c r="E7" s="136">
        <v>64309</v>
      </c>
      <c r="F7" s="144">
        <f t="shared" si="0"/>
        <v>0.01878103328537977</v>
      </c>
      <c r="G7" s="94">
        <f t="shared" si="1"/>
        <v>0.09975032491962514</v>
      </c>
      <c r="H7" s="111">
        <f t="shared" si="2"/>
        <v>5833</v>
      </c>
      <c r="I7" s="145">
        <f t="shared" si="3"/>
        <v>0.03422017541286557</v>
      </c>
      <c r="J7" s="12">
        <v>64615.4</v>
      </c>
      <c r="K7" s="136">
        <v>65194.3</v>
      </c>
      <c r="L7" s="145">
        <f t="shared" si="4"/>
        <v>0.008959164533532276</v>
      </c>
      <c r="M7" s="97">
        <f t="shared" si="5"/>
        <v>578.9000000000015</v>
      </c>
    </row>
    <row r="8" spans="1:13" ht="15">
      <c r="A8" s="4">
        <v>16</v>
      </c>
      <c r="B8" s="153" t="s">
        <v>16</v>
      </c>
      <c r="C8" s="136">
        <v>65895</v>
      </c>
      <c r="D8" s="90">
        <v>67157</v>
      </c>
      <c r="E8" s="136">
        <v>66775</v>
      </c>
      <c r="F8" s="144">
        <f t="shared" si="0"/>
        <v>0.01950121285716205</v>
      </c>
      <c r="G8" s="94">
        <f t="shared" si="1"/>
        <v>0.01335457925487518</v>
      </c>
      <c r="H8" s="111">
        <f t="shared" si="2"/>
        <v>880</v>
      </c>
      <c r="I8" s="145">
        <f t="shared" si="3"/>
        <v>0.005162652899592268</v>
      </c>
      <c r="J8" s="12">
        <v>65665.62</v>
      </c>
      <c r="K8" s="136">
        <v>65974.22</v>
      </c>
      <c r="L8" s="145">
        <f t="shared" si="4"/>
        <v>0.004699567292595514</v>
      </c>
      <c r="M8" s="97">
        <f t="shared" si="5"/>
        <v>308.6000000000058</v>
      </c>
    </row>
    <row r="9" spans="1:13" ht="15">
      <c r="A9" s="4">
        <v>17</v>
      </c>
      <c r="B9" s="153" t="s">
        <v>17</v>
      </c>
      <c r="C9" s="136">
        <v>40231</v>
      </c>
      <c r="D9" s="90">
        <v>44084</v>
      </c>
      <c r="E9" s="136">
        <v>43787</v>
      </c>
      <c r="F9" s="144">
        <f t="shared" si="0"/>
        <v>0.012787714075275996</v>
      </c>
      <c r="G9" s="94">
        <f t="shared" si="1"/>
        <v>0.08838955034674753</v>
      </c>
      <c r="H9" s="111">
        <f t="shared" si="2"/>
        <v>3556</v>
      </c>
      <c r="I9" s="145">
        <f t="shared" si="3"/>
        <v>0.020861811035170572</v>
      </c>
      <c r="J9" s="12">
        <v>43867.65</v>
      </c>
      <c r="K9" s="136">
        <v>43858.36</v>
      </c>
      <c r="L9" s="145">
        <f t="shared" si="4"/>
        <v>-0.00021177336830217422</v>
      </c>
      <c r="M9" s="97">
        <f t="shared" si="5"/>
        <v>-9.290000000000873</v>
      </c>
    </row>
    <row r="10" spans="1:13" ht="15">
      <c r="A10" s="4">
        <v>18</v>
      </c>
      <c r="B10" s="153" t="s">
        <v>18</v>
      </c>
      <c r="C10" s="136">
        <v>70611</v>
      </c>
      <c r="D10" s="90">
        <v>69279</v>
      </c>
      <c r="E10" s="136">
        <v>68378</v>
      </c>
      <c r="F10" s="144">
        <f t="shared" si="0"/>
        <v>0.019969358783182727</v>
      </c>
      <c r="G10" s="94">
        <f t="shared" si="1"/>
        <v>-0.03162396793700698</v>
      </c>
      <c r="H10" s="111">
        <f t="shared" si="2"/>
        <v>-2233</v>
      </c>
      <c r="I10" s="145">
        <f t="shared" si="3"/>
        <v>-0.01310023173271538</v>
      </c>
      <c r="J10" s="12">
        <v>68304.52</v>
      </c>
      <c r="K10" s="136">
        <v>68212.79</v>
      </c>
      <c r="L10" s="145">
        <f t="shared" si="4"/>
        <v>-0.0013429565129805534</v>
      </c>
      <c r="M10" s="97">
        <f t="shared" si="5"/>
        <v>-91.73000000001048</v>
      </c>
    </row>
    <row r="11" spans="1:13" ht="15">
      <c r="A11" s="4">
        <v>19</v>
      </c>
      <c r="B11" s="153" t="s">
        <v>19</v>
      </c>
      <c r="C11" s="136">
        <v>9271</v>
      </c>
      <c r="D11" s="90">
        <v>7832</v>
      </c>
      <c r="E11" s="136">
        <v>7828</v>
      </c>
      <c r="F11" s="144">
        <f t="shared" si="0"/>
        <v>0.0022861174727946765</v>
      </c>
      <c r="G11" s="94">
        <f t="shared" si="1"/>
        <v>-0.1556466400604034</v>
      </c>
      <c r="H11" s="111">
        <f t="shared" si="2"/>
        <v>-1443</v>
      </c>
      <c r="I11" s="145">
        <f t="shared" si="3"/>
        <v>-0.008465577425126866</v>
      </c>
      <c r="J11" s="12">
        <v>7832.565</v>
      </c>
      <c r="K11" s="136">
        <v>7823.589</v>
      </c>
      <c r="L11" s="145">
        <f t="shared" si="4"/>
        <v>-0.001145984744461062</v>
      </c>
      <c r="M11" s="97">
        <f t="shared" si="5"/>
        <v>-8.975999999999658</v>
      </c>
    </row>
    <row r="12" spans="1:13" ht="15">
      <c r="A12" s="4">
        <v>20</v>
      </c>
      <c r="B12" s="153" t="s">
        <v>20</v>
      </c>
      <c r="C12" s="136">
        <v>77680</v>
      </c>
      <c r="D12" s="90">
        <v>72783</v>
      </c>
      <c r="E12" s="136">
        <v>71901</v>
      </c>
      <c r="F12" s="144">
        <f t="shared" si="0"/>
        <v>0.02099822846338912</v>
      </c>
      <c r="G12" s="94">
        <f t="shared" si="1"/>
        <v>-0.07439495365602472</v>
      </c>
      <c r="H12" s="111">
        <f t="shared" si="2"/>
        <v>-5779</v>
      </c>
      <c r="I12" s="145">
        <f t="shared" si="3"/>
        <v>-0.03390337625766331</v>
      </c>
      <c r="J12" s="12">
        <v>71711.2</v>
      </c>
      <c r="K12" s="136">
        <v>71831.89</v>
      </c>
      <c r="L12" s="145">
        <f t="shared" si="4"/>
        <v>0.001683000702819118</v>
      </c>
      <c r="M12" s="97">
        <f t="shared" si="5"/>
        <v>120.69000000000233</v>
      </c>
    </row>
    <row r="13" spans="1:15" ht="15">
      <c r="A13" s="4">
        <v>21</v>
      </c>
      <c r="B13" s="153" t="s">
        <v>21</v>
      </c>
      <c r="C13" s="136">
        <v>11599</v>
      </c>
      <c r="D13" s="90">
        <v>17723</v>
      </c>
      <c r="E13" s="136">
        <v>17065</v>
      </c>
      <c r="F13" s="144">
        <f t="shared" si="0"/>
        <v>0.004983724408947516</v>
      </c>
      <c r="G13" s="94">
        <f t="shared" si="1"/>
        <v>0.47124752133804637</v>
      </c>
      <c r="H13" s="111">
        <f t="shared" si="2"/>
        <v>5466</v>
      </c>
      <c r="I13" s="145">
        <f t="shared" si="3"/>
        <v>0.0320671144876947</v>
      </c>
      <c r="J13" s="12">
        <v>17425.06</v>
      </c>
      <c r="K13" s="136">
        <v>16708.5</v>
      </c>
      <c r="L13" s="145">
        <f t="shared" si="4"/>
        <v>-0.04112238350972687</v>
      </c>
      <c r="M13" s="97">
        <f t="shared" si="5"/>
        <v>-716.5600000000013</v>
      </c>
      <c r="O13" s="47"/>
    </row>
    <row r="14" spans="1:15" ht="15">
      <c r="A14" s="4">
        <v>22</v>
      </c>
      <c r="B14" s="153" t="s">
        <v>22</v>
      </c>
      <c r="C14" s="136">
        <v>165933</v>
      </c>
      <c r="D14" s="90">
        <v>180735</v>
      </c>
      <c r="E14" s="136">
        <v>179196</v>
      </c>
      <c r="F14" s="144">
        <f t="shared" si="0"/>
        <v>0.05233304888284553</v>
      </c>
      <c r="G14" s="94">
        <f t="shared" si="1"/>
        <v>0.07992985120500443</v>
      </c>
      <c r="H14" s="111">
        <f t="shared" si="2"/>
        <v>13263</v>
      </c>
      <c r="I14" s="145">
        <f t="shared" si="3"/>
        <v>0.07780939250828664</v>
      </c>
      <c r="J14" s="12">
        <v>179317.3</v>
      </c>
      <c r="K14" s="136">
        <v>180649.1</v>
      </c>
      <c r="L14" s="145">
        <f t="shared" si="4"/>
        <v>0.007427058069689972</v>
      </c>
      <c r="M14" s="97">
        <f t="shared" si="5"/>
        <v>1331.8000000000175</v>
      </c>
      <c r="O14" s="47"/>
    </row>
    <row r="15" spans="1:13" ht="15">
      <c r="A15" s="4">
        <v>23</v>
      </c>
      <c r="B15" s="153" t="s">
        <v>23</v>
      </c>
      <c r="C15" s="136">
        <v>208250</v>
      </c>
      <c r="D15" s="90">
        <v>217054</v>
      </c>
      <c r="E15" s="136">
        <v>215282</v>
      </c>
      <c r="F15" s="144">
        <f t="shared" si="0"/>
        <v>0.06287173502531726</v>
      </c>
      <c r="G15" s="94">
        <f t="shared" si="1"/>
        <v>0.033767106842737094</v>
      </c>
      <c r="H15" s="111">
        <f t="shared" si="2"/>
        <v>7032</v>
      </c>
      <c r="I15" s="145">
        <f t="shared" si="3"/>
        <v>0.04125428998856003</v>
      </c>
      <c r="J15" s="12">
        <v>209206.2</v>
      </c>
      <c r="K15" s="136">
        <v>210150.1</v>
      </c>
      <c r="L15" s="145">
        <f t="shared" si="4"/>
        <v>0.004511816571401776</v>
      </c>
      <c r="M15" s="97">
        <f t="shared" si="5"/>
        <v>943.8999999999942</v>
      </c>
    </row>
    <row r="16" spans="1:13" ht="15">
      <c r="A16" s="4">
        <v>24</v>
      </c>
      <c r="B16" s="153" t="s">
        <v>24</v>
      </c>
      <c r="C16" s="136">
        <v>164696</v>
      </c>
      <c r="D16" s="90">
        <v>163116</v>
      </c>
      <c r="E16" s="136">
        <v>163502</v>
      </c>
      <c r="F16" s="144">
        <f t="shared" si="0"/>
        <v>0.047749716279621254</v>
      </c>
      <c r="G16" s="94">
        <f t="shared" si="1"/>
        <v>-0.0072497206975275655</v>
      </c>
      <c r="H16" s="111">
        <f t="shared" si="2"/>
        <v>-1194</v>
      </c>
      <c r="I16" s="145">
        <f t="shared" si="3"/>
        <v>-0.007004781320583145</v>
      </c>
      <c r="J16" s="12">
        <v>161617</v>
      </c>
      <c r="K16" s="136">
        <v>162567.4</v>
      </c>
      <c r="L16" s="145">
        <f t="shared" si="4"/>
        <v>0.005880569494545711</v>
      </c>
      <c r="M16" s="97">
        <f t="shared" si="5"/>
        <v>950.3999999999942</v>
      </c>
    </row>
    <row r="17" spans="1:13" ht="15">
      <c r="A17" s="4">
        <v>25</v>
      </c>
      <c r="B17" s="153" t="s">
        <v>25</v>
      </c>
      <c r="C17" s="136">
        <v>360555</v>
      </c>
      <c r="D17" s="90">
        <v>378646</v>
      </c>
      <c r="E17" s="136">
        <v>373470</v>
      </c>
      <c r="F17" s="144">
        <f t="shared" si="0"/>
        <v>0.10906953149778076</v>
      </c>
      <c r="G17" s="94">
        <f t="shared" si="1"/>
        <v>0.03581977784249282</v>
      </c>
      <c r="H17" s="111">
        <f t="shared" si="2"/>
        <v>12915</v>
      </c>
      <c r="I17" s="145">
        <f t="shared" si="3"/>
        <v>0.0757677979525388</v>
      </c>
      <c r="J17" s="12">
        <v>371129.4</v>
      </c>
      <c r="K17" s="136">
        <v>374862.9</v>
      </c>
      <c r="L17" s="145">
        <f t="shared" si="4"/>
        <v>0.010059833578261382</v>
      </c>
      <c r="M17" s="97">
        <f t="shared" si="5"/>
        <v>3733.5</v>
      </c>
    </row>
    <row r="18" spans="1:13" ht="15">
      <c r="A18" s="4">
        <v>26</v>
      </c>
      <c r="B18" s="153" t="s">
        <v>26</v>
      </c>
      <c r="C18" s="143">
        <v>39889</v>
      </c>
      <c r="D18" s="90">
        <v>32754</v>
      </c>
      <c r="E18" s="136">
        <v>31866</v>
      </c>
      <c r="F18" s="144">
        <f t="shared" si="0"/>
        <v>0.009306262057751043</v>
      </c>
      <c r="G18" s="94">
        <f t="shared" si="1"/>
        <v>-0.20113314447592068</v>
      </c>
      <c r="H18" s="111">
        <f t="shared" si="2"/>
        <v>-8023</v>
      </c>
      <c r="I18" s="145">
        <f t="shared" si="3"/>
        <v>-0.047068141151623596</v>
      </c>
      <c r="J18" s="12">
        <v>31282.11</v>
      </c>
      <c r="K18" s="136">
        <v>30834.35</v>
      </c>
      <c r="L18" s="145">
        <f t="shared" si="4"/>
        <v>-0.014313612476907793</v>
      </c>
      <c r="M18" s="97">
        <f t="shared" si="5"/>
        <v>-447.76000000000204</v>
      </c>
    </row>
    <row r="19" spans="1:13" ht="15">
      <c r="A19" s="4">
        <v>27</v>
      </c>
      <c r="B19" s="153" t="s">
        <v>27</v>
      </c>
      <c r="C19" s="136">
        <v>94339</v>
      </c>
      <c r="D19" s="90">
        <v>106350</v>
      </c>
      <c r="E19" s="136">
        <v>106834</v>
      </c>
      <c r="F19" s="144">
        <f t="shared" si="0"/>
        <v>0.03120018830972745</v>
      </c>
      <c r="G19" s="94">
        <f t="shared" si="1"/>
        <v>0.13244787415596943</v>
      </c>
      <c r="H19" s="111">
        <f t="shared" si="2"/>
        <v>12495</v>
      </c>
      <c r="I19" s="145">
        <f t="shared" si="3"/>
        <v>0.07330380452318794</v>
      </c>
      <c r="J19" s="12">
        <v>106813.1</v>
      </c>
      <c r="K19" s="136">
        <v>108076.4</v>
      </c>
      <c r="L19" s="145">
        <f t="shared" si="4"/>
        <v>0.011827200970667346</v>
      </c>
      <c r="M19" s="97">
        <f t="shared" si="5"/>
        <v>1263.2999999999884</v>
      </c>
    </row>
    <row r="20" spans="1:13" ht="15">
      <c r="A20" s="4">
        <v>28</v>
      </c>
      <c r="B20" s="153" t="s">
        <v>28</v>
      </c>
      <c r="C20" s="136">
        <v>168339</v>
      </c>
      <c r="D20" s="90">
        <v>166785</v>
      </c>
      <c r="E20" s="136">
        <v>162182</v>
      </c>
      <c r="F20" s="144">
        <f t="shared" si="0"/>
        <v>0.04736421869861857</v>
      </c>
      <c r="G20" s="94">
        <f t="shared" si="1"/>
        <v>-0.03657500638592364</v>
      </c>
      <c r="H20" s="111">
        <f t="shared" si="2"/>
        <v>-6157</v>
      </c>
      <c r="I20" s="145">
        <f t="shared" si="3"/>
        <v>-0.03612097034407908</v>
      </c>
      <c r="J20" s="12">
        <v>160160.3</v>
      </c>
      <c r="K20" s="136">
        <v>159641.5</v>
      </c>
      <c r="L20" s="145">
        <f t="shared" si="4"/>
        <v>-0.0032392546717256924</v>
      </c>
      <c r="M20" s="97">
        <f t="shared" si="5"/>
        <v>-518.7999999999884</v>
      </c>
    </row>
    <row r="21" spans="1:13" ht="15">
      <c r="A21" s="4">
        <v>29</v>
      </c>
      <c r="B21" s="153" t="s">
        <v>29</v>
      </c>
      <c r="C21" s="136">
        <v>112641</v>
      </c>
      <c r="D21" s="90">
        <v>136661</v>
      </c>
      <c r="E21" s="136">
        <v>137124</v>
      </c>
      <c r="F21" s="144">
        <f t="shared" si="0"/>
        <v>0.04004618961925105</v>
      </c>
      <c r="G21" s="94">
        <f t="shared" si="1"/>
        <v>0.21735424934082617</v>
      </c>
      <c r="H21" s="111">
        <f t="shared" si="2"/>
        <v>24483</v>
      </c>
      <c r="I21" s="145">
        <f t="shared" si="3"/>
        <v>0.14363321697808806</v>
      </c>
      <c r="J21" s="12">
        <v>139226.5</v>
      </c>
      <c r="K21" s="136">
        <v>138499.8</v>
      </c>
      <c r="L21" s="145">
        <f t="shared" si="4"/>
        <v>-0.005219552312239492</v>
      </c>
      <c r="M21" s="97">
        <f t="shared" si="5"/>
        <v>-726.7000000000116</v>
      </c>
    </row>
    <row r="22" spans="1:13" ht="15">
      <c r="A22" s="4">
        <v>30</v>
      </c>
      <c r="B22" s="153" t="s">
        <v>30</v>
      </c>
      <c r="C22" s="136">
        <v>31503</v>
      </c>
      <c r="D22" s="90">
        <v>39480</v>
      </c>
      <c r="E22" s="136">
        <v>41005</v>
      </c>
      <c r="F22" s="144">
        <f t="shared" si="0"/>
        <v>0.011975248718950652</v>
      </c>
      <c r="G22" s="94">
        <f t="shared" si="1"/>
        <v>0.30162206773958034</v>
      </c>
      <c r="H22" s="111">
        <f t="shared" si="2"/>
        <v>9502</v>
      </c>
      <c r="I22" s="145">
        <f t="shared" si="3"/>
        <v>0.05574491801355196</v>
      </c>
      <c r="J22" s="12">
        <v>39905.62</v>
      </c>
      <c r="K22" s="136">
        <v>42021.33</v>
      </c>
      <c r="L22" s="145">
        <f t="shared" si="4"/>
        <v>0.053017845606709</v>
      </c>
      <c r="M22" s="97">
        <f t="shared" si="5"/>
        <v>2115.709999999999</v>
      </c>
    </row>
    <row r="23" spans="1:13" ht="15">
      <c r="A23" s="4">
        <v>31</v>
      </c>
      <c r="B23" s="153" t="s">
        <v>31</v>
      </c>
      <c r="C23" s="136">
        <v>125846</v>
      </c>
      <c r="D23" s="90">
        <v>153750</v>
      </c>
      <c r="E23" s="136">
        <v>152669</v>
      </c>
      <c r="F23" s="144">
        <f t="shared" si="0"/>
        <v>0.04458600772280154</v>
      </c>
      <c r="G23" s="94">
        <f t="shared" si="1"/>
        <v>0.2131414586081401</v>
      </c>
      <c r="H23" s="111">
        <f t="shared" si="2"/>
        <v>26823</v>
      </c>
      <c r="I23" s="145">
        <f t="shared" si="3"/>
        <v>0.15736118037018568</v>
      </c>
      <c r="J23" s="12">
        <v>153306.2</v>
      </c>
      <c r="K23" s="136">
        <v>155240.1</v>
      </c>
      <c r="L23" s="145">
        <f t="shared" si="4"/>
        <v>0.012614623544253226</v>
      </c>
      <c r="M23" s="97">
        <f t="shared" si="5"/>
        <v>1933.8999999999942</v>
      </c>
    </row>
    <row r="24" spans="1:13" ht="15">
      <c r="A24" s="4">
        <v>32</v>
      </c>
      <c r="B24" s="153" t="s">
        <v>32</v>
      </c>
      <c r="C24" s="136">
        <v>38004</v>
      </c>
      <c r="D24" s="90">
        <v>42893</v>
      </c>
      <c r="E24" s="136">
        <v>43000</v>
      </c>
      <c r="F24" s="144">
        <f t="shared" si="0"/>
        <v>0.012557875744784248</v>
      </c>
      <c r="G24" s="94">
        <f t="shared" si="1"/>
        <v>0.13145984633196506</v>
      </c>
      <c r="H24" s="111">
        <f t="shared" si="2"/>
        <v>4996</v>
      </c>
      <c r="I24" s="145">
        <f t="shared" si="3"/>
        <v>0.029309788507230646</v>
      </c>
      <c r="J24" s="12">
        <v>43227.28</v>
      </c>
      <c r="K24" s="136">
        <v>43758.73</v>
      </c>
      <c r="L24" s="145">
        <f t="shared" si="4"/>
        <v>0.012294319698116661</v>
      </c>
      <c r="M24" s="97">
        <f t="shared" si="5"/>
        <v>531.4500000000044</v>
      </c>
    </row>
    <row r="25" spans="1:13" ht="15.75" thickBot="1">
      <c r="A25" s="4">
        <v>33</v>
      </c>
      <c r="B25" s="154" t="s">
        <v>33</v>
      </c>
      <c r="C25" s="136">
        <v>154357</v>
      </c>
      <c r="D25" s="91">
        <v>150826</v>
      </c>
      <c r="E25" s="136">
        <v>148826</v>
      </c>
      <c r="F25" s="144">
        <f t="shared" si="0"/>
        <v>0.04346368408356419</v>
      </c>
      <c r="G25" s="94">
        <f t="shared" si="1"/>
        <v>-0.03583251812357068</v>
      </c>
      <c r="H25" s="111">
        <f t="shared" si="2"/>
        <v>-5531</v>
      </c>
      <c r="I25" s="145">
        <f t="shared" si="3"/>
        <v>-0.032448446804141856</v>
      </c>
      <c r="J25" s="17">
        <v>148536.3</v>
      </c>
      <c r="K25" s="136">
        <v>148822.5</v>
      </c>
      <c r="L25" s="145">
        <f t="shared" si="4"/>
        <v>0.001926801731294045</v>
      </c>
      <c r="M25" s="97">
        <f t="shared" si="5"/>
        <v>286.20000000001164</v>
      </c>
    </row>
    <row r="26" spans="1:13" s="48" customFormat="1" ht="15.75" thickBot="1">
      <c r="A26" s="137" t="s">
        <v>261</v>
      </c>
      <c r="B26" s="138"/>
      <c r="C26" s="98">
        <f>SUM(C2:C25)</f>
        <v>3253691</v>
      </c>
      <c r="D26" s="98">
        <f>SUM(D2:D25)</f>
        <v>3449703</v>
      </c>
      <c r="E26" s="98">
        <f>SUM(E2:E25)</f>
        <v>3424146</v>
      </c>
      <c r="F26" s="146">
        <f t="shared" si="0"/>
        <v>1</v>
      </c>
      <c r="G26" s="124">
        <f t="shared" si="1"/>
        <v>0.05238819543712049</v>
      </c>
      <c r="H26" s="147">
        <f t="shared" si="2"/>
        <v>170455</v>
      </c>
      <c r="I26" s="148">
        <f t="shared" si="3"/>
        <v>1</v>
      </c>
      <c r="J26" s="149">
        <f>SUM(J2:J25)</f>
        <v>3422600.169999999</v>
      </c>
      <c r="K26" s="149">
        <f>SUM(K2:K25)</f>
        <v>3440715.629</v>
      </c>
      <c r="L26" s="148">
        <f t="shared" si="4"/>
        <v>0.005292893735817585</v>
      </c>
      <c r="M26" s="99">
        <f t="shared" si="5"/>
        <v>18115.459000001196</v>
      </c>
    </row>
    <row r="27" spans="5:11" ht="15">
      <c r="E27" s="61"/>
      <c r="F27" s="68"/>
      <c r="H27" s="61"/>
      <c r="J27" s="3"/>
      <c r="K27" s="3"/>
    </row>
  </sheetData>
  <sheetProtection/>
  <autoFilter ref="A1:M26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28" t="s">
        <v>1</v>
      </c>
      <c r="B1" s="16" t="s">
        <v>91</v>
      </c>
      <c r="C1" s="20">
        <v>41122</v>
      </c>
      <c r="D1" s="156">
        <v>41456</v>
      </c>
      <c r="E1" s="156">
        <v>41487</v>
      </c>
      <c r="F1" s="117" t="s">
        <v>285</v>
      </c>
      <c r="G1" s="89" t="s">
        <v>292</v>
      </c>
      <c r="H1" s="53" t="s">
        <v>293</v>
      </c>
      <c r="I1" s="13" t="s">
        <v>288</v>
      </c>
      <c r="J1" s="55" t="s">
        <v>284</v>
      </c>
      <c r="K1" s="53" t="s">
        <v>289</v>
      </c>
      <c r="L1" s="38" t="s">
        <v>294</v>
      </c>
      <c r="M1" s="13" t="s">
        <v>295</v>
      </c>
    </row>
    <row r="2" spans="1:14" ht="15">
      <c r="A2" s="75">
        <v>1</v>
      </c>
      <c r="B2" s="157" t="s">
        <v>2</v>
      </c>
      <c r="C2" s="80">
        <v>12686</v>
      </c>
      <c r="D2" s="80">
        <v>13905</v>
      </c>
      <c r="E2" s="3">
        <v>13857</v>
      </c>
      <c r="F2" s="14">
        <f>E2/$E$90</f>
        <v>0.008824102529486906</v>
      </c>
      <c r="G2" s="108">
        <f>(E2-C2)/C2</f>
        <v>0.09230647958379316</v>
      </c>
      <c r="H2" s="11">
        <f>E2-C2</f>
        <v>1171</v>
      </c>
      <c r="I2" s="33">
        <f>H2/$H$90</f>
        <v>0.015602515589191493</v>
      </c>
      <c r="J2" s="164">
        <v>13779.04</v>
      </c>
      <c r="K2" s="150">
        <v>13877.34</v>
      </c>
      <c r="L2" s="33">
        <f>(K2-J2)/J2</f>
        <v>0.007134023850718139</v>
      </c>
      <c r="M2" s="80">
        <f>K2-J2</f>
        <v>98.29999999999927</v>
      </c>
      <c r="N2" s="3"/>
    </row>
    <row r="3" spans="1:14" ht="15">
      <c r="A3" s="74">
        <v>2</v>
      </c>
      <c r="B3" s="153" t="s">
        <v>3</v>
      </c>
      <c r="C3" s="80">
        <v>2464</v>
      </c>
      <c r="D3" s="80">
        <v>2143</v>
      </c>
      <c r="E3" s="3">
        <v>2065</v>
      </c>
      <c r="F3" s="15">
        <f aca="true" t="shared" si="0" ref="F3:F66">E3/$E$90</f>
        <v>0.0013149867737165665</v>
      </c>
      <c r="G3" s="108">
        <f>(E3-C3)/C3</f>
        <v>-0.16193181818181818</v>
      </c>
      <c r="H3" s="12">
        <f aca="true" t="shared" si="1" ref="H3:H66">E3-C3</f>
        <v>-399</v>
      </c>
      <c r="I3" s="27">
        <f aca="true" t="shared" si="2" ref="I3:I66">H3/$H$90</f>
        <v>-0.005316314022277887</v>
      </c>
      <c r="J3" s="165">
        <v>2076.388</v>
      </c>
      <c r="K3" s="150">
        <v>2011.78</v>
      </c>
      <c r="L3" s="27">
        <f aca="true" t="shared" si="3" ref="L3:L66">(K3-J3)/J3</f>
        <v>-0.031115571848806655</v>
      </c>
      <c r="M3" s="80">
        <f aca="true" t="shared" si="4" ref="M3:M66">K3-J3</f>
        <v>-64.60799999999995</v>
      </c>
      <c r="N3" s="3"/>
    </row>
    <row r="4" spans="1:14" ht="15">
      <c r="A4" s="74">
        <v>3</v>
      </c>
      <c r="B4" s="153" t="s">
        <v>4</v>
      </c>
      <c r="C4" s="80">
        <v>1047</v>
      </c>
      <c r="D4" s="80">
        <v>1176</v>
      </c>
      <c r="E4" s="3">
        <v>1179</v>
      </c>
      <c r="F4" s="15">
        <f t="shared" si="0"/>
        <v>0.0007507842160832115</v>
      </c>
      <c r="G4" s="108">
        <f aca="true" t="shared" si="5" ref="G4:G67">(E4-C4)/C4</f>
        <v>0.12607449856733524</v>
      </c>
      <c r="H4" s="12">
        <f t="shared" si="1"/>
        <v>132</v>
      </c>
      <c r="I4" s="27">
        <f t="shared" si="2"/>
        <v>0.0017587805787986997</v>
      </c>
      <c r="J4" s="165">
        <v>1206.483</v>
      </c>
      <c r="K4" s="150">
        <v>1221.751</v>
      </c>
      <c r="L4" s="27">
        <f t="shared" si="3"/>
        <v>0.012654964885539232</v>
      </c>
      <c r="M4" s="80">
        <f t="shared" si="4"/>
        <v>15.268000000000029</v>
      </c>
      <c r="N4" s="3"/>
    </row>
    <row r="5" spans="1:14" ht="15">
      <c r="A5" s="74">
        <v>5</v>
      </c>
      <c r="B5" s="153" t="s">
        <v>5</v>
      </c>
      <c r="C5" s="80">
        <v>710</v>
      </c>
      <c r="D5" s="80">
        <v>721</v>
      </c>
      <c r="E5" s="3">
        <v>751</v>
      </c>
      <c r="F5" s="15">
        <f t="shared" si="0"/>
        <v>0.0004782348993032162</v>
      </c>
      <c r="G5" s="108">
        <f t="shared" si="5"/>
        <v>0.057746478873239436</v>
      </c>
      <c r="H5" s="12">
        <f t="shared" si="1"/>
        <v>41</v>
      </c>
      <c r="I5" s="27">
        <f t="shared" si="2"/>
        <v>0.0005462879070511112</v>
      </c>
      <c r="J5" s="165">
        <v>725.6656</v>
      </c>
      <c r="K5" s="150">
        <v>757.3322</v>
      </c>
      <c r="L5" s="27">
        <f t="shared" si="3"/>
        <v>0.04363800626624702</v>
      </c>
      <c r="M5" s="80">
        <f t="shared" si="4"/>
        <v>31.666599999999903</v>
      </c>
      <c r="N5" s="3"/>
    </row>
    <row r="6" spans="1:14" ht="15">
      <c r="A6" s="74">
        <v>6</v>
      </c>
      <c r="B6" s="153" t="s">
        <v>6</v>
      </c>
      <c r="C6" s="80">
        <v>45</v>
      </c>
      <c r="D6" s="80">
        <v>46</v>
      </c>
      <c r="E6" s="3">
        <v>51</v>
      </c>
      <c r="F6" s="15">
        <f t="shared" si="0"/>
        <v>3.2476670924719074E-05</v>
      </c>
      <c r="G6" s="108">
        <f t="shared" si="5"/>
        <v>0.13333333333333333</v>
      </c>
      <c r="H6" s="12">
        <f t="shared" si="1"/>
        <v>6</v>
      </c>
      <c r="I6" s="27">
        <f t="shared" si="2"/>
        <v>7.994457176357726E-05</v>
      </c>
      <c r="J6" s="165">
        <v>46.03413</v>
      </c>
      <c r="K6" s="150">
        <v>49.67883</v>
      </c>
      <c r="L6" s="27">
        <f t="shared" si="3"/>
        <v>0.07917386513006763</v>
      </c>
      <c r="M6" s="80">
        <f t="shared" si="4"/>
        <v>3.6447000000000003</v>
      </c>
      <c r="N6" s="3"/>
    </row>
    <row r="7" spans="1:14" ht="15">
      <c r="A7" s="74">
        <v>7</v>
      </c>
      <c r="B7" s="153" t="s">
        <v>7</v>
      </c>
      <c r="C7" s="80">
        <v>976</v>
      </c>
      <c r="D7" s="80">
        <v>945</v>
      </c>
      <c r="E7" s="3">
        <v>947</v>
      </c>
      <c r="F7" s="15">
        <f t="shared" si="0"/>
        <v>0.0006030472032491954</v>
      </c>
      <c r="G7" s="108">
        <f t="shared" si="5"/>
        <v>-0.02971311475409836</v>
      </c>
      <c r="H7" s="12">
        <f t="shared" si="1"/>
        <v>-29</v>
      </c>
      <c r="I7" s="27">
        <f t="shared" si="2"/>
        <v>-0.0003863987635239567</v>
      </c>
      <c r="J7" s="165">
        <v>918.952</v>
      </c>
      <c r="K7" s="150">
        <v>924.1882</v>
      </c>
      <c r="L7" s="27">
        <f t="shared" si="3"/>
        <v>0.005698012518608212</v>
      </c>
      <c r="M7" s="80">
        <f t="shared" si="4"/>
        <v>5.2362000000000535</v>
      </c>
      <c r="N7" s="3"/>
    </row>
    <row r="8" spans="1:14" ht="15">
      <c r="A8" s="74">
        <v>8</v>
      </c>
      <c r="B8" s="153" t="s">
        <v>8</v>
      </c>
      <c r="C8" s="80">
        <v>4642</v>
      </c>
      <c r="D8" s="80">
        <v>4703</v>
      </c>
      <c r="E8" s="3">
        <v>4715</v>
      </c>
      <c r="F8" s="15">
        <f t="shared" si="0"/>
        <v>0.003002500066863734</v>
      </c>
      <c r="G8" s="108">
        <f t="shared" si="5"/>
        <v>0.015725980180956483</v>
      </c>
      <c r="H8" s="12">
        <f t="shared" si="1"/>
        <v>73</v>
      </c>
      <c r="I8" s="27">
        <f t="shared" si="2"/>
        <v>0.0009726589564568566</v>
      </c>
      <c r="J8" s="165">
        <v>4645.081</v>
      </c>
      <c r="K8" s="150">
        <v>4660.124</v>
      </c>
      <c r="L8" s="27">
        <f t="shared" si="3"/>
        <v>0.0032384795873311284</v>
      </c>
      <c r="M8" s="80">
        <f t="shared" si="4"/>
        <v>15.042999999999665</v>
      </c>
      <c r="N8" s="3"/>
    </row>
    <row r="9" spans="1:14" ht="15">
      <c r="A9" s="74">
        <v>9</v>
      </c>
      <c r="B9" s="153" t="s">
        <v>9</v>
      </c>
      <c r="C9" s="97">
        <v>314</v>
      </c>
      <c r="D9" s="97">
        <v>415</v>
      </c>
      <c r="E9" s="136">
        <v>415</v>
      </c>
      <c r="F9" s="15">
        <f t="shared" si="0"/>
        <v>0.0002642709496815376</v>
      </c>
      <c r="G9" s="108">
        <f t="shared" si="5"/>
        <v>0.321656050955414</v>
      </c>
      <c r="H9" s="12">
        <f t="shared" si="1"/>
        <v>101</v>
      </c>
      <c r="I9" s="27">
        <f t="shared" si="2"/>
        <v>0.0013457336246868838</v>
      </c>
      <c r="J9" s="165">
        <v>404.752</v>
      </c>
      <c r="K9" s="150">
        <v>408.3526</v>
      </c>
      <c r="L9" s="27">
        <f t="shared" si="3"/>
        <v>0.008895817685891573</v>
      </c>
      <c r="M9" s="80">
        <f t="shared" si="4"/>
        <v>3.600599999999986</v>
      </c>
      <c r="N9" s="3"/>
    </row>
    <row r="10" spans="1:14" ht="15">
      <c r="A10" s="4">
        <v>10</v>
      </c>
      <c r="B10" s="153" t="s">
        <v>10</v>
      </c>
      <c r="C10" s="97">
        <v>40122</v>
      </c>
      <c r="D10" s="97">
        <v>40614</v>
      </c>
      <c r="E10" s="136">
        <v>40752</v>
      </c>
      <c r="F10" s="15">
        <f t="shared" si="0"/>
        <v>0.025950770461257877</v>
      </c>
      <c r="G10" s="108">
        <f t="shared" si="5"/>
        <v>0.01570210856886496</v>
      </c>
      <c r="H10" s="12">
        <f t="shared" si="1"/>
        <v>630</v>
      </c>
      <c r="I10" s="27">
        <f t="shared" si="2"/>
        <v>0.008394180035175612</v>
      </c>
      <c r="J10" s="166">
        <v>40499.88</v>
      </c>
      <c r="K10" s="151">
        <v>40773.66</v>
      </c>
      <c r="L10" s="27">
        <f t="shared" si="3"/>
        <v>0.006760020029689128</v>
      </c>
      <c r="M10" s="80">
        <f t="shared" si="4"/>
        <v>273.7800000000061</v>
      </c>
      <c r="N10" s="3"/>
    </row>
    <row r="11" spans="1:14" ht="15">
      <c r="A11" s="4">
        <v>11</v>
      </c>
      <c r="B11" s="153" t="s">
        <v>11</v>
      </c>
      <c r="C11" s="97">
        <v>586</v>
      </c>
      <c r="D11" s="97">
        <v>630</v>
      </c>
      <c r="E11" s="136">
        <v>630</v>
      </c>
      <c r="F11" s="15">
        <f t="shared" si="0"/>
        <v>0.00040118240554064743</v>
      </c>
      <c r="G11" s="108">
        <f t="shared" si="5"/>
        <v>0.07508532423208192</v>
      </c>
      <c r="H11" s="12">
        <f t="shared" si="1"/>
        <v>44</v>
      </c>
      <c r="I11" s="27">
        <f t="shared" si="2"/>
        <v>0.0005862601929328998</v>
      </c>
      <c r="J11" s="166">
        <v>628.7791</v>
      </c>
      <c r="K11" s="151">
        <v>633.2812</v>
      </c>
      <c r="L11" s="27">
        <f t="shared" si="3"/>
        <v>0.00716006622993678</v>
      </c>
      <c r="M11" s="80">
        <f t="shared" si="4"/>
        <v>4.502100000000041</v>
      </c>
      <c r="N11" s="3"/>
    </row>
    <row r="12" spans="1:14" ht="15">
      <c r="A12" s="4">
        <v>12</v>
      </c>
      <c r="B12" s="153" t="s">
        <v>12</v>
      </c>
      <c r="C12" s="97">
        <v>53</v>
      </c>
      <c r="D12" s="97">
        <v>50</v>
      </c>
      <c r="E12" s="136">
        <v>50</v>
      </c>
      <c r="F12" s="15">
        <f t="shared" si="0"/>
        <v>3.183987345560694E-05</v>
      </c>
      <c r="G12" s="108">
        <f t="shared" si="5"/>
        <v>-0.05660377358490566</v>
      </c>
      <c r="H12" s="12">
        <f t="shared" si="1"/>
        <v>-3</v>
      </c>
      <c r="I12" s="27">
        <f t="shared" si="2"/>
        <v>-3.997228588178863E-05</v>
      </c>
      <c r="J12" s="166">
        <v>49.72918</v>
      </c>
      <c r="K12" s="151">
        <v>50.00423</v>
      </c>
      <c r="L12" s="27">
        <f t="shared" si="3"/>
        <v>0.005530957880262659</v>
      </c>
      <c r="M12" s="80">
        <f t="shared" si="4"/>
        <v>0.27505000000000024</v>
      </c>
      <c r="N12" s="3"/>
    </row>
    <row r="13" spans="1:14" ht="15">
      <c r="A13" s="4">
        <v>13</v>
      </c>
      <c r="B13" s="153" t="s">
        <v>13</v>
      </c>
      <c r="C13" s="97">
        <v>16973</v>
      </c>
      <c r="D13" s="97">
        <v>18277</v>
      </c>
      <c r="E13" s="136">
        <v>18236</v>
      </c>
      <c r="F13" s="15">
        <f t="shared" si="0"/>
        <v>0.011612638646728962</v>
      </c>
      <c r="G13" s="108">
        <f t="shared" si="5"/>
        <v>0.07441230189123903</v>
      </c>
      <c r="H13" s="12">
        <f t="shared" si="1"/>
        <v>1263</v>
      </c>
      <c r="I13" s="27">
        <f t="shared" si="2"/>
        <v>0.016828332356233013</v>
      </c>
      <c r="J13" s="166">
        <v>18261.32</v>
      </c>
      <c r="K13" s="151">
        <v>18330.92</v>
      </c>
      <c r="L13" s="27">
        <f t="shared" si="3"/>
        <v>0.003811334558509382</v>
      </c>
      <c r="M13" s="80">
        <f t="shared" si="4"/>
        <v>69.59999999999854</v>
      </c>
      <c r="N13" s="3"/>
    </row>
    <row r="14" spans="1:14" ht="15">
      <c r="A14" s="4">
        <v>14</v>
      </c>
      <c r="B14" s="153" t="s">
        <v>14</v>
      </c>
      <c r="C14" s="97">
        <v>33413</v>
      </c>
      <c r="D14" s="97">
        <v>33810</v>
      </c>
      <c r="E14" s="136">
        <v>33896</v>
      </c>
      <c r="F14" s="15">
        <f t="shared" si="0"/>
        <v>0.021584887013025054</v>
      </c>
      <c r="G14" s="108">
        <f t="shared" si="5"/>
        <v>0.014455451470984348</v>
      </c>
      <c r="H14" s="12">
        <f t="shared" si="1"/>
        <v>483</v>
      </c>
      <c r="I14" s="27">
        <f t="shared" si="2"/>
        <v>0.006435538026967969</v>
      </c>
      <c r="J14" s="166">
        <v>33610.44</v>
      </c>
      <c r="K14" s="151">
        <v>33872.69</v>
      </c>
      <c r="L14" s="27">
        <f t="shared" si="3"/>
        <v>0.007802635133607295</v>
      </c>
      <c r="M14" s="80">
        <f t="shared" si="4"/>
        <v>262.25</v>
      </c>
      <c r="N14" s="3"/>
    </row>
    <row r="15" spans="1:14" ht="15">
      <c r="A15" s="4">
        <v>15</v>
      </c>
      <c r="B15" s="153" t="s">
        <v>15</v>
      </c>
      <c r="C15" s="97">
        <v>6351</v>
      </c>
      <c r="D15" s="97">
        <v>6756</v>
      </c>
      <c r="E15" s="136">
        <v>6797</v>
      </c>
      <c r="F15" s="15">
        <f t="shared" si="0"/>
        <v>0.0043283123975552075</v>
      </c>
      <c r="G15" s="108">
        <f t="shared" si="5"/>
        <v>0.07022516139190679</v>
      </c>
      <c r="H15" s="12">
        <f t="shared" si="1"/>
        <v>446</v>
      </c>
      <c r="I15" s="27">
        <f t="shared" si="2"/>
        <v>0.005942546501092576</v>
      </c>
      <c r="J15" s="166">
        <v>6737.752</v>
      </c>
      <c r="K15" s="151">
        <v>6818.389</v>
      </c>
      <c r="L15" s="27">
        <f t="shared" si="3"/>
        <v>0.011967938267837657</v>
      </c>
      <c r="M15" s="80">
        <f t="shared" si="4"/>
        <v>80.63699999999972</v>
      </c>
      <c r="N15" s="3"/>
    </row>
    <row r="16" spans="1:14" ht="15">
      <c r="A16" s="4">
        <v>16</v>
      </c>
      <c r="B16" s="153" t="s">
        <v>16</v>
      </c>
      <c r="C16" s="97">
        <v>11450</v>
      </c>
      <c r="D16" s="97">
        <v>11043</v>
      </c>
      <c r="E16" s="136">
        <v>11043</v>
      </c>
      <c r="F16" s="15">
        <f t="shared" si="0"/>
        <v>0.0070321544514053485</v>
      </c>
      <c r="G16" s="108">
        <f t="shared" si="5"/>
        <v>-0.03554585152838428</v>
      </c>
      <c r="H16" s="12">
        <f t="shared" si="1"/>
        <v>-407</v>
      </c>
      <c r="I16" s="27">
        <f t="shared" si="2"/>
        <v>-0.005422906784629324</v>
      </c>
      <c r="J16" s="166">
        <v>10940.01</v>
      </c>
      <c r="K16" s="151">
        <v>10926.03</v>
      </c>
      <c r="L16" s="27">
        <f t="shared" si="3"/>
        <v>-0.0012778781737859072</v>
      </c>
      <c r="M16" s="80">
        <f t="shared" si="4"/>
        <v>-13.979999999999563</v>
      </c>
      <c r="N16" s="3"/>
    </row>
    <row r="17" spans="1:14" ht="15">
      <c r="A17" s="4">
        <v>17</v>
      </c>
      <c r="B17" s="153" t="s">
        <v>17</v>
      </c>
      <c r="C17" s="97">
        <v>1971</v>
      </c>
      <c r="D17" s="97">
        <v>2032</v>
      </c>
      <c r="E17" s="136">
        <v>2037</v>
      </c>
      <c r="F17" s="15">
        <f t="shared" si="0"/>
        <v>0.0012971564445814266</v>
      </c>
      <c r="G17" s="108">
        <f t="shared" si="5"/>
        <v>0.0334855403348554</v>
      </c>
      <c r="H17" s="12">
        <f t="shared" si="1"/>
        <v>66</v>
      </c>
      <c r="I17" s="27">
        <f t="shared" si="2"/>
        <v>0.0008793902893993498</v>
      </c>
      <c r="J17" s="166">
        <v>2033.053</v>
      </c>
      <c r="K17" s="151">
        <v>2034.938</v>
      </c>
      <c r="L17" s="27">
        <f t="shared" si="3"/>
        <v>0.0009271770091581434</v>
      </c>
      <c r="M17" s="80">
        <f t="shared" si="4"/>
        <v>1.884999999999991</v>
      </c>
      <c r="N17" s="3"/>
    </row>
    <row r="18" spans="1:14" ht="15">
      <c r="A18" s="4">
        <v>18</v>
      </c>
      <c r="B18" s="153" t="s">
        <v>18</v>
      </c>
      <c r="C18" s="97">
        <v>9301</v>
      </c>
      <c r="D18" s="97">
        <v>9309</v>
      </c>
      <c r="E18" s="136">
        <v>9305</v>
      </c>
      <c r="F18" s="15">
        <f t="shared" si="0"/>
        <v>0.005925400450088451</v>
      </c>
      <c r="G18" s="108">
        <f t="shared" si="5"/>
        <v>0.0004300612837329319</v>
      </c>
      <c r="H18" s="12">
        <f t="shared" si="1"/>
        <v>4</v>
      </c>
      <c r="I18" s="27">
        <f t="shared" si="2"/>
        <v>5.3296381175718166E-05</v>
      </c>
      <c r="J18" s="166">
        <v>9283.978</v>
      </c>
      <c r="K18" s="151">
        <v>9305.998</v>
      </c>
      <c r="L18" s="27">
        <f t="shared" si="3"/>
        <v>0.0023718281107517098</v>
      </c>
      <c r="M18" s="80">
        <f t="shared" si="4"/>
        <v>22.020000000000437</v>
      </c>
      <c r="N18" s="3"/>
    </row>
    <row r="19" spans="1:14" ht="15">
      <c r="A19" s="4">
        <v>19</v>
      </c>
      <c r="B19" s="153" t="s">
        <v>19</v>
      </c>
      <c r="C19" s="97">
        <v>381</v>
      </c>
      <c r="D19" s="97">
        <v>348</v>
      </c>
      <c r="E19" s="136">
        <v>346</v>
      </c>
      <c r="F19" s="15">
        <f t="shared" si="0"/>
        <v>0.0002203319243128</v>
      </c>
      <c r="G19" s="108">
        <f t="shared" si="5"/>
        <v>-0.09186351706036745</v>
      </c>
      <c r="H19" s="12">
        <f t="shared" si="1"/>
        <v>-35</v>
      </c>
      <c r="I19" s="27">
        <f t="shared" si="2"/>
        <v>-0.000466343335287534</v>
      </c>
      <c r="J19" s="166">
        <v>345.2721</v>
      </c>
      <c r="K19" s="151">
        <v>343.5126</v>
      </c>
      <c r="L19" s="27">
        <f t="shared" si="3"/>
        <v>-0.00509598082208207</v>
      </c>
      <c r="M19" s="80">
        <f t="shared" si="4"/>
        <v>-1.7595000000000027</v>
      </c>
      <c r="N19" s="3"/>
    </row>
    <row r="20" spans="1:14" ht="15">
      <c r="A20" s="4">
        <v>20</v>
      </c>
      <c r="B20" s="153" t="s">
        <v>20</v>
      </c>
      <c r="C20" s="97">
        <v>4502</v>
      </c>
      <c r="D20" s="97">
        <v>4411</v>
      </c>
      <c r="E20" s="136">
        <v>4380</v>
      </c>
      <c r="F20" s="15">
        <f t="shared" si="0"/>
        <v>0.002789172914711168</v>
      </c>
      <c r="G20" s="108">
        <f t="shared" si="5"/>
        <v>-0.027099067081297203</v>
      </c>
      <c r="H20" s="12">
        <f t="shared" si="1"/>
        <v>-122</v>
      </c>
      <c r="I20" s="27">
        <f t="shared" si="2"/>
        <v>-0.001625539625859404</v>
      </c>
      <c r="J20" s="166">
        <v>4403.245</v>
      </c>
      <c r="K20" s="151">
        <v>4403.153</v>
      </c>
      <c r="L20" s="27">
        <f t="shared" si="3"/>
        <v>-2.0893681818668613E-05</v>
      </c>
      <c r="M20" s="80">
        <f t="shared" si="4"/>
        <v>-0.09199999999964348</v>
      </c>
      <c r="N20" s="3"/>
    </row>
    <row r="21" spans="1:14" ht="15">
      <c r="A21" s="4">
        <v>21</v>
      </c>
      <c r="B21" s="153" t="s">
        <v>21</v>
      </c>
      <c r="C21" s="97">
        <v>232</v>
      </c>
      <c r="D21" s="97">
        <v>298</v>
      </c>
      <c r="E21" s="136">
        <v>296</v>
      </c>
      <c r="F21" s="15">
        <f t="shared" si="0"/>
        <v>0.00018849205085719306</v>
      </c>
      <c r="G21" s="108">
        <f t="shared" si="5"/>
        <v>0.27586206896551724</v>
      </c>
      <c r="H21" s="12">
        <f t="shared" si="1"/>
        <v>64</v>
      </c>
      <c r="I21" s="27">
        <f t="shared" si="2"/>
        <v>0.0008527420988114906</v>
      </c>
      <c r="J21" s="166">
        <v>295.0585</v>
      </c>
      <c r="K21" s="151">
        <v>293.4344</v>
      </c>
      <c r="L21" s="27">
        <f t="shared" si="3"/>
        <v>-0.005504332191751801</v>
      </c>
      <c r="M21" s="80">
        <f t="shared" si="4"/>
        <v>-1.6240999999999985</v>
      </c>
      <c r="N21" s="3"/>
    </row>
    <row r="22" spans="1:14" ht="15">
      <c r="A22" s="4">
        <v>22</v>
      </c>
      <c r="B22" s="153" t="s">
        <v>22</v>
      </c>
      <c r="C22" s="97">
        <v>11430</v>
      </c>
      <c r="D22" s="97">
        <v>12098</v>
      </c>
      <c r="E22" s="136">
        <v>12142</v>
      </c>
      <c r="F22" s="15">
        <f t="shared" si="0"/>
        <v>0.007731994869959589</v>
      </c>
      <c r="G22" s="108">
        <f t="shared" si="5"/>
        <v>0.06229221347331584</v>
      </c>
      <c r="H22" s="12">
        <f t="shared" si="1"/>
        <v>712</v>
      </c>
      <c r="I22" s="27">
        <f t="shared" si="2"/>
        <v>0.009486755849277833</v>
      </c>
      <c r="J22" s="166">
        <v>12067.14</v>
      </c>
      <c r="K22" s="151">
        <v>12135.32</v>
      </c>
      <c r="L22" s="27">
        <f t="shared" si="3"/>
        <v>0.005650054611117489</v>
      </c>
      <c r="M22" s="80">
        <f t="shared" si="4"/>
        <v>68.18000000000029</v>
      </c>
      <c r="N22" s="3"/>
    </row>
    <row r="23" spans="1:14" ht="15">
      <c r="A23" s="4">
        <v>23</v>
      </c>
      <c r="B23" s="153" t="s">
        <v>23</v>
      </c>
      <c r="C23" s="97">
        <v>13078</v>
      </c>
      <c r="D23" s="97">
        <v>13293</v>
      </c>
      <c r="E23" s="136">
        <v>13353</v>
      </c>
      <c r="F23" s="15">
        <f t="shared" si="0"/>
        <v>0.008503156605054388</v>
      </c>
      <c r="G23" s="108">
        <f t="shared" si="5"/>
        <v>0.02102768007340572</v>
      </c>
      <c r="H23" s="12">
        <f t="shared" si="1"/>
        <v>275</v>
      </c>
      <c r="I23" s="27">
        <f t="shared" si="2"/>
        <v>0.003664126205830624</v>
      </c>
      <c r="J23" s="166">
        <v>13176.48</v>
      </c>
      <c r="K23" s="151">
        <v>13231.19</v>
      </c>
      <c r="L23" s="27">
        <f t="shared" si="3"/>
        <v>0.004152095248503466</v>
      </c>
      <c r="M23" s="80">
        <f t="shared" si="4"/>
        <v>54.710000000000946</v>
      </c>
      <c r="N23" s="3"/>
    </row>
    <row r="24" spans="1:14" ht="15">
      <c r="A24" s="4">
        <v>24</v>
      </c>
      <c r="B24" s="153" t="s">
        <v>24</v>
      </c>
      <c r="C24" s="97">
        <v>9226</v>
      </c>
      <c r="D24" s="97">
        <v>8959</v>
      </c>
      <c r="E24" s="136">
        <v>8956</v>
      </c>
      <c r="F24" s="15">
        <f t="shared" si="0"/>
        <v>0.0057031581333683145</v>
      </c>
      <c r="G24" s="108">
        <f t="shared" si="5"/>
        <v>-0.029265120312161285</v>
      </c>
      <c r="H24" s="12">
        <f t="shared" si="1"/>
        <v>-270</v>
      </c>
      <c r="I24" s="27">
        <f t="shared" si="2"/>
        <v>-0.0035975057293609765</v>
      </c>
      <c r="J24" s="166">
        <v>8867.237</v>
      </c>
      <c r="K24" s="151">
        <v>8855.831</v>
      </c>
      <c r="L24" s="27">
        <f t="shared" si="3"/>
        <v>-0.001286308237842187</v>
      </c>
      <c r="M24" s="80">
        <f t="shared" si="4"/>
        <v>-11.40599999999904</v>
      </c>
      <c r="N24" s="3"/>
    </row>
    <row r="25" spans="1:14" ht="15">
      <c r="A25" s="4">
        <v>25</v>
      </c>
      <c r="B25" s="153" t="s">
        <v>25</v>
      </c>
      <c r="C25" s="97">
        <v>31009</v>
      </c>
      <c r="D25" s="97">
        <v>31790</v>
      </c>
      <c r="E25" s="136">
        <v>31874</v>
      </c>
      <c r="F25" s="15">
        <f t="shared" si="0"/>
        <v>0.020297282530480312</v>
      </c>
      <c r="G25" s="108">
        <f t="shared" si="5"/>
        <v>0.02789512722112935</v>
      </c>
      <c r="H25" s="12">
        <f t="shared" si="1"/>
        <v>865</v>
      </c>
      <c r="I25" s="27">
        <f t="shared" si="2"/>
        <v>0.011525342429249054</v>
      </c>
      <c r="J25" s="166">
        <v>31709.43</v>
      </c>
      <c r="K25" s="151">
        <v>31901.78</v>
      </c>
      <c r="L25" s="27">
        <f t="shared" si="3"/>
        <v>0.00606601884675942</v>
      </c>
      <c r="M25" s="80">
        <f t="shared" si="4"/>
        <v>192.34999999999854</v>
      </c>
      <c r="N25" s="3"/>
    </row>
    <row r="26" spans="1:14" ht="15">
      <c r="A26" s="4">
        <v>26</v>
      </c>
      <c r="B26" s="153" t="s">
        <v>26</v>
      </c>
      <c r="C26" s="97">
        <v>2006</v>
      </c>
      <c r="D26" s="97">
        <v>1738</v>
      </c>
      <c r="E26" s="136">
        <v>1727</v>
      </c>
      <c r="F26" s="15">
        <f t="shared" si="0"/>
        <v>0.0010997492291566636</v>
      </c>
      <c r="G26" s="108">
        <f t="shared" si="5"/>
        <v>-0.1390827517447657</v>
      </c>
      <c r="H26" s="12">
        <f t="shared" si="1"/>
        <v>-279</v>
      </c>
      <c r="I26" s="27">
        <f t="shared" si="2"/>
        <v>-0.003717422587006342</v>
      </c>
      <c r="J26" s="166">
        <v>1730.686</v>
      </c>
      <c r="K26" s="151">
        <v>1729.161</v>
      </c>
      <c r="L26" s="27">
        <f t="shared" si="3"/>
        <v>-0.000881153484803057</v>
      </c>
      <c r="M26" s="80">
        <f t="shared" si="4"/>
        <v>-1.5249999999998636</v>
      </c>
      <c r="N26" s="3"/>
    </row>
    <row r="27" spans="1:14" ht="15">
      <c r="A27" s="4">
        <v>27</v>
      </c>
      <c r="B27" s="153" t="s">
        <v>27</v>
      </c>
      <c r="C27" s="97">
        <v>4666</v>
      </c>
      <c r="D27" s="97">
        <v>4762</v>
      </c>
      <c r="E27" s="136">
        <v>4760</v>
      </c>
      <c r="F27" s="15">
        <f t="shared" si="0"/>
        <v>0.0030311559529737804</v>
      </c>
      <c r="G27" s="108">
        <f t="shared" si="5"/>
        <v>0.020145735105015</v>
      </c>
      <c r="H27" s="12">
        <f t="shared" si="1"/>
        <v>94</v>
      </c>
      <c r="I27" s="27">
        <f t="shared" si="2"/>
        <v>0.001252464957629377</v>
      </c>
      <c r="J27" s="166">
        <v>4749.946</v>
      </c>
      <c r="K27" s="151">
        <v>4810.751</v>
      </c>
      <c r="L27" s="27">
        <f t="shared" si="3"/>
        <v>0.012801198160989681</v>
      </c>
      <c r="M27" s="80">
        <f t="shared" si="4"/>
        <v>60.80500000000029</v>
      </c>
      <c r="N27" s="3"/>
    </row>
    <row r="28" spans="1:14" ht="15">
      <c r="A28" s="4">
        <v>28</v>
      </c>
      <c r="B28" s="153" t="s">
        <v>28</v>
      </c>
      <c r="C28" s="97">
        <v>16475</v>
      </c>
      <c r="D28" s="97">
        <v>15680</v>
      </c>
      <c r="E28" s="136">
        <v>15514</v>
      </c>
      <c r="F28" s="15">
        <f t="shared" si="0"/>
        <v>0.009879275935805721</v>
      </c>
      <c r="G28" s="108">
        <f t="shared" si="5"/>
        <v>-0.05833080424886191</v>
      </c>
      <c r="H28" s="12">
        <f t="shared" si="1"/>
        <v>-961</v>
      </c>
      <c r="I28" s="27">
        <f t="shared" si="2"/>
        <v>-0.01280445557746629</v>
      </c>
      <c r="J28" s="166">
        <v>15470.98</v>
      </c>
      <c r="K28" s="151">
        <v>15332.35</v>
      </c>
      <c r="L28" s="27">
        <f t="shared" si="3"/>
        <v>-0.00896064761249767</v>
      </c>
      <c r="M28" s="80">
        <f t="shared" si="4"/>
        <v>-138.6299999999992</v>
      </c>
      <c r="N28" s="3"/>
    </row>
    <row r="29" spans="1:14" ht="15">
      <c r="A29" s="4">
        <v>29</v>
      </c>
      <c r="B29" s="153" t="s">
        <v>29</v>
      </c>
      <c r="C29" s="97">
        <v>2988</v>
      </c>
      <c r="D29" s="97">
        <v>3277</v>
      </c>
      <c r="E29" s="136">
        <v>3272</v>
      </c>
      <c r="F29" s="15">
        <f t="shared" si="0"/>
        <v>0.002083601318934918</v>
      </c>
      <c r="G29" s="108">
        <f t="shared" si="5"/>
        <v>0.09504685408299866</v>
      </c>
      <c r="H29" s="12">
        <f t="shared" si="1"/>
        <v>284</v>
      </c>
      <c r="I29" s="27">
        <f t="shared" si="2"/>
        <v>0.00378404306347599</v>
      </c>
      <c r="J29" s="166">
        <v>3279.115</v>
      </c>
      <c r="K29" s="151">
        <v>3270.275</v>
      </c>
      <c r="L29" s="27">
        <f t="shared" si="3"/>
        <v>-0.0026958493373973437</v>
      </c>
      <c r="M29" s="80">
        <f t="shared" si="4"/>
        <v>-8.83999999999969</v>
      </c>
      <c r="N29" s="3"/>
    </row>
    <row r="30" spans="1:14" ht="15">
      <c r="A30" s="4">
        <v>30</v>
      </c>
      <c r="B30" s="153" t="s">
        <v>30</v>
      </c>
      <c r="C30" s="97">
        <v>1018</v>
      </c>
      <c r="D30" s="97">
        <v>1127</v>
      </c>
      <c r="E30" s="136">
        <v>1140</v>
      </c>
      <c r="F30" s="15">
        <f t="shared" si="0"/>
        <v>0.0007259491147878382</v>
      </c>
      <c r="G30" s="108">
        <f t="shared" si="5"/>
        <v>0.11984282907662082</v>
      </c>
      <c r="H30" s="12">
        <f t="shared" si="1"/>
        <v>122</v>
      </c>
      <c r="I30" s="27">
        <f t="shared" si="2"/>
        <v>0.001625539625859404</v>
      </c>
      <c r="J30" s="166">
        <v>1098.111</v>
      </c>
      <c r="K30" s="151">
        <v>1140.085</v>
      </c>
      <c r="L30" s="27">
        <f t="shared" si="3"/>
        <v>0.03822382254617241</v>
      </c>
      <c r="M30" s="80">
        <f t="shared" si="4"/>
        <v>41.97399999999993</v>
      </c>
      <c r="N30" s="3"/>
    </row>
    <row r="31" spans="1:14" ht="15">
      <c r="A31" s="4">
        <v>31</v>
      </c>
      <c r="B31" s="153" t="s">
        <v>31</v>
      </c>
      <c r="C31" s="97">
        <v>18378</v>
      </c>
      <c r="D31" s="97">
        <v>20459</v>
      </c>
      <c r="E31" s="136">
        <v>20442</v>
      </c>
      <c r="F31" s="15">
        <f t="shared" si="0"/>
        <v>0.01301741386359034</v>
      </c>
      <c r="G31" s="108">
        <f t="shared" si="5"/>
        <v>0.11230819458047665</v>
      </c>
      <c r="H31" s="12">
        <f t="shared" si="1"/>
        <v>2064</v>
      </c>
      <c r="I31" s="27">
        <f t="shared" si="2"/>
        <v>0.027500932686670573</v>
      </c>
      <c r="J31" s="166">
        <v>20469.65</v>
      </c>
      <c r="K31" s="151">
        <v>20586.39</v>
      </c>
      <c r="L31" s="27">
        <f t="shared" si="3"/>
        <v>0.005703077483005228</v>
      </c>
      <c r="M31" s="80">
        <f t="shared" si="4"/>
        <v>116.73999999999796</v>
      </c>
      <c r="N31" s="3"/>
    </row>
    <row r="32" spans="1:14" ht="15">
      <c r="A32" s="4">
        <v>32</v>
      </c>
      <c r="B32" s="153" t="s">
        <v>32</v>
      </c>
      <c r="C32" s="97">
        <v>5656</v>
      </c>
      <c r="D32" s="97">
        <v>5974</v>
      </c>
      <c r="E32" s="136">
        <v>5991</v>
      </c>
      <c r="F32" s="15">
        <f t="shared" si="0"/>
        <v>0.003815053637450823</v>
      </c>
      <c r="G32" s="108">
        <f t="shared" si="5"/>
        <v>0.05922913719943423</v>
      </c>
      <c r="H32" s="12">
        <f t="shared" si="1"/>
        <v>335</v>
      </c>
      <c r="I32" s="27">
        <f t="shared" si="2"/>
        <v>0.004463571923466397</v>
      </c>
      <c r="J32" s="166">
        <v>5932.978</v>
      </c>
      <c r="K32" s="151">
        <v>5992.776</v>
      </c>
      <c r="L32" s="27">
        <f t="shared" si="3"/>
        <v>0.010078918209371377</v>
      </c>
      <c r="M32" s="80">
        <f t="shared" si="4"/>
        <v>59.797999999999774</v>
      </c>
      <c r="N32" s="3"/>
    </row>
    <row r="33" spans="1:14" ht="15">
      <c r="A33" s="4">
        <v>33</v>
      </c>
      <c r="B33" s="153" t="s">
        <v>33</v>
      </c>
      <c r="C33" s="97">
        <v>19566</v>
      </c>
      <c r="D33" s="97">
        <v>19386</v>
      </c>
      <c r="E33" s="136">
        <v>19340</v>
      </c>
      <c r="F33" s="15">
        <f t="shared" si="0"/>
        <v>0.012315663052628763</v>
      </c>
      <c r="G33" s="108">
        <f t="shared" si="5"/>
        <v>-0.011550649085147704</v>
      </c>
      <c r="H33" s="12">
        <f t="shared" si="1"/>
        <v>-226</v>
      </c>
      <c r="I33" s="27">
        <f t="shared" si="2"/>
        <v>-0.0030112455364280765</v>
      </c>
      <c r="J33" s="166">
        <v>19375.34</v>
      </c>
      <c r="K33" s="151">
        <v>19393.5</v>
      </c>
      <c r="L33" s="27">
        <f t="shared" si="3"/>
        <v>0.0009372738749358646</v>
      </c>
      <c r="M33" s="80">
        <f t="shared" si="4"/>
        <v>18.159999999999854</v>
      </c>
      <c r="N33" s="3"/>
    </row>
    <row r="34" spans="1:14" ht="15">
      <c r="A34" s="4">
        <v>35</v>
      </c>
      <c r="B34" s="153" t="s">
        <v>34</v>
      </c>
      <c r="C34" s="80">
        <v>36517</v>
      </c>
      <c r="D34" s="80">
        <v>34294</v>
      </c>
      <c r="E34" s="3">
        <v>34365</v>
      </c>
      <c r="F34" s="15">
        <f t="shared" si="0"/>
        <v>0.021883545026038648</v>
      </c>
      <c r="G34" s="108">
        <f t="shared" si="5"/>
        <v>-0.05893145658186598</v>
      </c>
      <c r="H34" s="12">
        <f t="shared" si="1"/>
        <v>-2152</v>
      </c>
      <c r="I34" s="27">
        <f t="shared" si="2"/>
        <v>-0.028673453072536374</v>
      </c>
      <c r="J34" s="166">
        <v>35728.05</v>
      </c>
      <c r="K34" s="151">
        <v>35671.2</v>
      </c>
      <c r="L34" s="27">
        <f t="shared" si="3"/>
        <v>-0.0015911867566241599</v>
      </c>
      <c r="M34" s="80">
        <f t="shared" si="4"/>
        <v>-56.85000000000582</v>
      </c>
      <c r="N34" s="3"/>
    </row>
    <row r="35" spans="1:14" ht="15">
      <c r="A35" s="4">
        <v>36</v>
      </c>
      <c r="B35" s="153" t="s">
        <v>35</v>
      </c>
      <c r="C35" s="80">
        <v>1184</v>
      </c>
      <c r="D35" s="80">
        <v>1243</v>
      </c>
      <c r="E35" s="3">
        <v>1284</v>
      </c>
      <c r="F35" s="15">
        <f t="shared" si="0"/>
        <v>0.0008176479503399862</v>
      </c>
      <c r="G35" s="108">
        <f t="shared" si="5"/>
        <v>0.08445945945945946</v>
      </c>
      <c r="H35" s="12">
        <f t="shared" si="1"/>
        <v>100</v>
      </c>
      <c r="I35" s="27">
        <f t="shared" si="2"/>
        <v>0.0013324095293929543</v>
      </c>
      <c r="J35" s="165">
        <v>1171.075</v>
      </c>
      <c r="K35" s="150">
        <v>1210.19</v>
      </c>
      <c r="L35" s="27">
        <f t="shared" si="3"/>
        <v>0.0334009350383195</v>
      </c>
      <c r="M35" s="80">
        <f t="shared" si="4"/>
        <v>39.11500000000001</v>
      </c>
      <c r="N35" s="3"/>
    </row>
    <row r="36" spans="1:14" ht="15">
      <c r="A36" s="4">
        <v>37</v>
      </c>
      <c r="B36" s="153" t="s">
        <v>36</v>
      </c>
      <c r="C36" s="80">
        <v>307</v>
      </c>
      <c r="D36" s="80">
        <v>345</v>
      </c>
      <c r="E36" s="3">
        <v>369</v>
      </c>
      <c r="F36" s="15">
        <f t="shared" si="0"/>
        <v>0.0002349782661023792</v>
      </c>
      <c r="G36" s="108">
        <f t="shared" si="5"/>
        <v>0.20195439739413681</v>
      </c>
      <c r="H36" s="12">
        <f t="shared" si="1"/>
        <v>62</v>
      </c>
      <c r="I36" s="27">
        <f t="shared" si="2"/>
        <v>0.0008260939082236316</v>
      </c>
      <c r="J36" s="165">
        <v>335.0038</v>
      </c>
      <c r="K36" s="150">
        <v>358.3729</v>
      </c>
      <c r="L36" s="27">
        <f t="shared" si="3"/>
        <v>0.06975771618112989</v>
      </c>
      <c r="M36" s="80">
        <f t="shared" si="4"/>
        <v>23.369100000000003</v>
      </c>
      <c r="N36" s="3"/>
    </row>
    <row r="37" spans="1:14" ht="15">
      <c r="A37" s="4">
        <v>38</v>
      </c>
      <c r="B37" s="153" t="s">
        <v>37</v>
      </c>
      <c r="C37" s="80">
        <v>3113</v>
      </c>
      <c r="D37" s="80">
        <v>3355</v>
      </c>
      <c r="E37" s="3">
        <v>3428</v>
      </c>
      <c r="F37" s="15">
        <f t="shared" si="0"/>
        <v>0.0021829417241164117</v>
      </c>
      <c r="G37" s="108">
        <f t="shared" si="5"/>
        <v>0.10118856408609059</v>
      </c>
      <c r="H37" s="12">
        <f t="shared" si="1"/>
        <v>315</v>
      </c>
      <c r="I37" s="27">
        <f t="shared" si="2"/>
        <v>0.004197090017587806</v>
      </c>
      <c r="J37" s="165">
        <v>3392.905</v>
      </c>
      <c r="K37" s="150">
        <v>3449.051</v>
      </c>
      <c r="L37" s="27">
        <f t="shared" si="3"/>
        <v>0.016548061322082325</v>
      </c>
      <c r="M37" s="80">
        <f t="shared" si="4"/>
        <v>56.14599999999973</v>
      </c>
      <c r="N37" s="3"/>
    </row>
    <row r="38" spans="1:14" ht="15">
      <c r="A38" s="4">
        <v>39</v>
      </c>
      <c r="B38" s="153" t="s">
        <v>38</v>
      </c>
      <c r="C38" s="80">
        <v>172</v>
      </c>
      <c r="D38" s="80">
        <v>177</v>
      </c>
      <c r="E38" s="3">
        <v>177</v>
      </c>
      <c r="F38" s="15">
        <f t="shared" si="0"/>
        <v>0.00011271315203284857</v>
      </c>
      <c r="G38" s="108">
        <f t="shared" si="5"/>
        <v>0.029069767441860465</v>
      </c>
      <c r="H38" s="12">
        <f t="shared" si="1"/>
        <v>5</v>
      </c>
      <c r="I38" s="27">
        <f t="shared" si="2"/>
        <v>6.662047646964771E-05</v>
      </c>
      <c r="J38" s="165">
        <v>174.6404</v>
      </c>
      <c r="K38" s="150">
        <v>178.7351</v>
      </c>
      <c r="L38" s="27">
        <f t="shared" si="3"/>
        <v>0.023446464850057542</v>
      </c>
      <c r="M38" s="80">
        <f t="shared" si="4"/>
        <v>4.094699999999989</v>
      </c>
      <c r="N38" s="3"/>
    </row>
    <row r="39" spans="1:14" ht="15">
      <c r="A39" s="4">
        <v>41</v>
      </c>
      <c r="B39" s="153" t="s">
        <v>39</v>
      </c>
      <c r="C39" s="80">
        <v>116738</v>
      </c>
      <c r="D39" s="80">
        <v>113854</v>
      </c>
      <c r="E39" s="3">
        <v>116550</v>
      </c>
      <c r="F39" s="15">
        <f t="shared" si="0"/>
        <v>0.07421874502501977</v>
      </c>
      <c r="G39" s="108">
        <f t="shared" si="5"/>
        <v>-0.0016104439000154192</v>
      </c>
      <c r="H39" s="12">
        <f t="shared" si="1"/>
        <v>-188</v>
      </c>
      <c r="I39" s="27">
        <f t="shared" si="2"/>
        <v>-0.002504929915258754</v>
      </c>
      <c r="J39" s="165">
        <v>112781.6</v>
      </c>
      <c r="K39" s="150">
        <v>115062.7</v>
      </c>
      <c r="L39" s="27">
        <f t="shared" si="3"/>
        <v>0.020225816977237344</v>
      </c>
      <c r="M39" s="80">
        <f t="shared" si="4"/>
        <v>2281.0999999999913</v>
      </c>
      <c r="N39" s="3"/>
    </row>
    <row r="40" spans="1:14" ht="15">
      <c r="A40" s="4">
        <v>42</v>
      </c>
      <c r="B40" s="153" t="s">
        <v>40</v>
      </c>
      <c r="C40" s="80">
        <v>15235</v>
      </c>
      <c r="D40" s="80">
        <v>14893</v>
      </c>
      <c r="E40" s="3">
        <v>15686</v>
      </c>
      <c r="F40" s="15">
        <f t="shared" si="0"/>
        <v>0.009988805100493008</v>
      </c>
      <c r="G40" s="108">
        <f t="shared" si="5"/>
        <v>0.0296028880866426</v>
      </c>
      <c r="H40" s="12">
        <f t="shared" si="1"/>
        <v>451</v>
      </c>
      <c r="I40" s="27">
        <f t="shared" si="2"/>
        <v>0.006009166977562224</v>
      </c>
      <c r="J40" s="165">
        <v>13577.43</v>
      </c>
      <c r="K40" s="150">
        <v>13945.56</v>
      </c>
      <c r="L40" s="27">
        <f t="shared" si="3"/>
        <v>0.02711337859963183</v>
      </c>
      <c r="M40" s="80">
        <f t="shared" si="4"/>
        <v>368.1299999999992</v>
      </c>
      <c r="N40" s="3"/>
    </row>
    <row r="41" spans="1:14" ht="15">
      <c r="A41" s="4">
        <v>43</v>
      </c>
      <c r="B41" s="153" t="s">
        <v>41</v>
      </c>
      <c r="C41" s="80">
        <v>53460</v>
      </c>
      <c r="D41" s="80">
        <v>56039</v>
      </c>
      <c r="E41" s="3">
        <v>57280</v>
      </c>
      <c r="F41" s="15">
        <f t="shared" si="0"/>
        <v>0.03647575903074331</v>
      </c>
      <c r="G41" s="108">
        <f t="shared" si="5"/>
        <v>0.0714552936775159</v>
      </c>
      <c r="H41" s="12">
        <f t="shared" si="1"/>
        <v>3820</v>
      </c>
      <c r="I41" s="27">
        <f t="shared" si="2"/>
        <v>0.050898044022810854</v>
      </c>
      <c r="J41" s="165">
        <v>55158.9</v>
      </c>
      <c r="K41" s="150">
        <v>56077.29</v>
      </c>
      <c r="L41" s="27">
        <f t="shared" si="3"/>
        <v>0.01664989693413029</v>
      </c>
      <c r="M41" s="80">
        <f t="shared" si="4"/>
        <v>918.3899999999994</v>
      </c>
      <c r="N41" s="3"/>
    </row>
    <row r="42" spans="1:14" ht="15">
      <c r="A42" s="4">
        <v>45</v>
      </c>
      <c r="B42" s="153" t="s">
        <v>42</v>
      </c>
      <c r="C42" s="80">
        <v>32707</v>
      </c>
      <c r="D42" s="80">
        <v>35958</v>
      </c>
      <c r="E42" s="3">
        <v>35921</v>
      </c>
      <c r="F42" s="15">
        <f t="shared" si="0"/>
        <v>0.022874401887977135</v>
      </c>
      <c r="G42" s="108">
        <f t="shared" si="5"/>
        <v>0.09826642614730792</v>
      </c>
      <c r="H42" s="12">
        <f t="shared" si="1"/>
        <v>3214</v>
      </c>
      <c r="I42" s="27">
        <f t="shared" si="2"/>
        <v>0.04282364227468955</v>
      </c>
      <c r="J42" s="165">
        <v>35849.47</v>
      </c>
      <c r="K42" s="150">
        <v>36093.53</v>
      </c>
      <c r="L42" s="27">
        <f t="shared" si="3"/>
        <v>0.006807910967721355</v>
      </c>
      <c r="M42" s="80">
        <f t="shared" si="4"/>
        <v>244.05999999999767</v>
      </c>
      <c r="N42" s="3"/>
    </row>
    <row r="43" spans="1:14" ht="15">
      <c r="A43" s="4">
        <v>46</v>
      </c>
      <c r="B43" s="153" t="s">
        <v>43</v>
      </c>
      <c r="C43" s="80">
        <v>95695</v>
      </c>
      <c r="D43" s="80">
        <v>98435</v>
      </c>
      <c r="E43" s="3">
        <v>99112</v>
      </c>
      <c r="F43" s="15">
        <f t="shared" si="0"/>
        <v>0.0631142707586423</v>
      </c>
      <c r="G43" s="108">
        <f t="shared" si="5"/>
        <v>0.03570719473326715</v>
      </c>
      <c r="H43" s="12">
        <f t="shared" si="1"/>
        <v>3417</v>
      </c>
      <c r="I43" s="27">
        <f t="shared" si="2"/>
        <v>0.045528433619357246</v>
      </c>
      <c r="J43" s="165">
        <v>98522.46</v>
      </c>
      <c r="K43" s="150">
        <v>99194.98</v>
      </c>
      <c r="L43" s="27">
        <f t="shared" si="3"/>
        <v>0.006826057733434482</v>
      </c>
      <c r="M43" s="80">
        <f t="shared" si="4"/>
        <v>672.5199999999895</v>
      </c>
      <c r="N43" s="3"/>
    </row>
    <row r="44" spans="1:14" ht="15">
      <c r="A44" s="4">
        <v>47</v>
      </c>
      <c r="B44" s="153" t="s">
        <v>44</v>
      </c>
      <c r="C44" s="80">
        <v>262664</v>
      </c>
      <c r="D44" s="80">
        <v>270124</v>
      </c>
      <c r="E44" s="3">
        <v>277865</v>
      </c>
      <c r="F44" s="15">
        <f t="shared" si="0"/>
        <v>0.17694372875484443</v>
      </c>
      <c r="G44" s="108">
        <f t="shared" si="5"/>
        <v>0.05787241494837511</v>
      </c>
      <c r="H44" s="12">
        <f t="shared" si="1"/>
        <v>15201</v>
      </c>
      <c r="I44" s="27">
        <f t="shared" si="2"/>
        <v>0.20253957256302296</v>
      </c>
      <c r="J44" s="165">
        <v>268319.4</v>
      </c>
      <c r="K44" s="150">
        <v>276722</v>
      </c>
      <c r="L44" s="27">
        <f t="shared" si="3"/>
        <v>0.03131566334748802</v>
      </c>
      <c r="M44" s="80">
        <f t="shared" si="4"/>
        <v>8402.599999999977</v>
      </c>
      <c r="N44" s="3"/>
    </row>
    <row r="45" spans="1:14" ht="15">
      <c r="A45" s="4">
        <v>49</v>
      </c>
      <c r="B45" s="153" t="s">
        <v>45</v>
      </c>
      <c r="C45" s="80">
        <v>113597</v>
      </c>
      <c r="D45" s="80">
        <v>118238</v>
      </c>
      <c r="E45" s="3">
        <v>118677</v>
      </c>
      <c r="F45" s="15">
        <f t="shared" si="0"/>
        <v>0.07557321324182129</v>
      </c>
      <c r="G45" s="108">
        <f t="shared" si="5"/>
        <v>0.044719490831624076</v>
      </c>
      <c r="H45" s="12">
        <f t="shared" si="1"/>
        <v>5080</v>
      </c>
      <c r="I45" s="27">
        <f t="shared" si="2"/>
        <v>0.06768640409316208</v>
      </c>
      <c r="J45" s="165">
        <v>121246.5</v>
      </c>
      <c r="K45" s="150">
        <v>122173.4</v>
      </c>
      <c r="L45" s="27">
        <f t="shared" si="3"/>
        <v>0.00764475675586507</v>
      </c>
      <c r="M45" s="80">
        <f t="shared" si="4"/>
        <v>926.8999999999942</v>
      </c>
      <c r="N45" s="3"/>
    </row>
    <row r="46" spans="1:14" ht="15">
      <c r="A46" s="4">
        <v>50</v>
      </c>
      <c r="B46" s="153" t="s">
        <v>46</v>
      </c>
      <c r="C46" s="80">
        <v>2729</v>
      </c>
      <c r="D46" s="80">
        <v>3040</v>
      </c>
      <c r="E46" s="3">
        <v>3061</v>
      </c>
      <c r="F46" s="15">
        <f t="shared" si="0"/>
        <v>0.0019492370529522567</v>
      </c>
      <c r="G46" s="108">
        <f t="shared" si="5"/>
        <v>0.12165628435324295</v>
      </c>
      <c r="H46" s="12">
        <f t="shared" si="1"/>
        <v>332</v>
      </c>
      <c r="I46" s="27">
        <f t="shared" si="2"/>
        <v>0.004423599637584608</v>
      </c>
      <c r="J46" s="165">
        <v>2781.427</v>
      </c>
      <c r="K46" s="150">
        <v>2812.458</v>
      </c>
      <c r="L46" s="27">
        <f t="shared" si="3"/>
        <v>0.011156503478250535</v>
      </c>
      <c r="M46" s="80">
        <f t="shared" si="4"/>
        <v>31.03099999999995</v>
      </c>
      <c r="N46" s="3"/>
    </row>
    <row r="47" spans="1:14" ht="15">
      <c r="A47" s="4">
        <v>51</v>
      </c>
      <c r="B47" s="153" t="s">
        <v>47</v>
      </c>
      <c r="C47" s="80">
        <v>171</v>
      </c>
      <c r="D47" s="80">
        <v>237</v>
      </c>
      <c r="E47" s="3">
        <v>236</v>
      </c>
      <c r="F47" s="15">
        <f t="shared" si="0"/>
        <v>0.00015028420271046475</v>
      </c>
      <c r="G47" s="108">
        <f t="shared" si="5"/>
        <v>0.38011695906432746</v>
      </c>
      <c r="H47" s="12">
        <f t="shared" si="1"/>
        <v>65</v>
      </c>
      <c r="I47" s="27">
        <f t="shared" si="2"/>
        <v>0.0008660661941054203</v>
      </c>
      <c r="J47" s="165">
        <v>236.5383</v>
      </c>
      <c r="K47" s="150">
        <v>237.5482</v>
      </c>
      <c r="L47" s="27">
        <f t="shared" si="3"/>
        <v>0.0042694988507147305</v>
      </c>
      <c r="M47" s="80">
        <f t="shared" si="4"/>
        <v>1.009900000000016</v>
      </c>
      <c r="N47" s="3"/>
    </row>
    <row r="48" spans="1:14" ht="15">
      <c r="A48" s="4">
        <v>52</v>
      </c>
      <c r="B48" s="153" t="s">
        <v>48</v>
      </c>
      <c r="C48" s="80">
        <v>16508</v>
      </c>
      <c r="D48" s="80">
        <v>17219</v>
      </c>
      <c r="E48" s="3">
        <v>17169</v>
      </c>
      <c r="F48" s="15">
        <f t="shared" si="0"/>
        <v>0.010933175747186311</v>
      </c>
      <c r="G48" s="108">
        <f t="shared" si="5"/>
        <v>0.04004119214926096</v>
      </c>
      <c r="H48" s="12">
        <f t="shared" si="1"/>
        <v>661</v>
      </c>
      <c r="I48" s="27">
        <f t="shared" si="2"/>
        <v>0.008807226989287428</v>
      </c>
      <c r="J48" s="165">
        <v>17183.4</v>
      </c>
      <c r="K48" s="150">
        <v>17231.62</v>
      </c>
      <c r="L48" s="27">
        <f t="shared" si="3"/>
        <v>0.002806196678189271</v>
      </c>
      <c r="M48" s="80">
        <f t="shared" si="4"/>
        <v>48.219999999997526</v>
      </c>
      <c r="N48" s="3"/>
    </row>
    <row r="49" spans="1:14" ht="15">
      <c r="A49" s="4">
        <v>53</v>
      </c>
      <c r="B49" s="153" t="s">
        <v>49</v>
      </c>
      <c r="C49" s="80">
        <v>1716</v>
      </c>
      <c r="D49" s="80">
        <v>1963</v>
      </c>
      <c r="E49" s="3">
        <v>1954</v>
      </c>
      <c r="F49" s="15">
        <f t="shared" si="0"/>
        <v>0.001244302254645119</v>
      </c>
      <c r="G49" s="108">
        <f t="shared" si="5"/>
        <v>0.1386946386946387</v>
      </c>
      <c r="H49" s="12">
        <f t="shared" si="1"/>
        <v>238</v>
      </c>
      <c r="I49" s="27">
        <f t="shared" si="2"/>
        <v>0.003171134679955231</v>
      </c>
      <c r="J49" s="165">
        <v>1971.54</v>
      </c>
      <c r="K49" s="150">
        <v>1979.864</v>
      </c>
      <c r="L49" s="27">
        <f t="shared" si="3"/>
        <v>0.0042220802012640215</v>
      </c>
      <c r="M49" s="80">
        <f t="shared" si="4"/>
        <v>8.32400000000007</v>
      </c>
      <c r="N49" s="3"/>
    </row>
    <row r="50" spans="1:14" ht="15">
      <c r="A50" s="4">
        <v>55</v>
      </c>
      <c r="B50" s="153" t="s">
        <v>50</v>
      </c>
      <c r="C50" s="80">
        <v>13897</v>
      </c>
      <c r="D50" s="80">
        <v>15397</v>
      </c>
      <c r="E50" s="3">
        <v>15510</v>
      </c>
      <c r="F50" s="15">
        <f t="shared" si="0"/>
        <v>0.009876728745929273</v>
      </c>
      <c r="G50" s="108">
        <f t="shared" si="5"/>
        <v>0.11606821616176154</v>
      </c>
      <c r="H50" s="12">
        <f t="shared" si="1"/>
        <v>1613</v>
      </c>
      <c r="I50" s="27">
        <f t="shared" si="2"/>
        <v>0.02149176570910835</v>
      </c>
      <c r="J50" s="165">
        <v>15137.75</v>
      </c>
      <c r="K50" s="150">
        <v>15235.96</v>
      </c>
      <c r="L50" s="27">
        <f t="shared" si="3"/>
        <v>0.006487754124622162</v>
      </c>
      <c r="M50" s="80">
        <f t="shared" si="4"/>
        <v>98.20999999999913</v>
      </c>
      <c r="N50" s="3"/>
    </row>
    <row r="51" spans="1:14" ht="15">
      <c r="A51" s="4">
        <v>56</v>
      </c>
      <c r="B51" s="153" t="s">
        <v>51</v>
      </c>
      <c r="C51" s="80">
        <v>73259</v>
      </c>
      <c r="D51" s="80">
        <v>82194</v>
      </c>
      <c r="E51" s="3">
        <v>81472</v>
      </c>
      <c r="F51" s="15">
        <f t="shared" si="0"/>
        <v>0.05188116340350417</v>
      </c>
      <c r="G51" s="108">
        <f t="shared" si="5"/>
        <v>0.11210909239820363</v>
      </c>
      <c r="H51" s="12">
        <f t="shared" si="1"/>
        <v>8213</v>
      </c>
      <c r="I51" s="27">
        <f t="shared" si="2"/>
        <v>0.10943079464904333</v>
      </c>
      <c r="J51" s="165">
        <v>83084.08</v>
      </c>
      <c r="K51" s="150">
        <v>83356.94</v>
      </c>
      <c r="L51" s="27">
        <f t="shared" si="3"/>
        <v>0.0032841430030879633</v>
      </c>
      <c r="M51" s="80">
        <f t="shared" si="4"/>
        <v>272.8600000000006</v>
      </c>
      <c r="N51" s="3"/>
    </row>
    <row r="52" spans="1:14" ht="15">
      <c r="A52" s="4">
        <v>58</v>
      </c>
      <c r="B52" s="153" t="s">
        <v>52</v>
      </c>
      <c r="C52" s="80">
        <v>1508</v>
      </c>
      <c r="D52" s="80">
        <v>1804</v>
      </c>
      <c r="E52" s="3">
        <v>1814</v>
      </c>
      <c r="F52" s="15">
        <f t="shared" si="0"/>
        <v>0.0011551506089694198</v>
      </c>
      <c r="G52" s="108">
        <f t="shared" si="5"/>
        <v>0.20291777188328913</v>
      </c>
      <c r="H52" s="12">
        <f t="shared" si="1"/>
        <v>306</v>
      </c>
      <c r="I52" s="27">
        <f t="shared" si="2"/>
        <v>0.00407717315994244</v>
      </c>
      <c r="J52" s="165">
        <v>1838.802</v>
      </c>
      <c r="K52" s="150">
        <v>1863.572</v>
      </c>
      <c r="L52" s="27">
        <f t="shared" si="3"/>
        <v>0.013470727136472542</v>
      </c>
      <c r="M52" s="80">
        <f t="shared" si="4"/>
        <v>24.769999999999982</v>
      </c>
      <c r="N52" s="3"/>
    </row>
    <row r="53" spans="1:14" ht="15">
      <c r="A53" s="4">
        <v>59</v>
      </c>
      <c r="B53" s="153" t="s">
        <v>53</v>
      </c>
      <c r="C53" s="80">
        <v>1700</v>
      </c>
      <c r="D53" s="80">
        <v>1766</v>
      </c>
      <c r="E53" s="3">
        <v>1801</v>
      </c>
      <c r="F53" s="15">
        <f t="shared" si="0"/>
        <v>0.001146872241870962</v>
      </c>
      <c r="G53" s="108">
        <f t="shared" si="5"/>
        <v>0.05941176470588235</v>
      </c>
      <c r="H53" s="12">
        <f t="shared" si="1"/>
        <v>101</v>
      </c>
      <c r="I53" s="27">
        <f t="shared" si="2"/>
        <v>0.0013457336246868838</v>
      </c>
      <c r="J53" s="165">
        <v>1773.502</v>
      </c>
      <c r="K53" s="150">
        <v>1813.373</v>
      </c>
      <c r="L53" s="27">
        <f t="shared" si="3"/>
        <v>0.022481508337740864</v>
      </c>
      <c r="M53" s="80">
        <f t="shared" si="4"/>
        <v>39.871000000000095</v>
      </c>
      <c r="N53" s="3"/>
    </row>
    <row r="54" spans="1:14" ht="15">
      <c r="A54" s="4">
        <v>60</v>
      </c>
      <c r="B54" s="153" t="s">
        <v>54</v>
      </c>
      <c r="C54" s="80">
        <v>547</v>
      </c>
      <c r="D54" s="80">
        <v>693</v>
      </c>
      <c r="E54" s="3">
        <v>696</v>
      </c>
      <c r="F54" s="15">
        <f t="shared" si="0"/>
        <v>0.0004432110385020486</v>
      </c>
      <c r="G54" s="108">
        <f t="shared" si="5"/>
        <v>0.27239488117001825</v>
      </c>
      <c r="H54" s="12">
        <f t="shared" si="1"/>
        <v>149</v>
      </c>
      <c r="I54" s="27">
        <f t="shared" si="2"/>
        <v>0.001985290198795502</v>
      </c>
      <c r="J54" s="165">
        <v>691.5468</v>
      </c>
      <c r="K54" s="150">
        <v>698.9721</v>
      </c>
      <c r="L54" s="27">
        <f t="shared" si="3"/>
        <v>0.010737234269611245</v>
      </c>
      <c r="M54" s="80">
        <f t="shared" si="4"/>
        <v>7.425299999999993</v>
      </c>
      <c r="N54" s="3"/>
    </row>
    <row r="55" spans="1:14" ht="15">
      <c r="A55" s="4">
        <v>61</v>
      </c>
      <c r="B55" s="153" t="s">
        <v>55</v>
      </c>
      <c r="C55" s="80">
        <v>2504</v>
      </c>
      <c r="D55" s="80">
        <v>3068</v>
      </c>
      <c r="E55" s="3">
        <v>3095</v>
      </c>
      <c r="F55" s="15">
        <f t="shared" si="0"/>
        <v>0.0019708881669020695</v>
      </c>
      <c r="G55" s="108">
        <f t="shared" si="5"/>
        <v>0.2360223642172524</v>
      </c>
      <c r="H55" s="12">
        <f t="shared" si="1"/>
        <v>591</v>
      </c>
      <c r="I55" s="27">
        <f t="shared" si="2"/>
        <v>0.00787454031871236</v>
      </c>
      <c r="J55" s="165">
        <v>3078.537</v>
      </c>
      <c r="K55" s="150">
        <v>3109.985</v>
      </c>
      <c r="L55" s="27">
        <f t="shared" si="3"/>
        <v>0.010215241850268593</v>
      </c>
      <c r="M55" s="80">
        <f t="shared" si="4"/>
        <v>31.44800000000032</v>
      </c>
      <c r="N55" s="3"/>
    </row>
    <row r="56" spans="1:14" ht="15">
      <c r="A56" s="4">
        <v>62</v>
      </c>
      <c r="B56" s="153" t="s">
        <v>56</v>
      </c>
      <c r="C56" s="80">
        <v>4909</v>
      </c>
      <c r="D56" s="80">
        <v>5627</v>
      </c>
      <c r="E56" s="3">
        <v>5636</v>
      </c>
      <c r="F56" s="15">
        <f t="shared" si="0"/>
        <v>0.003588990535916014</v>
      </c>
      <c r="G56" s="108">
        <f t="shared" si="5"/>
        <v>0.14809533509879813</v>
      </c>
      <c r="H56" s="12">
        <f t="shared" si="1"/>
        <v>727</v>
      </c>
      <c r="I56" s="27">
        <f t="shared" si="2"/>
        <v>0.009686617278686777</v>
      </c>
      <c r="J56" s="165">
        <v>5599.931</v>
      </c>
      <c r="K56" s="150">
        <v>5645.397</v>
      </c>
      <c r="L56" s="27">
        <f t="shared" si="3"/>
        <v>0.008119028609459716</v>
      </c>
      <c r="M56" s="80">
        <f t="shared" si="4"/>
        <v>45.46600000000035</v>
      </c>
      <c r="N56" s="3"/>
    </row>
    <row r="57" spans="1:14" ht="15">
      <c r="A57" s="4">
        <v>63</v>
      </c>
      <c r="B57" s="153" t="s">
        <v>57</v>
      </c>
      <c r="C57" s="80">
        <v>1809</v>
      </c>
      <c r="D57" s="80">
        <v>2137</v>
      </c>
      <c r="E57" s="3">
        <v>2157</v>
      </c>
      <c r="F57" s="15">
        <f t="shared" si="0"/>
        <v>0.0013735721408748834</v>
      </c>
      <c r="G57" s="108">
        <f t="shared" si="5"/>
        <v>0.19237147595356552</v>
      </c>
      <c r="H57" s="12">
        <f t="shared" si="1"/>
        <v>348</v>
      </c>
      <c r="I57" s="27">
        <f t="shared" si="2"/>
        <v>0.00463678516228748</v>
      </c>
      <c r="J57" s="165">
        <v>2122.808</v>
      </c>
      <c r="K57" s="150">
        <v>2160.952</v>
      </c>
      <c r="L57" s="27">
        <f t="shared" si="3"/>
        <v>0.017968652840954166</v>
      </c>
      <c r="M57" s="80">
        <f t="shared" si="4"/>
        <v>38.14400000000023</v>
      </c>
      <c r="N57" s="3"/>
    </row>
    <row r="58" spans="1:14" ht="15">
      <c r="A58" s="4">
        <v>64</v>
      </c>
      <c r="B58" s="153" t="s">
        <v>58</v>
      </c>
      <c r="C58" s="80">
        <v>7289</v>
      </c>
      <c r="D58" s="80">
        <v>7461</v>
      </c>
      <c r="E58" s="3">
        <v>7452</v>
      </c>
      <c r="F58" s="15">
        <f t="shared" si="0"/>
        <v>0.004745414739823658</v>
      </c>
      <c r="G58" s="108">
        <f t="shared" si="5"/>
        <v>0.022362463986829468</v>
      </c>
      <c r="H58" s="12">
        <f t="shared" si="1"/>
        <v>163</v>
      </c>
      <c r="I58" s="27">
        <f t="shared" si="2"/>
        <v>0.0021718275329105155</v>
      </c>
      <c r="J58" s="165">
        <v>7436.056</v>
      </c>
      <c r="K58" s="150">
        <v>7473.969</v>
      </c>
      <c r="L58" s="27">
        <f t="shared" si="3"/>
        <v>0.005098536105699106</v>
      </c>
      <c r="M58" s="80">
        <f t="shared" si="4"/>
        <v>37.913000000000466</v>
      </c>
      <c r="N58" s="3"/>
    </row>
    <row r="59" spans="1:14" ht="15">
      <c r="A59" s="4">
        <v>65</v>
      </c>
      <c r="B59" s="153" t="s">
        <v>59</v>
      </c>
      <c r="C59" s="80">
        <v>4435</v>
      </c>
      <c r="D59" s="80">
        <v>4366</v>
      </c>
      <c r="E59" s="3">
        <v>4354</v>
      </c>
      <c r="F59" s="15">
        <f t="shared" si="0"/>
        <v>0.0027726161805142523</v>
      </c>
      <c r="G59" s="108">
        <f t="shared" si="5"/>
        <v>-0.01826381059751973</v>
      </c>
      <c r="H59" s="12">
        <f t="shared" si="1"/>
        <v>-81</v>
      </c>
      <c r="I59" s="27">
        <f t="shared" si="2"/>
        <v>-0.0010792517188082929</v>
      </c>
      <c r="J59" s="165">
        <v>4335.321</v>
      </c>
      <c r="K59" s="150">
        <v>4327.215</v>
      </c>
      <c r="L59" s="27">
        <f t="shared" si="3"/>
        <v>-0.00186975774112223</v>
      </c>
      <c r="M59" s="80">
        <f t="shared" si="4"/>
        <v>-8.105999999999767</v>
      </c>
      <c r="N59" s="3"/>
    </row>
    <row r="60" spans="1:14" ht="15">
      <c r="A60" s="4">
        <v>66</v>
      </c>
      <c r="B60" s="153" t="s">
        <v>60</v>
      </c>
      <c r="C60" s="80">
        <v>8488</v>
      </c>
      <c r="D60" s="80">
        <v>9573</v>
      </c>
      <c r="E60" s="3">
        <v>9685</v>
      </c>
      <c r="F60" s="15">
        <f t="shared" si="0"/>
        <v>0.006167383488351064</v>
      </c>
      <c r="G60" s="108">
        <f t="shared" si="5"/>
        <v>0.14102262016965128</v>
      </c>
      <c r="H60" s="12">
        <f t="shared" si="1"/>
        <v>1197</v>
      </c>
      <c r="I60" s="27">
        <f t="shared" si="2"/>
        <v>0.01594894206683366</v>
      </c>
      <c r="J60" s="165">
        <v>9647.09</v>
      </c>
      <c r="K60" s="150">
        <v>9747.727</v>
      </c>
      <c r="L60" s="27">
        <f t="shared" si="3"/>
        <v>0.01043185043365415</v>
      </c>
      <c r="M60" s="80">
        <f t="shared" si="4"/>
        <v>100.63700000000063</v>
      </c>
      <c r="N60" s="3"/>
    </row>
    <row r="61" spans="1:14" ht="15">
      <c r="A61" s="4">
        <v>68</v>
      </c>
      <c r="B61" s="153" t="s">
        <v>61</v>
      </c>
      <c r="C61" s="80">
        <v>7439</v>
      </c>
      <c r="D61" s="80">
        <v>9778</v>
      </c>
      <c r="E61" s="3">
        <v>10011</v>
      </c>
      <c r="F61" s="15">
        <f t="shared" si="0"/>
        <v>0.006374979463281621</v>
      </c>
      <c r="G61" s="108">
        <f t="shared" si="5"/>
        <v>0.3457453958865439</v>
      </c>
      <c r="H61" s="12">
        <f t="shared" si="1"/>
        <v>2572</v>
      </c>
      <c r="I61" s="27">
        <f t="shared" si="2"/>
        <v>0.034269573095986786</v>
      </c>
      <c r="J61" s="165">
        <v>9827.4</v>
      </c>
      <c r="K61" s="150">
        <v>10082.16</v>
      </c>
      <c r="L61" s="27">
        <f t="shared" si="3"/>
        <v>0.02592343854936201</v>
      </c>
      <c r="M61" s="80">
        <f t="shared" si="4"/>
        <v>254.76000000000022</v>
      </c>
      <c r="N61" s="3"/>
    </row>
    <row r="62" spans="1:14" ht="15">
      <c r="A62" s="4">
        <v>69</v>
      </c>
      <c r="B62" s="153" t="s">
        <v>62</v>
      </c>
      <c r="C62" s="80">
        <v>37653</v>
      </c>
      <c r="D62" s="80">
        <v>40758</v>
      </c>
      <c r="E62" s="3">
        <v>40911</v>
      </c>
      <c r="F62" s="15">
        <f t="shared" si="0"/>
        <v>0.02605202125884671</v>
      </c>
      <c r="G62" s="108">
        <f t="shared" si="5"/>
        <v>0.08652696996255278</v>
      </c>
      <c r="H62" s="12">
        <f t="shared" si="1"/>
        <v>3258</v>
      </c>
      <c r="I62" s="27">
        <f t="shared" si="2"/>
        <v>0.04340990246762245</v>
      </c>
      <c r="J62" s="165">
        <v>40924.97</v>
      </c>
      <c r="K62" s="150">
        <v>41172.07</v>
      </c>
      <c r="L62" s="27">
        <f t="shared" si="3"/>
        <v>0.00603787858610522</v>
      </c>
      <c r="M62" s="80">
        <f t="shared" si="4"/>
        <v>247.09999999999854</v>
      </c>
      <c r="N62" s="3"/>
    </row>
    <row r="63" spans="1:14" ht="15">
      <c r="A63" s="4">
        <v>70</v>
      </c>
      <c r="B63" s="153" t="s">
        <v>63</v>
      </c>
      <c r="C63" s="80">
        <v>29737</v>
      </c>
      <c r="D63" s="80">
        <v>23571</v>
      </c>
      <c r="E63" s="3">
        <v>23535</v>
      </c>
      <c r="F63" s="15">
        <f t="shared" si="0"/>
        <v>0.014987028435554186</v>
      </c>
      <c r="G63" s="108">
        <f t="shared" si="5"/>
        <v>-0.2085617244510206</v>
      </c>
      <c r="H63" s="12">
        <f t="shared" si="1"/>
        <v>-6202</v>
      </c>
      <c r="I63" s="27">
        <f t="shared" si="2"/>
        <v>-0.08263603901295102</v>
      </c>
      <c r="J63" s="165">
        <v>24011.84</v>
      </c>
      <c r="K63" s="150">
        <v>24198.28</v>
      </c>
      <c r="L63" s="27">
        <f t="shared" si="3"/>
        <v>0.007764502845262949</v>
      </c>
      <c r="M63" s="80">
        <f t="shared" si="4"/>
        <v>186.4399999999987</v>
      </c>
      <c r="N63" s="3"/>
    </row>
    <row r="64" spans="1:14" ht="15">
      <c r="A64" s="4">
        <v>71</v>
      </c>
      <c r="B64" s="153" t="s">
        <v>64</v>
      </c>
      <c r="C64" s="80">
        <v>17048</v>
      </c>
      <c r="D64" s="80">
        <v>18305</v>
      </c>
      <c r="E64" s="3">
        <v>18623</v>
      </c>
      <c r="F64" s="15">
        <f t="shared" si="0"/>
        <v>0.01185907926727536</v>
      </c>
      <c r="G64" s="108">
        <f t="shared" si="5"/>
        <v>0.09238620366025341</v>
      </c>
      <c r="H64" s="12">
        <f t="shared" si="1"/>
        <v>1575</v>
      </c>
      <c r="I64" s="27">
        <f t="shared" si="2"/>
        <v>0.02098545008793903</v>
      </c>
      <c r="J64" s="166">
        <v>18371.96</v>
      </c>
      <c r="K64" s="151">
        <v>18573.05</v>
      </c>
      <c r="L64" s="27">
        <f t="shared" si="3"/>
        <v>0.0109454843141396</v>
      </c>
      <c r="M64" s="80">
        <f t="shared" si="4"/>
        <v>201.09000000000015</v>
      </c>
      <c r="N64" s="3"/>
    </row>
    <row r="65" spans="1:14" ht="15">
      <c r="A65" s="4">
        <v>72</v>
      </c>
      <c r="B65" s="153" t="s">
        <v>65</v>
      </c>
      <c r="C65" s="80">
        <v>497</v>
      </c>
      <c r="D65" s="80">
        <v>661</v>
      </c>
      <c r="E65" s="3">
        <v>688</v>
      </c>
      <c r="F65" s="15">
        <f t="shared" si="0"/>
        <v>0.0004381166587491515</v>
      </c>
      <c r="G65" s="108">
        <f t="shared" si="5"/>
        <v>0.3843058350100604</v>
      </c>
      <c r="H65" s="12">
        <f t="shared" si="1"/>
        <v>191</v>
      </c>
      <c r="I65" s="27">
        <f t="shared" si="2"/>
        <v>0.0025449022011405425</v>
      </c>
      <c r="J65" s="165">
        <v>647.1148</v>
      </c>
      <c r="K65" s="150">
        <v>676.5177</v>
      </c>
      <c r="L65" s="27">
        <f t="shared" si="3"/>
        <v>0.045436914748356934</v>
      </c>
      <c r="M65" s="80">
        <f t="shared" si="4"/>
        <v>29.402900000000045</v>
      </c>
      <c r="N65" s="3"/>
    </row>
    <row r="66" spans="1:14" ht="15">
      <c r="A66" s="4">
        <v>73</v>
      </c>
      <c r="B66" s="153" t="s">
        <v>66</v>
      </c>
      <c r="C66" s="80">
        <v>5838</v>
      </c>
      <c r="D66" s="80">
        <v>6211</v>
      </c>
      <c r="E66" s="3">
        <v>6152</v>
      </c>
      <c r="F66" s="15">
        <f t="shared" si="0"/>
        <v>0.0039175780299778775</v>
      </c>
      <c r="G66" s="108">
        <f t="shared" si="5"/>
        <v>0.05378554299417609</v>
      </c>
      <c r="H66" s="12">
        <f t="shared" si="1"/>
        <v>314</v>
      </c>
      <c r="I66" s="27">
        <f t="shared" si="2"/>
        <v>0.004183765922293877</v>
      </c>
      <c r="J66" s="165">
        <v>6179.87</v>
      </c>
      <c r="K66" s="150">
        <v>6161.597</v>
      </c>
      <c r="L66" s="27">
        <f t="shared" si="3"/>
        <v>-0.0029568583157898367</v>
      </c>
      <c r="M66" s="80">
        <f t="shared" si="4"/>
        <v>-18.27300000000014</v>
      </c>
      <c r="N66" s="3"/>
    </row>
    <row r="67" spans="1:14" ht="15">
      <c r="A67" s="4">
        <v>74</v>
      </c>
      <c r="B67" s="153" t="s">
        <v>67</v>
      </c>
      <c r="C67" s="80">
        <v>4362</v>
      </c>
      <c r="D67" s="80">
        <v>5066</v>
      </c>
      <c r="E67" s="3">
        <v>5089</v>
      </c>
      <c r="F67" s="15">
        <f aca="true" t="shared" si="6" ref="F67:F90">E67/$E$90</f>
        <v>0.003240662320311674</v>
      </c>
      <c r="G67" s="108">
        <f t="shared" si="5"/>
        <v>0.16666666666666666</v>
      </c>
      <c r="H67" s="12">
        <f aca="true" t="shared" si="7" ref="H67:H90">E67-C67</f>
        <v>727</v>
      </c>
      <c r="I67" s="27">
        <f aca="true" t="shared" si="8" ref="I67:I90">H67/$H$90</f>
        <v>0.009686617278686777</v>
      </c>
      <c r="J67" s="165">
        <v>4925.276</v>
      </c>
      <c r="K67" s="150">
        <v>4971.236</v>
      </c>
      <c r="L67" s="27">
        <f aca="true" t="shared" si="9" ref="L67:L90">(K67-J67)/J67</f>
        <v>0.009331456754910799</v>
      </c>
      <c r="M67" s="80">
        <f aca="true" t="shared" si="10" ref="M67:M90">K67-J67</f>
        <v>45.960000000000036</v>
      </c>
      <c r="N67" s="3"/>
    </row>
    <row r="68" spans="1:14" ht="15">
      <c r="A68" s="4">
        <v>75</v>
      </c>
      <c r="B68" s="153" t="s">
        <v>68</v>
      </c>
      <c r="C68" s="80">
        <v>2427</v>
      </c>
      <c r="D68" s="80">
        <v>2054</v>
      </c>
      <c r="E68" s="3">
        <v>2063</v>
      </c>
      <c r="F68" s="15">
        <f t="shared" si="6"/>
        <v>0.0013137131787783422</v>
      </c>
      <c r="G68" s="108">
        <f aca="true" t="shared" si="11" ref="G68:G90">(E68-C68)/C68</f>
        <v>-0.149979398434281</v>
      </c>
      <c r="H68" s="12">
        <f t="shared" si="7"/>
        <v>-364</v>
      </c>
      <c r="I68" s="27">
        <f t="shared" si="8"/>
        <v>-0.004849970686990353</v>
      </c>
      <c r="J68" s="165">
        <v>2101.928</v>
      </c>
      <c r="K68" s="150">
        <v>2161.434</v>
      </c>
      <c r="L68" s="27">
        <f t="shared" si="9"/>
        <v>0.02831019901728333</v>
      </c>
      <c r="M68" s="80">
        <f t="shared" si="10"/>
        <v>59.50600000000031</v>
      </c>
      <c r="N68" s="3"/>
    </row>
    <row r="69" spans="1:14" ht="15">
      <c r="A69" s="4">
        <v>77</v>
      </c>
      <c r="B69" s="153" t="s">
        <v>69</v>
      </c>
      <c r="C69" s="80">
        <v>6813</v>
      </c>
      <c r="D69" s="80">
        <v>5686</v>
      </c>
      <c r="E69" s="3">
        <v>5628</v>
      </c>
      <c r="F69" s="15">
        <f t="shared" si="6"/>
        <v>0.0035838961561631168</v>
      </c>
      <c r="G69" s="108">
        <f t="shared" si="11"/>
        <v>-0.17393218846323205</v>
      </c>
      <c r="H69" s="12">
        <f t="shared" si="7"/>
        <v>-1185</v>
      </c>
      <c r="I69" s="27">
        <f t="shared" si="8"/>
        <v>-0.01578905292330651</v>
      </c>
      <c r="J69" s="165">
        <v>5561.864</v>
      </c>
      <c r="K69" s="150">
        <v>5524.262</v>
      </c>
      <c r="L69" s="27">
        <f t="shared" si="9"/>
        <v>-0.0067606831091159125</v>
      </c>
      <c r="M69" s="80">
        <f t="shared" si="10"/>
        <v>-37.60199999999986</v>
      </c>
      <c r="N69" s="3"/>
    </row>
    <row r="70" spans="1:14" ht="15">
      <c r="A70" s="4">
        <v>78</v>
      </c>
      <c r="B70" s="153" t="s">
        <v>70</v>
      </c>
      <c r="C70" s="80">
        <v>335</v>
      </c>
      <c r="D70" s="80">
        <v>481</v>
      </c>
      <c r="E70" s="3">
        <v>492</v>
      </c>
      <c r="F70" s="15">
        <f t="shared" si="6"/>
        <v>0.0003133043548031723</v>
      </c>
      <c r="G70" s="108">
        <f t="shared" si="11"/>
        <v>0.46865671641791046</v>
      </c>
      <c r="H70" s="12">
        <f t="shared" si="7"/>
        <v>157</v>
      </c>
      <c r="I70" s="27">
        <f t="shared" si="8"/>
        <v>0.0020918829611469383</v>
      </c>
      <c r="J70" s="165">
        <v>482.8363</v>
      </c>
      <c r="K70" s="150">
        <v>495.2733</v>
      </c>
      <c r="L70" s="27">
        <f t="shared" si="9"/>
        <v>0.025758212462484723</v>
      </c>
      <c r="M70" s="80">
        <f t="shared" si="10"/>
        <v>12.437000000000012</v>
      </c>
      <c r="N70" s="3"/>
    </row>
    <row r="71" spans="1:14" ht="15">
      <c r="A71" s="4">
        <v>79</v>
      </c>
      <c r="B71" s="153" t="s">
        <v>71</v>
      </c>
      <c r="C71" s="80">
        <v>7095</v>
      </c>
      <c r="D71" s="80">
        <v>7262</v>
      </c>
      <c r="E71" s="3">
        <v>7236</v>
      </c>
      <c r="F71" s="15">
        <f t="shared" si="6"/>
        <v>0.004607866486495436</v>
      </c>
      <c r="G71" s="108">
        <f t="shared" si="11"/>
        <v>0.019873150105708247</v>
      </c>
      <c r="H71" s="12">
        <f t="shared" si="7"/>
        <v>141</v>
      </c>
      <c r="I71" s="27">
        <f t="shared" si="8"/>
        <v>0.0018786974364440655</v>
      </c>
      <c r="J71" s="165">
        <v>7105.89</v>
      </c>
      <c r="K71" s="150">
        <v>7121.278</v>
      </c>
      <c r="L71" s="27">
        <f t="shared" si="9"/>
        <v>0.0021655274708727436</v>
      </c>
      <c r="M71" s="80">
        <f t="shared" si="10"/>
        <v>15.38799999999992</v>
      </c>
      <c r="N71" s="3"/>
    </row>
    <row r="72" spans="1:14" ht="15">
      <c r="A72" s="4">
        <v>80</v>
      </c>
      <c r="B72" s="153" t="s">
        <v>72</v>
      </c>
      <c r="C72" s="80">
        <v>17264</v>
      </c>
      <c r="D72" s="80">
        <v>18164</v>
      </c>
      <c r="E72" s="3">
        <v>18435</v>
      </c>
      <c r="F72" s="15">
        <f t="shared" si="6"/>
        <v>0.011739361343082278</v>
      </c>
      <c r="G72" s="108">
        <f t="shared" si="11"/>
        <v>0.06782900834105654</v>
      </c>
      <c r="H72" s="12">
        <f t="shared" si="7"/>
        <v>1171</v>
      </c>
      <c r="I72" s="27">
        <f t="shared" si="8"/>
        <v>0.015602515589191493</v>
      </c>
      <c r="J72" s="165">
        <v>18139.14</v>
      </c>
      <c r="K72" s="150">
        <v>18414.23</v>
      </c>
      <c r="L72" s="27">
        <f t="shared" si="9"/>
        <v>0.015165548091034093</v>
      </c>
      <c r="M72" s="80">
        <f t="shared" si="10"/>
        <v>275.09000000000015</v>
      </c>
      <c r="N72" s="3"/>
    </row>
    <row r="73" spans="1:14" ht="15">
      <c r="A73" s="4">
        <v>81</v>
      </c>
      <c r="B73" s="153" t="s">
        <v>73</v>
      </c>
      <c r="C73" s="80">
        <v>39575</v>
      </c>
      <c r="D73" s="80">
        <v>42979</v>
      </c>
      <c r="E73" s="3">
        <v>42829</v>
      </c>
      <c r="F73" s="15">
        <f t="shared" si="6"/>
        <v>0.02727339880460379</v>
      </c>
      <c r="G73" s="108">
        <f t="shared" si="11"/>
        <v>0.0822236260265319</v>
      </c>
      <c r="H73" s="12">
        <f t="shared" si="7"/>
        <v>3254</v>
      </c>
      <c r="I73" s="27">
        <f t="shared" si="8"/>
        <v>0.04335660608644673</v>
      </c>
      <c r="J73" s="165">
        <v>45559.63</v>
      </c>
      <c r="K73" s="150">
        <v>45839.19</v>
      </c>
      <c r="L73" s="27">
        <f t="shared" si="9"/>
        <v>0.006136134116980427</v>
      </c>
      <c r="M73" s="80">
        <f t="shared" si="10"/>
        <v>279.56000000000495</v>
      </c>
      <c r="N73" s="3"/>
    </row>
    <row r="74" spans="1:14" ht="15">
      <c r="A74" s="4">
        <v>82</v>
      </c>
      <c r="B74" s="153" t="s">
        <v>74</v>
      </c>
      <c r="C74" s="80">
        <v>43292</v>
      </c>
      <c r="D74" s="80">
        <v>44930</v>
      </c>
      <c r="E74" s="3">
        <v>45637</v>
      </c>
      <c r="F74" s="15">
        <f t="shared" si="6"/>
        <v>0.029061526097870678</v>
      </c>
      <c r="G74" s="108">
        <f t="shared" si="11"/>
        <v>0.054167051649265455</v>
      </c>
      <c r="H74" s="12">
        <f t="shared" si="7"/>
        <v>2345</v>
      </c>
      <c r="I74" s="27">
        <f t="shared" si="8"/>
        <v>0.031245003464264776</v>
      </c>
      <c r="J74" s="165">
        <v>44437.21</v>
      </c>
      <c r="K74" s="150">
        <v>45677.2</v>
      </c>
      <c r="L74" s="27">
        <f t="shared" si="9"/>
        <v>0.027904317125220013</v>
      </c>
      <c r="M74" s="80">
        <f t="shared" si="10"/>
        <v>1239.989999999998</v>
      </c>
      <c r="N74" s="3"/>
    </row>
    <row r="75" spans="1:14" ht="15">
      <c r="A75" s="4">
        <v>84</v>
      </c>
      <c r="B75" s="153" t="s">
        <v>75</v>
      </c>
      <c r="C75" s="80">
        <v>528</v>
      </c>
      <c r="D75" s="80">
        <v>488</v>
      </c>
      <c r="E75" s="3">
        <v>504</v>
      </c>
      <c r="F75" s="15">
        <f t="shared" si="6"/>
        <v>0.00032094592443251795</v>
      </c>
      <c r="G75" s="108">
        <f t="shared" si="11"/>
        <v>-0.045454545454545456</v>
      </c>
      <c r="H75" s="12">
        <f t="shared" si="7"/>
        <v>-24</v>
      </c>
      <c r="I75" s="27">
        <f t="shared" si="8"/>
        <v>-0.00031977828705430903</v>
      </c>
      <c r="J75" s="165">
        <v>463.76</v>
      </c>
      <c r="K75" s="150">
        <v>475.043</v>
      </c>
      <c r="L75" s="27">
        <f t="shared" si="9"/>
        <v>0.024329394514404037</v>
      </c>
      <c r="M75" s="80">
        <f t="shared" si="10"/>
        <v>11.283000000000015</v>
      </c>
      <c r="N75" s="3"/>
    </row>
    <row r="76" spans="1:14" ht="15">
      <c r="A76" s="4">
        <v>85</v>
      </c>
      <c r="B76" s="153" t="s">
        <v>76</v>
      </c>
      <c r="C76" s="80">
        <v>20078</v>
      </c>
      <c r="D76" s="80">
        <v>22112</v>
      </c>
      <c r="E76" s="3">
        <v>22050</v>
      </c>
      <c r="F76" s="15">
        <f t="shared" si="6"/>
        <v>0.01404138419392266</v>
      </c>
      <c r="G76" s="108">
        <f t="shared" si="11"/>
        <v>0.09821695387986851</v>
      </c>
      <c r="H76" s="12">
        <f t="shared" si="7"/>
        <v>1972</v>
      </c>
      <c r="I76" s="27">
        <f t="shared" si="8"/>
        <v>0.02627511591962906</v>
      </c>
      <c r="J76" s="165">
        <v>26561.75</v>
      </c>
      <c r="K76" s="150">
        <v>26780.63</v>
      </c>
      <c r="L76" s="27">
        <f t="shared" si="9"/>
        <v>0.00824042090600209</v>
      </c>
      <c r="M76" s="80">
        <f t="shared" si="10"/>
        <v>218.88000000000102</v>
      </c>
      <c r="N76" s="3"/>
    </row>
    <row r="77" spans="1:14" ht="15">
      <c r="A77" s="4">
        <v>86</v>
      </c>
      <c r="B77" s="153" t="s">
        <v>77</v>
      </c>
      <c r="C77" s="80">
        <v>18165</v>
      </c>
      <c r="D77" s="80">
        <v>20201</v>
      </c>
      <c r="E77" s="3">
        <v>20334</v>
      </c>
      <c r="F77" s="15">
        <f t="shared" si="6"/>
        <v>0.01294863973692623</v>
      </c>
      <c r="G77" s="108">
        <f t="shared" si="11"/>
        <v>0.11940545004128819</v>
      </c>
      <c r="H77" s="12">
        <f t="shared" si="7"/>
        <v>2169</v>
      </c>
      <c r="I77" s="27">
        <f t="shared" si="8"/>
        <v>0.028899962692533178</v>
      </c>
      <c r="J77" s="165">
        <v>20211.12</v>
      </c>
      <c r="K77" s="150">
        <v>20326.28</v>
      </c>
      <c r="L77" s="27">
        <f t="shared" si="9"/>
        <v>0.005697853458887972</v>
      </c>
      <c r="M77" s="80">
        <f t="shared" si="10"/>
        <v>115.15999999999985</v>
      </c>
      <c r="N77" s="3"/>
    </row>
    <row r="78" spans="1:14" ht="15">
      <c r="A78" s="4">
        <v>87</v>
      </c>
      <c r="B78" s="153" t="s">
        <v>78</v>
      </c>
      <c r="C78" s="80">
        <v>1316</v>
      </c>
      <c r="D78" s="80">
        <v>1577</v>
      </c>
      <c r="E78" s="3">
        <v>1568</v>
      </c>
      <c r="F78" s="15">
        <f t="shared" si="6"/>
        <v>0.0009984984315678336</v>
      </c>
      <c r="G78" s="108">
        <f t="shared" si="11"/>
        <v>0.19148936170212766</v>
      </c>
      <c r="H78" s="12">
        <f t="shared" si="7"/>
        <v>252</v>
      </c>
      <c r="I78" s="27">
        <f t="shared" si="8"/>
        <v>0.0033576720140702444</v>
      </c>
      <c r="J78" s="165">
        <v>1577.823</v>
      </c>
      <c r="K78" s="150">
        <v>1595.192</v>
      </c>
      <c r="L78" s="27">
        <f t="shared" si="9"/>
        <v>0.011008205609881408</v>
      </c>
      <c r="M78" s="80">
        <f t="shared" si="10"/>
        <v>17.368999999999915</v>
      </c>
      <c r="N78" s="3"/>
    </row>
    <row r="79" spans="1:14" ht="15">
      <c r="A79" s="4">
        <v>88</v>
      </c>
      <c r="B79" s="153" t="s">
        <v>79</v>
      </c>
      <c r="C79" s="80">
        <v>3078</v>
      </c>
      <c r="D79" s="80">
        <v>3368</v>
      </c>
      <c r="E79" s="3">
        <v>3356</v>
      </c>
      <c r="F79" s="15">
        <f t="shared" si="6"/>
        <v>0.002137092306340338</v>
      </c>
      <c r="G79" s="108">
        <f t="shared" si="11"/>
        <v>0.0903183885640026</v>
      </c>
      <c r="H79" s="12">
        <f t="shared" si="7"/>
        <v>278</v>
      </c>
      <c r="I79" s="27">
        <f t="shared" si="8"/>
        <v>0.003704098491712413</v>
      </c>
      <c r="J79" s="165">
        <v>3476.673</v>
      </c>
      <c r="K79" s="150">
        <v>3489.501</v>
      </c>
      <c r="L79" s="27">
        <f t="shared" si="9"/>
        <v>0.003689734409879914</v>
      </c>
      <c r="M79" s="80">
        <f t="shared" si="10"/>
        <v>12.82800000000043</v>
      </c>
      <c r="N79" s="3"/>
    </row>
    <row r="80" spans="1:14" ht="15">
      <c r="A80" s="4">
        <v>90</v>
      </c>
      <c r="B80" s="153" t="s">
        <v>80</v>
      </c>
      <c r="C80" s="80">
        <v>1149</v>
      </c>
      <c r="D80" s="80">
        <v>1220</v>
      </c>
      <c r="E80" s="3">
        <v>1242</v>
      </c>
      <c r="F80" s="15">
        <f t="shared" si="6"/>
        <v>0.0007909024566372763</v>
      </c>
      <c r="G80" s="108">
        <f t="shared" si="11"/>
        <v>0.08093994778067885</v>
      </c>
      <c r="H80" s="12">
        <f t="shared" si="7"/>
        <v>93</v>
      </c>
      <c r="I80" s="27">
        <f t="shared" si="8"/>
        <v>0.0012391408623354475</v>
      </c>
      <c r="J80" s="165">
        <v>1214.867</v>
      </c>
      <c r="K80" s="150">
        <v>1237.506</v>
      </c>
      <c r="L80" s="27">
        <f t="shared" si="9"/>
        <v>0.018634961687164213</v>
      </c>
      <c r="M80" s="80">
        <f t="shared" si="10"/>
        <v>22.639000000000124</v>
      </c>
      <c r="N80" s="3"/>
    </row>
    <row r="81" spans="1:14" ht="15">
      <c r="A81" s="4">
        <v>91</v>
      </c>
      <c r="B81" s="153" t="s">
        <v>81</v>
      </c>
      <c r="C81" s="80">
        <v>170</v>
      </c>
      <c r="D81" s="80">
        <v>227</v>
      </c>
      <c r="E81" s="3">
        <v>240</v>
      </c>
      <c r="F81" s="15">
        <f t="shared" si="6"/>
        <v>0.0001528313925869133</v>
      </c>
      <c r="G81" s="108">
        <f t="shared" si="11"/>
        <v>0.4117647058823529</v>
      </c>
      <c r="H81" s="12">
        <f t="shared" si="7"/>
        <v>70</v>
      </c>
      <c r="I81" s="27">
        <f t="shared" si="8"/>
        <v>0.000932686670575068</v>
      </c>
      <c r="J81" s="165">
        <v>220.7045</v>
      </c>
      <c r="K81" s="150">
        <v>237.8188</v>
      </c>
      <c r="L81" s="27">
        <f t="shared" si="9"/>
        <v>0.07754395583234604</v>
      </c>
      <c r="M81" s="80">
        <f t="shared" si="10"/>
        <v>17.114300000000014</v>
      </c>
      <c r="N81" s="3"/>
    </row>
    <row r="82" spans="1:14" ht="15">
      <c r="A82" s="4">
        <v>92</v>
      </c>
      <c r="B82" s="153" t="s">
        <v>82</v>
      </c>
      <c r="C82" s="80">
        <v>6383</v>
      </c>
      <c r="D82" s="80">
        <v>4760</v>
      </c>
      <c r="E82" s="3">
        <v>4717</v>
      </c>
      <c r="F82" s="15">
        <f t="shared" si="6"/>
        <v>0.0030037736618019587</v>
      </c>
      <c r="G82" s="108">
        <f t="shared" si="11"/>
        <v>-0.2610057966473445</v>
      </c>
      <c r="H82" s="12">
        <f t="shared" si="7"/>
        <v>-1666</v>
      </c>
      <c r="I82" s="27">
        <f t="shared" si="8"/>
        <v>-0.022197942759686617</v>
      </c>
      <c r="J82" s="165">
        <v>4749.227</v>
      </c>
      <c r="K82" s="150">
        <v>4998.42</v>
      </c>
      <c r="L82" s="27">
        <f t="shared" si="9"/>
        <v>0.052470223048929905</v>
      </c>
      <c r="M82" s="80">
        <f t="shared" si="10"/>
        <v>249.1930000000002</v>
      </c>
      <c r="N82" s="3"/>
    </row>
    <row r="83" spans="1:14" ht="15">
      <c r="A83" s="4">
        <v>93</v>
      </c>
      <c r="B83" s="153" t="s">
        <v>83</v>
      </c>
      <c r="C83" s="80">
        <v>8215</v>
      </c>
      <c r="D83" s="80">
        <v>9026</v>
      </c>
      <c r="E83" s="3">
        <v>9158</v>
      </c>
      <c r="F83" s="15">
        <f t="shared" si="6"/>
        <v>0.0058317912221289665</v>
      </c>
      <c r="G83" s="108">
        <f t="shared" si="11"/>
        <v>0.1147900182592818</v>
      </c>
      <c r="H83" s="12">
        <f t="shared" si="7"/>
        <v>943</v>
      </c>
      <c r="I83" s="27">
        <f t="shared" si="8"/>
        <v>0.012564621862175558</v>
      </c>
      <c r="J83" s="165">
        <v>8781.028</v>
      </c>
      <c r="K83" s="150">
        <v>8927.936</v>
      </c>
      <c r="L83" s="27">
        <f t="shared" si="9"/>
        <v>0.016730159612291344</v>
      </c>
      <c r="M83" s="80">
        <f t="shared" si="10"/>
        <v>146.90799999999945</v>
      </c>
      <c r="N83" s="3"/>
    </row>
    <row r="84" spans="1:14" ht="15">
      <c r="A84" s="4">
        <v>94</v>
      </c>
      <c r="B84" s="153" t="s">
        <v>84</v>
      </c>
      <c r="C84" s="80">
        <v>8465</v>
      </c>
      <c r="D84" s="80">
        <v>9109</v>
      </c>
      <c r="E84" s="3">
        <v>9176</v>
      </c>
      <c r="F84" s="15">
        <f t="shared" si="6"/>
        <v>0.005843253576572985</v>
      </c>
      <c r="G84" s="108">
        <f t="shared" si="11"/>
        <v>0.08399291199054933</v>
      </c>
      <c r="H84" s="12">
        <f t="shared" si="7"/>
        <v>711</v>
      </c>
      <c r="I84" s="27">
        <f t="shared" si="8"/>
        <v>0.009473431753983904</v>
      </c>
      <c r="J84" s="165">
        <v>9008.679</v>
      </c>
      <c r="K84" s="150">
        <v>9097.83</v>
      </c>
      <c r="L84" s="27">
        <f t="shared" si="9"/>
        <v>0.00989612350490009</v>
      </c>
      <c r="M84" s="80">
        <f t="shared" si="10"/>
        <v>89.15099999999984</v>
      </c>
      <c r="N84" s="3"/>
    </row>
    <row r="85" spans="1:14" ht="15">
      <c r="A85" s="4">
        <v>95</v>
      </c>
      <c r="B85" s="153" t="s">
        <v>85</v>
      </c>
      <c r="C85" s="80">
        <v>11919</v>
      </c>
      <c r="D85" s="80">
        <v>11553</v>
      </c>
      <c r="E85" s="3">
        <v>11551</v>
      </c>
      <c r="F85" s="15">
        <f t="shared" si="6"/>
        <v>0.007355647565714315</v>
      </c>
      <c r="G85" s="108">
        <f t="shared" si="11"/>
        <v>-0.03087507341219901</v>
      </c>
      <c r="H85" s="12">
        <f t="shared" si="7"/>
        <v>-368</v>
      </c>
      <c r="I85" s="27">
        <f t="shared" si="8"/>
        <v>-0.004903267068166071</v>
      </c>
      <c r="J85" s="165">
        <v>11429.22</v>
      </c>
      <c r="K85" s="150">
        <v>11458.01</v>
      </c>
      <c r="L85" s="27">
        <f t="shared" si="9"/>
        <v>0.0025189820477688656</v>
      </c>
      <c r="M85" s="80">
        <f t="shared" si="10"/>
        <v>28.790000000000873</v>
      </c>
      <c r="N85" s="8"/>
    </row>
    <row r="86" spans="1:14" ht="15">
      <c r="A86" s="4">
        <v>96</v>
      </c>
      <c r="B86" s="153" t="s">
        <v>86</v>
      </c>
      <c r="C86" s="80">
        <v>33462</v>
      </c>
      <c r="D86" s="80">
        <v>36599</v>
      </c>
      <c r="E86" s="3">
        <v>36860</v>
      </c>
      <c r="F86" s="15">
        <f t="shared" si="6"/>
        <v>0.023472354711473433</v>
      </c>
      <c r="G86" s="108">
        <f t="shared" si="11"/>
        <v>0.1015480246249477</v>
      </c>
      <c r="H86" s="12">
        <f t="shared" si="7"/>
        <v>3398</v>
      </c>
      <c r="I86" s="27">
        <f t="shared" si="8"/>
        <v>0.04527527580877259</v>
      </c>
      <c r="J86" s="165">
        <v>38648.09</v>
      </c>
      <c r="K86" s="150">
        <v>39059.05</v>
      </c>
      <c r="L86" s="27">
        <f t="shared" si="9"/>
        <v>0.010633384469970093</v>
      </c>
      <c r="M86" s="80">
        <f t="shared" si="10"/>
        <v>410.9600000000064</v>
      </c>
      <c r="N86" s="8"/>
    </row>
    <row r="87" spans="1:14" ht="15">
      <c r="A87" s="4">
        <v>97</v>
      </c>
      <c r="B87" s="153" t="s">
        <v>87</v>
      </c>
      <c r="C87" s="80">
        <v>5580</v>
      </c>
      <c r="D87" s="80">
        <v>13611</v>
      </c>
      <c r="E87" s="3">
        <v>14228</v>
      </c>
      <c r="F87" s="15">
        <f t="shared" si="6"/>
        <v>0.009060354390527511</v>
      </c>
      <c r="G87" s="108">
        <f t="shared" si="11"/>
        <v>1.549820788530466</v>
      </c>
      <c r="H87" s="12">
        <f t="shared" si="7"/>
        <v>8648</v>
      </c>
      <c r="I87" s="27">
        <f t="shared" si="8"/>
        <v>0.11522677610190268</v>
      </c>
      <c r="J87" s="165">
        <v>13697.64</v>
      </c>
      <c r="K87" s="150">
        <v>14391.99</v>
      </c>
      <c r="L87" s="27">
        <f t="shared" si="9"/>
        <v>0.05069121396094513</v>
      </c>
      <c r="M87" s="80">
        <f t="shared" si="10"/>
        <v>694.3500000000004</v>
      </c>
      <c r="N87" s="3"/>
    </row>
    <row r="88" spans="1:14" ht="15">
      <c r="A88" s="4">
        <v>98</v>
      </c>
      <c r="B88" s="153" t="s">
        <v>88</v>
      </c>
      <c r="C88" s="80">
        <v>292</v>
      </c>
      <c r="D88" s="80">
        <v>460</v>
      </c>
      <c r="E88" s="3">
        <v>471</v>
      </c>
      <c r="F88" s="15">
        <f t="shared" si="6"/>
        <v>0.00029993160795181733</v>
      </c>
      <c r="G88" s="108">
        <f t="shared" si="11"/>
        <v>0.613013698630137</v>
      </c>
      <c r="H88" s="12">
        <f t="shared" si="7"/>
        <v>179</v>
      </c>
      <c r="I88" s="27">
        <f t="shared" si="8"/>
        <v>0.002385013057613388</v>
      </c>
      <c r="J88" s="165">
        <v>478.2278</v>
      </c>
      <c r="K88" s="150">
        <v>498.2048</v>
      </c>
      <c r="L88" s="27">
        <f t="shared" si="9"/>
        <v>0.041772979320733705</v>
      </c>
      <c r="M88" s="80">
        <f t="shared" si="10"/>
        <v>19.976999999999975</v>
      </c>
      <c r="N88" s="3"/>
    </row>
    <row r="89" spans="1:14" ht="15.75" thickBot="1">
      <c r="A89" s="5">
        <v>99</v>
      </c>
      <c r="B89" s="172" t="s">
        <v>89</v>
      </c>
      <c r="C89" s="158">
        <v>558</v>
      </c>
      <c r="D89" s="158">
        <v>515</v>
      </c>
      <c r="E89" s="158">
        <v>509</v>
      </c>
      <c r="F89" s="15">
        <f t="shared" si="6"/>
        <v>0.00032412991177807864</v>
      </c>
      <c r="G89" s="108">
        <f t="shared" si="11"/>
        <v>-0.08781362007168458</v>
      </c>
      <c r="H89" s="17">
        <f t="shared" si="7"/>
        <v>-49</v>
      </c>
      <c r="I89" s="49">
        <f t="shared" si="8"/>
        <v>-0.0006528806694025476</v>
      </c>
      <c r="J89" s="167">
        <v>536.9545</v>
      </c>
      <c r="K89" s="168">
        <v>547.4564</v>
      </c>
      <c r="L89" s="27">
        <f t="shared" si="9"/>
        <v>0.019558267972425925</v>
      </c>
      <c r="M89" s="80">
        <f t="shared" si="10"/>
        <v>10.501899999999978</v>
      </c>
      <c r="N89" s="3"/>
    </row>
    <row r="90" spans="1:14" s="48" customFormat="1" ht="15.75" thickBot="1">
      <c r="A90" s="137" t="s">
        <v>90</v>
      </c>
      <c r="B90" s="155"/>
      <c r="C90" s="160">
        <v>1495306</v>
      </c>
      <c r="D90" s="160">
        <v>1554407</v>
      </c>
      <c r="E90" s="160">
        <v>1570358</v>
      </c>
      <c r="F90" s="120">
        <f t="shared" si="6"/>
        <v>1</v>
      </c>
      <c r="G90" s="120">
        <f t="shared" si="11"/>
        <v>0.05019173333083663</v>
      </c>
      <c r="H90" s="41">
        <f t="shared" si="7"/>
        <v>75052</v>
      </c>
      <c r="I90" s="121">
        <f t="shared" si="8"/>
        <v>1</v>
      </c>
      <c r="J90" s="169">
        <v>1552582</v>
      </c>
      <c r="K90" s="170">
        <v>1586449</v>
      </c>
      <c r="L90" s="121">
        <f t="shared" si="9"/>
        <v>0.021813340615825766</v>
      </c>
      <c r="M90" s="82">
        <f t="shared" si="10"/>
        <v>33867</v>
      </c>
      <c r="N90" s="122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F1">
      <pane ySplit="1" topLeftCell="A2" activePane="bottomLeft" state="frozen"/>
      <selection pane="topLeft" activeCell="A1" sqref="A1"/>
      <selection pane="bottomLeft" activeCell="C3" sqref="C3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28" t="s">
        <v>1</v>
      </c>
      <c r="B1" s="16" t="s">
        <v>91</v>
      </c>
      <c r="C1" s="10">
        <v>41122</v>
      </c>
      <c r="D1" s="56">
        <v>41456</v>
      </c>
      <c r="E1" s="156">
        <v>41487</v>
      </c>
      <c r="F1" s="117" t="s">
        <v>285</v>
      </c>
      <c r="G1" s="89" t="s">
        <v>292</v>
      </c>
      <c r="H1" s="53" t="s">
        <v>293</v>
      </c>
      <c r="I1" s="13" t="s">
        <v>288</v>
      </c>
      <c r="J1" s="53" t="s">
        <v>284</v>
      </c>
      <c r="K1" s="161" t="s">
        <v>289</v>
      </c>
      <c r="L1" s="38" t="s">
        <v>294</v>
      </c>
      <c r="M1" s="13" t="s">
        <v>295</v>
      </c>
    </row>
    <row r="2" spans="1:13" ht="15">
      <c r="A2" s="4">
        <v>10</v>
      </c>
      <c r="B2" s="157" t="s">
        <v>10</v>
      </c>
      <c r="C2" s="136">
        <v>40122</v>
      </c>
      <c r="D2" s="90">
        <v>40614</v>
      </c>
      <c r="E2" s="136">
        <v>40752</v>
      </c>
      <c r="F2" s="29">
        <f>E2/$E$26</f>
        <v>0.15304248551331498</v>
      </c>
      <c r="G2" s="14">
        <f>(E2-C2)/C2</f>
        <v>0.01570210856886496</v>
      </c>
      <c r="H2" s="7">
        <f>E2-C2</f>
        <v>630</v>
      </c>
      <c r="I2" s="33">
        <f>H2/$H$26</f>
        <v>0.11563876651982379</v>
      </c>
      <c r="J2" s="173">
        <v>40499.88</v>
      </c>
      <c r="K2" s="152">
        <v>40773.66</v>
      </c>
      <c r="L2" s="33">
        <f>(K2-J2)/J2</f>
        <v>0.006760020029689128</v>
      </c>
      <c r="M2" s="79">
        <f>K2-J2</f>
        <v>273.7800000000061</v>
      </c>
    </row>
    <row r="3" spans="1:13" ht="15">
      <c r="A3" s="4">
        <v>11</v>
      </c>
      <c r="B3" s="153" t="s">
        <v>11</v>
      </c>
      <c r="C3" s="136">
        <v>586</v>
      </c>
      <c r="D3" s="90">
        <v>630</v>
      </c>
      <c r="E3" s="136">
        <v>630</v>
      </c>
      <c r="F3" s="30">
        <f aca="true" t="shared" si="0" ref="F3:F26">E3/$E$26</f>
        <v>0.0023659394845256293</v>
      </c>
      <c r="G3" s="15">
        <f aca="true" t="shared" si="1" ref="G3:G26">(E3-C3)/C3</f>
        <v>0.07508532423208192</v>
      </c>
      <c r="H3" s="9">
        <f aca="true" t="shared" si="2" ref="H3:H26">E3-C3</f>
        <v>44</v>
      </c>
      <c r="I3" s="27">
        <f aca="true" t="shared" si="3" ref="I3:I26">H3/$H$26</f>
        <v>0.008076358296622614</v>
      </c>
      <c r="J3" s="173">
        <v>628.7791</v>
      </c>
      <c r="K3" s="152">
        <v>633.2812</v>
      </c>
      <c r="L3" s="27">
        <f aca="true" t="shared" si="4" ref="L3:L25">(K3-J3)/J3</f>
        <v>0.00716006622993678</v>
      </c>
      <c r="M3" s="80">
        <f aca="true" t="shared" si="5" ref="M3:M25">K3-J3</f>
        <v>4.502100000000041</v>
      </c>
    </row>
    <row r="4" spans="1:13" ht="15">
      <c r="A4" s="4">
        <v>12</v>
      </c>
      <c r="B4" s="153" t="s">
        <v>12</v>
      </c>
      <c r="C4" s="136">
        <v>53</v>
      </c>
      <c r="D4" s="90">
        <v>50</v>
      </c>
      <c r="E4" s="136">
        <v>50</v>
      </c>
      <c r="F4" s="30">
        <f t="shared" si="0"/>
        <v>0.00018777297496235152</v>
      </c>
      <c r="G4" s="15">
        <f t="shared" si="1"/>
        <v>-0.05660377358490566</v>
      </c>
      <c r="H4" s="9">
        <f t="shared" si="2"/>
        <v>-3</v>
      </c>
      <c r="I4" s="27">
        <f t="shared" si="3"/>
        <v>-0.0005506607929515419</v>
      </c>
      <c r="J4" s="173">
        <v>49.72918</v>
      </c>
      <c r="K4" s="152">
        <v>50.00423</v>
      </c>
      <c r="L4" s="27">
        <f t="shared" si="4"/>
        <v>0.005530957880262659</v>
      </c>
      <c r="M4" s="80">
        <f t="shared" si="5"/>
        <v>0.27505000000000024</v>
      </c>
    </row>
    <row r="5" spans="1:13" ht="15">
      <c r="A5" s="4">
        <v>13</v>
      </c>
      <c r="B5" s="153" t="s">
        <v>13</v>
      </c>
      <c r="C5" s="136">
        <v>16973</v>
      </c>
      <c r="D5" s="90">
        <v>18277</v>
      </c>
      <c r="E5" s="136">
        <v>18236</v>
      </c>
      <c r="F5" s="30">
        <f t="shared" si="0"/>
        <v>0.06848455942826885</v>
      </c>
      <c r="G5" s="15">
        <f t="shared" si="1"/>
        <v>0.07441230189123903</v>
      </c>
      <c r="H5" s="9">
        <f t="shared" si="2"/>
        <v>1263</v>
      </c>
      <c r="I5" s="27">
        <f t="shared" si="3"/>
        <v>0.23182819383259912</v>
      </c>
      <c r="J5" s="173">
        <v>18261.32</v>
      </c>
      <c r="K5" s="152">
        <v>18330.92</v>
      </c>
      <c r="L5" s="27">
        <f t="shared" si="4"/>
        <v>0.003811334558509382</v>
      </c>
      <c r="M5" s="80">
        <f t="shared" si="5"/>
        <v>69.59999999999854</v>
      </c>
    </row>
    <row r="6" spans="1:13" ht="15">
      <c r="A6" s="4">
        <v>14</v>
      </c>
      <c r="B6" s="153" t="s">
        <v>14</v>
      </c>
      <c r="C6" s="136">
        <v>33413</v>
      </c>
      <c r="D6" s="90">
        <v>33810</v>
      </c>
      <c r="E6" s="136">
        <v>33896</v>
      </c>
      <c r="F6" s="30">
        <f t="shared" si="0"/>
        <v>0.12729505518647735</v>
      </c>
      <c r="G6" s="15">
        <f t="shared" si="1"/>
        <v>0.014455451470984348</v>
      </c>
      <c r="H6" s="9">
        <f t="shared" si="2"/>
        <v>483</v>
      </c>
      <c r="I6" s="27">
        <f t="shared" si="3"/>
        <v>0.08865638766519823</v>
      </c>
      <c r="J6" s="173">
        <v>33610.44</v>
      </c>
      <c r="K6" s="152">
        <v>33872.69</v>
      </c>
      <c r="L6" s="27">
        <f t="shared" si="4"/>
        <v>0.007802635133607295</v>
      </c>
      <c r="M6" s="80">
        <f t="shared" si="5"/>
        <v>262.25</v>
      </c>
    </row>
    <row r="7" spans="1:13" ht="15">
      <c r="A7" s="4">
        <v>15</v>
      </c>
      <c r="B7" s="153" t="s">
        <v>15</v>
      </c>
      <c r="C7" s="136">
        <v>6351</v>
      </c>
      <c r="D7" s="90">
        <v>6756</v>
      </c>
      <c r="E7" s="136">
        <v>6797</v>
      </c>
      <c r="F7" s="30">
        <f t="shared" si="0"/>
        <v>0.025525858216382067</v>
      </c>
      <c r="G7" s="15">
        <f t="shared" si="1"/>
        <v>0.07022516139190679</v>
      </c>
      <c r="H7" s="9">
        <f t="shared" si="2"/>
        <v>446</v>
      </c>
      <c r="I7" s="27">
        <f t="shared" si="3"/>
        <v>0.08186490455212922</v>
      </c>
      <c r="J7" s="173">
        <v>6737.752</v>
      </c>
      <c r="K7" s="152">
        <v>6818.389</v>
      </c>
      <c r="L7" s="27">
        <f t="shared" si="4"/>
        <v>0.011967938267837657</v>
      </c>
      <c r="M7" s="80">
        <f t="shared" si="5"/>
        <v>80.63699999999972</v>
      </c>
    </row>
    <row r="8" spans="1:13" ht="15">
      <c r="A8" s="4">
        <v>16</v>
      </c>
      <c r="B8" s="153" t="s">
        <v>16</v>
      </c>
      <c r="C8" s="136">
        <v>11450</v>
      </c>
      <c r="D8" s="90">
        <v>11043</v>
      </c>
      <c r="E8" s="136">
        <v>11043</v>
      </c>
      <c r="F8" s="30">
        <f t="shared" si="0"/>
        <v>0.04147153925018496</v>
      </c>
      <c r="G8" s="15">
        <f t="shared" si="1"/>
        <v>-0.03554585152838428</v>
      </c>
      <c r="H8" s="9">
        <f t="shared" si="2"/>
        <v>-407</v>
      </c>
      <c r="I8" s="27">
        <f t="shared" si="3"/>
        <v>-0.07470631424375918</v>
      </c>
      <c r="J8" s="173">
        <v>10940.01</v>
      </c>
      <c r="K8" s="152">
        <v>10926.03</v>
      </c>
      <c r="L8" s="27">
        <f t="shared" si="4"/>
        <v>-0.0012778781737859072</v>
      </c>
      <c r="M8" s="80">
        <f t="shared" si="5"/>
        <v>-13.979999999999563</v>
      </c>
    </row>
    <row r="9" spans="1:13" ht="15">
      <c r="A9" s="4">
        <v>17</v>
      </c>
      <c r="B9" s="153" t="s">
        <v>17</v>
      </c>
      <c r="C9" s="136">
        <v>1971</v>
      </c>
      <c r="D9" s="90">
        <v>2032</v>
      </c>
      <c r="E9" s="136">
        <v>2037</v>
      </c>
      <c r="F9" s="30">
        <f t="shared" si="0"/>
        <v>0.007649870999966201</v>
      </c>
      <c r="G9" s="15">
        <f t="shared" si="1"/>
        <v>0.0334855403348554</v>
      </c>
      <c r="H9" s="9">
        <f t="shared" si="2"/>
        <v>66</v>
      </c>
      <c r="I9" s="27">
        <f t="shared" si="3"/>
        <v>0.012114537444933921</v>
      </c>
      <c r="J9" s="173">
        <v>2033.053</v>
      </c>
      <c r="K9" s="152">
        <v>2034.938</v>
      </c>
      <c r="L9" s="27">
        <f t="shared" si="4"/>
        <v>0.0009271770091581434</v>
      </c>
      <c r="M9" s="80">
        <f t="shared" si="5"/>
        <v>1.884999999999991</v>
      </c>
    </row>
    <row r="10" spans="1:13" ht="15">
      <c r="A10" s="4">
        <v>18</v>
      </c>
      <c r="B10" s="153" t="s">
        <v>18</v>
      </c>
      <c r="C10" s="136">
        <v>9301</v>
      </c>
      <c r="D10" s="90">
        <v>9309</v>
      </c>
      <c r="E10" s="136">
        <v>9305</v>
      </c>
      <c r="F10" s="30">
        <f t="shared" si="0"/>
        <v>0.034944550640493614</v>
      </c>
      <c r="G10" s="15">
        <f t="shared" si="1"/>
        <v>0.0004300612837329319</v>
      </c>
      <c r="H10" s="9">
        <f t="shared" si="2"/>
        <v>4</v>
      </c>
      <c r="I10" s="27">
        <f t="shared" si="3"/>
        <v>0.0007342143906020558</v>
      </c>
      <c r="J10" s="173">
        <v>9283.978</v>
      </c>
      <c r="K10" s="152">
        <v>9305.998</v>
      </c>
      <c r="L10" s="27">
        <f t="shared" si="4"/>
        <v>0.0023718281107517098</v>
      </c>
      <c r="M10" s="80">
        <f t="shared" si="5"/>
        <v>22.020000000000437</v>
      </c>
    </row>
    <row r="11" spans="1:13" ht="15">
      <c r="A11" s="4">
        <v>19</v>
      </c>
      <c r="B11" s="153" t="s">
        <v>19</v>
      </c>
      <c r="C11" s="136">
        <v>381</v>
      </c>
      <c r="D11" s="90">
        <v>348</v>
      </c>
      <c r="E11" s="136">
        <v>346</v>
      </c>
      <c r="F11" s="30">
        <f t="shared" si="0"/>
        <v>0.0012993889867394725</v>
      </c>
      <c r="G11" s="15">
        <f t="shared" si="1"/>
        <v>-0.09186351706036745</v>
      </c>
      <c r="H11" s="9">
        <f t="shared" si="2"/>
        <v>-35</v>
      </c>
      <c r="I11" s="27">
        <f t="shared" si="3"/>
        <v>-0.006424375917767988</v>
      </c>
      <c r="J11" s="173">
        <v>345.2721</v>
      </c>
      <c r="K11" s="152">
        <v>343.5126</v>
      </c>
      <c r="L11" s="27">
        <f t="shared" si="4"/>
        <v>-0.00509598082208207</v>
      </c>
      <c r="M11" s="80">
        <f t="shared" si="5"/>
        <v>-1.7595000000000027</v>
      </c>
    </row>
    <row r="12" spans="1:13" ht="15">
      <c r="A12" s="4">
        <v>20</v>
      </c>
      <c r="B12" s="153" t="s">
        <v>20</v>
      </c>
      <c r="C12" s="136">
        <v>4502</v>
      </c>
      <c r="D12" s="90">
        <v>4411</v>
      </c>
      <c r="E12" s="136">
        <v>4380</v>
      </c>
      <c r="F12" s="30">
        <f t="shared" si="0"/>
        <v>0.016448912606701994</v>
      </c>
      <c r="G12" s="15">
        <f t="shared" si="1"/>
        <v>-0.027099067081297203</v>
      </c>
      <c r="H12" s="9">
        <f t="shared" si="2"/>
        <v>-122</v>
      </c>
      <c r="I12" s="27">
        <f t="shared" si="3"/>
        <v>-0.022393538913362702</v>
      </c>
      <c r="J12" s="173">
        <v>4403.245</v>
      </c>
      <c r="K12" s="152">
        <v>4403.153</v>
      </c>
      <c r="L12" s="27">
        <f t="shared" si="4"/>
        <v>-2.0893681818668613E-05</v>
      </c>
      <c r="M12" s="80">
        <f t="shared" si="5"/>
        <v>-0.09199999999964348</v>
      </c>
    </row>
    <row r="13" spans="1:13" ht="15">
      <c r="A13" s="4">
        <v>21</v>
      </c>
      <c r="B13" s="153" t="s">
        <v>21</v>
      </c>
      <c r="C13" s="136">
        <v>232</v>
      </c>
      <c r="D13" s="90">
        <v>298</v>
      </c>
      <c r="E13" s="136">
        <v>296</v>
      </c>
      <c r="F13" s="30">
        <f t="shared" si="0"/>
        <v>0.001111616011777121</v>
      </c>
      <c r="G13" s="15">
        <f t="shared" si="1"/>
        <v>0.27586206896551724</v>
      </c>
      <c r="H13" s="9">
        <f t="shared" si="2"/>
        <v>64</v>
      </c>
      <c r="I13" s="27">
        <f t="shared" si="3"/>
        <v>0.011747430249632892</v>
      </c>
      <c r="J13" s="173">
        <v>295.0585</v>
      </c>
      <c r="K13" s="152">
        <v>293.4344</v>
      </c>
      <c r="L13" s="27">
        <f t="shared" si="4"/>
        <v>-0.005504332191751801</v>
      </c>
      <c r="M13" s="80">
        <f t="shared" si="5"/>
        <v>-1.6240999999999985</v>
      </c>
    </row>
    <row r="14" spans="1:13" ht="15">
      <c r="A14" s="4">
        <v>22</v>
      </c>
      <c r="B14" s="153" t="s">
        <v>22</v>
      </c>
      <c r="C14" s="136">
        <v>11430</v>
      </c>
      <c r="D14" s="90">
        <v>12098</v>
      </c>
      <c r="E14" s="136">
        <v>12142</v>
      </c>
      <c r="F14" s="30">
        <f t="shared" si="0"/>
        <v>0.04559878923985744</v>
      </c>
      <c r="G14" s="15">
        <f t="shared" si="1"/>
        <v>0.06229221347331584</v>
      </c>
      <c r="H14" s="9">
        <f t="shared" si="2"/>
        <v>712</v>
      </c>
      <c r="I14" s="27">
        <f t="shared" si="3"/>
        <v>0.13069016152716592</v>
      </c>
      <c r="J14" s="173">
        <v>12067.14</v>
      </c>
      <c r="K14" s="152">
        <v>12135.32</v>
      </c>
      <c r="L14" s="27">
        <f t="shared" si="4"/>
        <v>0.005650054611117489</v>
      </c>
      <c r="M14" s="80">
        <f t="shared" si="5"/>
        <v>68.18000000000029</v>
      </c>
    </row>
    <row r="15" spans="1:13" ht="15">
      <c r="A15" s="4">
        <v>23</v>
      </c>
      <c r="B15" s="153" t="s">
        <v>23</v>
      </c>
      <c r="C15" s="136">
        <v>13078</v>
      </c>
      <c r="D15" s="90">
        <v>13293</v>
      </c>
      <c r="E15" s="136">
        <v>13353</v>
      </c>
      <c r="F15" s="30">
        <f t="shared" si="0"/>
        <v>0.050146650693445594</v>
      </c>
      <c r="G15" s="15">
        <f t="shared" si="1"/>
        <v>0.02102768007340572</v>
      </c>
      <c r="H15" s="9">
        <f t="shared" si="2"/>
        <v>275</v>
      </c>
      <c r="I15" s="27">
        <f t="shared" si="3"/>
        <v>0.05047723935389133</v>
      </c>
      <c r="J15" s="173">
        <v>13176.48</v>
      </c>
      <c r="K15" s="152">
        <v>13231.19</v>
      </c>
      <c r="L15" s="27">
        <f t="shared" si="4"/>
        <v>0.004152095248503466</v>
      </c>
      <c r="M15" s="80">
        <f t="shared" si="5"/>
        <v>54.710000000000946</v>
      </c>
    </row>
    <row r="16" spans="1:13" ht="15">
      <c r="A16" s="4">
        <v>24</v>
      </c>
      <c r="B16" s="153" t="s">
        <v>24</v>
      </c>
      <c r="C16" s="136">
        <v>9226</v>
      </c>
      <c r="D16" s="90">
        <v>8959</v>
      </c>
      <c r="E16" s="136">
        <v>8956</v>
      </c>
      <c r="F16" s="30">
        <f t="shared" si="0"/>
        <v>0.033633895275256405</v>
      </c>
      <c r="G16" s="15">
        <f t="shared" si="1"/>
        <v>-0.029265120312161285</v>
      </c>
      <c r="H16" s="9">
        <f t="shared" si="2"/>
        <v>-270</v>
      </c>
      <c r="I16" s="27">
        <f t="shared" si="3"/>
        <v>-0.04955947136563876</v>
      </c>
      <c r="J16" s="173">
        <v>8867.237</v>
      </c>
      <c r="K16" s="152">
        <v>8855.831</v>
      </c>
      <c r="L16" s="27">
        <f t="shared" si="4"/>
        <v>-0.001286308237842187</v>
      </c>
      <c r="M16" s="80">
        <f t="shared" si="5"/>
        <v>-11.40599999999904</v>
      </c>
    </row>
    <row r="17" spans="1:13" ht="15">
      <c r="A17" s="4">
        <v>25</v>
      </c>
      <c r="B17" s="153" t="s">
        <v>25</v>
      </c>
      <c r="C17" s="136">
        <v>31009</v>
      </c>
      <c r="D17" s="90">
        <v>31790</v>
      </c>
      <c r="E17" s="136">
        <v>31874</v>
      </c>
      <c r="F17" s="30">
        <f t="shared" si="0"/>
        <v>0.11970151607899984</v>
      </c>
      <c r="G17" s="15">
        <f t="shared" si="1"/>
        <v>0.02789512722112935</v>
      </c>
      <c r="H17" s="9">
        <f t="shared" si="2"/>
        <v>865</v>
      </c>
      <c r="I17" s="27">
        <f t="shared" si="3"/>
        <v>0.15877386196769458</v>
      </c>
      <c r="J17" s="173">
        <v>31709.43</v>
      </c>
      <c r="K17" s="152">
        <v>31901.78</v>
      </c>
      <c r="L17" s="27">
        <f t="shared" si="4"/>
        <v>0.00606601884675942</v>
      </c>
      <c r="M17" s="80">
        <f t="shared" si="5"/>
        <v>192.34999999999854</v>
      </c>
    </row>
    <row r="18" spans="1:13" ht="15">
      <c r="A18" s="4">
        <v>26</v>
      </c>
      <c r="B18" s="153" t="s">
        <v>26</v>
      </c>
      <c r="C18" s="136">
        <v>2006</v>
      </c>
      <c r="D18" s="90">
        <v>1738</v>
      </c>
      <c r="E18" s="136">
        <v>1727</v>
      </c>
      <c r="F18" s="30">
        <f t="shared" si="0"/>
        <v>0.0064856785551996214</v>
      </c>
      <c r="G18" s="15">
        <f t="shared" si="1"/>
        <v>-0.1390827517447657</v>
      </c>
      <c r="H18" s="9">
        <f t="shared" si="2"/>
        <v>-279</v>
      </c>
      <c r="I18" s="27">
        <f t="shared" si="3"/>
        <v>-0.051211453744493395</v>
      </c>
      <c r="J18" s="173">
        <v>1730.686</v>
      </c>
      <c r="K18" s="152">
        <v>1729.161</v>
      </c>
      <c r="L18" s="27">
        <f t="shared" si="4"/>
        <v>-0.000881153484803057</v>
      </c>
      <c r="M18" s="80">
        <f t="shared" si="5"/>
        <v>-1.5249999999998636</v>
      </c>
    </row>
    <row r="19" spans="1:13" ht="15">
      <c r="A19" s="4">
        <v>27</v>
      </c>
      <c r="B19" s="153" t="s">
        <v>27</v>
      </c>
      <c r="C19" s="136">
        <v>4666</v>
      </c>
      <c r="D19" s="90">
        <v>4762</v>
      </c>
      <c r="E19" s="136">
        <v>4760</v>
      </c>
      <c r="F19" s="30">
        <f t="shared" si="0"/>
        <v>0.017875987216415864</v>
      </c>
      <c r="G19" s="15">
        <f t="shared" si="1"/>
        <v>0.020145735105015</v>
      </c>
      <c r="H19" s="9">
        <f t="shared" si="2"/>
        <v>94</v>
      </c>
      <c r="I19" s="27">
        <f t="shared" si="3"/>
        <v>0.01725403817914831</v>
      </c>
      <c r="J19" s="173">
        <v>4749.946</v>
      </c>
      <c r="K19" s="152">
        <v>4810.751</v>
      </c>
      <c r="L19" s="27">
        <f t="shared" si="4"/>
        <v>0.012801198160989681</v>
      </c>
      <c r="M19" s="80">
        <f t="shared" si="5"/>
        <v>60.80500000000029</v>
      </c>
    </row>
    <row r="20" spans="1:13" ht="15">
      <c r="A20" s="4">
        <v>28</v>
      </c>
      <c r="B20" s="153" t="s">
        <v>28</v>
      </c>
      <c r="C20" s="136">
        <v>16475</v>
      </c>
      <c r="D20" s="90">
        <v>15680</v>
      </c>
      <c r="E20" s="136">
        <v>15514</v>
      </c>
      <c r="F20" s="30">
        <f t="shared" si="0"/>
        <v>0.05826219867131843</v>
      </c>
      <c r="G20" s="15">
        <f t="shared" si="1"/>
        <v>-0.05833080424886191</v>
      </c>
      <c r="H20" s="9">
        <f t="shared" si="2"/>
        <v>-961</v>
      </c>
      <c r="I20" s="27">
        <f t="shared" si="3"/>
        <v>-0.17639500734214392</v>
      </c>
      <c r="J20" s="173">
        <v>15470.98</v>
      </c>
      <c r="K20" s="152">
        <v>15332.35</v>
      </c>
      <c r="L20" s="27">
        <f t="shared" si="4"/>
        <v>-0.00896064761249767</v>
      </c>
      <c r="M20" s="80">
        <f t="shared" si="5"/>
        <v>-138.6299999999992</v>
      </c>
    </row>
    <row r="21" spans="1:13" ht="15">
      <c r="A21" s="4">
        <v>29</v>
      </c>
      <c r="B21" s="153" t="s">
        <v>29</v>
      </c>
      <c r="C21" s="136">
        <v>2988</v>
      </c>
      <c r="D21" s="90">
        <v>3277</v>
      </c>
      <c r="E21" s="136">
        <v>3272</v>
      </c>
      <c r="F21" s="30">
        <f t="shared" si="0"/>
        <v>0.012287863481536283</v>
      </c>
      <c r="G21" s="15">
        <f t="shared" si="1"/>
        <v>0.09504685408299866</v>
      </c>
      <c r="H21" s="9">
        <f t="shared" si="2"/>
        <v>284</v>
      </c>
      <c r="I21" s="27">
        <f t="shared" si="3"/>
        <v>0.052129221732745964</v>
      </c>
      <c r="J21" s="173">
        <v>3279.115</v>
      </c>
      <c r="K21" s="152">
        <v>3270.275</v>
      </c>
      <c r="L21" s="27">
        <f t="shared" si="4"/>
        <v>-0.0026958493373973437</v>
      </c>
      <c r="M21" s="80">
        <f t="shared" si="5"/>
        <v>-8.83999999999969</v>
      </c>
    </row>
    <row r="22" spans="1:13" ht="15">
      <c r="A22" s="4">
        <v>30</v>
      </c>
      <c r="B22" s="153" t="s">
        <v>30</v>
      </c>
      <c r="C22" s="136">
        <v>1018</v>
      </c>
      <c r="D22" s="90">
        <v>1127</v>
      </c>
      <c r="E22" s="136">
        <v>1140</v>
      </c>
      <c r="F22" s="30">
        <f t="shared" si="0"/>
        <v>0.0042812238291416145</v>
      </c>
      <c r="G22" s="15">
        <f t="shared" si="1"/>
        <v>0.11984282907662082</v>
      </c>
      <c r="H22" s="9">
        <f t="shared" si="2"/>
        <v>122</v>
      </c>
      <c r="I22" s="27">
        <f t="shared" si="3"/>
        <v>0.022393538913362702</v>
      </c>
      <c r="J22" s="173">
        <v>1098.111</v>
      </c>
      <c r="K22" s="152">
        <v>1140.085</v>
      </c>
      <c r="L22" s="27">
        <f t="shared" si="4"/>
        <v>0.03822382254617241</v>
      </c>
      <c r="M22" s="80">
        <f t="shared" si="5"/>
        <v>41.97399999999993</v>
      </c>
    </row>
    <row r="23" spans="1:13" ht="15">
      <c r="A23" s="4">
        <v>31</v>
      </c>
      <c r="B23" s="153" t="s">
        <v>31</v>
      </c>
      <c r="C23" s="136">
        <v>18378</v>
      </c>
      <c r="D23" s="90">
        <v>20459</v>
      </c>
      <c r="E23" s="136">
        <v>20442</v>
      </c>
      <c r="F23" s="30">
        <f t="shared" si="0"/>
        <v>0.07676910308360779</v>
      </c>
      <c r="G23" s="15">
        <f t="shared" si="1"/>
        <v>0.11230819458047665</v>
      </c>
      <c r="H23" s="9">
        <f t="shared" si="2"/>
        <v>2064</v>
      </c>
      <c r="I23" s="27">
        <f t="shared" si="3"/>
        <v>0.3788546255506608</v>
      </c>
      <c r="J23" s="173">
        <v>20469.65</v>
      </c>
      <c r="K23" s="152">
        <v>20586.39</v>
      </c>
      <c r="L23" s="27">
        <f t="shared" si="4"/>
        <v>0.005703077483005228</v>
      </c>
      <c r="M23" s="80">
        <f t="shared" si="5"/>
        <v>116.73999999999796</v>
      </c>
    </row>
    <row r="24" spans="1:13" ht="15">
      <c r="A24" s="4">
        <v>32</v>
      </c>
      <c r="B24" s="153" t="s">
        <v>32</v>
      </c>
      <c r="C24" s="136">
        <v>5656</v>
      </c>
      <c r="D24" s="90">
        <v>5974</v>
      </c>
      <c r="E24" s="136">
        <v>5991</v>
      </c>
      <c r="F24" s="30">
        <f t="shared" si="0"/>
        <v>0.02249895785998896</v>
      </c>
      <c r="G24" s="15">
        <f t="shared" si="1"/>
        <v>0.05922913719943423</v>
      </c>
      <c r="H24" s="9">
        <f t="shared" si="2"/>
        <v>335</v>
      </c>
      <c r="I24" s="27">
        <f t="shared" si="3"/>
        <v>0.06149045521292217</v>
      </c>
      <c r="J24" s="173">
        <v>5932.978</v>
      </c>
      <c r="K24" s="152">
        <v>5992.776</v>
      </c>
      <c r="L24" s="27">
        <f t="shared" si="4"/>
        <v>0.010078918209371377</v>
      </c>
      <c r="M24" s="80">
        <f t="shared" si="5"/>
        <v>59.797999999999774</v>
      </c>
    </row>
    <row r="25" spans="1:13" ht="15.75" thickBot="1">
      <c r="A25" s="4">
        <v>33</v>
      </c>
      <c r="B25" s="154" t="s">
        <v>33</v>
      </c>
      <c r="C25" s="136">
        <v>19566</v>
      </c>
      <c r="D25" s="91">
        <v>19386</v>
      </c>
      <c r="E25" s="136">
        <v>19340</v>
      </c>
      <c r="F25" s="30">
        <f t="shared" si="0"/>
        <v>0.07263058671543757</v>
      </c>
      <c r="G25" s="15">
        <f t="shared" si="1"/>
        <v>-0.011550649085147704</v>
      </c>
      <c r="H25" s="114">
        <f t="shared" si="2"/>
        <v>-226</v>
      </c>
      <c r="I25" s="27">
        <f t="shared" si="3"/>
        <v>-0.041483113069016156</v>
      </c>
      <c r="J25" s="173">
        <v>19375.34</v>
      </c>
      <c r="K25" s="152">
        <v>19393.5</v>
      </c>
      <c r="L25" s="27">
        <f t="shared" si="4"/>
        <v>0.0009372738749358646</v>
      </c>
      <c r="M25" s="80">
        <f t="shared" si="5"/>
        <v>18.159999999999854</v>
      </c>
    </row>
    <row r="26" spans="1:13" s="48" customFormat="1" ht="15.75" customHeight="1" thickBot="1">
      <c r="A26" s="189" t="s">
        <v>261</v>
      </c>
      <c r="B26" s="190"/>
      <c r="C26" s="82">
        <f>SUM(C2:C25)</f>
        <v>260831</v>
      </c>
      <c r="D26" s="40">
        <f>SUM(D2:D25)</f>
        <v>266121</v>
      </c>
      <c r="E26" s="40">
        <f>SUM(E2:E25)</f>
        <v>266279</v>
      </c>
      <c r="F26" s="119">
        <f t="shared" si="0"/>
        <v>1</v>
      </c>
      <c r="G26" s="120">
        <f t="shared" si="1"/>
        <v>0.020887087807814255</v>
      </c>
      <c r="H26" s="123">
        <f t="shared" si="2"/>
        <v>5448</v>
      </c>
      <c r="I26" s="121">
        <f t="shared" si="3"/>
        <v>1</v>
      </c>
      <c r="J26" s="40">
        <f>SUM(J2:J25)</f>
        <v>265015.60988</v>
      </c>
      <c r="K26" s="82">
        <f>SUM(K2:K25)</f>
        <v>266165.41943</v>
      </c>
      <c r="L26" s="121">
        <f>(K26-J26)/J26</f>
        <v>0.004338648393280091</v>
      </c>
      <c r="M26" s="82">
        <f>K26-J26</f>
        <v>1149.8095500000054</v>
      </c>
    </row>
    <row r="27" ht="15">
      <c r="E27" s="3"/>
    </row>
    <row r="28" spans="10:11" ht="15">
      <c r="J28" s="3"/>
      <c r="K28" s="3"/>
    </row>
  </sheetData>
  <sheetProtection/>
  <autoFilter ref="A1:M25">
    <sortState ref="A2:M28">
      <sortCondition sortBy="value" ref="A2:A28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69" sqref="E69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20" t="s">
        <v>175</v>
      </c>
      <c r="C1" s="178">
        <v>41122</v>
      </c>
      <c r="D1" s="56">
        <v>41456</v>
      </c>
      <c r="E1" s="156">
        <v>41487</v>
      </c>
      <c r="F1" s="31" t="s">
        <v>296</v>
      </c>
      <c r="G1" s="38" t="s">
        <v>286</v>
      </c>
      <c r="H1" s="31" t="s">
        <v>297</v>
      </c>
      <c r="I1" s="31" t="s">
        <v>298</v>
      </c>
      <c r="J1" s="84" t="s">
        <v>284</v>
      </c>
      <c r="K1" s="54" t="s">
        <v>289</v>
      </c>
      <c r="L1" s="31" t="s">
        <v>300</v>
      </c>
      <c r="M1" s="38" t="s">
        <v>299</v>
      </c>
    </row>
    <row r="2" spans="1:13" ht="15">
      <c r="A2" s="19">
        <v>1</v>
      </c>
      <c r="B2" s="179" t="s">
        <v>93</v>
      </c>
      <c r="C2" s="3">
        <v>247756</v>
      </c>
      <c r="D2" s="12">
        <v>268828</v>
      </c>
      <c r="E2" s="3">
        <v>268388</v>
      </c>
      <c r="F2" s="29">
        <f>E2/$E$83</f>
        <v>0.021398043570086747</v>
      </c>
      <c r="G2" s="14">
        <f>(E2-C2)/C2</f>
        <v>0.08327548071489692</v>
      </c>
      <c r="H2" s="7">
        <f>E2-C2</f>
        <v>20632</v>
      </c>
      <c r="I2" s="33">
        <f>H2/$H$83</f>
        <v>0.024963278620292465</v>
      </c>
      <c r="J2" s="12">
        <v>269395.5</v>
      </c>
      <c r="K2" s="3">
        <v>272436.6</v>
      </c>
      <c r="L2" s="33">
        <f>(K2-J2)/J2</f>
        <v>0.011288607270722699</v>
      </c>
      <c r="M2" s="115">
        <f>K2-J2</f>
        <v>3041.0999999999767</v>
      </c>
    </row>
    <row r="3" spans="1:13" ht="15">
      <c r="A3" s="1">
        <v>2</v>
      </c>
      <c r="B3" s="180" t="s">
        <v>94</v>
      </c>
      <c r="C3" s="3">
        <v>40844</v>
      </c>
      <c r="D3" s="12">
        <v>38414</v>
      </c>
      <c r="E3" s="3">
        <v>39574</v>
      </c>
      <c r="F3" s="30">
        <f aca="true" t="shared" si="0" ref="F3:F66">E3/$E$83</f>
        <v>0.0031551566248960946</v>
      </c>
      <c r="G3" s="15">
        <f aca="true" t="shared" si="1" ref="G3:G66">(E3-C3)/C3</f>
        <v>-0.03109391832337675</v>
      </c>
      <c r="H3" s="9">
        <f aca="true" t="shared" si="2" ref="H3:H66">E3-C3</f>
        <v>-1270</v>
      </c>
      <c r="I3" s="27">
        <f aca="true" t="shared" si="3" ref="I3:I66">H3/$H$83</f>
        <v>-0.00153661127606492</v>
      </c>
      <c r="J3" s="12">
        <v>38894.86</v>
      </c>
      <c r="K3" s="3">
        <v>40520.45</v>
      </c>
      <c r="L3" s="27">
        <f aca="true" t="shared" si="4" ref="L3:L66">(K3-J3)/J3</f>
        <v>0.04179446847218364</v>
      </c>
      <c r="M3" s="97">
        <f aca="true" t="shared" si="5" ref="M3:M66">K3-J3</f>
        <v>1625.5899999999965</v>
      </c>
    </row>
    <row r="4" spans="1:13" ht="15">
      <c r="A4" s="1">
        <v>3</v>
      </c>
      <c r="B4" s="180" t="s">
        <v>95</v>
      </c>
      <c r="C4" s="3">
        <v>77238</v>
      </c>
      <c r="D4" s="12">
        <v>81988</v>
      </c>
      <c r="E4" s="3">
        <v>80865</v>
      </c>
      <c r="F4" s="30">
        <f t="shared" si="0"/>
        <v>0.006447206258458146</v>
      </c>
      <c r="G4" s="15">
        <f t="shared" si="1"/>
        <v>0.046958750873922164</v>
      </c>
      <c r="H4" s="9">
        <f t="shared" si="2"/>
        <v>3627</v>
      </c>
      <c r="I4" s="27">
        <f t="shared" si="3"/>
        <v>0.004388416612824775</v>
      </c>
      <c r="J4" s="12">
        <v>76598.29</v>
      </c>
      <c r="K4" s="3">
        <v>77741.42</v>
      </c>
      <c r="L4" s="27">
        <f t="shared" si="4"/>
        <v>0.014923701299337162</v>
      </c>
      <c r="M4" s="97">
        <f t="shared" si="5"/>
        <v>1143.1300000000047</v>
      </c>
    </row>
    <row r="5" spans="1:13" ht="15">
      <c r="A5" s="1">
        <v>4</v>
      </c>
      <c r="B5" s="180" t="s">
        <v>96</v>
      </c>
      <c r="C5" s="3">
        <v>19346</v>
      </c>
      <c r="D5" s="12">
        <v>19737</v>
      </c>
      <c r="E5" s="3">
        <v>19911</v>
      </c>
      <c r="F5" s="30">
        <f t="shared" si="0"/>
        <v>0.0015874645868071495</v>
      </c>
      <c r="G5" s="15">
        <f t="shared" si="1"/>
        <v>0.02920500361831903</v>
      </c>
      <c r="H5" s="9">
        <f t="shared" si="2"/>
        <v>565</v>
      </c>
      <c r="I5" s="27">
        <f t="shared" si="3"/>
        <v>0.0006836105283280943</v>
      </c>
      <c r="J5" s="12">
        <v>20391.38</v>
      </c>
      <c r="K5" s="3">
        <v>21005.43</v>
      </c>
      <c r="L5" s="27">
        <f t="shared" si="4"/>
        <v>0.03011321450534487</v>
      </c>
      <c r="M5" s="97">
        <f t="shared" si="5"/>
        <v>614.0499999999993</v>
      </c>
    </row>
    <row r="6" spans="1:13" ht="15">
      <c r="A6" s="1">
        <v>5</v>
      </c>
      <c r="B6" s="180" t="s">
        <v>97</v>
      </c>
      <c r="C6" s="3">
        <v>33007</v>
      </c>
      <c r="D6" s="12">
        <v>35788</v>
      </c>
      <c r="E6" s="3">
        <v>33609</v>
      </c>
      <c r="F6" s="30">
        <f t="shared" si="0"/>
        <v>0.0026795789914118573</v>
      </c>
      <c r="G6" s="15">
        <f t="shared" si="1"/>
        <v>0.018238555457933167</v>
      </c>
      <c r="H6" s="9">
        <f t="shared" si="2"/>
        <v>602</v>
      </c>
      <c r="I6" s="27">
        <f t="shared" si="3"/>
        <v>0.0007283779434575447</v>
      </c>
      <c r="J6" s="12">
        <v>34370.34</v>
      </c>
      <c r="K6" s="3">
        <v>34375.54</v>
      </c>
      <c r="L6" s="27">
        <f t="shared" si="4"/>
        <v>0.00015129323713423742</v>
      </c>
      <c r="M6" s="97">
        <f t="shared" si="5"/>
        <v>5.200000000004366</v>
      </c>
    </row>
    <row r="7" spans="1:13" ht="15">
      <c r="A7" s="1">
        <v>6</v>
      </c>
      <c r="B7" s="180" t="s">
        <v>98</v>
      </c>
      <c r="C7" s="3">
        <v>959238</v>
      </c>
      <c r="D7" s="12">
        <v>1034776</v>
      </c>
      <c r="E7" s="3">
        <v>1042705</v>
      </c>
      <c r="F7" s="30">
        <f t="shared" si="0"/>
        <v>0.08313280407748223</v>
      </c>
      <c r="G7" s="15">
        <f t="shared" si="1"/>
        <v>0.08701385891718218</v>
      </c>
      <c r="H7" s="9">
        <f t="shared" si="2"/>
        <v>83467</v>
      </c>
      <c r="I7" s="27">
        <f t="shared" si="3"/>
        <v>0.10098923888134699</v>
      </c>
      <c r="J7" s="12">
        <v>1019323</v>
      </c>
      <c r="K7" s="3">
        <v>1051701</v>
      </c>
      <c r="L7" s="27">
        <f t="shared" si="4"/>
        <v>0.03176421997737714</v>
      </c>
      <c r="M7" s="97">
        <f t="shared" si="5"/>
        <v>32378</v>
      </c>
    </row>
    <row r="8" spans="1:13" ht="15">
      <c r="A8" s="1">
        <v>7</v>
      </c>
      <c r="B8" s="180" t="s">
        <v>99</v>
      </c>
      <c r="C8" s="3">
        <v>485394</v>
      </c>
      <c r="D8" s="12">
        <v>532440</v>
      </c>
      <c r="E8" s="3">
        <v>527703</v>
      </c>
      <c r="F8" s="30">
        <f t="shared" si="0"/>
        <v>0.0420727148235595</v>
      </c>
      <c r="G8" s="15">
        <f t="shared" si="1"/>
        <v>0.08716424183240831</v>
      </c>
      <c r="H8" s="9">
        <f t="shared" si="2"/>
        <v>42309</v>
      </c>
      <c r="I8" s="27">
        <f t="shared" si="3"/>
        <v>0.051190934235457244</v>
      </c>
      <c r="J8" s="12">
        <v>482363.9</v>
      </c>
      <c r="K8" s="3">
        <v>488232.7</v>
      </c>
      <c r="L8" s="27">
        <f t="shared" si="4"/>
        <v>0.01216674796766505</v>
      </c>
      <c r="M8" s="97">
        <f t="shared" si="5"/>
        <v>5868.799999999988</v>
      </c>
    </row>
    <row r="9" spans="1:13" ht="15">
      <c r="A9" s="1">
        <v>8</v>
      </c>
      <c r="B9" s="180" t="s">
        <v>100</v>
      </c>
      <c r="C9" s="3">
        <v>23054</v>
      </c>
      <c r="D9" s="12">
        <v>23508</v>
      </c>
      <c r="E9" s="3">
        <v>22451</v>
      </c>
      <c r="F9" s="30">
        <f t="shared" si="0"/>
        <v>0.0017899737551306974</v>
      </c>
      <c r="G9" s="15">
        <f t="shared" si="1"/>
        <v>-0.026155981608397674</v>
      </c>
      <c r="H9" s="9">
        <f t="shared" si="2"/>
        <v>-603</v>
      </c>
      <c r="I9" s="27">
        <f t="shared" si="3"/>
        <v>-0.0007295878735961785</v>
      </c>
      <c r="J9" s="12">
        <v>22698.42</v>
      </c>
      <c r="K9" s="3">
        <v>22803.12</v>
      </c>
      <c r="L9" s="27">
        <f t="shared" si="4"/>
        <v>0.00461265585886598</v>
      </c>
      <c r="M9" s="97">
        <f t="shared" si="5"/>
        <v>104.70000000000073</v>
      </c>
    </row>
    <row r="10" spans="1:13" ht="15">
      <c r="A10" s="1">
        <v>9</v>
      </c>
      <c r="B10" s="180" t="s">
        <v>101</v>
      </c>
      <c r="C10" s="3">
        <v>129024</v>
      </c>
      <c r="D10" s="12">
        <v>137951</v>
      </c>
      <c r="E10" s="3">
        <v>137238</v>
      </c>
      <c r="F10" s="30">
        <f t="shared" si="0"/>
        <v>0.010941713874955532</v>
      </c>
      <c r="G10" s="15">
        <f t="shared" si="1"/>
        <v>0.0636625744047619</v>
      </c>
      <c r="H10" s="9">
        <f t="shared" si="2"/>
        <v>8214</v>
      </c>
      <c r="I10" s="27">
        <f t="shared" si="3"/>
        <v>0.009938366158737994</v>
      </c>
      <c r="J10" s="12">
        <v>129745.1</v>
      </c>
      <c r="K10" s="3">
        <v>131034.2</v>
      </c>
      <c r="L10" s="27">
        <f t="shared" si="4"/>
        <v>0.009935635334205231</v>
      </c>
      <c r="M10" s="97">
        <f t="shared" si="5"/>
        <v>1289.0999999999913</v>
      </c>
    </row>
    <row r="11" spans="1:13" ht="15">
      <c r="A11" s="1">
        <v>10</v>
      </c>
      <c r="B11" s="180" t="s">
        <v>102</v>
      </c>
      <c r="C11" s="3">
        <v>141465</v>
      </c>
      <c r="D11" s="12">
        <v>151054</v>
      </c>
      <c r="E11" s="3">
        <v>152543</v>
      </c>
      <c r="F11" s="30">
        <f t="shared" si="0"/>
        <v>0.012161951206133444</v>
      </c>
      <c r="G11" s="15">
        <f t="shared" si="1"/>
        <v>0.07830912239776623</v>
      </c>
      <c r="H11" s="9">
        <f t="shared" si="2"/>
        <v>11078</v>
      </c>
      <c r="I11" s="27">
        <f t="shared" si="3"/>
        <v>0.013403606075785184</v>
      </c>
      <c r="J11" s="12">
        <v>145314.9</v>
      </c>
      <c r="K11" s="3">
        <v>147417.5</v>
      </c>
      <c r="L11" s="27">
        <f t="shared" si="4"/>
        <v>0.01446926640007326</v>
      </c>
      <c r="M11" s="97">
        <f t="shared" si="5"/>
        <v>2102.600000000006</v>
      </c>
    </row>
    <row r="12" spans="1:13" ht="15">
      <c r="A12" s="1">
        <v>11</v>
      </c>
      <c r="B12" s="180" t="s">
        <v>103</v>
      </c>
      <c r="C12" s="3">
        <v>38705</v>
      </c>
      <c r="D12" s="12">
        <v>42597</v>
      </c>
      <c r="E12" s="3">
        <v>42060</v>
      </c>
      <c r="F12" s="30">
        <f t="shared" si="0"/>
        <v>0.0033533604801922914</v>
      </c>
      <c r="G12" s="15">
        <f t="shared" si="1"/>
        <v>0.08668130732463505</v>
      </c>
      <c r="H12" s="9">
        <f t="shared" si="2"/>
        <v>3355</v>
      </c>
      <c r="I12" s="27">
        <f t="shared" si="3"/>
        <v>0.004059315615116383</v>
      </c>
      <c r="J12" s="12">
        <v>41309.82</v>
      </c>
      <c r="K12" s="3">
        <v>41839.71</v>
      </c>
      <c r="L12" s="27">
        <f t="shared" si="4"/>
        <v>0.012827216385837543</v>
      </c>
      <c r="M12" s="97">
        <f t="shared" si="5"/>
        <v>529.8899999999994</v>
      </c>
    </row>
    <row r="13" spans="1:13" ht="15">
      <c r="A13" s="1">
        <v>12</v>
      </c>
      <c r="B13" s="180" t="s">
        <v>104</v>
      </c>
      <c r="C13" s="3">
        <v>18217</v>
      </c>
      <c r="D13" s="12">
        <v>19258</v>
      </c>
      <c r="E13" s="3">
        <v>19311</v>
      </c>
      <c r="F13" s="30">
        <f t="shared" si="0"/>
        <v>0.0015396277753921383</v>
      </c>
      <c r="G13" s="15">
        <f t="shared" si="1"/>
        <v>0.06005379590492397</v>
      </c>
      <c r="H13" s="9">
        <f t="shared" si="2"/>
        <v>1094</v>
      </c>
      <c r="I13" s="27">
        <f t="shared" si="3"/>
        <v>0.001323663571665372</v>
      </c>
      <c r="J13" s="90">
        <v>17879.14</v>
      </c>
      <c r="K13" s="136">
        <v>18243.31</v>
      </c>
      <c r="L13" s="27">
        <f t="shared" si="4"/>
        <v>0.020368429353984693</v>
      </c>
      <c r="M13" s="97">
        <f t="shared" si="5"/>
        <v>364.1700000000019</v>
      </c>
    </row>
    <row r="14" spans="1:13" ht="15">
      <c r="A14" s="1">
        <v>13</v>
      </c>
      <c r="B14" s="180" t="s">
        <v>105</v>
      </c>
      <c r="C14" s="3">
        <v>18595</v>
      </c>
      <c r="D14" s="12">
        <v>19253</v>
      </c>
      <c r="E14" s="3">
        <v>19574</v>
      </c>
      <c r="F14" s="30">
        <f t="shared" si="0"/>
        <v>0.0015605962443957183</v>
      </c>
      <c r="G14" s="15">
        <f t="shared" si="1"/>
        <v>0.052648561441247646</v>
      </c>
      <c r="H14" s="9">
        <f t="shared" si="2"/>
        <v>979</v>
      </c>
      <c r="I14" s="27">
        <f t="shared" si="3"/>
        <v>0.0011845216057224856</v>
      </c>
      <c r="J14" s="12">
        <v>18563.47</v>
      </c>
      <c r="K14" s="3">
        <v>19072.5</v>
      </c>
      <c r="L14" s="27">
        <f t="shared" si="4"/>
        <v>0.027421058670604084</v>
      </c>
      <c r="M14" s="97">
        <f t="shared" si="5"/>
        <v>509.02999999999884</v>
      </c>
    </row>
    <row r="15" spans="1:13" ht="15">
      <c r="A15" s="1">
        <v>14</v>
      </c>
      <c r="B15" s="180" t="s">
        <v>106</v>
      </c>
      <c r="C15" s="3">
        <v>49809</v>
      </c>
      <c r="D15" s="12">
        <v>53750</v>
      </c>
      <c r="E15" s="3">
        <v>52409</v>
      </c>
      <c r="F15" s="30">
        <f t="shared" si="0"/>
        <v>0.004178465749082211</v>
      </c>
      <c r="G15" s="15">
        <f t="shared" si="1"/>
        <v>0.05219940171454958</v>
      </c>
      <c r="H15" s="9">
        <f t="shared" si="2"/>
        <v>2600</v>
      </c>
      <c r="I15" s="27">
        <f t="shared" si="3"/>
        <v>0.0031458183604478676</v>
      </c>
      <c r="J15" s="12">
        <v>51754.5</v>
      </c>
      <c r="K15" s="3">
        <v>51893.75</v>
      </c>
      <c r="L15" s="27">
        <f t="shared" si="4"/>
        <v>0.002690587291926306</v>
      </c>
      <c r="M15" s="97">
        <f t="shared" si="5"/>
        <v>139.25</v>
      </c>
    </row>
    <row r="16" spans="1:13" ht="15">
      <c r="A16" s="1">
        <v>15</v>
      </c>
      <c r="B16" s="180" t="s">
        <v>107</v>
      </c>
      <c r="C16" s="3">
        <v>30971</v>
      </c>
      <c r="D16" s="12">
        <v>36018</v>
      </c>
      <c r="E16" s="3">
        <v>35201</v>
      </c>
      <c r="F16" s="30">
        <f t="shared" si="0"/>
        <v>0.002806505997699687</v>
      </c>
      <c r="G16" s="15">
        <f t="shared" si="1"/>
        <v>0.13657938071098769</v>
      </c>
      <c r="H16" s="9">
        <f t="shared" si="2"/>
        <v>4230</v>
      </c>
      <c r="I16" s="27">
        <f t="shared" si="3"/>
        <v>0.005118004486420954</v>
      </c>
      <c r="J16" s="12">
        <v>33965.02</v>
      </c>
      <c r="K16" s="3">
        <v>34227.27</v>
      </c>
      <c r="L16" s="27">
        <f t="shared" si="4"/>
        <v>0.007721179024773135</v>
      </c>
      <c r="M16" s="97">
        <f t="shared" si="5"/>
        <v>262.25</v>
      </c>
    </row>
    <row r="17" spans="1:13" ht="15">
      <c r="A17" s="1">
        <v>16</v>
      </c>
      <c r="B17" s="180" t="s">
        <v>108</v>
      </c>
      <c r="C17" s="3">
        <v>552500</v>
      </c>
      <c r="D17" s="12">
        <v>589109</v>
      </c>
      <c r="E17" s="3">
        <v>587394</v>
      </c>
      <c r="F17" s="30">
        <f t="shared" si="0"/>
        <v>0.0468317600071819</v>
      </c>
      <c r="G17" s="15">
        <f t="shared" si="1"/>
        <v>0.06315656108597285</v>
      </c>
      <c r="H17" s="9">
        <f t="shared" si="2"/>
        <v>34894</v>
      </c>
      <c r="I17" s="27">
        <f t="shared" si="3"/>
        <v>0.04221930225748765</v>
      </c>
      <c r="J17" s="12">
        <v>587776.3</v>
      </c>
      <c r="K17" s="3">
        <v>592566.9</v>
      </c>
      <c r="L17" s="27">
        <f t="shared" si="4"/>
        <v>0.008150379659744663</v>
      </c>
      <c r="M17" s="97">
        <f t="shared" si="5"/>
        <v>4790.599999999977</v>
      </c>
    </row>
    <row r="18" spans="1:13" ht="15">
      <c r="A18" s="1">
        <v>17</v>
      </c>
      <c r="B18" s="180" t="s">
        <v>109</v>
      </c>
      <c r="C18" s="3">
        <v>65256</v>
      </c>
      <c r="D18" s="12">
        <v>72960</v>
      </c>
      <c r="E18" s="3">
        <v>71837</v>
      </c>
      <c r="F18" s="30">
        <f t="shared" si="0"/>
        <v>0.005727421702700276</v>
      </c>
      <c r="G18" s="15">
        <f t="shared" si="1"/>
        <v>0.10084896407993135</v>
      </c>
      <c r="H18" s="9">
        <f t="shared" si="2"/>
        <v>6581</v>
      </c>
      <c r="I18" s="27">
        <f t="shared" si="3"/>
        <v>0.007962550242349006</v>
      </c>
      <c r="J18" s="12">
        <v>68612.81</v>
      </c>
      <c r="K18" s="3">
        <v>70393.91</v>
      </c>
      <c r="L18" s="27">
        <f t="shared" si="4"/>
        <v>0.025958709459647636</v>
      </c>
      <c r="M18" s="97">
        <f t="shared" si="5"/>
        <v>1781.1000000000058</v>
      </c>
    </row>
    <row r="19" spans="1:13" ht="15">
      <c r="A19" s="1">
        <v>18</v>
      </c>
      <c r="B19" s="180" t="s">
        <v>110</v>
      </c>
      <c r="C19" s="3">
        <v>21140</v>
      </c>
      <c r="D19" s="12">
        <v>22824</v>
      </c>
      <c r="E19" s="3">
        <v>21952</v>
      </c>
      <c r="F19" s="30">
        <f t="shared" si="0"/>
        <v>0.0017501894736372129</v>
      </c>
      <c r="G19" s="15">
        <f t="shared" si="1"/>
        <v>0.038410596026490065</v>
      </c>
      <c r="H19" s="9">
        <f t="shared" si="2"/>
        <v>812</v>
      </c>
      <c r="I19" s="27">
        <f t="shared" si="3"/>
        <v>0.0009824632725706417</v>
      </c>
      <c r="J19" s="12">
        <v>22267.65</v>
      </c>
      <c r="K19" s="3">
        <v>22315.67</v>
      </c>
      <c r="L19" s="27">
        <f t="shared" si="4"/>
        <v>0.0021564915920627816</v>
      </c>
      <c r="M19" s="97">
        <f t="shared" si="5"/>
        <v>48.0199999999968</v>
      </c>
    </row>
    <row r="20" spans="1:13" ht="15">
      <c r="A20" s="1">
        <v>19</v>
      </c>
      <c r="B20" s="180" t="s">
        <v>111</v>
      </c>
      <c r="C20" s="3">
        <v>51909</v>
      </c>
      <c r="D20" s="12">
        <v>54609</v>
      </c>
      <c r="E20" s="3">
        <v>54686</v>
      </c>
      <c r="F20" s="30">
        <f t="shared" si="0"/>
        <v>0.004360006448402179</v>
      </c>
      <c r="G20" s="15">
        <f t="shared" si="1"/>
        <v>0.05349746672060721</v>
      </c>
      <c r="H20" s="9">
        <f t="shared" si="2"/>
        <v>2777</v>
      </c>
      <c r="I20" s="27">
        <f t="shared" si="3"/>
        <v>0.0033599759949860496</v>
      </c>
      <c r="J20" s="12">
        <v>52515.28</v>
      </c>
      <c r="K20" s="3">
        <v>53466.03</v>
      </c>
      <c r="L20" s="27">
        <f t="shared" si="4"/>
        <v>0.018104254609325136</v>
      </c>
      <c r="M20" s="97">
        <f t="shared" si="5"/>
        <v>950.75</v>
      </c>
    </row>
    <row r="21" spans="1:13" ht="15">
      <c r="A21" s="1">
        <v>20</v>
      </c>
      <c r="B21" s="180" t="s">
        <v>112</v>
      </c>
      <c r="C21" s="3">
        <v>163544</v>
      </c>
      <c r="D21" s="12">
        <v>177313</v>
      </c>
      <c r="E21" s="3">
        <v>178706</v>
      </c>
      <c r="F21" s="30">
        <f t="shared" si="0"/>
        <v>0.014247875367885013</v>
      </c>
      <c r="G21" s="15">
        <f t="shared" si="1"/>
        <v>0.09270899574426454</v>
      </c>
      <c r="H21" s="9">
        <f t="shared" si="2"/>
        <v>15162</v>
      </c>
      <c r="I21" s="27">
        <f t="shared" si="3"/>
        <v>0.018344960761965606</v>
      </c>
      <c r="J21" s="12">
        <v>175761.9</v>
      </c>
      <c r="K21" s="3">
        <v>177426.2</v>
      </c>
      <c r="L21" s="27">
        <f t="shared" si="4"/>
        <v>0.009469060131917199</v>
      </c>
      <c r="M21" s="97">
        <f t="shared" si="5"/>
        <v>1664.3000000000175</v>
      </c>
    </row>
    <row r="22" spans="1:13" ht="15">
      <c r="A22" s="1">
        <v>21</v>
      </c>
      <c r="B22" s="180" t="s">
        <v>113</v>
      </c>
      <c r="C22" s="3">
        <v>108115</v>
      </c>
      <c r="D22" s="12">
        <v>106958</v>
      </c>
      <c r="E22" s="3">
        <v>106869</v>
      </c>
      <c r="F22" s="30">
        <f t="shared" si="0"/>
        <v>0.008520453665184736</v>
      </c>
      <c r="G22" s="15">
        <f t="shared" si="1"/>
        <v>-0.011524765296212366</v>
      </c>
      <c r="H22" s="9">
        <f t="shared" si="2"/>
        <v>-1246</v>
      </c>
      <c r="I22" s="27">
        <f t="shared" si="3"/>
        <v>-0.001507572952737709</v>
      </c>
      <c r="J22" s="12">
        <v>108224.2</v>
      </c>
      <c r="K22" s="3">
        <v>108710.5</v>
      </c>
      <c r="L22" s="27">
        <f t="shared" si="4"/>
        <v>0.004493449709029985</v>
      </c>
      <c r="M22" s="97">
        <f t="shared" si="5"/>
        <v>486.3000000000029</v>
      </c>
    </row>
    <row r="23" spans="1:13" ht="15">
      <c r="A23" s="1">
        <v>22</v>
      </c>
      <c r="B23" s="180" t="s">
        <v>114</v>
      </c>
      <c r="C23" s="3">
        <v>52275</v>
      </c>
      <c r="D23" s="12">
        <v>55740</v>
      </c>
      <c r="E23" s="3">
        <v>54989</v>
      </c>
      <c r="F23" s="30">
        <f t="shared" si="0"/>
        <v>0.004384164038166759</v>
      </c>
      <c r="G23" s="15">
        <f t="shared" si="1"/>
        <v>0.05191774270683883</v>
      </c>
      <c r="H23" s="9">
        <f t="shared" si="2"/>
        <v>2714</v>
      </c>
      <c r="I23" s="27">
        <f t="shared" si="3"/>
        <v>0.0032837503962521203</v>
      </c>
      <c r="J23" s="12">
        <v>53189.49</v>
      </c>
      <c r="K23" s="3">
        <v>53538.19</v>
      </c>
      <c r="L23" s="27">
        <f t="shared" si="4"/>
        <v>0.006555806419651784</v>
      </c>
      <c r="M23" s="97">
        <f t="shared" si="5"/>
        <v>348.70000000000437</v>
      </c>
    </row>
    <row r="24" spans="1:13" ht="15">
      <c r="A24" s="1">
        <v>23</v>
      </c>
      <c r="B24" s="180" t="s">
        <v>115</v>
      </c>
      <c r="C24" s="3">
        <v>57286</v>
      </c>
      <c r="D24" s="12">
        <v>62246</v>
      </c>
      <c r="E24" s="3">
        <v>59236</v>
      </c>
      <c r="F24" s="30">
        <f t="shared" si="0"/>
        <v>0.004722768934966014</v>
      </c>
      <c r="G24" s="15">
        <f t="shared" si="1"/>
        <v>0.03403973047515973</v>
      </c>
      <c r="H24" s="9">
        <f t="shared" si="2"/>
        <v>1950</v>
      </c>
      <c r="I24" s="27">
        <f t="shared" si="3"/>
        <v>0.0023593637703359007</v>
      </c>
      <c r="J24" s="12">
        <v>56207.09</v>
      </c>
      <c r="K24" s="3">
        <v>57956.54</v>
      </c>
      <c r="L24" s="27">
        <f t="shared" si="4"/>
        <v>0.03112507692534882</v>
      </c>
      <c r="M24" s="97">
        <f t="shared" si="5"/>
        <v>1749.4500000000044</v>
      </c>
    </row>
    <row r="25" spans="1:13" ht="15">
      <c r="A25" s="1">
        <v>24</v>
      </c>
      <c r="B25" s="180" t="s">
        <v>116</v>
      </c>
      <c r="C25" s="3">
        <v>26081</v>
      </c>
      <c r="D25" s="12">
        <v>30924</v>
      </c>
      <c r="E25" s="3">
        <v>30311</v>
      </c>
      <c r="F25" s="30">
        <f t="shared" si="0"/>
        <v>0.0024166359846673454</v>
      </c>
      <c r="G25" s="15">
        <f t="shared" si="1"/>
        <v>0.16218703270580115</v>
      </c>
      <c r="H25" s="9">
        <f t="shared" si="2"/>
        <v>4230</v>
      </c>
      <c r="I25" s="27">
        <f t="shared" si="3"/>
        <v>0.005118004486420954</v>
      </c>
      <c r="J25" s="12">
        <v>28706.5</v>
      </c>
      <c r="K25" s="3">
        <v>28954.29</v>
      </c>
      <c r="L25" s="27">
        <f t="shared" si="4"/>
        <v>0.008631842962395306</v>
      </c>
      <c r="M25" s="97">
        <f t="shared" si="5"/>
        <v>247.79000000000087</v>
      </c>
    </row>
    <row r="26" spans="1:13" ht="15">
      <c r="A26" s="1">
        <v>25</v>
      </c>
      <c r="B26" s="180" t="s">
        <v>117</v>
      </c>
      <c r="C26" s="3">
        <v>68447</v>
      </c>
      <c r="D26" s="12">
        <v>73350</v>
      </c>
      <c r="E26" s="3">
        <v>73621</v>
      </c>
      <c r="F26" s="30">
        <f t="shared" si="0"/>
        <v>0.00586965648864091</v>
      </c>
      <c r="G26" s="15">
        <f t="shared" si="1"/>
        <v>0.0755913334404722</v>
      </c>
      <c r="H26" s="9">
        <f t="shared" si="2"/>
        <v>5174</v>
      </c>
      <c r="I26" s="27">
        <f t="shared" si="3"/>
        <v>0.0062601785372912565</v>
      </c>
      <c r="J26" s="12">
        <v>69178.07</v>
      </c>
      <c r="K26" s="3">
        <v>71035.03</v>
      </c>
      <c r="L26" s="27">
        <f t="shared" si="4"/>
        <v>0.026843188889195544</v>
      </c>
      <c r="M26" s="97">
        <f t="shared" si="5"/>
        <v>1856.9599999999919</v>
      </c>
    </row>
    <row r="27" spans="1:13" ht="15">
      <c r="A27" s="1">
        <v>26</v>
      </c>
      <c r="B27" s="180" t="s">
        <v>118</v>
      </c>
      <c r="C27" s="3">
        <v>146372</v>
      </c>
      <c r="D27" s="12">
        <v>156610</v>
      </c>
      <c r="E27" s="3">
        <v>157617</v>
      </c>
      <c r="F27" s="30">
        <f t="shared" si="0"/>
        <v>0.01256649117466639</v>
      </c>
      <c r="G27" s="15">
        <f t="shared" si="1"/>
        <v>0.07682480255786626</v>
      </c>
      <c r="H27" s="9">
        <f t="shared" si="2"/>
        <v>11245</v>
      </c>
      <c r="I27" s="27">
        <f t="shared" si="3"/>
        <v>0.013605664408937028</v>
      </c>
      <c r="J27" s="12">
        <v>153764.3</v>
      </c>
      <c r="K27" s="3">
        <v>156437.5</v>
      </c>
      <c r="L27" s="27">
        <f t="shared" si="4"/>
        <v>0.017385049715701317</v>
      </c>
      <c r="M27" s="97">
        <f t="shared" si="5"/>
        <v>2673.2000000000116</v>
      </c>
    </row>
    <row r="28" spans="1:13" ht="15">
      <c r="A28" s="1">
        <v>27</v>
      </c>
      <c r="B28" s="180" t="s">
        <v>119</v>
      </c>
      <c r="C28" s="3">
        <v>217982</v>
      </c>
      <c r="D28" s="12">
        <v>252566</v>
      </c>
      <c r="E28" s="3">
        <v>249877</v>
      </c>
      <c r="F28" s="30">
        <f t="shared" si="0"/>
        <v>0.019922198209914626</v>
      </c>
      <c r="G28" s="15">
        <f t="shared" si="1"/>
        <v>0.14631942086961308</v>
      </c>
      <c r="H28" s="9">
        <f t="shared" si="2"/>
        <v>31895</v>
      </c>
      <c r="I28" s="27">
        <f t="shared" si="3"/>
        <v>0.0385907217717249</v>
      </c>
      <c r="J28" s="12">
        <v>252197.3</v>
      </c>
      <c r="K28" s="3">
        <v>255454.3</v>
      </c>
      <c r="L28" s="27">
        <f t="shared" si="4"/>
        <v>0.012914491947376122</v>
      </c>
      <c r="M28" s="97">
        <f t="shared" si="5"/>
        <v>3257</v>
      </c>
    </row>
    <row r="29" spans="1:13" ht="15">
      <c r="A29" s="1">
        <v>28</v>
      </c>
      <c r="B29" s="180" t="s">
        <v>120</v>
      </c>
      <c r="C29" s="3">
        <v>43049</v>
      </c>
      <c r="D29" s="12">
        <v>47650</v>
      </c>
      <c r="E29" s="3">
        <v>43791</v>
      </c>
      <c r="F29" s="30">
        <f t="shared" si="0"/>
        <v>0.003491369681124599</v>
      </c>
      <c r="G29" s="15">
        <f t="shared" si="1"/>
        <v>0.017236172733396827</v>
      </c>
      <c r="H29" s="9">
        <f t="shared" si="2"/>
        <v>742</v>
      </c>
      <c r="I29" s="27">
        <f t="shared" si="3"/>
        <v>0.0008977681628662761</v>
      </c>
      <c r="J29" s="90">
        <v>44241.39</v>
      </c>
      <c r="K29" s="136">
        <v>44371.31</v>
      </c>
      <c r="L29" s="27">
        <f t="shared" si="4"/>
        <v>0.0029366165936467697</v>
      </c>
      <c r="M29" s="97">
        <f t="shared" si="5"/>
        <v>129.91999999999825</v>
      </c>
    </row>
    <row r="30" spans="1:13" ht="15">
      <c r="A30" s="1">
        <v>29</v>
      </c>
      <c r="B30" s="180" t="s">
        <v>121</v>
      </c>
      <c r="C30" s="3">
        <v>15328</v>
      </c>
      <c r="D30" s="12">
        <v>16177</v>
      </c>
      <c r="E30" s="3">
        <v>15940</v>
      </c>
      <c r="F30" s="30">
        <f t="shared" si="0"/>
        <v>0.0012708646232587998</v>
      </c>
      <c r="G30" s="15">
        <f t="shared" si="1"/>
        <v>0.039926931106471816</v>
      </c>
      <c r="H30" s="9">
        <f t="shared" si="2"/>
        <v>612</v>
      </c>
      <c r="I30" s="27">
        <f t="shared" si="3"/>
        <v>0.0007404772448438827</v>
      </c>
      <c r="J30" s="90">
        <v>14022.09</v>
      </c>
      <c r="K30" s="136">
        <v>14584.5</v>
      </c>
      <c r="L30" s="27">
        <f t="shared" si="4"/>
        <v>0.04010885681093188</v>
      </c>
      <c r="M30" s="97">
        <f t="shared" si="5"/>
        <v>562.4099999999999</v>
      </c>
    </row>
    <row r="31" spans="1:13" ht="15">
      <c r="A31" s="1">
        <v>30</v>
      </c>
      <c r="B31" s="180" t="s">
        <v>122</v>
      </c>
      <c r="C31" s="3">
        <v>9878</v>
      </c>
      <c r="D31" s="12">
        <v>10285</v>
      </c>
      <c r="E31" s="3">
        <v>9852</v>
      </c>
      <c r="F31" s="30">
        <f t="shared" si="0"/>
        <v>0.0007854804434344854</v>
      </c>
      <c r="G31" s="15">
        <f t="shared" si="1"/>
        <v>-0.0026321117635148814</v>
      </c>
      <c r="H31" s="9">
        <f t="shared" si="2"/>
        <v>-26</v>
      </c>
      <c r="I31" s="27">
        <f t="shared" si="3"/>
        <v>-3.1458183604478676E-05</v>
      </c>
      <c r="J31" s="90">
        <v>10266.4</v>
      </c>
      <c r="K31" s="136">
        <v>10469.64</v>
      </c>
      <c r="L31" s="27">
        <f t="shared" si="4"/>
        <v>0.019796618093976447</v>
      </c>
      <c r="M31" s="97">
        <f t="shared" si="5"/>
        <v>203.23999999999978</v>
      </c>
    </row>
    <row r="32" spans="1:13" ht="15">
      <c r="A32" s="1">
        <v>31</v>
      </c>
      <c r="B32" s="180" t="s">
        <v>123</v>
      </c>
      <c r="C32" s="3">
        <v>126209</v>
      </c>
      <c r="D32" s="12">
        <v>136183</v>
      </c>
      <c r="E32" s="3">
        <v>135435</v>
      </c>
      <c r="F32" s="30">
        <f t="shared" si="0"/>
        <v>0.010797964256653423</v>
      </c>
      <c r="G32" s="15">
        <f t="shared" si="1"/>
        <v>0.07310096744289235</v>
      </c>
      <c r="H32" s="9">
        <f t="shared" si="2"/>
        <v>9226</v>
      </c>
      <c r="I32" s="27">
        <f t="shared" si="3"/>
        <v>0.011162815459035396</v>
      </c>
      <c r="J32" s="12">
        <v>135294.5</v>
      </c>
      <c r="K32" s="3">
        <v>137940.1</v>
      </c>
      <c r="L32" s="27">
        <f t="shared" si="4"/>
        <v>0.019554379520231834</v>
      </c>
      <c r="M32" s="97">
        <f t="shared" si="5"/>
        <v>2645.600000000006</v>
      </c>
    </row>
    <row r="33" spans="1:13" ht="15">
      <c r="A33" s="1">
        <v>32</v>
      </c>
      <c r="B33" s="180" t="s">
        <v>124</v>
      </c>
      <c r="C33" s="3">
        <v>47991</v>
      </c>
      <c r="D33" s="12">
        <v>56185</v>
      </c>
      <c r="E33" s="3">
        <v>54420</v>
      </c>
      <c r="F33" s="30">
        <f t="shared" si="0"/>
        <v>0.004338798795341524</v>
      </c>
      <c r="G33" s="15">
        <f t="shared" si="1"/>
        <v>0.13396261799087328</v>
      </c>
      <c r="H33" s="9">
        <f t="shared" si="2"/>
        <v>6429</v>
      </c>
      <c r="I33" s="27">
        <f t="shared" si="3"/>
        <v>0.00777864086127667</v>
      </c>
      <c r="J33" s="12">
        <v>51454.45</v>
      </c>
      <c r="K33" s="3">
        <v>52446.48</v>
      </c>
      <c r="L33" s="27">
        <f t="shared" si="4"/>
        <v>0.019279770748691437</v>
      </c>
      <c r="M33" s="97">
        <f t="shared" si="5"/>
        <v>992.0300000000061</v>
      </c>
    </row>
    <row r="34" spans="1:13" ht="15">
      <c r="A34" s="1">
        <v>33</v>
      </c>
      <c r="B34" s="180" t="s">
        <v>125</v>
      </c>
      <c r="C34" s="3">
        <v>187002</v>
      </c>
      <c r="D34" s="12">
        <v>202768</v>
      </c>
      <c r="E34" s="3">
        <v>198882</v>
      </c>
      <c r="F34" s="30">
        <f t="shared" si="0"/>
        <v>0.015856467879733792</v>
      </c>
      <c r="G34" s="15">
        <f t="shared" si="1"/>
        <v>0.06352873231302339</v>
      </c>
      <c r="H34" s="9">
        <f t="shared" si="2"/>
        <v>11880</v>
      </c>
      <c r="I34" s="27">
        <f t="shared" si="3"/>
        <v>0.014373970046969487</v>
      </c>
      <c r="J34" s="12">
        <v>203782.5</v>
      </c>
      <c r="K34" s="3">
        <v>205769.5</v>
      </c>
      <c r="L34" s="27">
        <f t="shared" si="4"/>
        <v>0.009750591930121576</v>
      </c>
      <c r="M34" s="97">
        <f t="shared" si="5"/>
        <v>1987</v>
      </c>
    </row>
    <row r="35" spans="1:13" ht="15">
      <c r="A35" s="1">
        <v>34</v>
      </c>
      <c r="B35" s="180" t="s">
        <v>126</v>
      </c>
      <c r="C35" s="3">
        <v>3410920</v>
      </c>
      <c r="D35" s="12">
        <v>3673322</v>
      </c>
      <c r="E35" s="3">
        <v>3655942</v>
      </c>
      <c r="F35" s="30">
        <f t="shared" si="0"/>
        <v>0.2914810133303653</v>
      </c>
      <c r="G35" s="15">
        <f t="shared" si="1"/>
        <v>0.07183457835422702</v>
      </c>
      <c r="H35" s="9">
        <f t="shared" si="2"/>
        <v>245022</v>
      </c>
      <c r="I35" s="27">
        <f t="shared" si="3"/>
        <v>0.2964595024283298</v>
      </c>
      <c r="J35" s="12">
        <v>3660235</v>
      </c>
      <c r="K35" s="3">
        <v>3694243</v>
      </c>
      <c r="L35" s="27">
        <f t="shared" si="4"/>
        <v>0.009291206712137335</v>
      </c>
      <c r="M35" s="97">
        <f t="shared" si="5"/>
        <v>34008</v>
      </c>
    </row>
    <row r="36" spans="1:13" ht="15">
      <c r="A36" s="1">
        <v>35</v>
      </c>
      <c r="B36" s="180" t="s">
        <v>127</v>
      </c>
      <c r="C36" s="3">
        <v>754586</v>
      </c>
      <c r="D36" s="12">
        <v>801363</v>
      </c>
      <c r="E36" s="3">
        <v>799057</v>
      </c>
      <c r="F36" s="30">
        <f t="shared" si="0"/>
        <v>0.06370723169807446</v>
      </c>
      <c r="G36" s="15">
        <f t="shared" si="1"/>
        <v>0.05893430304829403</v>
      </c>
      <c r="H36" s="9">
        <f t="shared" si="2"/>
        <v>44471</v>
      </c>
      <c r="I36" s="27">
        <f t="shared" si="3"/>
        <v>0.05380680319518351</v>
      </c>
      <c r="J36" s="12">
        <v>789601.4</v>
      </c>
      <c r="K36" s="3">
        <v>795664.5</v>
      </c>
      <c r="L36" s="27">
        <f t="shared" si="4"/>
        <v>0.007678684460285881</v>
      </c>
      <c r="M36" s="97">
        <f t="shared" si="5"/>
        <v>6063.099999999977</v>
      </c>
    </row>
    <row r="37" spans="1:13" ht="15">
      <c r="A37" s="1">
        <v>36</v>
      </c>
      <c r="B37" s="180" t="s">
        <v>128</v>
      </c>
      <c r="C37" s="3">
        <v>17541</v>
      </c>
      <c r="D37" s="12">
        <v>18906</v>
      </c>
      <c r="E37" s="3">
        <v>18601</v>
      </c>
      <c r="F37" s="30">
        <f t="shared" si="0"/>
        <v>0.0014830208818843748</v>
      </c>
      <c r="G37" s="15">
        <f t="shared" si="1"/>
        <v>0.06042985006556069</v>
      </c>
      <c r="H37" s="9">
        <f t="shared" si="2"/>
        <v>1060</v>
      </c>
      <c r="I37" s="27">
        <f t="shared" si="3"/>
        <v>0.001282525946951823</v>
      </c>
      <c r="J37" s="12">
        <v>18800.15</v>
      </c>
      <c r="K37" s="3">
        <v>18951.91</v>
      </c>
      <c r="L37" s="27">
        <f t="shared" si="4"/>
        <v>0.00807227601907423</v>
      </c>
      <c r="M37" s="97">
        <f t="shared" si="5"/>
        <v>151.7599999999984</v>
      </c>
    </row>
    <row r="38" spans="1:13" ht="15">
      <c r="A38" s="1">
        <v>37</v>
      </c>
      <c r="B38" s="180" t="s">
        <v>129</v>
      </c>
      <c r="C38" s="3">
        <v>37876</v>
      </c>
      <c r="D38" s="12">
        <v>41847</v>
      </c>
      <c r="E38" s="3">
        <v>40544</v>
      </c>
      <c r="F38" s="30">
        <f t="shared" si="0"/>
        <v>0.003232492803350363</v>
      </c>
      <c r="G38" s="15">
        <f t="shared" si="1"/>
        <v>0.07044038441229275</v>
      </c>
      <c r="H38" s="9">
        <f t="shared" si="2"/>
        <v>2668</v>
      </c>
      <c r="I38" s="27">
        <f t="shared" si="3"/>
        <v>0.0032280936098749657</v>
      </c>
      <c r="J38" s="12">
        <v>40209.1</v>
      </c>
      <c r="K38" s="3">
        <v>40724.41</v>
      </c>
      <c r="L38" s="27">
        <f t="shared" si="4"/>
        <v>0.012815755637405587</v>
      </c>
      <c r="M38" s="97">
        <f t="shared" si="5"/>
        <v>515.310000000005</v>
      </c>
    </row>
    <row r="39" spans="1:13" ht="15">
      <c r="A39" s="1">
        <v>38</v>
      </c>
      <c r="B39" s="180" t="s">
        <v>130</v>
      </c>
      <c r="C39" s="3">
        <v>188229</v>
      </c>
      <c r="D39" s="12">
        <v>208311</v>
      </c>
      <c r="E39" s="3">
        <v>207266</v>
      </c>
      <c r="F39" s="30">
        <f t="shared" si="0"/>
        <v>0.01652490759123955</v>
      </c>
      <c r="G39" s="15">
        <f t="shared" si="1"/>
        <v>0.10113744428329323</v>
      </c>
      <c r="H39" s="9">
        <f t="shared" si="2"/>
        <v>19037</v>
      </c>
      <c r="I39" s="27">
        <f t="shared" si="3"/>
        <v>0.02303344004917156</v>
      </c>
      <c r="J39" s="12">
        <v>203407.7</v>
      </c>
      <c r="K39" s="3">
        <v>206149.4</v>
      </c>
      <c r="L39" s="27">
        <f t="shared" si="4"/>
        <v>0.013478840771514462</v>
      </c>
      <c r="M39" s="97">
        <f t="shared" si="5"/>
        <v>2741.6999999999825</v>
      </c>
    </row>
    <row r="40" spans="1:13" ht="15">
      <c r="A40" s="1">
        <v>39</v>
      </c>
      <c r="B40" s="180" t="s">
        <v>131</v>
      </c>
      <c r="C40" s="3">
        <v>52804</v>
      </c>
      <c r="D40" s="12">
        <v>58966</v>
      </c>
      <c r="E40" s="3">
        <v>58032</v>
      </c>
      <c r="F40" s="30">
        <f t="shared" si="0"/>
        <v>0.0046267764000598914</v>
      </c>
      <c r="G40" s="15">
        <f t="shared" si="1"/>
        <v>0.0990076509355352</v>
      </c>
      <c r="H40" s="9">
        <f t="shared" si="2"/>
        <v>5228</v>
      </c>
      <c r="I40" s="27">
        <f t="shared" si="3"/>
        <v>0.006325514764777482</v>
      </c>
      <c r="J40" s="12">
        <v>56433.72</v>
      </c>
      <c r="K40" s="3">
        <v>57036.69</v>
      </c>
      <c r="L40" s="27">
        <f t="shared" si="4"/>
        <v>0.010684569438272033</v>
      </c>
      <c r="M40" s="97">
        <f t="shared" si="5"/>
        <v>602.9700000000012</v>
      </c>
    </row>
    <row r="41" spans="1:13" ht="15">
      <c r="A41" s="1">
        <v>40</v>
      </c>
      <c r="B41" s="180" t="s">
        <v>132</v>
      </c>
      <c r="C41" s="3">
        <v>23113</v>
      </c>
      <c r="D41" s="12">
        <v>25062</v>
      </c>
      <c r="E41" s="3">
        <v>24612</v>
      </c>
      <c r="F41" s="30">
        <f t="shared" si="0"/>
        <v>0.001962266004243763</v>
      </c>
      <c r="G41" s="15">
        <f t="shared" si="1"/>
        <v>0.06485527625146022</v>
      </c>
      <c r="H41" s="9">
        <f t="shared" si="2"/>
        <v>1499</v>
      </c>
      <c r="I41" s="27">
        <f t="shared" si="3"/>
        <v>0.0018136852778120592</v>
      </c>
      <c r="J41" s="12">
        <v>23395.69</v>
      </c>
      <c r="K41" s="3">
        <v>24173.63</v>
      </c>
      <c r="L41" s="27">
        <f t="shared" si="4"/>
        <v>0.033251423659657074</v>
      </c>
      <c r="M41" s="97">
        <f t="shared" si="5"/>
        <v>777.9400000000023</v>
      </c>
    </row>
    <row r="42" spans="1:13" ht="15">
      <c r="A42" s="1">
        <v>41</v>
      </c>
      <c r="B42" s="180" t="s">
        <v>133</v>
      </c>
      <c r="C42" s="3">
        <v>384075</v>
      </c>
      <c r="D42" s="12">
        <v>424145</v>
      </c>
      <c r="E42" s="3">
        <v>419572</v>
      </c>
      <c r="F42" s="30">
        <f t="shared" si="0"/>
        <v>0.03345164439836519</v>
      </c>
      <c r="G42" s="15">
        <f t="shared" si="1"/>
        <v>0.09242205298444314</v>
      </c>
      <c r="H42" s="9">
        <f t="shared" si="2"/>
        <v>35497</v>
      </c>
      <c r="I42" s="27">
        <f t="shared" si="3"/>
        <v>0.04294889013108383</v>
      </c>
      <c r="J42" s="12">
        <v>420206.7</v>
      </c>
      <c r="K42" s="3">
        <v>425447.4</v>
      </c>
      <c r="L42" s="27">
        <f t="shared" si="4"/>
        <v>0.012471719275299541</v>
      </c>
      <c r="M42" s="97">
        <f t="shared" si="5"/>
        <v>5240.700000000012</v>
      </c>
    </row>
    <row r="43" spans="1:13" ht="15">
      <c r="A43" s="1">
        <v>42</v>
      </c>
      <c r="B43" s="180" t="s">
        <v>134</v>
      </c>
      <c r="C43" s="3">
        <v>236714</v>
      </c>
      <c r="D43" s="12">
        <v>273044</v>
      </c>
      <c r="E43" s="3">
        <v>261655</v>
      </c>
      <c r="F43" s="30">
        <f t="shared" si="0"/>
        <v>0.020861234817991296</v>
      </c>
      <c r="G43" s="15">
        <f t="shared" si="1"/>
        <v>0.10536343435538245</v>
      </c>
      <c r="H43" s="9">
        <f t="shared" si="2"/>
        <v>24941</v>
      </c>
      <c r="I43" s="27">
        <f t="shared" si="3"/>
        <v>0.03017686758766549</v>
      </c>
      <c r="J43" s="12">
        <v>261405.1</v>
      </c>
      <c r="K43" s="3">
        <v>267167.5</v>
      </c>
      <c r="L43" s="27">
        <f t="shared" si="4"/>
        <v>0.022043946349937296</v>
      </c>
      <c r="M43" s="97">
        <f t="shared" si="5"/>
        <v>5762.399999999994</v>
      </c>
    </row>
    <row r="44" spans="1:13" ht="15">
      <c r="A44" s="1">
        <v>43</v>
      </c>
      <c r="B44" s="180" t="s">
        <v>135</v>
      </c>
      <c r="C44" s="3">
        <v>74916</v>
      </c>
      <c r="D44" s="12">
        <v>80390</v>
      </c>
      <c r="E44" s="3">
        <v>79062</v>
      </c>
      <c r="F44" s="30">
        <f t="shared" si="0"/>
        <v>0.006303456640156037</v>
      </c>
      <c r="G44" s="15">
        <f t="shared" si="1"/>
        <v>0.055341983020983504</v>
      </c>
      <c r="H44" s="9">
        <f t="shared" si="2"/>
        <v>4146</v>
      </c>
      <c r="I44" s="27">
        <f t="shared" si="3"/>
        <v>0.005016370354775715</v>
      </c>
      <c r="J44" s="12">
        <v>78785.88</v>
      </c>
      <c r="K44" s="3">
        <v>78704.73</v>
      </c>
      <c r="L44" s="27">
        <f t="shared" si="4"/>
        <v>-0.0010300068997136126</v>
      </c>
      <c r="M44" s="97">
        <f t="shared" si="5"/>
        <v>-81.15000000000873</v>
      </c>
    </row>
    <row r="45" spans="1:13" ht="15">
      <c r="A45" s="1">
        <v>44</v>
      </c>
      <c r="B45" s="180" t="s">
        <v>136</v>
      </c>
      <c r="C45" s="3">
        <v>81660</v>
      </c>
      <c r="D45" s="12">
        <v>85015</v>
      </c>
      <c r="E45" s="3">
        <v>83905</v>
      </c>
      <c r="F45" s="30">
        <f t="shared" si="0"/>
        <v>0.006689579436294203</v>
      </c>
      <c r="G45" s="15">
        <f t="shared" si="1"/>
        <v>0.027492040166544208</v>
      </c>
      <c r="H45" s="9">
        <f t="shared" si="2"/>
        <v>2245</v>
      </c>
      <c r="I45" s="27">
        <f t="shared" si="3"/>
        <v>0.00271629316123287</v>
      </c>
      <c r="J45" s="12">
        <v>82826.13</v>
      </c>
      <c r="K45" s="3">
        <v>84072.16</v>
      </c>
      <c r="L45" s="27">
        <f t="shared" si="4"/>
        <v>0.015043923940427964</v>
      </c>
      <c r="M45" s="97">
        <f t="shared" si="5"/>
        <v>1246.0299999999988</v>
      </c>
    </row>
    <row r="46" spans="1:13" ht="15">
      <c r="A46" s="1">
        <v>45</v>
      </c>
      <c r="B46" s="180" t="s">
        <v>137</v>
      </c>
      <c r="C46" s="3">
        <v>193623</v>
      </c>
      <c r="D46" s="12">
        <v>209185</v>
      </c>
      <c r="E46" s="3">
        <v>212581</v>
      </c>
      <c r="F46" s="30">
        <f t="shared" si="0"/>
        <v>0.016948662012357524</v>
      </c>
      <c r="G46" s="15">
        <f t="shared" si="1"/>
        <v>0.09791192162088182</v>
      </c>
      <c r="H46" s="9">
        <f t="shared" si="2"/>
        <v>18958</v>
      </c>
      <c r="I46" s="27">
        <f t="shared" si="3"/>
        <v>0.022937855568219492</v>
      </c>
      <c r="J46" s="12">
        <v>206740.9</v>
      </c>
      <c r="K46" s="3">
        <v>209855</v>
      </c>
      <c r="L46" s="27">
        <f t="shared" si="4"/>
        <v>0.015062815340360837</v>
      </c>
      <c r="M46" s="97">
        <f t="shared" si="5"/>
        <v>3114.100000000006</v>
      </c>
    </row>
    <row r="47" spans="1:13" ht="15">
      <c r="A47" s="1">
        <v>46</v>
      </c>
      <c r="B47" s="180" t="s">
        <v>138</v>
      </c>
      <c r="C47" s="3">
        <v>111574</v>
      </c>
      <c r="D47" s="12">
        <v>121429</v>
      </c>
      <c r="E47" s="3">
        <v>124093</v>
      </c>
      <c r="F47" s="30">
        <f t="shared" si="0"/>
        <v>0.009893689064871659</v>
      </c>
      <c r="G47" s="15">
        <f t="shared" si="1"/>
        <v>0.11220355996916845</v>
      </c>
      <c r="H47" s="9">
        <f t="shared" si="2"/>
        <v>12519</v>
      </c>
      <c r="I47" s="27">
        <f t="shared" si="3"/>
        <v>0.015147115405556483</v>
      </c>
      <c r="J47" s="12">
        <v>118560</v>
      </c>
      <c r="K47" s="3">
        <v>127269</v>
      </c>
      <c r="L47" s="27">
        <f t="shared" si="4"/>
        <v>0.07345647773279353</v>
      </c>
      <c r="M47" s="97">
        <f t="shared" si="5"/>
        <v>8709</v>
      </c>
    </row>
    <row r="48" spans="1:13" ht="15">
      <c r="A48" s="1">
        <v>47</v>
      </c>
      <c r="B48" s="180" t="s">
        <v>139</v>
      </c>
      <c r="C48" s="3">
        <v>45330</v>
      </c>
      <c r="D48" s="12">
        <v>45631</v>
      </c>
      <c r="E48" s="3">
        <v>45602</v>
      </c>
      <c r="F48" s="30">
        <f t="shared" si="0"/>
        <v>0.003635757123578908</v>
      </c>
      <c r="G48" s="15">
        <f t="shared" si="1"/>
        <v>0.00600044120891242</v>
      </c>
      <c r="H48" s="9">
        <f t="shared" si="2"/>
        <v>272</v>
      </c>
      <c r="I48" s="27">
        <f t="shared" si="3"/>
        <v>0.00032910099770839233</v>
      </c>
      <c r="J48" s="12">
        <v>47460.64</v>
      </c>
      <c r="K48" s="3">
        <v>48118.46</v>
      </c>
      <c r="L48" s="27">
        <f t="shared" si="4"/>
        <v>0.013860327210083971</v>
      </c>
      <c r="M48" s="97">
        <f t="shared" si="5"/>
        <v>657.8199999999997</v>
      </c>
    </row>
    <row r="49" spans="1:13" ht="15">
      <c r="A49" s="1">
        <v>48</v>
      </c>
      <c r="B49" s="180" t="s">
        <v>140</v>
      </c>
      <c r="C49" s="3">
        <v>186913</v>
      </c>
      <c r="D49" s="12">
        <v>206840</v>
      </c>
      <c r="E49" s="3">
        <v>203483</v>
      </c>
      <c r="F49" s="30">
        <f t="shared" si="0"/>
        <v>0.0162232964952679</v>
      </c>
      <c r="G49" s="15">
        <f t="shared" si="1"/>
        <v>0.08865086965593619</v>
      </c>
      <c r="H49" s="9">
        <f t="shared" si="2"/>
        <v>16570</v>
      </c>
      <c r="I49" s="27">
        <f t="shared" si="3"/>
        <v>0.020048542397161986</v>
      </c>
      <c r="J49" s="12">
        <v>175259.3</v>
      </c>
      <c r="K49" s="3">
        <v>177083.5</v>
      </c>
      <c r="L49" s="27">
        <f t="shared" si="4"/>
        <v>0.01040857746208054</v>
      </c>
      <c r="M49" s="97">
        <f t="shared" si="5"/>
        <v>1824.2000000000116</v>
      </c>
    </row>
    <row r="50" spans="1:13" ht="15">
      <c r="A50" s="1">
        <v>49</v>
      </c>
      <c r="B50" s="180" t="s">
        <v>141</v>
      </c>
      <c r="C50" s="3">
        <v>18248</v>
      </c>
      <c r="D50" s="12">
        <v>19145</v>
      </c>
      <c r="E50" s="3">
        <v>18853</v>
      </c>
      <c r="F50" s="30">
        <f t="shared" si="0"/>
        <v>0.0015031123426786797</v>
      </c>
      <c r="G50" s="15">
        <f t="shared" si="1"/>
        <v>0.0331543182814555</v>
      </c>
      <c r="H50" s="9">
        <f t="shared" si="2"/>
        <v>605</v>
      </c>
      <c r="I50" s="27">
        <f t="shared" si="3"/>
        <v>0.0007320077338734462</v>
      </c>
      <c r="J50" s="12">
        <v>19235.59</v>
      </c>
      <c r="K50" s="3">
        <v>19149.56</v>
      </c>
      <c r="L50" s="27">
        <f t="shared" si="4"/>
        <v>-0.004472438849029265</v>
      </c>
      <c r="M50" s="97">
        <f t="shared" si="5"/>
        <v>-86.02999999999884</v>
      </c>
    </row>
    <row r="51" spans="1:13" ht="15">
      <c r="A51" s="1">
        <v>50</v>
      </c>
      <c r="B51" s="180" t="s">
        <v>142</v>
      </c>
      <c r="C51" s="3">
        <v>34659</v>
      </c>
      <c r="D51" s="12">
        <v>37778</v>
      </c>
      <c r="E51" s="3">
        <v>37749</v>
      </c>
      <c r="F51" s="30">
        <f t="shared" si="0"/>
        <v>0.003009652990175435</v>
      </c>
      <c r="G51" s="15">
        <f t="shared" si="1"/>
        <v>0.08915433220808448</v>
      </c>
      <c r="H51" s="9">
        <f t="shared" si="2"/>
        <v>3090</v>
      </c>
      <c r="I51" s="27">
        <f t="shared" si="3"/>
        <v>0.0037386841283784276</v>
      </c>
      <c r="J51" s="12">
        <v>36589.95</v>
      </c>
      <c r="K51" s="3">
        <v>36993.85</v>
      </c>
      <c r="L51" s="27">
        <f t="shared" si="4"/>
        <v>0.01103855020299294</v>
      </c>
      <c r="M51" s="97">
        <f t="shared" si="5"/>
        <v>403.90000000000146</v>
      </c>
    </row>
    <row r="52" spans="1:13" ht="15">
      <c r="A52" s="1">
        <v>51</v>
      </c>
      <c r="B52" s="180" t="s">
        <v>143</v>
      </c>
      <c r="C52" s="3">
        <v>30963</v>
      </c>
      <c r="D52" s="12">
        <v>34739</v>
      </c>
      <c r="E52" s="3">
        <v>33649</v>
      </c>
      <c r="F52" s="30">
        <f t="shared" si="0"/>
        <v>0.002682768112172858</v>
      </c>
      <c r="G52" s="15">
        <f t="shared" si="1"/>
        <v>0.08674870006136357</v>
      </c>
      <c r="H52" s="9">
        <f t="shared" si="2"/>
        <v>2686</v>
      </c>
      <c r="I52" s="27">
        <f t="shared" si="3"/>
        <v>0.003249872352370374</v>
      </c>
      <c r="J52" s="12">
        <v>33111.39</v>
      </c>
      <c r="K52" s="3">
        <v>33522.66</v>
      </c>
      <c r="L52" s="27">
        <f t="shared" si="4"/>
        <v>0.01242080142210895</v>
      </c>
      <c r="M52" s="97">
        <f t="shared" si="5"/>
        <v>411.2700000000041</v>
      </c>
    </row>
    <row r="53" spans="1:13" ht="15">
      <c r="A53" s="1">
        <v>52</v>
      </c>
      <c r="B53" s="180" t="s">
        <v>144</v>
      </c>
      <c r="C53" s="3">
        <v>64666</v>
      </c>
      <c r="D53" s="12">
        <v>67419</v>
      </c>
      <c r="E53" s="3">
        <v>65463</v>
      </c>
      <c r="F53" s="30">
        <f t="shared" si="0"/>
        <v>0.005219235309434807</v>
      </c>
      <c r="G53" s="15">
        <f t="shared" si="1"/>
        <v>0.012324869328549778</v>
      </c>
      <c r="H53" s="9">
        <f t="shared" si="2"/>
        <v>797</v>
      </c>
      <c r="I53" s="27">
        <f t="shared" si="3"/>
        <v>0.0009643143204911348</v>
      </c>
      <c r="J53" s="12">
        <v>65802.44</v>
      </c>
      <c r="K53" s="3">
        <v>66633.03</v>
      </c>
      <c r="L53" s="27">
        <f t="shared" si="4"/>
        <v>0.012622480260610342</v>
      </c>
      <c r="M53" s="97">
        <f t="shared" si="5"/>
        <v>830.5899999999965</v>
      </c>
    </row>
    <row r="54" spans="1:13" ht="15">
      <c r="A54" s="1">
        <v>53</v>
      </c>
      <c r="B54" s="180" t="s">
        <v>145</v>
      </c>
      <c r="C54" s="3">
        <v>43560</v>
      </c>
      <c r="D54" s="12">
        <v>44365</v>
      </c>
      <c r="E54" s="3">
        <v>44643</v>
      </c>
      <c r="F54" s="30">
        <f t="shared" si="0"/>
        <v>0.0035592979533339147</v>
      </c>
      <c r="G54" s="15">
        <f t="shared" si="1"/>
        <v>0.024862258953168043</v>
      </c>
      <c r="H54" s="9">
        <f t="shared" si="2"/>
        <v>1083</v>
      </c>
      <c r="I54" s="27">
        <f t="shared" si="3"/>
        <v>0.0013103543401404003</v>
      </c>
      <c r="J54" s="12">
        <v>41994.92</v>
      </c>
      <c r="K54" s="3">
        <v>43905.41</v>
      </c>
      <c r="L54" s="27">
        <f t="shared" si="4"/>
        <v>0.04549335967302724</v>
      </c>
      <c r="M54" s="97">
        <f t="shared" si="5"/>
        <v>1910.4900000000052</v>
      </c>
    </row>
    <row r="55" spans="1:13" ht="15">
      <c r="A55" s="1">
        <v>54</v>
      </c>
      <c r="B55" s="180" t="s">
        <v>146</v>
      </c>
      <c r="C55" s="3">
        <v>137028</v>
      </c>
      <c r="D55" s="12">
        <v>150440</v>
      </c>
      <c r="E55" s="3">
        <v>149494</v>
      </c>
      <c r="F55" s="30">
        <f t="shared" si="0"/>
        <v>0.011918860476126163</v>
      </c>
      <c r="G55" s="15">
        <f t="shared" si="1"/>
        <v>0.09097410748168258</v>
      </c>
      <c r="H55" s="9">
        <f t="shared" si="2"/>
        <v>12466</v>
      </c>
      <c r="I55" s="27">
        <f t="shared" si="3"/>
        <v>0.015082989108208891</v>
      </c>
      <c r="J55" s="12">
        <v>147876.9</v>
      </c>
      <c r="K55" s="3">
        <v>148820.3</v>
      </c>
      <c r="L55" s="27">
        <f t="shared" si="4"/>
        <v>0.00637963062520241</v>
      </c>
      <c r="M55" s="97">
        <f t="shared" si="5"/>
        <v>943.3999999999942</v>
      </c>
    </row>
    <row r="56" spans="1:13" ht="15">
      <c r="A56" s="1">
        <v>55</v>
      </c>
      <c r="B56" s="180" t="s">
        <v>147</v>
      </c>
      <c r="C56" s="3">
        <v>126976</v>
      </c>
      <c r="D56" s="12">
        <v>143223</v>
      </c>
      <c r="E56" s="3">
        <v>138520</v>
      </c>
      <c r="F56" s="30">
        <f t="shared" si="0"/>
        <v>0.011043925195345606</v>
      </c>
      <c r="G56" s="15">
        <f t="shared" si="1"/>
        <v>0.0909148185483871</v>
      </c>
      <c r="H56" s="9">
        <f t="shared" si="2"/>
        <v>11544</v>
      </c>
      <c r="I56" s="27">
        <f t="shared" si="3"/>
        <v>0.013967433520388532</v>
      </c>
      <c r="J56" s="12">
        <v>140223.5</v>
      </c>
      <c r="K56" s="3">
        <v>142588.6</v>
      </c>
      <c r="L56" s="27">
        <f t="shared" si="4"/>
        <v>0.016866645034534195</v>
      </c>
      <c r="M56" s="97">
        <f t="shared" si="5"/>
        <v>2365.100000000006</v>
      </c>
    </row>
    <row r="57" spans="1:13" ht="15">
      <c r="A57" s="1">
        <v>56</v>
      </c>
      <c r="B57" s="180" t="s">
        <v>148</v>
      </c>
      <c r="C57" s="3">
        <v>17858</v>
      </c>
      <c r="D57" s="12">
        <v>18205</v>
      </c>
      <c r="E57" s="3">
        <v>18706</v>
      </c>
      <c r="F57" s="30">
        <f t="shared" si="0"/>
        <v>0.001491392323882002</v>
      </c>
      <c r="G57" s="15">
        <f t="shared" si="1"/>
        <v>0.0474857206854071</v>
      </c>
      <c r="H57" s="9">
        <f t="shared" si="2"/>
        <v>848</v>
      </c>
      <c r="I57" s="27">
        <f t="shared" si="3"/>
        <v>0.0010260207575614583</v>
      </c>
      <c r="J57" s="12">
        <v>17678.46</v>
      </c>
      <c r="K57" s="3">
        <v>18627.53</v>
      </c>
      <c r="L57" s="27">
        <f t="shared" si="4"/>
        <v>0.05368510605561795</v>
      </c>
      <c r="M57" s="97">
        <f t="shared" si="5"/>
        <v>949.0699999999997</v>
      </c>
    </row>
    <row r="58" spans="1:13" ht="15">
      <c r="A58" s="1">
        <v>57</v>
      </c>
      <c r="B58" s="180" t="s">
        <v>149</v>
      </c>
      <c r="C58" s="3">
        <v>21507</v>
      </c>
      <c r="D58" s="12">
        <v>22132</v>
      </c>
      <c r="E58" s="3">
        <v>21916</v>
      </c>
      <c r="F58" s="30">
        <f t="shared" si="0"/>
        <v>0.0017473192649523123</v>
      </c>
      <c r="G58" s="15">
        <f t="shared" si="1"/>
        <v>0.01901706421165202</v>
      </c>
      <c r="H58" s="9">
        <f t="shared" si="2"/>
        <v>409</v>
      </c>
      <c r="I58" s="27">
        <f t="shared" si="3"/>
        <v>0.0004948614267012223</v>
      </c>
      <c r="J58" s="12">
        <v>21698.62</v>
      </c>
      <c r="K58" s="3">
        <v>22366.19</v>
      </c>
      <c r="L58" s="27">
        <f t="shared" si="4"/>
        <v>0.030765550988956888</v>
      </c>
      <c r="M58" s="97">
        <f t="shared" si="5"/>
        <v>667.5699999999997</v>
      </c>
    </row>
    <row r="59" spans="1:13" ht="15">
      <c r="A59" s="1">
        <v>58</v>
      </c>
      <c r="B59" s="180" t="s">
        <v>150</v>
      </c>
      <c r="C59" s="3">
        <v>65689</v>
      </c>
      <c r="D59" s="12">
        <v>67887</v>
      </c>
      <c r="E59" s="3">
        <v>65804</v>
      </c>
      <c r="F59" s="30">
        <f t="shared" si="0"/>
        <v>0.005246422563922338</v>
      </c>
      <c r="G59" s="15">
        <f t="shared" si="1"/>
        <v>0.0017506736287658511</v>
      </c>
      <c r="H59" s="9">
        <f t="shared" si="2"/>
        <v>115</v>
      </c>
      <c r="I59" s="27">
        <f t="shared" si="3"/>
        <v>0.00013914196594288646</v>
      </c>
      <c r="J59" s="12">
        <v>63046.88</v>
      </c>
      <c r="K59" s="3">
        <v>63258.8</v>
      </c>
      <c r="L59" s="27">
        <f t="shared" si="4"/>
        <v>0.003361308283613805</v>
      </c>
      <c r="M59" s="97">
        <f t="shared" si="5"/>
        <v>211.92000000000553</v>
      </c>
    </row>
    <row r="60" spans="1:13" ht="15">
      <c r="A60" s="1">
        <v>59</v>
      </c>
      <c r="B60" s="180" t="s">
        <v>151</v>
      </c>
      <c r="C60" s="3">
        <v>209963</v>
      </c>
      <c r="D60" s="12">
        <v>223836</v>
      </c>
      <c r="E60" s="3">
        <v>222661</v>
      </c>
      <c r="F60" s="30">
        <f t="shared" si="0"/>
        <v>0.017752320444129714</v>
      </c>
      <c r="G60" s="15">
        <f t="shared" si="1"/>
        <v>0.060477322194862904</v>
      </c>
      <c r="H60" s="9">
        <f t="shared" si="2"/>
        <v>12698</v>
      </c>
      <c r="I60" s="27">
        <f t="shared" si="3"/>
        <v>0.015363692900371933</v>
      </c>
      <c r="J60" s="12">
        <v>219340</v>
      </c>
      <c r="K60" s="3">
        <v>221447.9</v>
      </c>
      <c r="L60" s="27">
        <f t="shared" si="4"/>
        <v>0.009610194219020672</v>
      </c>
      <c r="M60" s="97">
        <f t="shared" si="5"/>
        <v>2107.899999999994</v>
      </c>
    </row>
    <row r="61" spans="1:13" ht="15">
      <c r="A61" s="1">
        <v>60</v>
      </c>
      <c r="B61" s="180" t="s">
        <v>152</v>
      </c>
      <c r="C61" s="3">
        <v>45224</v>
      </c>
      <c r="D61" s="12">
        <v>48447</v>
      </c>
      <c r="E61" s="3">
        <v>47703</v>
      </c>
      <c r="F61" s="30">
        <f t="shared" si="0"/>
        <v>0.0038032656915504724</v>
      </c>
      <c r="G61" s="15">
        <f t="shared" si="1"/>
        <v>0.054816026888377854</v>
      </c>
      <c r="H61" s="9">
        <f t="shared" si="2"/>
        <v>2479</v>
      </c>
      <c r="I61" s="27">
        <f t="shared" si="3"/>
        <v>0.0029994168136731787</v>
      </c>
      <c r="J61" s="12">
        <v>45937.21</v>
      </c>
      <c r="K61" s="3">
        <v>47133.07</v>
      </c>
      <c r="L61" s="27">
        <f t="shared" si="4"/>
        <v>0.026032490871779123</v>
      </c>
      <c r="M61" s="97">
        <f t="shared" si="5"/>
        <v>1195.8600000000006</v>
      </c>
    </row>
    <row r="62" spans="1:13" ht="15">
      <c r="A62" s="1">
        <v>61</v>
      </c>
      <c r="B62" s="180" t="s">
        <v>153</v>
      </c>
      <c r="C62" s="3">
        <v>105655</v>
      </c>
      <c r="D62" s="12">
        <v>109372</v>
      </c>
      <c r="E62" s="3">
        <v>108258</v>
      </c>
      <c r="F62" s="30">
        <f t="shared" si="0"/>
        <v>0.008631195883610486</v>
      </c>
      <c r="G62" s="15">
        <f t="shared" si="1"/>
        <v>0.024636789550896786</v>
      </c>
      <c r="H62" s="9">
        <f t="shared" si="2"/>
        <v>2603</v>
      </c>
      <c r="I62" s="27">
        <f t="shared" si="3"/>
        <v>0.003149448150863769</v>
      </c>
      <c r="J62" s="90">
        <v>104928.6</v>
      </c>
      <c r="K62" s="136">
        <v>105910.1</v>
      </c>
      <c r="L62" s="27">
        <f t="shared" si="4"/>
        <v>0.009353979753851667</v>
      </c>
      <c r="M62" s="97">
        <f t="shared" si="5"/>
        <v>981.5</v>
      </c>
    </row>
    <row r="63" spans="1:13" ht="15">
      <c r="A63" s="1">
        <v>62</v>
      </c>
      <c r="B63" s="180" t="s">
        <v>154</v>
      </c>
      <c r="C63" s="3">
        <v>9237</v>
      </c>
      <c r="D63" s="12">
        <v>8572</v>
      </c>
      <c r="E63" s="3">
        <v>7709</v>
      </c>
      <c r="F63" s="30">
        <f t="shared" si="0"/>
        <v>0.00061462329866387</v>
      </c>
      <c r="G63" s="15">
        <f t="shared" si="1"/>
        <v>-0.1654216737035834</v>
      </c>
      <c r="H63" s="9">
        <f t="shared" si="2"/>
        <v>-1528</v>
      </c>
      <c r="I63" s="27">
        <f t="shared" si="3"/>
        <v>-0.0018487732518324392</v>
      </c>
      <c r="J63" s="90">
        <v>7262.131</v>
      </c>
      <c r="K63" s="136">
        <v>6923.144</v>
      </c>
      <c r="L63" s="27">
        <f t="shared" si="4"/>
        <v>-0.04667872281565839</v>
      </c>
      <c r="M63" s="97">
        <f t="shared" si="5"/>
        <v>-338.9870000000001</v>
      </c>
    </row>
    <row r="64" spans="1:13" ht="15">
      <c r="A64" s="1">
        <v>63</v>
      </c>
      <c r="B64" s="180" t="s">
        <v>155</v>
      </c>
      <c r="C64" s="3">
        <v>87542</v>
      </c>
      <c r="D64" s="12">
        <v>93505</v>
      </c>
      <c r="E64" s="3">
        <v>92892</v>
      </c>
      <c r="F64" s="30">
        <f t="shared" si="0"/>
        <v>0.0074060951432720476</v>
      </c>
      <c r="G64" s="15">
        <f t="shared" si="1"/>
        <v>0.06111352265198419</v>
      </c>
      <c r="H64" s="9">
        <f t="shared" si="2"/>
        <v>5350</v>
      </c>
      <c r="I64" s="27">
        <f t="shared" si="3"/>
        <v>0.006473126241690805</v>
      </c>
      <c r="J64" s="90">
        <v>102000.5</v>
      </c>
      <c r="K64" s="136">
        <v>103707.4</v>
      </c>
      <c r="L64" s="27">
        <f t="shared" si="4"/>
        <v>0.016734231694942616</v>
      </c>
      <c r="M64" s="97">
        <f t="shared" si="5"/>
        <v>1706.8999999999942</v>
      </c>
    </row>
    <row r="65" spans="1:13" ht="15">
      <c r="A65" s="1">
        <v>64</v>
      </c>
      <c r="B65" s="180" t="s">
        <v>156</v>
      </c>
      <c r="C65" s="3">
        <v>49586</v>
      </c>
      <c r="D65" s="12">
        <v>53932</v>
      </c>
      <c r="E65" s="3">
        <v>53230</v>
      </c>
      <c r="F65" s="30">
        <f t="shared" si="0"/>
        <v>0.004243922452701752</v>
      </c>
      <c r="G65" s="15">
        <f t="shared" si="1"/>
        <v>0.07348848465292623</v>
      </c>
      <c r="H65" s="9">
        <f t="shared" si="2"/>
        <v>3644</v>
      </c>
      <c r="I65" s="27">
        <f t="shared" si="3"/>
        <v>0.00440898542518155</v>
      </c>
      <c r="J65" s="90">
        <v>52521.71</v>
      </c>
      <c r="K65" s="136">
        <v>52958.96</v>
      </c>
      <c r="L65" s="27">
        <f t="shared" si="4"/>
        <v>0.008325128789599578</v>
      </c>
      <c r="M65" s="97">
        <f t="shared" si="5"/>
        <v>437.25</v>
      </c>
    </row>
    <row r="66" spans="1:13" ht="15">
      <c r="A66" s="1">
        <v>65</v>
      </c>
      <c r="B66" s="180" t="s">
        <v>157</v>
      </c>
      <c r="C66" s="3">
        <v>74112</v>
      </c>
      <c r="D66" s="12">
        <v>57789</v>
      </c>
      <c r="E66" s="3">
        <v>57964</v>
      </c>
      <c r="F66" s="30">
        <f t="shared" si="0"/>
        <v>0.00462135489476619</v>
      </c>
      <c r="G66" s="15">
        <f t="shared" si="1"/>
        <v>-0.21788644214162348</v>
      </c>
      <c r="H66" s="9">
        <f t="shared" si="2"/>
        <v>-16148</v>
      </c>
      <c r="I66" s="27">
        <f t="shared" si="3"/>
        <v>-0.019537951878658526</v>
      </c>
      <c r="J66" s="90">
        <v>53684.53</v>
      </c>
      <c r="K66" s="136">
        <v>56209.67</v>
      </c>
      <c r="L66" s="27">
        <f t="shared" si="4"/>
        <v>0.04703664165449524</v>
      </c>
      <c r="M66" s="97">
        <f t="shared" si="5"/>
        <v>2525.1399999999994</v>
      </c>
    </row>
    <row r="67" spans="1:13" ht="15">
      <c r="A67" s="1">
        <v>66</v>
      </c>
      <c r="B67" s="180" t="s">
        <v>158</v>
      </c>
      <c r="C67" s="3">
        <v>34998</v>
      </c>
      <c r="D67" s="12">
        <v>34262</v>
      </c>
      <c r="E67" s="3">
        <v>33712</v>
      </c>
      <c r="F67" s="30">
        <f aca="true" t="shared" si="6" ref="F67:F83">E67/$E$83</f>
        <v>0.002687790977371434</v>
      </c>
      <c r="G67" s="15">
        <f aca="true" t="shared" si="7" ref="G67:G83">(E67-C67)/C67</f>
        <v>-0.03674495685467741</v>
      </c>
      <c r="H67" s="9">
        <f aca="true" t="shared" si="8" ref="H67:H83">E67-C67</f>
        <v>-1286</v>
      </c>
      <c r="I67" s="27">
        <f aca="true" t="shared" si="9" ref="I67:I83">H67/$H$83</f>
        <v>-0.0015559701582830608</v>
      </c>
      <c r="J67" s="90">
        <v>32701.35</v>
      </c>
      <c r="K67" s="136">
        <v>32998.38</v>
      </c>
      <c r="L67" s="27">
        <f aca="true" t="shared" si="10" ref="L67:L83">(K67-J67)/J67</f>
        <v>0.009083111247700748</v>
      </c>
      <c r="M67" s="97">
        <f aca="true" t="shared" si="11" ref="M67:M83">K67-J67</f>
        <v>297.02999999999884</v>
      </c>
    </row>
    <row r="68" spans="1:13" ht="15">
      <c r="A68" s="1">
        <v>67</v>
      </c>
      <c r="B68" s="180" t="s">
        <v>159</v>
      </c>
      <c r="C68" s="3">
        <v>70636</v>
      </c>
      <c r="D68" s="12">
        <v>76072</v>
      </c>
      <c r="E68" s="3">
        <v>80695</v>
      </c>
      <c r="F68" s="30">
        <f t="shared" si="6"/>
        <v>0.006433652495223893</v>
      </c>
      <c r="G68" s="15">
        <f t="shared" si="7"/>
        <v>0.14240613851293957</v>
      </c>
      <c r="H68" s="9">
        <f t="shared" si="8"/>
        <v>10059</v>
      </c>
      <c r="I68" s="27">
        <f t="shared" si="9"/>
        <v>0.012170687264517347</v>
      </c>
      <c r="J68" s="90">
        <v>73365.18</v>
      </c>
      <c r="K68" s="136">
        <v>80863.53</v>
      </c>
      <c r="L68" s="27">
        <f t="shared" si="10"/>
        <v>0.10220584206295148</v>
      </c>
      <c r="M68" s="97">
        <f t="shared" si="11"/>
        <v>7498.350000000006</v>
      </c>
    </row>
    <row r="69" spans="1:13" ht="15">
      <c r="A69" s="1">
        <v>68</v>
      </c>
      <c r="B69" s="180" t="s">
        <v>160</v>
      </c>
      <c r="C69" s="3">
        <v>38157</v>
      </c>
      <c r="D69" s="12">
        <v>38758</v>
      </c>
      <c r="E69" s="3">
        <v>39038</v>
      </c>
      <c r="F69" s="30">
        <f t="shared" si="6"/>
        <v>0.0031124224066986844</v>
      </c>
      <c r="G69" s="15">
        <f t="shared" si="7"/>
        <v>0.02308881725502529</v>
      </c>
      <c r="H69" s="9">
        <f t="shared" si="8"/>
        <v>881</v>
      </c>
      <c r="I69" s="27">
        <f t="shared" si="9"/>
        <v>0.0010659484521363736</v>
      </c>
      <c r="J69" s="90">
        <v>37966.26</v>
      </c>
      <c r="K69" s="136">
        <v>38300.35</v>
      </c>
      <c r="L69" s="27">
        <f t="shared" si="10"/>
        <v>0.008799655272865869</v>
      </c>
      <c r="M69" s="97">
        <f t="shared" si="11"/>
        <v>334.0899999999965</v>
      </c>
    </row>
    <row r="70" spans="1:13" ht="15">
      <c r="A70" s="1">
        <v>69</v>
      </c>
      <c r="B70" s="180" t="s">
        <v>161</v>
      </c>
      <c r="C70" s="3">
        <v>6324</v>
      </c>
      <c r="D70" s="12">
        <v>6169</v>
      </c>
      <c r="E70" s="3">
        <v>6057</v>
      </c>
      <c r="F70" s="30">
        <f t="shared" si="6"/>
        <v>0.00048291261123453895</v>
      </c>
      <c r="G70" s="15">
        <f t="shared" si="7"/>
        <v>-0.04222011385199241</v>
      </c>
      <c r="H70" s="9">
        <f t="shared" si="8"/>
        <v>-267</v>
      </c>
      <c r="I70" s="27">
        <f t="shared" si="9"/>
        <v>-0.00032305134701522334</v>
      </c>
      <c r="J70" s="90">
        <v>5639.704</v>
      </c>
      <c r="K70" s="136">
        <v>5944.683</v>
      </c>
      <c r="L70" s="27">
        <f t="shared" si="10"/>
        <v>0.05407712887059326</v>
      </c>
      <c r="M70" s="97">
        <f t="shared" si="11"/>
        <v>304.97900000000027</v>
      </c>
    </row>
    <row r="71" spans="1:13" ht="15">
      <c r="A71" s="1">
        <v>70</v>
      </c>
      <c r="B71" s="180" t="s">
        <v>162</v>
      </c>
      <c r="C71" s="3">
        <v>34801</v>
      </c>
      <c r="D71" s="12">
        <v>37017</v>
      </c>
      <c r="E71" s="3">
        <v>37643</v>
      </c>
      <c r="F71" s="30">
        <f t="shared" si="6"/>
        <v>0.003001201820158783</v>
      </c>
      <c r="G71" s="15">
        <f t="shared" si="7"/>
        <v>0.08166431999080487</v>
      </c>
      <c r="H71" s="9">
        <f t="shared" si="8"/>
        <v>2842</v>
      </c>
      <c r="I71" s="27">
        <f t="shared" si="9"/>
        <v>0.0034386214539972463</v>
      </c>
      <c r="J71" s="90">
        <v>35743.53</v>
      </c>
      <c r="K71" s="136">
        <v>37301.69</v>
      </c>
      <c r="L71" s="27">
        <f t="shared" si="10"/>
        <v>0.04359278448435293</v>
      </c>
      <c r="M71" s="97">
        <f t="shared" si="11"/>
        <v>1558.1600000000035</v>
      </c>
    </row>
    <row r="72" spans="1:13" ht="15">
      <c r="A72" s="1">
        <v>71</v>
      </c>
      <c r="B72" s="180" t="s">
        <v>163</v>
      </c>
      <c r="C72" s="3">
        <v>26092</v>
      </c>
      <c r="D72" s="12">
        <v>27921</v>
      </c>
      <c r="E72" s="3">
        <v>28770</v>
      </c>
      <c r="F72" s="30">
        <f t="shared" si="6"/>
        <v>0.002293775107349791</v>
      </c>
      <c r="G72" s="15">
        <f t="shared" si="7"/>
        <v>0.10263682354744749</v>
      </c>
      <c r="H72" s="9">
        <f t="shared" si="8"/>
        <v>2678</v>
      </c>
      <c r="I72" s="27">
        <f t="shared" si="9"/>
        <v>0.0032401929112613036</v>
      </c>
      <c r="J72" s="90">
        <v>27658.7</v>
      </c>
      <c r="K72" s="136">
        <v>28864.81</v>
      </c>
      <c r="L72" s="27">
        <f t="shared" si="10"/>
        <v>0.04360689403334215</v>
      </c>
      <c r="M72" s="97">
        <f t="shared" si="11"/>
        <v>1206.1100000000006</v>
      </c>
    </row>
    <row r="73" spans="1:13" ht="15">
      <c r="A73" s="1">
        <v>72</v>
      </c>
      <c r="B73" s="180" t="s">
        <v>164</v>
      </c>
      <c r="C73" s="3">
        <v>37726</v>
      </c>
      <c r="D73" s="12">
        <v>36276</v>
      </c>
      <c r="E73" s="3">
        <v>35655</v>
      </c>
      <c r="F73" s="30">
        <f t="shared" si="6"/>
        <v>0.002842702518337046</v>
      </c>
      <c r="G73" s="15">
        <f t="shared" si="7"/>
        <v>-0.05489582781105869</v>
      </c>
      <c r="H73" s="9">
        <f t="shared" si="8"/>
        <v>-2071</v>
      </c>
      <c r="I73" s="27">
        <f t="shared" si="9"/>
        <v>-0.00250576531711059</v>
      </c>
      <c r="J73" s="90">
        <v>35968.6</v>
      </c>
      <c r="K73" s="136">
        <v>36566.1</v>
      </c>
      <c r="L73" s="27">
        <f t="shared" si="10"/>
        <v>0.016611711325989893</v>
      </c>
      <c r="M73" s="97">
        <f t="shared" si="11"/>
        <v>597.5</v>
      </c>
    </row>
    <row r="74" spans="1:13" ht="15">
      <c r="A74" s="1">
        <v>73</v>
      </c>
      <c r="B74" s="180" t="s">
        <v>165</v>
      </c>
      <c r="C74" s="3">
        <v>22616</v>
      </c>
      <c r="D74" s="12">
        <v>22985</v>
      </c>
      <c r="E74" s="3">
        <v>23363</v>
      </c>
      <c r="F74" s="30">
        <f t="shared" si="6"/>
        <v>0.0018626857084815145</v>
      </c>
      <c r="G74" s="15">
        <f t="shared" si="7"/>
        <v>0.033029713477184294</v>
      </c>
      <c r="H74" s="9">
        <f t="shared" si="8"/>
        <v>747</v>
      </c>
      <c r="I74" s="27">
        <f t="shared" si="9"/>
        <v>0.0009038178135594451</v>
      </c>
      <c r="J74" s="90">
        <v>23996.03</v>
      </c>
      <c r="K74" s="136">
        <v>24320.39</v>
      </c>
      <c r="L74" s="27">
        <f t="shared" si="10"/>
        <v>0.013517235976117741</v>
      </c>
      <c r="M74" s="97">
        <f t="shared" si="11"/>
        <v>324.3600000000006</v>
      </c>
    </row>
    <row r="75" spans="1:13" ht="15">
      <c r="A75" s="1">
        <v>74</v>
      </c>
      <c r="B75" s="180" t="s">
        <v>166</v>
      </c>
      <c r="C75" s="3">
        <v>23859</v>
      </c>
      <c r="D75" s="12">
        <v>26800</v>
      </c>
      <c r="E75" s="3">
        <v>27700</v>
      </c>
      <c r="F75" s="30">
        <f t="shared" si="6"/>
        <v>0.002208466126993021</v>
      </c>
      <c r="G75" s="15">
        <f t="shared" si="7"/>
        <v>0.16098746804140995</v>
      </c>
      <c r="H75" s="9">
        <f t="shared" si="8"/>
        <v>3841</v>
      </c>
      <c r="I75" s="27">
        <f t="shared" si="9"/>
        <v>0.004647341662492407</v>
      </c>
      <c r="J75" s="90">
        <v>25903.79</v>
      </c>
      <c r="K75" s="136">
        <v>26801.57</v>
      </c>
      <c r="L75" s="27">
        <f t="shared" si="10"/>
        <v>0.03465824885084379</v>
      </c>
      <c r="M75" s="97">
        <f t="shared" si="11"/>
        <v>897.7799999999988</v>
      </c>
    </row>
    <row r="76" spans="1:13" ht="15">
      <c r="A76" s="1">
        <v>75</v>
      </c>
      <c r="B76" s="180" t="s">
        <v>167</v>
      </c>
      <c r="C76" s="3">
        <v>6828</v>
      </c>
      <c r="D76" s="12">
        <v>6960</v>
      </c>
      <c r="E76" s="3">
        <v>6988</v>
      </c>
      <c r="F76" s="30">
        <f t="shared" si="6"/>
        <v>0.0005571393969468314</v>
      </c>
      <c r="G76" s="15">
        <f t="shared" si="7"/>
        <v>0.023432923257176334</v>
      </c>
      <c r="H76" s="9">
        <f t="shared" si="8"/>
        <v>160</v>
      </c>
      <c r="I76" s="27">
        <f t="shared" si="9"/>
        <v>0.00019358882218140726</v>
      </c>
      <c r="J76" s="90">
        <v>6704.462</v>
      </c>
      <c r="K76" s="136">
        <v>6796.554</v>
      </c>
      <c r="L76" s="27">
        <f t="shared" si="10"/>
        <v>0.013735926909571513</v>
      </c>
      <c r="M76" s="97">
        <f t="shared" si="11"/>
        <v>92.09199999999964</v>
      </c>
    </row>
    <row r="77" spans="1:13" ht="15">
      <c r="A77" s="1">
        <v>76</v>
      </c>
      <c r="B77" s="180" t="s">
        <v>168</v>
      </c>
      <c r="C77" s="3">
        <v>11833</v>
      </c>
      <c r="D77" s="12">
        <v>11603</v>
      </c>
      <c r="E77" s="3">
        <v>11561</v>
      </c>
      <c r="F77" s="30">
        <f t="shared" si="6"/>
        <v>0.0009217356279482425</v>
      </c>
      <c r="G77" s="15">
        <f t="shared" si="7"/>
        <v>-0.022986563001774696</v>
      </c>
      <c r="H77" s="9">
        <f t="shared" si="8"/>
        <v>-272</v>
      </c>
      <c r="I77" s="27">
        <f t="shared" si="9"/>
        <v>-0.00032910099770839233</v>
      </c>
      <c r="J77" s="90">
        <v>11536.26</v>
      </c>
      <c r="K77" s="136">
        <v>11768.65</v>
      </c>
      <c r="L77" s="27">
        <f t="shared" si="10"/>
        <v>0.02014431020105298</v>
      </c>
      <c r="M77" s="97">
        <f t="shared" si="11"/>
        <v>232.38999999999942</v>
      </c>
    </row>
    <row r="78" spans="1:13" ht="15">
      <c r="A78" s="1">
        <v>77</v>
      </c>
      <c r="B78" s="180" t="s">
        <v>169</v>
      </c>
      <c r="C78" s="3">
        <v>36803</v>
      </c>
      <c r="D78" s="12">
        <v>39613</v>
      </c>
      <c r="E78" s="3">
        <v>39709</v>
      </c>
      <c r="F78" s="30">
        <f t="shared" si="6"/>
        <v>0.003165919907464472</v>
      </c>
      <c r="G78" s="15">
        <f t="shared" si="7"/>
        <v>0.07896095427003233</v>
      </c>
      <c r="H78" s="9">
        <f t="shared" si="8"/>
        <v>2906</v>
      </c>
      <c r="I78" s="27">
        <f t="shared" si="9"/>
        <v>0.003516056982869809</v>
      </c>
      <c r="J78" s="90">
        <v>39087.47</v>
      </c>
      <c r="K78" s="136">
        <v>39586.4</v>
      </c>
      <c r="L78" s="27">
        <f t="shared" si="10"/>
        <v>0.012764448556020646</v>
      </c>
      <c r="M78" s="97">
        <f t="shared" si="11"/>
        <v>498.9300000000003</v>
      </c>
    </row>
    <row r="79" spans="1:13" ht="15">
      <c r="A79" s="1">
        <v>78</v>
      </c>
      <c r="B79" s="180" t="s">
        <v>170</v>
      </c>
      <c r="C79" s="3">
        <v>34165</v>
      </c>
      <c r="D79" s="12">
        <v>36906</v>
      </c>
      <c r="E79" s="3">
        <v>36108</v>
      </c>
      <c r="F79" s="30">
        <f t="shared" si="6"/>
        <v>0.0028788193109553794</v>
      </c>
      <c r="G79" s="15">
        <f t="shared" si="7"/>
        <v>0.056871066881311286</v>
      </c>
      <c r="H79" s="9">
        <f t="shared" si="8"/>
        <v>1943</v>
      </c>
      <c r="I79" s="27">
        <f t="shared" si="9"/>
        <v>0.002350894259365464</v>
      </c>
      <c r="J79" s="12">
        <v>34277.05</v>
      </c>
      <c r="K79" s="3">
        <v>34559.09</v>
      </c>
      <c r="L79" s="27">
        <f t="shared" si="10"/>
        <v>0.008228246013002682</v>
      </c>
      <c r="M79" s="97">
        <f t="shared" si="11"/>
        <v>282.0399999999936</v>
      </c>
    </row>
    <row r="80" spans="1:13" ht="15">
      <c r="A80" s="1">
        <v>79</v>
      </c>
      <c r="B80" s="180" t="s">
        <v>171</v>
      </c>
      <c r="C80" s="3">
        <v>8794</v>
      </c>
      <c r="D80" s="12">
        <v>10549</v>
      </c>
      <c r="E80" s="3">
        <v>9699</v>
      </c>
      <c r="F80" s="30">
        <f t="shared" si="6"/>
        <v>0.0007732820565236574</v>
      </c>
      <c r="G80" s="15">
        <f t="shared" si="7"/>
        <v>0.10291107573345463</v>
      </c>
      <c r="H80" s="9">
        <f t="shared" si="8"/>
        <v>905</v>
      </c>
      <c r="I80" s="27">
        <f t="shared" si="9"/>
        <v>0.0010949867754635847</v>
      </c>
      <c r="J80" s="90">
        <v>10950.98</v>
      </c>
      <c r="K80" s="136">
        <v>10657.19</v>
      </c>
      <c r="L80" s="27">
        <f t="shared" si="10"/>
        <v>-0.02682773596518294</v>
      </c>
      <c r="M80" s="97">
        <f t="shared" si="11"/>
        <v>-293.78999999999905</v>
      </c>
    </row>
    <row r="81" spans="1:13" ht="15">
      <c r="A81" s="1">
        <v>80</v>
      </c>
      <c r="B81" s="180" t="s">
        <v>172</v>
      </c>
      <c r="C81" s="3">
        <v>45863</v>
      </c>
      <c r="D81" s="12">
        <v>44588</v>
      </c>
      <c r="E81" s="3">
        <v>44368</v>
      </c>
      <c r="F81" s="30">
        <f t="shared" si="6"/>
        <v>0.0035373727481020347</v>
      </c>
      <c r="G81" s="15">
        <f t="shared" si="7"/>
        <v>-0.03259708261561607</v>
      </c>
      <c r="H81" s="9">
        <f t="shared" si="8"/>
        <v>-1495</v>
      </c>
      <c r="I81" s="27">
        <f t="shared" si="9"/>
        <v>-0.0018088455572575239</v>
      </c>
      <c r="J81" s="90">
        <v>46213.45</v>
      </c>
      <c r="K81" s="136">
        <v>46348.24</v>
      </c>
      <c r="L81" s="27">
        <f t="shared" si="10"/>
        <v>0.0029166833465149406</v>
      </c>
      <c r="M81" s="97">
        <f t="shared" si="11"/>
        <v>134.79000000000087</v>
      </c>
    </row>
    <row r="82" spans="1:13" ht="15.75" thickBot="1">
      <c r="A82" s="35">
        <v>81</v>
      </c>
      <c r="B82" s="181" t="s">
        <v>173</v>
      </c>
      <c r="C82" s="3">
        <v>61279</v>
      </c>
      <c r="D82" s="12">
        <v>64729</v>
      </c>
      <c r="E82" s="158">
        <v>63398</v>
      </c>
      <c r="F82" s="30">
        <f t="shared" si="6"/>
        <v>0.005054596950148143</v>
      </c>
      <c r="G82" s="15">
        <f t="shared" si="7"/>
        <v>0.03457954601086832</v>
      </c>
      <c r="H82" s="9">
        <f t="shared" si="8"/>
        <v>2119</v>
      </c>
      <c r="I82" s="27">
        <f t="shared" si="9"/>
        <v>0.002563841963765012</v>
      </c>
      <c r="J82" s="91">
        <v>64552.84</v>
      </c>
      <c r="K82" s="136">
        <v>64818.39</v>
      </c>
      <c r="L82" s="27">
        <f t="shared" si="10"/>
        <v>0.004113684231398695</v>
      </c>
      <c r="M82" s="97">
        <f t="shared" si="11"/>
        <v>265.5500000000029</v>
      </c>
    </row>
    <row r="83" spans="1:13" s="48" customFormat="1" ht="15.75" thickBot="1">
      <c r="A83" s="191" t="s">
        <v>174</v>
      </c>
      <c r="B83" s="192"/>
      <c r="C83" s="159">
        <v>11716148</v>
      </c>
      <c r="D83" s="176">
        <v>12615267</v>
      </c>
      <c r="E83" s="177">
        <v>12542642</v>
      </c>
      <c r="F83" s="119">
        <f t="shared" si="6"/>
        <v>1</v>
      </c>
      <c r="G83" s="120">
        <f t="shared" si="7"/>
        <v>0.0705431512131803</v>
      </c>
      <c r="H83" s="83">
        <f t="shared" si="8"/>
        <v>826494</v>
      </c>
      <c r="I83" s="121">
        <f t="shared" si="9"/>
        <v>1</v>
      </c>
      <c r="J83" s="90">
        <v>12339708</v>
      </c>
      <c r="K83" s="174">
        <v>12505899</v>
      </c>
      <c r="L83" s="121">
        <f t="shared" si="10"/>
        <v>0.013467984817793096</v>
      </c>
      <c r="M83" s="99">
        <f t="shared" si="11"/>
        <v>166191</v>
      </c>
    </row>
    <row r="84" spans="3:13" ht="15">
      <c r="C84" s="3"/>
      <c r="D84" s="3"/>
      <c r="E84" s="7"/>
      <c r="I84" s="46"/>
      <c r="J84" s="110"/>
      <c r="K84" s="110"/>
      <c r="L84" s="46"/>
      <c r="M84" s="47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I1">
      <pane ySplit="1" topLeftCell="A79" activePane="bottomLeft" state="frozen"/>
      <selection pane="topLeft" activeCell="W1" sqref="W1"/>
      <selection pane="bottomLeft" activeCell="K83" activeCellId="1" sqref="E83 K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10" t="s">
        <v>175</v>
      </c>
      <c r="C1" s="20">
        <v>41122</v>
      </c>
      <c r="D1" s="56">
        <v>41456</v>
      </c>
      <c r="E1" s="56">
        <v>41487</v>
      </c>
      <c r="F1" s="31" t="s">
        <v>296</v>
      </c>
      <c r="G1" s="38" t="s">
        <v>301</v>
      </c>
      <c r="H1" s="31" t="s">
        <v>302</v>
      </c>
      <c r="I1" s="31" t="s">
        <v>298</v>
      </c>
      <c r="J1" s="84" t="s">
        <v>284</v>
      </c>
      <c r="K1" s="54" t="s">
        <v>289</v>
      </c>
      <c r="L1" s="38" t="s">
        <v>303</v>
      </c>
      <c r="M1" s="31" t="s">
        <v>304</v>
      </c>
    </row>
    <row r="2" spans="1:13" ht="15">
      <c r="A2" s="19">
        <v>1</v>
      </c>
      <c r="B2" s="69" t="s">
        <v>93</v>
      </c>
      <c r="C2" s="12">
        <v>42555</v>
      </c>
      <c r="D2" s="11">
        <v>44786</v>
      </c>
      <c r="E2" s="3">
        <v>44343</v>
      </c>
      <c r="F2" s="29">
        <f>E2/$E$83</f>
        <v>0.022794390923573018</v>
      </c>
      <c r="G2" s="14">
        <f>(E2-C2)/C2</f>
        <v>0.04201621431089179</v>
      </c>
      <c r="H2" s="7">
        <f>E2-C2</f>
        <v>1788</v>
      </c>
      <c r="I2" s="33">
        <f>H2/$H$83</f>
        <v>0.22372372372372373</v>
      </c>
      <c r="J2" s="12">
        <v>44290.52</v>
      </c>
      <c r="K2" s="3">
        <v>44310.13</v>
      </c>
      <c r="L2" s="33">
        <f>(K2-J2)/J2</f>
        <v>0.00044275840518468926</v>
      </c>
      <c r="M2" s="79">
        <f>K2-J2</f>
        <v>19.610000000000582</v>
      </c>
    </row>
    <row r="3" spans="1:13" ht="15">
      <c r="A3" s="1">
        <v>2</v>
      </c>
      <c r="B3" s="70" t="s">
        <v>94</v>
      </c>
      <c r="C3" s="12">
        <v>10459</v>
      </c>
      <c r="D3" s="12">
        <v>10527</v>
      </c>
      <c r="E3" s="3">
        <v>10419</v>
      </c>
      <c r="F3" s="30">
        <f aca="true" t="shared" si="0" ref="F3:F66">E3/$E$83</f>
        <v>0.00535585682143083</v>
      </c>
      <c r="G3" s="15">
        <f aca="true" t="shared" si="1" ref="G3:G66">(E3-C3)/C3</f>
        <v>-0.0038244574051056507</v>
      </c>
      <c r="H3" s="9">
        <f aca="true" t="shared" si="2" ref="H3:H66">E3-C3</f>
        <v>-40</v>
      </c>
      <c r="I3" s="27">
        <f aca="true" t="shared" si="3" ref="I3:I66">H3/$H$83</f>
        <v>-0.005005005005005005</v>
      </c>
      <c r="J3" s="12">
        <v>10480.28</v>
      </c>
      <c r="K3" s="3">
        <v>10404.12</v>
      </c>
      <c r="L3" s="27">
        <f aca="true" t="shared" si="4" ref="L3:L66">(K3-J3)/J3</f>
        <v>-0.007266981416527025</v>
      </c>
      <c r="M3" s="80">
        <f aca="true" t="shared" si="5" ref="M3:M66">K3-J3</f>
        <v>-76.15999999999985</v>
      </c>
    </row>
    <row r="4" spans="1:13" ht="15">
      <c r="A4" s="1">
        <v>3</v>
      </c>
      <c r="B4" s="70" t="s">
        <v>95</v>
      </c>
      <c r="C4" s="12">
        <v>15941</v>
      </c>
      <c r="D4" s="12">
        <v>15974</v>
      </c>
      <c r="E4" s="3">
        <v>15824</v>
      </c>
      <c r="F4" s="30">
        <f t="shared" si="0"/>
        <v>0.008134281441819892</v>
      </c>
      <c r="G4" s="15">
        <f t="shared" si="1"/>
        <v>-0.0073395646446270625</v>
      </c>
      <c r="H4" s="9">
        <f t="shared" si="2"/>
        <v>-117</v>
      </c>
      <c r="I4" s="27">
        <f t="shared" si="3"/>
        <v>-0.01463963963963964</v>
      </c>
      <c r="J4" s="12">
        <v>15727.11</v>
      </c>
      <c r="K4" s="3">
        <v>15639.22</v>
      </c>
      <c r="L4" s="27">
        <f t="shared" si="4"/>
        <v>-0.005588439325470556</v>
      </c>
      <c r="M4" s="80">
        <f t="shared" si="5"/>
        <v>-87.89000000000124</v>
      </c>
    </row>
    <row r="5" spans="1:13" ht="15">
      <c r="A5" s="1">
        <v>4</v>
      </c>
      <c r="B5" s="70" t="s">
        <v>96</v>
      </c>
      <c r="C5" s="12">
        <v>5904</v>
      </c>
      <c r="D5" s="12">
        <v>5513</v>
      </c>
      <c r="E5" s="3">
        <v>5452</v>
      </c>
      <c r="F5" s="30">
        <f t="shared" si="0"/>
        <v>0.0028025848344794013</v>
      </c>
      <c r="G5" s="15">
        <f t="shared" si="1"/>
        <v>-0.07655826558265583</v>
      </c>
      <c r="H5" s="9">
        <f t="shared" si="2"/>
        <v>-452</v>
      </c>
      <c r="I5" s="27">
        <f t="shared" si="3"/>
        <v>-0.05655655655655656</v>
      </c>
      <c r="J5" s="12">
        <v>5497.082</v>
      </c>
      <c r="K5" s="3">
        <v>5391.48</v>
      </c>
      <c r="L5" s="27">
        <f t="shared" si="4"/>
        <v>-0.019210555709374678</v>
      </c>
      <c r="M5" s="80">
        <f t="shared" si="5"/>
        <v>-105.60200000000077</v>
      </c>
    </row>
    <row r="6" spans="1:13" ht="15">
      <c r="A6" s="1">
        <v>5</v>
      </c>
      <c r="B6" s="70" t="s">
        <v>97</v>
      </c>
      <c r="C6" s="12">
        <v>8213</v>
      </c>
      <c r="D6" s="12">
        <v>7823</v>
      </c>
      <c r="E6" s="3">
        <v>7723</v>
      </c>
      <c r="F6" s="30">
        <f t="shared" si="0"/>
        <v>0.003969985817440282</v>
      </c>
      <c r="G6" s="15">
        <f t="shared" si="1"/>
        <v>-0.05966151223669792</v>
      </c>
      <c r="H6" s="9">
        <f t="shared" si="2"/>
        <v>-490</v>
      </c>
      <c r="I6" s="27">
        <f t="shared" si="3"/>
        <v>-0.06131131131131131</v>
      </c>
      <c r="J6" s="12">
        <v>7776.785</v>
      </c>
      <c r="K6" s="3">
        <v>7718.161</v>
      </c>
      <c r="L6" s="27">
        <f t="shared" si="4"/>
        <v>-0.007538333643015693</v>
      </c>
      <c r="M6" s="80">
        <f t="shared" si="5"/>
        <v>-58.623999999999796</v>
      </c>
    </row>
    <row r="7" spans="1:13" ht="15">
      <c r="A7" s="1">
        <v>6</v>
      </c>
      <c r="B7" s="70" t="s">
        <v>98</v>
      </c>
      <c r="C7" s="12">
        <v>127315</v>
      </c>
      <c r="D7" s="12">
        <v>127992</v>
      </c>
      <c r="E7" s="3">
        <v>126183</v>
      </c>
      <c r="F7" s="30">
        <f t="shared" si="0"/>
        <v>0.06486400626726234</v>
      </c>
      <c r="G7" s="15">
        <f t="shared" si="1"/>
        <v>-0.00889133252169815</v>
      </c>
      <c r="H7" s="9">
        <f t="shared" si="2"/>
        <v>-1132</v>
      </c>
      <c r="I7" s="27">
        <f t="shared" si="3"/>
        <v>-0.14164164164164164</v>
      </c>
      <c r="J7" s="12">
        <v>127501.9</v>
      </c>
      <c r="K7" s="3">
        <v>126612.7</v>
      </c>
      <c r="L7" s="27">
        <f t="shared" si="4"/>
        <v>-0.006974013720579828</v>
      </c>
      <c r="M7" s="80">
        <f t="shared" si="5"/>
        <v>-889.1999999999971</v>
      </c>
    </row>
    <row r="8" spans="1:13" ht="15">
      <c r="A8" s="1">
        <v>7</v>
      </c>
      <c r="B8" s="70" t="s">
        <v>99</v>
      </c>
      <c r="C8" s="12">
        <v>81815</v>
      </c>
      <c r="D8" s="12">
        <v>86145</v>
      </c>
      <c r="E8" s="3">
        <v>84988</v>
      </c>
      <c r="F8" s="30">
        <f t="shared" si="0"/>
        <v>0.043687835640633776</v>
      </c>
      <c r="G8" s="15">
        <f t="shared" si="1"/>
        <v>0.038782619324084826</v>
      </c>
      <c r="H8" s="9">
        <f t="shared" si="2"/>
        <v>3173</v>
      </c>
      <c r="I8" s="27">
        <f t="shared" si="3"/>
        <v>0.397022022022022</v>
      </c>
      <c r="J8" s="12">
        <v>85162.01</v>
      </c>
      <c r="K8" s="3">
        <v>84329.24</v>
      </c>
      <c r="L8" s="27">
        <f t="shared" si="4"/>
        <v>-0.009778655999312246</v>
      </c>
      <c r="M8" s="80">
        <f t="shared" si="5"/>
        <v>-832.7699999999895</v>
      </c>
    </row>
    <row r="9" spans="1:13" ht="15">
      <c r="A9" s="1">
        <v>8</v>
      </c>
      <c r="B9" s="70" t="s">
        <v>100</v>
      </c>
      <c r="C9" s="12">
        <v>5071</v>
      </c>
      <c r="D9" s="12">
        <v>4680</v>
      </c>
      <c r="E9" s="3">
        <v>4632</v>
      </c>
      <c r="F9" s="30">
        <f t="shared" si="0"/>
        <v>0.0023810662056692198</v>
      </c>
      <c r="G9" s="15">
        <f t="shared" si="1"/>
        <v>-0.08657069611516466</v>
      </c>
      <c r="H9" s="9">
        <f t="shared" si="2"/>
        <v>-439</v>
      </c>
      <c r="I9" s="27">
        <f t="shared" si="3"/>
        <v>-0.05492992992992993</v>
      </c>
      <c r="J9" s="12">
        <v>4691.234</v>
      </c>
      <c r="K9" s="3">
        <v>4646.211</v>
      </c>
      <c r="L9" s="27">
        <f t="shared" si="4"/>
        <v>-0.009597261616026857</v>
      </c>
      <c r="M9" s="80">
        <f t="shared" si="5"/>
        <v>-45.02300000000014</v>
      </c>
    </row>
    <row r="10" spans="1:13" ht="15">
      <c r="A10" s="1">
        <v>9</v>
      </c>
      <c r="B10" s="70" t="s">
        <v>101</v>
      </c>
      <c r="C10" s="12">
        <v>34783</v>
      </c>
      <c r="D10" s="12">
        <v>34824</v>
      </c>
      <c r="E10" s="3">
        <v>34538</v>
      </c>
      <c r="F10" s="30">
        <f t="shared" si="0"/>
        <v>0.01775415902664152</v>
      </c>
      <c r="G10" s="15">
        <f t="shared" si="1"/>
        <v>-0.007043670758703964</v>
      </c>
      <c r="H10" s="9">
        <f t="shared" si="2"/>
        <v>-245</v>
      </c>
      <c r="I10" s="27">
        <f t="shared" si="3"/>
        <v>-0.030655655655655655</v>
      </c>
      <c r="J10" s="12">
        <v>34531.11</v>
      </c>
      <c r="K10" s="3">
        <v>34404.89</v>
      </c>
      <c r="L10" s="27">
        <f t="shared" si="4"/>
        <v>-0.0036552546384984773</v>
      </c>
      <c r="M10" s="80">
        <f t="shared" si="5"/>
        <v>-126.22000000000116</v>
      </c>
    </row>
    <row r="11" spans="1:13" ht="15">
      <c r="A11" s="1">
        <v>10</v>
      </c>
      <c r="B11" s="70" t="s">
        <v>102</v>
      </c>
      <c r="C11" s="12">
        <v>35574</v>
      </c>
      <c r="D11" s="12">
        <v>37147</v>
      </c>
      <c r="E11" s="3">
        <v>36711</v>
      </c>
      <c r="F11" s="30">
        <f t="shared" si="0"/>
        <v>0.0188711833929885</v>
      </c>
      <c r="G11" s="15">
        <f t="shared" si="1"/>
        <v>0.031961544948557935</v>
      </c>
      <c r="H11" s="9">
        <f t="shared" si="2"/>
        <v>1137</v>
      </c>
      <c r="I11" s="27">
        <f t="shared" si="3"/>
        <v>0.14226726726726727</v>
      </c>
      <c r="J11" s="12">
        <v>36451.23</v>
      </c>
      <c r="K11" s="3">
        <v>36536.25</v>
      </c>
      <c r="L11" s="27">
        <f t="shared" si="4"/>
        <v>0.0023324315804980184</v>
      </c>
      <c r="M11" s="80">
        <f t="shared" si="5"/>
        <v>85.0199999999968</v>
      </c>
    </row>
    <row r="12" spans="1:13" ht="15">
      <c r="A12" s="1">
        <v>11</v>
      </c>
      <c r="B12" s="70" t="s">
        <v>103</v>
      </c>
      <c r="C12" s="12">
        <v>4603</v>
      </c>
      <c r="D12" s="12">
        <v>4274</v>
      </c>
      <c r="E12" s="3">
        <v>4236</v>
      </c>
      <c r="F12" s="30">
        <f t="shared" si="0"/>
        <v>0.002177503550780401</v>
      </c>
      <c r="G12" s="15">
        <f t="shared" si="1"/>
        <v>-0.07973061047143168</v>
      </c>
      <c r="H12" s="9">
        <f t="shared" si="2"/>
        <v>-367</v>
      </c>
      <c r="I12" s="27">
        <f t="shared" si="3"/>
        <v>-0.04592092092092092</v>
      </c>
      <c r="J12" s="12">
        <v>4200.053</v>
      </c>
      <c r="K12" s="3">
        <v>4180.271</v>
      </c>
      <c r="L12" s="27">
        <f t="shared" si="4"/>
        <v>-0.004709940565035763</v>
      </c>
      <c r="M12" s="80">
        <f t="shared" si="5"/>
        <v>-19.782000000000153</v>
      </c>
    </row>
    <row r="13" spans="1:13" ht="15">
      <c r="A13" s="1">
        <v>12</v>
      </c>
      <c r="B13" s="70" t="s">
        <v>104</v>
      </c>
      <c r="C13" s="12">
        <v>3039</v>
      </c>
      <c r="D13" s="12">
        <v>2931</v>
      </c>
      <c r="E13" s="3">
        <v>2850</v>
      </c>
      <c r="F13" s="30">
        <f t="shared" si="0"/>
        <v>0.001465034258669533</v>
      </c>
      <c r="G13" s="15">
        <f t="shared" si="1"/>
        <v>-0.06219151036525173</v>
      </c>
      <c r="H13" s="9">
        <f t="shared" si="2"/>
        <v>-189</v>
      </c>
      <c r="I13" s="27">
        <f t="shared" si="3"/>
        <v>-0.02364864864864865</v>
      </c>
      <c r="J13" s="12">
        <v>2960.996</v>
      </c>
      <c r="K13" s="3">
        <v>2855.423</v>
      </c>
      <c r="L13" s="27">
        <f t="shared" si="4"/>
        <v>-0.03565455677751686</v>
      </c>
      <c r="M13" s="80">
        <f t="shared" si="5"/>
        <v>-105.57300000000032</v>
      </c>
    </row>
    <row r="14" spans="1:13" ht="15">
      <c r="A14" s="1">
        <v>13</v>
      </c>
      <c r="B14" s="70" t="s">
        <v>105</v>
      </c>
      <c r="C14" s="12">
        <v>4932</v>
      </c>
      <c r="D14" s="12">
        <v>4830</v>
      </c>
      <c r="E14" s="3">
        <v>4670</v>
      </c>
      <c r="F14" s="30">
        <f t="shared" si="0"/>
        <v>0.0024005999957848138</v>
      </c>
      <c r="G14" s="15">
        <f t="shared" si="1"/>
        <v>-0.053122465531224655</v>
      </c>
      <c r="H14" s="9">
        <f t="shared" si="2"/>
        <v>-262</v>
      </c>
      <c r="I14" s="27">
        <f t="shared" si="3"/>
        <v>-0.03278278278278278</v>
      </c>
      <c r="J14" s="12">
        <v>4863.611</v>
      </c>
      <c r="K14" s="3">
        <v>4695.695</v>
      </c>
      <c r="L14" s="27">
        <f t="shared" si="4"/>
        <v>-0.03452496509280865</v>
      </c>
      <c r="M14" s="80">
        <f t="shared" si="5"/>
        <v>-167.91600000000017</v>
      </c>
    </row>
    <row r="15" spans="1:13" ht="15">
      <c r="A15" s="1">
        <v>14</v>
      </c>
      <c r="B15" s="70" t="s">
        <v>106</v>
      </c>
      <c r="C15" s="12">
        <v>6941</v>
      </c>
      <c r="D15" s="12">
        <v>6792</v>
      </c>
      <c r="E15" s="3">
        <v>6717</v>
      </c>
      <c r="F15" s="30">
        <f t="shared" si="0"/>
        <v>0.003452854426485352</v>
      </c>
      <c r="G15" s="15">
        <f t="shared" si="1"/>
        <v>-0.03227200691543005</v>
      </c>
      <c r="H15" s="9">
        <f t="shared" si="2"/>
        <v>-224</v>
      </c>
      <c r="I15" s="27">
        <f t="shared" si="3"/>
        <v>-0.028028028028028028</v>
      </c>
      <c r="J15" s="12">
        <v>6695.69</v>
      </c>
      <c r="K15" s="3">
        <v>6665.296</v>
      </c>
      <c r="L15" s="27">
        <f t="shared" si="4"/>
        <v>-0.004539337992051503</v>
      </c>
      <c r="M15" s="80">
        <f t="shared" si="5"/>
        <v>-30.393999999999323</v>
      </c>
    </row>
    <row r="16" spans="1:13" ht="15">
      <c r="A16" s="1">
        <v>15</v>
      </c>
      <c r="B16" s="70" t="s">
        <v>107</v>
      </c>
      <c r="C16" s="12">
        <v>8856</v>
      </c>
      <c r="D16" s="12">
        <v>8744</v>
      </c>
      <c r="E16" s="3">
        <v>8660</v>
      </c>
      <c r="F16" s="30">
        <f t="shared" si="0"/>
        <v>0.0044516479579221595</v>
      </c>
      <c r="G16" s="15">
        <f t="shared" si="1"/>
        <v>-0.022131887985546522</v>
      </c>
      <c r="H16" s="9">
        <f t="shared" si="2"/>
        <v>-196</v>
      </c>
      <c r="I16" s="27">
        <f t="shared" si="3"/>
        <v>-0.024524524524524523</v>
      </c>
      <c r="J16" s="12">
        <v>8701.292</v>
      </c>
      <c r="K16" s="3">
        <v>8626.001</v>
      </c>
      <c r="L16" s="27">
        <f t="shared" si="4"/>
        <v>-0.00865285293264486</v>
      </c>
      <c r="M16" s="80">
        <f t="shared" si="5"/>
        <v>-75.29099999999926</v>
      </c>
    </row>
    <row r="17" spans="1:13" ht="15">
      <c r="A17" s="1">
        <v>16</v>
      </c>
      <c r="B17" s="70" t="s">
        <v>108</v>
      </c>
      <c r="C17" s="12">
        <v>74718</v>
      </c>
      <c r="D17" s="12">
        <v>79723</v>
      </c>
      <c r="E17" s="3">
        <v>79064</v>
      </c>
      <c r="F17" s="30">
        <f t="shared" si="0"/>
        <v>0.04064262057103437</v>
      </c>
      <c r="G17" s="15">
        <f t="shared" si="1"/>
        <v>0.05816536845204636</v>
      </c>
      <c r="H17" s="9">
        <f t="shared" si="2"/>
        <v>4346</v>
      </c>
      <c r="I17" s="27">
        <f t="shared" si="3"/>
        <v>0.5437937937937938</v>
      </c>
      <c r="J17" s="12">
        <v>79346.99</v>
      </c>
      <c r="K17" s="3">
        <v>78925.51</v>
      </c>
      <c r="L17" s="27">
        <f t="shared" si="4"/>
        <v>-0.005311858710708628</v>
      </c>
      <c r="M17" s="80">
        <f t="shared" si="5"/>
        <v>-421.4800000000105</v>
      </c>
    </row>
    <row r="18" spans="1:13" ht="15">
      <c r="A18" s="1">
        <v>17</v>
      </c>
      <c r="B18" s="70" t="s">
        <v>109</v>
      </c>
      <c r="C18" s="12">
        <v>16491</v>
      </c>
      <c r="D18" s="12">
        <v>16463</v>
      </c>
      <c r="E18" s="3">
        <v>16347</v>
      </c>
      <c r="F18" s="30">
        <f t="shared" si="0"/>
        <v>0.008403128079463458</v>
      </c>
      <c r="G18" s="15">
        <f t="shared" si="1"/>
        <v>-0.008732035655812261</v>
      </c>
      <c r="H18" s="9">
        <f t="shared" si="2"/>
        <v>-144</v>
      </c>
      <c r="I18" s="27">
        <f t="shared" si="3"/>
        <v>-0.018018018018018018</v>
      </c>
      <c r="J18" s="12">
        <v>16338.19</v>
      </c>
      <c r="K18" s="3">
        <v>16289.76</v>
      </c>
      <c r="L18" s="27">
        <f t="shared" si="4"/>
        <v>-0.002964220638883517</v>
      </c>
      <c r="M18" s="80">
        <f t="shared" si="5"/>
        <v>-48.43000000000029</v>
      </c>
    </row>
    <row r="19" spans="1:13" ht="15">
      <c r="A19" s="1">
        <v>18</v>
      </c>
      <c r="B19" s="70" t="s">
        <v>110</v>
      </c>
      <c r="C19" s="12">
        <v>3170</v>
      </c>
      <c r="D19" s="12">
        <v>2926</v>
      </c>
      <c r="E19" s="3">
        <v>2913</v>
      </c>
      <c r="F19" s="30">
        <f t="shared" si="0"/>
        <v>0.0014974192264927543</v>
      </c>
      <c r="G19" s="15">
        <f t="shared" si="1"/>
        <v>-0.08107255520504732</v>
      </c>
      <c r="H19" s="9">
        <f t="shared" si="2"/>
        <v>-257</v>
      </c>
      <c r="I19" s="27">
        <f t="shared" si="3"/>
        <v>-0.032157157157157154</v>
      </c>
      <c r="J19" s="12">
        <v>2922.283</v>
      </c>
      <c r="K19" s="3">
        <v>2908.16</v>
      </c>
      <c r="L19" s="27">
        <f t="shared" si="4"/>
        <v>-0.004832865263220587</v>
      </c>
      <c r="M19" s="80">
        <f t="shared" si="5"/>
        <v>-14.123000000000047</v>
      </c>
    </row>
    <row r="20" spans="1:13" ht="15">
      <c r="A20" s="1">
        <v>19</v>
      </c>
      <c r="B20" s="70" t="s">
        <v>111</v>
      </c>
      <c r="C20" s="12">
        <v>12367</v>
      </c>
      <c r="D20" s="12">
        <v>12413</v>
      </c>
      <c r="E20" s="3">
        <v>12269</v>
      </c>
      <c r="F20" s="30">
        <f t="shared" si="0"/>
        <v>0.0063068439717952635</v>
      </c>
      <c r="G20" s="15">
        <f t="shared" si="1"/>
        <v>-0.007924314708498423</v>
      </c>
      <c r="H20" s="9">
        <f t="shared" si="2"/>
        <v>-98</v>
      </c>
      <c r="I20" s="27">
        <f t="shared" si="3"/>
        <v>-0.012262262262262262</v>
      </c>
      <c r="J20" s="12">
        <v>12404.68</v>
      </c>
      <c r="K20" s="3">
        <v>12260.15</v>
      </c>
      <c r="L20" s="27">
        <f t="shared" si="4"/>
        <v>-0.011651247754879662</v>
      </c>
      <c r="M20" s="80">
        <f t="shared" si="5"/>
        <v>-144.53000000000065</v>
      </c>
    </row>
    <row r="21" spans="1:13" ht="15">
      <c r="A21" s="1">
        <v>20</v>
      </c>
      <c r="B21" s="70" t="s">
        <v>112</v>
      </c>
      <c r="C21" s="12">
        <v>34867</v>
      </c>
      <c r="D21" s="12">
        <v>35601</v>
      </c>
      <c r="E21" s="3">
        <v>35311</v>
      </c>
      <c r="F21" s="30">
        <f t="shared" si="0"/>
        <v>0.01815151744136136</v>
      </c>
      <c r="G21" s="15">
        <f t="shared" si="1"/>
        <v>0.012734103880460033</v>
      </c>
      <c r="H21" s="9">
        <f t="shared" si="2"/>
        <v>444</v>
      </c>
      <c r="I21" s="27">
        <f t="shared" si="3"/>
        <v>0.05555555555555555</v>
      </c>
      <c r="J21" s="12">
        <v>35471.66</v>
      </c>
      <c r="K21" s="3">
        <v>35511.95</v>
      </c>
      <c r="L21" s="27">
        <f t="shared" si="4"/>
        <v>0.0011358363268026811</v>
      </c>
      <c r="M21" s="80">
        <f t="shared" si="5"/>
        <v>40.2899999999936</v>
      </c>
    </row>
    <row r="22" spans="1:13" ht="15">
      <c r="A22" s="1">
        <v>21</v>
      </c>
      <c r="B22" s="70" t="s">
        <v>113</v>
      </c>
      <c r="C22" s="12">
        <v>10704</v>
      </c>
      <c r="D22" s="12">
        <v>9763</v>
      </c>
      <c r="E22" s="3">
        <v>9596</v>
      </c>
      <c r="F22" s="30">
        <f t="shared" si="0"/>
        <v>0.004932796051295733</v>
      </c>
      <c r="G22" s="15">
        <f t="shared" si="1"/>
        <v>-0.10351270553064275</v>
      </c>
      <c r="H22" s="9">
        <f t="shared" si="2"/>
        <v>-1108</v>
      </c>
      <c r="I22" s="27">
        <f t="shared" si="3"/>
        <v>-0.13863863863863865</v>
      </c>
      <c r="J22" s="12">
        <v>9842.307</v>
      </c>
      <c r="K22" s="3">
        <v>9649.685</v>
      </c>
      <c r="L22" s="27">
        <f t="shared" si="4"/>
        <v>-0.019570818101894323</v>
      </c>
      <c r="M22" s="80">
        <f t="shared" si="5"/>
        <v>-192.6220000000012</v>
      </c>
    </row>
    <row r="23" spans="1:13" ht="15">
      <c r="A23" s="1">
        <v>22</v>
      </c>
      <c r="B23" s="70" t="s">
        <v>114</v>
      </c>
      <c r="C23" s="12">
        <v>11353</v>
      </c>
      <c r="D23" s="12">
        <v>11332</v>
      </c>
      <c r="E23" s="3">
        <v>11236</v>
      </c>
      <c r="F23" s="30">
        <f t="shared" si="0"/>
        <v>0.005775833308916096</v>
      </c>
      <c r="G23" s="15">
        <f t="shared" si="1"/>
        <v>-0.010305646084735312</v>
      </c>
      <c r="H23" s="9">
        <f t="shared" si="2"/>
        <v>-117</v>
      </c>
      <c r="I23" s="27">
        <f t="shared" si="3"/>
        <v>-0.01463963963963964</v>
      </c>
      <c r="J23" s="12">
        <v>11230.09</v>
      </c>
      <c r="K23" s="3">
        <v>11199.42</v>
      </c>
      <c r="L23" s="27">
        <f t="shared" si="4"/>
        <v>-0.002731055583704144</v>
      </c>
      <c r="M23" s="80">
        <f t="shared" si="5"/>
        <v>-30.670000000000073</v>
      </c>
    </row>
    <row r="24" spans="1:13" ht="15">
      <c r="A24" s="1">
        <v>23</v>
      </c>
      <c r="B24" s="70" t="s">
        <v>115</v>
      </c>
      <c r="C24" s="12">
        <v>9938</v>
      </c>
      <c r="D24" s="12">
        <v>9873</v>
      </c>
      <c r="E24" s="3">
        <v>9792</v>
      </c>
      <c r="F24" s="30">
        <f t="shared" si="0"/>
        <v>0.005033549284523532</v>
      </c>
      <c r="G24" s="15">
        <f t="shared" si="1"/>
        <v>-0.01469108472529684</v>
      </c>
      <c r="H24" s="9">
        <f t="shared" si="2"/>
        <v>-146</v>
      </c>
      <c r="I24" s="27">
        <f t="shared" si="3"/>
        <v>-0.01826826826826827</v>
      </c>
      <c r="J24" s="12">
        <v>9746.898</v>
      </c>
      <c r="K24" s="3">
        <v>9645.575</v>
      </c>
      <c r="L24" s="27">
        <f t="shared" si="4"/>
        <v>-0.010395409903745633</v>
      </c>
      <c r="M24" s="80">
        <f t="shared" si="5"/>
        <v>-101.3229999999985</v>
      </c>
    </row>
    <row r="25" spans="1:13" ht="15">
      <c r="A25" s="1">
        <v>24</v>
      </c>
      <c r="B25" s="70" t="s">
        <v>116</v>
      </c>
      <c r="C25" s="12">
        <v>4658</v>
      </c>
      <c r="D25" s="12">
        <v>4252</v>
      </c>
      <c r="E25" s="3">
        <v>4228</v>
      </c>
      <c r="F25" s="30">
        <f t="shared" si="0"/>
        <v>0.00217339117391396</v>
      </c>
      <c r="G25" s="15">
        <f t="shared" si="1"/>
        <v>-0.09231429798196651</v>
      </c>
      <c r="H25" s="9">
        <f t="shared" si="2"/>
        <v>-430</v>
      </c>
      <c r="I25" s="27">
        <f t="shared" si="3"/>
        <v>-0.053803803803803806</v>
      </c>
      <c r="J25" s="12">
        <v>4225.192</v>
      </c>
      <c r="K25" s="3">
        <v>4191.194</v>
      </c>
      <c r="L25" s="27">
        <f t="shared" si="4"/>
        <v>-0.008046498241973286</v>
      </c>
      <c r="M25" s="80">
        <f t="shared" si="5"/>
        <v>-33.99799999999959</v>
      </c>
    </row>
    <row r="26" spans="1:13" ht="15">
      <c r="A26" s="1">
        <v>25</v>
      </c>
      <c r="B26" s="70" t="s">
        <v>117</v>
      </c>
      <c r="C26" s="12">
        <v>12759</v>
      </c>
      <c r="D26" s="12">
        <v>12325</v>
      </c>
      <c r="E26" s="3">
        <v>12137</v>
      </c>
      <c r="F26" s="30">
        <f t="shared" si="0"/>
        <v>0.00623898975349899</v>
      </c>
      <c r="G26" s="15">
        <f t="shared" si="1"/>
        <v>-0.04874990202993965</v>
      </c>
      <c r="H26" s="9">
        <f t="shared" si="2"/>
        <v>-622</v>
      </c>
      <c r="I26" s="27">
        <f t="shared" si="3"/>
        <v>-0.07782782782782782</v>
      </c>
      <c r="J26" s="12">
        <v>12258.43</v>
      </c>
      <c r="K26" s="3">
        <v>12076.66</v>
      </c>
      <c r="L26" s="27">
        <f t="shared" si="4"/>
        <v>-0.014828163149767174</v>
      </c>
      <c r="M26" s="80">
        <f t="shared" si="5"/>
        <v>-181.77000000000044</v>
      </c>
    </row>
    <row r="27" spans="1:13" ht="15">
      <c r="A27" s="1">
        <v>26</v>
      </c>
      <c r="B27" s="70" t="s">
        <v>118</v>
      </c>
      <c r="C27" s="12">
        <v>17496</v>
      </c>
      <c r="D27" s="12">
        <v>15711</v>
      </c>
      <c r="E27" s="3">
        <v>15536</v>
      </c>
      <c r="F27" s="30">
        <f t="shared" si="0"/>
        <v>0.007986235874628022</v>
      </c>
      <c r="G27" s="15">
        <f t="shared" si="1"/>
        <v>-0.11202560585276634</v>
      </c>
      <c r="H27" s="9">
        <f t="shared" si="2"/>
        <v>-1960</v>
      </c>
      <c r="I27" s="27">
        <f t="shared" si="3"/>
        <v>-0.24524524524524524</v>
      </c>
      <c r="J27" s="12">
        <v>15355.6</v>
      </c>
      <c r="K27" s="3">
        <v>15179.03</v>
      </c>
      <c r="L27" s="27">
        <f t="shared" si="4"/>
        <v>-0.011498736617260133</v>
      </c>
      <c r="M27" s="80">
        <f t="shared" si="5"/>
        <v>-176.5699999999997</v>
      </c>
    </row>
    <row r="28" spans="1:13" ht="15">
      <c r="A28" s="1">
        <v>27</v>
      </c>
      <c r="B28" s="70" t="s">
        <v>119</v>
      </c>
      <c r="C28" s="12">
        <v>39364</v>
      </c>
      <c r="D28" s="12">
        <v>40672</v>
      </c>
      <c r="E28" s="3">
        <v>40464</v>
      </c>
      <c r="F28" s="30">
        <f t="shared" si="0"/>
        <v>0.020800402190457538</v>
      </c>
      <c r="G28" s="15">
        <f t="shared" si="1"/>
        <v>0.027944314602174575</v>
      </c>
      <c r="H28" s="9">
        <f t="shared" si="2"/>
        <v>1100</v>
      </c>
      <c r="I28" s="27">
        <f t="shared" si="3"/>
        <v>0.13763763763763764</v>
      </c>
      <c r="J28" s="12">
        <v>40177.63</v>
      </c>
      <c r="K28" s="3">
        <v>40154.04</v>
      </c>
      <c r="L28" s="27">
        <f t="shared" si="4"/>
        <v>-0.0005871426462933854</v>
      </c>
      <c r="M28" s="80">
        <f t="shared" si="5"/>
        <v>-23.589999999996508</v>
      </c>
    </row>
    <row r="29" spans="1:13" ht="15">
      <c r="A29" s="1">
        <v>28</v>
      </c>
      <c r="B29" s="70" t="s">
        <v>120</v>
      </c>
      <c r="C29" s="12">
        <v>9344</v>
      </c>
      <c r="D29" s="12">
        <v>9099</v>
      </c>
      <c r="E29" s="3">
        <v>9025</v>
      </c>
      <c r="F29" s="30">
        <f t="shared" si="0"/>
        <v>0.004639275152453521</v>
      </c>
      <c r="G29" s="15">
        <f t="shared" si="1"/>
        <v>-0.03413955479452055</v>
      </c>
      <c r="H29" s="9">
        <f t="shared" si="2"/>
        <v>-319</v>
      </c>
      <c r="I29" s="27">
        <f t="shared" si="3"/>
        <v>-0.03991491491491492</v>
      </c>
      <c r="J29" s="12">
        <v>9015.186</v>
      </c>
      <c r="K29" s="3">
        <v>8934.502</v>
      </c>
      <c r="L29" s="27">
        <f t="shared" si="4"/>
        <v>-0.008949787613921586</v>
      </c>
      <c r="M29" s="80">
        <f t="shared" si="5"/>
        <v>-80.68399999999929</v>
      </c>
    </row>
    <row r="30" spans="1:13" ht="15">
      <c r="A30" s="1">
        <v>29</v>
      </c>
      <c r="B30" s="70" t="s">
        <v>121</v>
      </c>
      <c r="C30" s="12">
        <v>2805</v>
      </c>
      <c r="D30" s="12">
        <v>2533</v>
      </c>
      <c r="E30" s="3">
        <v>2522</v>
      </c>
      <c r="F30" s="30">
        <f t="shared" si="0"/>
        <v>0.0012964268071454603</v>
      </c>
      <c r="G30" s="15">
        <f t="shared" si="1"/>
        <v>-0.10089126559714795</v>
      </c>
      <c r="H30" s="9">
        <f t="shared" si="2"/>
        <v>-283</v>
      </c>
      <c r="I30" s="27">
        <f t="shared" si="3"/>
        <v>-0.03541041041041041</v>
      </c>
      <c r="J30" s="12">
        <v>2531.928</v>
      </c>
      <c r="K30" s="3">
        <v>2521.297</v>
      </c>
      <c r="L30" s="27">
        <f t="shared" si="4"/>
        <v>-0.004198776584484179</v>
      </c>
      <c r="M30" s="80">
        <f t="shared" si="5"/>
        <v>-10.630999999999858</v>
      </c>
    </row>
    <row r="31" spans="1:13" ht="15">
      <c r="A31" s="1">
        <v>30</v>
      </c>
      <c r="B31" s="70" t="s">
        <v>122</v>
      </c>
      <c r="C31" s="12">
        <v>3496</v>
      </c>
      <c r="D31" s="12">
        <v>3114</v>
      </c>
      <c r="E31" s="3">
        <v>3091</v>
      </c>
      <c r="F31" s="30">
        <f t="shared" si="0"/>
        <v>0.001588919611771062</v>
      </c>
      <c r="G31" s="15">
        <f t="shared" si="1"/>
        <v>-0.1158466819221968</v>
      </c>
      <c r="H31" s="9">
        <f t="shared" si="2"/>
        <v>-405</v>
      </c>
      <c r="I31" s="27">
        <f t="shared" si="3"/>
        <v>-0.05067567567567568</v>
      </c>
      <c r="J31" s="12">
        <v>3127.387</v>
      </c>
      <c r="K31" s="3">
        <v>3125.279</v>
      </c>
      <c r="L31" s="27">
        <f t="shared" si="4"/>
        <v>-0.000674045137362333</v>
      </c>
      <c r="M31" s="80">
        <f t="shared" si="5"/>
        <v>-2.1080000000001746</v>
      </c>
    </row>
    <row r="32" spans="1:13" ht="15">
      <c r="A32" s="1">
        <v>31</v>
      </c>
      <c r="B32" s="70" t="s">
        <v>123</v>
      </c>
      <c r="C32" s="12">
        <v>37697</v>
      </c>
      <c r="D32" s="12">
        <v>37824</v>
      </c>
      <c r="E32" s="3">
        <v>37463</v>
      </c>
      <c r="F32" s="30">
        <f t="shared" si="0"/>
        <v>0.019257746818433934</v>
      </c>
      <c r="G32" s="15">
        <f t="shared" si="1"/>
        <v>-0.00620739050852853</v>
      </c>
      <c r="H32" s="9">
        <f t="shared" si="2"/>
        <v>-234</v>
      </c>
      <c r="I32" s="27">
        <f t="shared" si="3"/>
        <v>-0.02927927927927928</v>
      </c>
      <c r="J32" s="12">
        <v>37591.73</v>
      </c>
      <c r="K32" s="3">
        <v>37327.06</v>
      </c>
      <c r="L32" s="27">
        <f t="shared" si="4"/>
        <v>-0.007040644311927265</v>
      </c>
      <c r="M32" s="80">
        <f t="shared" si="5"/>
        <v>-264.67000000000553</v>
      </c>
    </row>
    <row r="33" spans="1:13" ht="15">
      <c r="A33" s="1">
        <v>32</v>
      </c>
      <c r="B33" s="70" t="s">
        <v>124</v>
      </c>
      <c r="C33" s="12">
        <v>11175</v>
      </c>
      <c r="D33" s="12">
        <v>10790</v>
      </c>
      <c r="E33" s="3">
        <v>10705</v>
      </c>
      <c r="F33" s="30">
        <f t="shared" si="0"/>
        <v>0.005502874294406088</v>
      </c>
      <c r="G33" s="15">
        <f t="shared" si="1"/>
        <v>-0.042058165548098436</v>
      </c>
      <c r="H33" s="9">
        <f t="shared" si="2"/>
        <v>-470</v>
      </c>
      <c r="I33" s="27">
        <f t="shared" si="3"/>
        <v>-0.05880880880880881</v>
      </c>
      <c r="J33" s="12">
        <v>10653.07</v>
      </c>
      <c r="K33" s="3">
        <v>10598.38</v>
      </c>
      <c r="L33" s="27">
        <f t="shared" si="4"/>
        <v>-0.005133731403248126</v>
      </c>
      <c r="M33" s="80">
        <f t="shared" si="5"/>
        <v>-54.69000000000051</v>
      </c>
    </row>
    <row r="34" spans="1:13" ht="15">
      <c r="A34" s="1">
        <v>33</v>
      </c>
      <c r="B34" s="70" t="s">
        <v>125</v>
      </c>
      <c r="C34" s="12">
        <v>43962</v>
      </c>
      <c r="D34" s="12">
        <v>42473</v>
      </c>
      <c r="E34" s="3">
        <v>41865</v>
      </c>
      <c r="F34" s="30">
        <f t="shared" si="0"/>
        <v>0.02152058218919298</v>
      </c>
      <c r="G34" s="15">
        <f t="shared" si="1"/>
        <v>-0.04770028661116419</v>
      </c>
      <c r="H34" s="9">
        <f t="shared" si="2"/>
        <v>-2097</v>
      </c>
      <c r="I34" s="27">
        <f t="shared" si="3"/>
        <v>-0.26238738738738737</v>
      </c>
      <c r="J34" s="12">
        <v>42328.21</v>
      </c>
      <c r="K34" s="3">
        <v>41933.63</v>
      </c>
      <c r="L34" s="27">
        <f t="shared" si="4"/>
        <v>-0.009321915573561976</v>
      </c>
      <c r="M34" s="80">
        <f t="shared" si="5"/>
        <v>-394.58000000000175</v>
      </c>
    </row>
    <row r="35" spans="1:13" ht="15">
      <c r="A35" s="1">
        <v>34</v>
      </c>
      <c r="B35" s="70" t="s">
        <v>126</v>
      </c>
      <c r="C35" s="12">
        <v>463513</v>
      </c>
      <c r="D35" s="12">
        <v>483412</v>
      </c>
      <c r="E35" s="3">
        <v>478384</v>
      </c>
      <c r="F35" s="30">
        <f t="shared" si="0"/>
        <v>0.24591191185942662</v>
      </c>
      <c r="G35" s="15">
        <f t="shared" si="1"/>
        <v>0.03208324254120165</v>
      </c>
      <c r="H35" s="9">
        <f t="shared" si="2"/>
        <v>14871</v>
      </c>
      <c r="I35" s="27">
        <f t="shared" si="3"/>
        <v>1.8607357357357357</v>
      </c>
      <c r="J35" s="12">
        <v>483406.9</v>
      </c>
      <c r="K35" s="3">
        <v>482920.4</v>
      </c>
      <c r="L35" s="27">
        <f t="shared" si="4"/>
        <v>-0.0010063985433389551</v>
      </c>
      <c r="M35" s="80">
        <f t="shared" si="5"/>
        <v>-486.5</v>
      </c>
    </row>
    <row r="36" spans="1:13" ht="15">
      <c r="A36" s="1">
        <v>35</v>
      </c>
      <c r="B36" s="70" t="s">
        <v>127</v>
      </c>
      <c r="C36" s="12">
        <v>117800</v>
      </c>
      <c r="D36" s="12">
        <v>117766</v>
      </c>
      <c r="E36" s="3">
        <v>116516</v>
      </c>
      <c r="F36" s="30">
        <f t="shared" si="0"/>
        <v>0.05989471287127695</v>
      </c>
      <c r="G36" s="15">
        <f t="shared" si="1"/>
        <v>-0.010899830220713074</v>
      </c>
      <c r="H36" s="9">
        <f t="shared" si="2"/>
        <v>-1284</v>
      </c>
      <c r="I36" s="27">
        <f t="shared" si="3"/>
        <v>-0.16066066066066065</v>
      </c>
      <c r="J36" s="12">
        <v>117327.7</v>
      </c>
      <c r="K36" s="3">
        <v>117291.7</v>
      </c>
      <c r="L36" s="27">
        <f t="shared" si="4"/>
        <v>-0.00030683291328475717</v>
      </c>
      <c r="M36" s="80">
        <f t="shared" si="5"/>
        <v>-36</v>
      </c>
    </row>
    <row r="37" spans="1:13" ht="15">
      <c r="A37" s="1">
        <v>36</v>
      </c>
      <c r="B37" s="70" t="s">
        <v>128</v>
      </c>
      <c r="C37" s="12">
        <v>4831</v>
      </c>
      <c r="D37" s="12">
        <v>4580</v>
      </c>
      <c r="E37" s="3">
        <v>4494</v>
      </c>
      <c r="F37" s="30">
        <f t="shared" si="0"/>
        <v>0.002310127704723116</v>
      </c>
      <c r="G37" s="15">
        <f t="shared" si="1"/>
        <v>-0.06975781411716</v>
      </c>
      <c r="H37" s="9">
        <f t="shared" si="2"/>
        <v>-337</v>
      </c>
      <c r="I37" s="27">
        <f t="shared" si="3"/>
        <v>-0.04216716716716717</v>
      </c>
      <c r="J37" s="12">
        <v>4530.818</v>
      </c>
      <c r="K37" s="3">
        <v>4478.9</v>
      </c>
      <c r="L37" s="27">
        <f t="shared" si="4"/>
        <v>-0.011458857981053438</v>
      </c>
      <c r="M37" s="80">
        <f t="shared" si="5"/>
        <v>-51.918000000000575</v>
      </c>
    </row>
    <row r="38" spans="1:13" ht="15">
      <c r="A38" s="1">
        <v>37</v>
      </c>
      <c r="B38" s="70" t="s">
        <v>129</v>
      </c>
      <c r="C38" s="12">
        <v>9592</v>
      </c>
      <c r="D38" s="12">
        <v>9692</v>
      </c>
      <c r="E38" s="3">
        <v>9579</v>
      </c>
      <c r="F38" s="30">
        <f t="shared" si="0"/>
        <v>0.004924057250454546</v>
      </c>
      <c r="G38" s="15">
        <f t="shared" si="1"/>
        <v>-0.0013552960800667223</v>
      </c>
      <c r="H38" s="9">
        <f t="shared" si="2"/>
        <v>-13</v>
      </c>
      <c r="I38" s="27">
        <f t="shared" si="3"/>
        <v>-0.0016266266266266266</v>
      </c>
      <c r="J38" s="12">
        <v>9637.465</v>
      </c>
      <c r="K38" s="3">
        <v>9576.21</v>
      </c>
      <c r="L38" s="27">
        <f t="shared" si="4"/>
        <v>-0.006355924509194173</v>
      </c>
      <c r="M38" s="80">
        <f t="shared" si="5"/>
        <v>-61.25500000000102</v>
      </c>
    </row>
    <row r="39" spans="1:13" ht="15">
      <c r="A39" s="1">
        <v>38</v>
      </c>
      <c r="B39" s="70" t="s">
        <v>130</v>
      </c>
      <c r="C39" s="12">
        <v>30253</v>
      </c>
      <c r="D39" s="12">
        <v>30977</v>
      </c>
      <c r="E39" s="3">
        <v>30651</v>
      </c>
      <c r="F39" s="30">
        <f t="shared" si="0"/>
        <v>0.0157560579166596</v>
      </c>
      <c r="G39" s="15">
        <f t="shared" si="1"/>
        <v>0.013155720093874987</v>
      </c>
      <c r="H39" s="9">
        <f t="shared" si="2"/>
        <v>398</v>
      </c>
      <c r="I39" s="27">
        <f t="shared" si="3"/>
        <v>0.0497997997997998</v>
      </c>
      <c r="J39" s="12">
        <v>30697.66</v>
      </c>
      <c r="K39" s="3">
        <v>30655.45</v>
      </c>
      <c r="L39" s="27">
        <f t="shared" si="4"/>
        <v>-0.0013750233731170106</v>
      </c>
      <c r="M39" s="80">
        <f t="shared" si="5"/>
        <v>-42.20999999999913</v>
      </c>
    </row>
    <row r="40" spans="1:13" ht="15">
      <c r="A40" s="1">
        <v>39</v>
      </c>
      <c r="B40" s="70" t="s">
        <v>131</v>
      </c>
      <c r="C40" s="12">
        <v>9935</v>
      </c>
      <c r="D40" s="12">
        <v>9839</v>
      </c>
      <c r="E40" s="3">
        <v>9729</v>
      </c>
      <c r="F40" s="30">
        <f t="shared" si="0"/>
        <v>0.005001164316700311</v>
      </c>
      <c r="G40" s="15">
        <f t="shared" si="1"/>
        <v>-0.020734776044287872</v>
      </c>
      <c r="H40" s="9">
        <f t="shared" si="2"/>
        <v>-206</v>
      </c>
      <c r="I40" s="27">
        <f t="shared" si="3"/>
        <v>-0.025775775775775774</v>
      </c>
      <c r="J40" s="12">
        <v>9776.185</v>
      </c>
      <c r="K40" s="3">
        <v>9630.72</v>
      </c>
      <c r="L40" s="27">
        <f t="shared" si="4"/>
        <v>-0.014879526113714108</v>
      </c>
      <c r="M40" s="80">
        <f t="shared" si="5"/>
        <v>-145.46500000000015</v>
      </c>
    </row>
    <row r="41" spans="1:13" ht="15">
      <c r="A41" s="1">
        <v>40</v>
      </c>
      <c r="B41" s="70" t="s">
        <v>132</v>
      </c>
      <c r="C41" s="12">
        <v>5669</v>
      </c>
      <c r="D41" s="12">
        <v>5344</v>
      </c>
      <c r="E41" s="3">
        <v>5261</v>
      </c>
      <c r="F41" s="30">
        <f t="shared" si="0"/>
        <v>0.0027044018367931274</v>
      </c>
      <c r="G41" s="15">
        <f t="shared" si="1"/>
        <v>-0.07197036514376433</v>
      </c>
      <c r="H41" s="9">
        <f t="shared" si="2"/>
        <v>-408</v>
      </c>
      <c r="I41" s="27">
        <f t="shared" si="3"/>
        <v>-0.05105105105105105</v>
      </c>
      <c r="J41" s="12">
        <v>5279.359</v>
      </c>
      <c r="K41" s="3">
        <v>5225.48</v>
      </c>
      <c r="L41" s="27">
        <f t="shared" si="4"/>
        <v>-0.010205595035306523</v>
      </c>
      <c r="M41" s="80">
        <f t="shared" si="5"/>
        <v>-53.879000000000815</v>
      </c>
    </row>
    <row r="42" spans="1:13" ht="15">
      <c r="A42" s="1">
        <v>41</v>
      </c>
      <c r="B42" s="70" t="s">
        <v>133</v>
      </c>
      <c r="C42" s="12">
        <v>33937</v>
      </c>
      <c r="D42" s="12">
        <v>31882</v>
      </c>
      <c r="E42" s="3">
        <v>31425</v>
      </c>
      <c r="F42" s="30">
        <f t="shared" si="0"/>
        <v>0.016153930378487745</v>
      </c>
      <c r="G42" s="15">
        <f t="shared" si="1"/>
        <v>-0.0740195067330642</v>
      </c>
      <c r="H42" s="9">
        <f t="shared" si="2"/>
        <v>-2512</v>
      </c>
      <c r="I42" s="27">
        <f t="shared" si="3"/>
        <v>-0.31431431431431434</v>
      </c>
      <c r="J42" s="12">
        <v>31530.09</v>
      </c>
      <c r="K42" s="3">
        <v>31271.91</v>
      </c>
      <c r="L42" s="27">
        <f t="shared" si="4"/>
        <v>-0.008188368634532928</v>
      </c>
      <c r="M42" s="80">
        <f t="shared" si="5"/>
        <v>-258.1800000000003</v>
      </c>
    </row>
    <row r="43" spans="1:13" ht="15">
      <c r="A43" s="1">
        <v>42</v>
      </c>
      <c r="B43" s="70" t="s">
        <v>134</v>
      </c>
      <c r="C43" s="12">
        <v>55930</v>
      </c>
      <c r="D43" s="12">
        <v>56781</v>
      </c>
      <c r="E43" s="3">
        <v>56267</v>
      </c>
      <c r="F43" s="30">
        <f t="shared" si="0"/>
        <v>0.02892388864300302</v>
      </c>
      <c r="G43" s="15">
        <f t="shared" si="1"/>
        <v>0.006025388878955837</v>
      </c>
      <c r="H43" s="9">
        <f t="shared" si="2"/>
        <v>337</v>
      </c>
      <c r="I43" s="27">
        <f t="shared" si="3"/>
        <v>0.04216716716716717</v>
      </c>
      <c r="J43" s="12">
        <v>56402.96</v>
      </c>
      <c r="K43" s="3">
        <v>56472.02</v>
      </c>
      <c r="L43" s="27">
        <f t="shared" si="4"/>
        <v>0.0012244038256147846</v>
      </c>
      <c r="M43" s="80">
        <f t="shared" si="5"/>
        <v>69.05999999999767</v>
      </c>
    </row>
    <row r="44" spans="1:13" ht="15">
      <c r="A44" s="1">
        <v>43</v>
      </c>
      <c r="B44" s="70" t="s">
        <v>135</v>
      </c>
      <c r="C44" s="12">
        <v>12421</v>
      </c>
      <c r="D44" s="12">
        <v>12649</v>
      </c>
      <c r="E44" s="3">
        <v>12506</v>
      </c>
      <c r="F44" s="30">
        <f t="shared" si="0"/>
        <v>0.0064286731364635715</v>
      </c>
      <c r="G44" s="15">
        <f t="shared" si="1"/>
        <v>0.006843249335802271</v>
      </c>
      <c r="H44" s="9">
        <f t="shared" si="2"/>
        <v>85</v>
      </c>
      <c r="I44" s="27">
        <f t="shared" si="3"/>
        <v>0.010635635635635635</v>
      </c>
      <c r="J44" s="12">
        <v>12530.93</v>
      </c>
      <c r="K44" s="3">
        <v>12438.5</v>
      </c>
      <c r="L44" s="27">
        <f t="shared" si="4"/>
        <v>-0.007376148458254917</v>
      </c>
      <c r="M44" s="80">
        <f t="shared" si="5"/>
        <v>-92.43000000000029</v>
      </c>
    </row>
    <row r="45" spans="1:13" ht="15">
      <c r="A45" s="1">
        <v>44</v>
      </c>
      <c r="B45" s="70" t="s">
        <v>136</v>
      </c>
      <c r="C45" s="12">
        <v>14673</v>
      </c>
      <c r="D45" s="12">
        <v>15436</v>
      </c>
      <c r="E45" s="3">
        <v>15315</v>
      </c>
      <c r="F45" s="30">
        <f t="shared" si="0"/>
        <v>0.007872631463692596</v>
      </c>
      <c r="G45" s="15">
        <f t="shared" si="1"/>
        <v>0.04375383357186669</v>
      </c>
      <c r="H45" s="9">
        <f t="shared" si="2"/>
        <v>642</v>
      </c>
      <c r="I45" s="27">
        <f t="shared" si="3"/>
        <v>0.08033033033033032</v>
      </c>
      <c r="J45" s="12">
        <v>15406.18</v>
      </c>
      <c r="K45" s="3">
        <v>15328.33</v>
      </c>
      <c r="L45" s="27">
        <f t="shared" si="4"/>
        <v>-0.005053166975849975</v>
      </c>
      <c r="M45" s="80">
        <f t="shared" si="5"/>
        <v>-77.85000000000036</v>
      </c>
    </row>
    <row r="46" spans="1:13" ht="15">
      <c r="A46" s="1">
        <v>45</v>
      </c>
      <c r="B46" s="70" t="s">
        <v>137</v>
      </c>
      <c r="C46" s="12">
        <v>33888</v>
      </c>
      <c r="D46" s="12">
        <v>35756</v>
      </c>
      <c r="E46" s="3">
        <v>35372</v>
      </c>
      <c r="F46" s="30">
        <f t="shared" si="0"/>
        <v>0.018182874314967973</v>
      </c>
      <c r="G46" s="15">
        <f t="shared" si="1"/>
        <v>0.04379131255901794</v>
      </c>
      <c r="H46" s="9">
        <f t="shared" si="2"/>
        <v>1484</v>
      </c>
      <c r="I46" s="27">
        <f t="shared" si="3"/>
        <v>0.1856856856856857</v>
      </c>
      <c r="J46" s="12">
        <v>35441.68</v>
      </c>
      <c r="K46" s="3">
        <v>35338.28</v>
      </c>
      <c r="L46" s="27">
        <f t="shared" si="4"/>
        <v>-0.0029174689235950853</v>
      </c>
      <c r="M46" s="80">
        <f t="shared" si="5"/>
        <v>-103.40000000000146</v>
      </c>
    </row>
    <row r="47" spans="1:13" ht="15">
      <c r="A47" s="1">
        <v>46</v>
      </c>
      <c r="B47" s="70" t="s">
        <v>138</v>
      </c>
      <c r="C47" s="12">
        <v>22693</v>
      </c>
      <c r="D47" s="12">
        <v>22515</v>
      </c>
      <c r="E47" s="3">
        <v>22387</v>
      </c>
      <c r="F47" s="30">
        <f t="shared" si="0"/>
        <v>0.011507972613626257</v>
      </c>
      <c r="G47" s="15">
        <f t="shared" si="1"/>
        <v>-0.013484334376239368</v>
      </c>
      <c r="H47" s="9">
        <f t="shared" si="2"/>
        <v>-306</v>
      </c>
      <c r="I47" s="27">
        <f t="shared" si="3"/>
        <v>-0.038288288288288286</v>
      </c>
      <c r="J47" s="12">
        <v>22422.37</v>
      </c>
      <c r="K47" s="3">
        <v>22374.45</v>
      </c>
      <c r="L47" s="27">
        <f t="shared" si="4"/>
        <v>-0.0021371514251168925</v>
      </c>
      <c r="M47" s="80">
        <f t="shared" si="5"/>
        <v>-47.919999999998254</v>
      </c>
    </row>
    <row r="48" spans="1:13" ht="15">
      <c r="A48" s="1">
        <v>47</v>
      </c>
      <c r="B48" s="70" t="s">
        <v>139</v>
      </c>
      <c r="C48" s="12">
        <v>8954</v>
      </c>
      <c r="D48" s="12">
        <v>9474</v>
      </c>
      <c r="E48" s="3">
        <v>9264</v>
      </c>
      <c r="F48" s="30">
        <f t="shared" si="0"/>
        <v>0.0047621324113384395</v>
      </c>
      <c r="G48" s="15">
        <f t="shared" si="1"/>
        <v>0.03462139825776189</v>
      </c>
      <c r="H48" s="9">
        <f t="shared" si="2"/>
        <v>310</v>
      </c>
      <c r="I48" s="27">
        <f t="shared" si="3"/>
        <v>0.03878878878878879</v>
      </c>
      <c r="J48" s="12">
        <v>9128.665</v>
      </c>
      <c r="K48" s="3">
        <v>9044.625</v>
      </c>
      <c r="L48" s="27">
        <f t="shared" si="4"/>
        <v>-0.009206165414110483</v>
      </c>
      <c r="M48" s="80">
        <f t="shared" si="5"/>
        <v>-84.04000000000087</v>
      </c>
    </row>
    <row r="49" spans="1:13" ht="15">
      <c r="A49" s="1">
        <v>48</v>
      </c>
      <c r="B49" s="70" t="s">
        <v>140</v>
      </c>
      <c r="C49" s="12">
        <v>36916</v>
      </c>
      <c r="D49" s="12">
        <v>37701</v>
      </c>
      <c r="E49" s="3">
        <v>37465</v>
      </c>
      <c r="F49" s="30">
        <f t="shared" si="0"/>
        <v>0.019258774912650545</v>
      </c>
      <c r="G49" s="15">
        <f t="shared" si="1"/>
        <v>0.014871600390074765</v>
      </c>
      <c r="H49" s="9">
        <f t="shared" si="2"/>
        <v>549</v>
      </c>
      <c r="I49" s="27">
        <f t="shared" si="3"/>
        <v>0.0686936936936937</v>
      </c>
      <c r="J49" s="12">
        <v>37545.52</v>
      </c>
      <c r="K49" s="3">
        <v>37431.39</v>
      </c>
      <c r="L49" s="27">
        <f t="shared" si="4"/>
        <v>-0.00303977678295566</v>
      </c>
      <c r="M49" s="80">
        <f t="shared" si="5"/>
        <v>-114.12999999999738</v>
      </c>
    </row>
    <row r="50" spans="1:13" ht="15">
      <c r="A50" s="1">
        <v>49</v>
      </c>
      <c r="B50" s="70" t="s">
        <v>141</v>
      </c>
      <c r="C50" s="12">
        <v>4322</v>
      </c>
      <c r="D50" s="12">
        <v>4022</v>
      </c>
      <c r="E50" s="3">
        <v>3942</v>
      </c>
      <c r="F50" s="30">
        <f t="shared" si="0"/>
        <v>0.0020263737009387013</v>
      </c>
      <c r="G50" s="15">
        <f t="shared" si="1"/>
        <v>-0.0879222582137899</v>
      </c>
      <c r="H50" s="9">
        <f t="shared" si="2"/>
        <v>-380</v>
      </c>
      <c r="I50" s="27">
        <f t="shared" si="3"/>
        <v>-0.047547547547547545</v>
      </c>
      <c r="J50" s="12">
        <v>4001.475</v>
      </c>
      <c r="K50" s="3">
        <v>3895.863</v>
      </c>
      <c r="L50" s="27">
        <f t="shared" si="4"/>
        <v>-0.026393267482615806</v>
      </c>
      <c r="M50" s="80">
        <f t="shared" si="5"/>
        <v>-105.61200000000008</v>
      </c>
    </row>
    <row r="51" spans="1:13" ht="15">
      <c r="A51" s="1">
        <v>50</v>
      </c>
      <c r="B51" s="70" t="s">
        <v>142</v>
      </c>
      <c r="C51" s="12">
        <v>9607</v>
      </c>
      <c r="D51" s="12">
        <v>9419</v>
      </c>
      <c r="E51" s="3">
        <v>9334</v>
      </c>
      <c r="F51" s="30">
        <f t="shared" si="0"/>
        <v>0.0047981157089197965</v>
      </c>
      <c r="G51" s="15">
        <f t="shared" si="1"/>
        <v>-0.028416779431664412</v>
      </c>
      <c r="H51" s="9">
        <f t="shared" si="2"/>
        <v>-273</v>
      </c>
      <c r="I51" s="27">
        <f t="shared" si="3"/>
        <v>-0.03415915915915916</v>
      </c>
      <c r="J51" s="12">
        <v>9391.837</v>
      </c>
      <c r="K51" s="3">
        <v>9280.822</v>
      </c>
      <c r="L51" s="27">
        <f t="shared" si="4"/>
        <v>-0.011820371243666113</v>
      </c>
      <c r="M51" s="80">
        <f t="shared" si="5"/>
        <v>-111.01499999999942</v>
      </c>
    </row>
    <row r="52" spans="1:13" ht="15">
      <c r="A52" s="1">
        <v>51</v>
      </c>
      <c r="B52" s="70" t="s">
        <v>143</v>
      </c>
      <c r="C52" s="12">
        <v>8933</v>
      </c>
      <c r="D52" s="12">
        <v>8600</v>
      </c>
      <c r="E52" s="3">
        <v>8585</v>
      </c>
      <c r="F52" s="30">
        <f t="shared" si="0"/>
        <v>0.004413094424799278</v>
      </c>
      <c r="G52" s="15">
        <f t="shared" si="1"/>
        <v>-0.03895667748796597</v>
      </c>
      <c r="H52" s="9">
        <f t="shared" si="2"/>
        <v>-348</v>
      </c>
      <c r="I52" s="27">
        <f t="shared" si="3"/>
        <v>-0.04354354354354354</v>
      </c>
      <c r="J52" s="12">
        <v>8557.665</v>
      </c>
      <c r="K52" s="3">
        <v>8512.452</v>
      </c>
      <c r="L52" s="27">
        <f t="shared" si="4"/>
        <v>-0.005283333713110007</v>
      </c>
      <c r="M52" s="80">
        <f t="shared" si="5"/>
        <v>-45.21300000000156</v>
      </c>
    </row>
    <row r="53" spans="1:13" ht="15">
      <c r="A53" s="1">
        <v>52</v>
      </c>
      <c r="B53" s="70" t="s">
        <v>144</v>
      </c>
      <c r="C53" s="12">
        <v>16114</v>
      </c>
      <c r="D53" s="12">
        <v>15639</v>
      </c>
      <c r="E53" s="3">
        <v>15436</v>
      </c>
      <c r="F53" s="30">
        <f t="shared" si="0"/>
        <v>0.007934831163797514</v>
      </c>
      <c r="G53" s="15">
        <f t="shared" si="1"/>
        <v>-0.04207521409954077</v>
      </c>
      <c r="H53" s="9">
        <f t="shared" si="2"/>
        <v>-678</v>
      </c>
      <c r="I53" s="27">
        <f t="shared" si="3"/>
        <v>-0.08483483483483484</v>
      </c>
      <c r="J53" s="12">
        <v>15376.53</v>
      </c>
      <c r="K53" s="3">
        <v>15246.94</v>
      </c>
      <c r="L53" s="27">
        <f t="shared" si="4"/>
        <v>-0.008427779219368749</v>
      </c>
      <c r="M53" s="80">
        <f t="shared" si="5"/>
        <v>-129.59000000000015</v>
      </c>
    </row>
    <row r="54" spans="1:13" ht="15">
      <c r="A54" s="1">
        <v>53</v>
      </c>
      <c r="B54" s="70" t="s">
        <v>145</v>
      </c>
      <c r="C54" s="12">
        <v>7849</v>
      </c>
      <c r="D54" s="12">
        <v>7917</v>
      </c>
      <c r="E54" s="3">
        <v>7846</v>
      </c>
      <c r="F54" s="30">
        <f t="shared" si="0"/>
        <v>0.004033213611761809</v>
      </c>
      <c r="G54" s="15">
        <f t="shared" si="1"/>
        <v>-0.0003822142948146261</v>
      </c>
      <c r="H54" s="9">
        <f t="shared" si="2"/>
        <v>-3</v>
      </c>
      <c r="I54" s="27">
        <f t="shared" si="3"/>
        <v>-0.00037537537537537537</v>
      </c>
      <c r="J54" s="12">
        <v>7903.271</v>
      </c>
      <c r="K54" s="3">
        <v>7824.374</v>
      </c>
      <c r="L54" s="27">
        <f t="shared" si="4"/>
        <v>-0.009982828628804445</v>
      </c>
      <c r="M54" s="80">
        <f t="shared" si="5"/>
        <v>-78.89699999999993</v>
      </c>
    </row>
    <row r="55" spans="1:13" ht="15">
      <c r="A55" s="1">
        <v>54</v>
      </c>
      <c r="B55" s="70" t="s">
        <v>146</v>
      </c>
      <c r="C55" s="12">
        <v>23161</v>
      </c>
      <c r="D55" s="12">
        <v>24453</v>
      </c>
      <c r="E55" s="3">
        <v>24279</v>
      </c>
      <c r="F55" s="30">
        <f t="shared" si="0"/>
        <v>0.012480549742539506</v>
      </c>
      <c r="G55" s="15">
        <f t="shared" si="1"/>
        <v>0.04827080005181123</v>
      </c>
      <c r="H55" s="9">
        <f t="shared" si="2"/>
        <v>1118</v>
      </c>
      <c r="I55" s="27">
        <f t="shared" si="3"/>
        <v>0.1398898898898899</v>
      </c>
      <c r="J55" s="12">
        <v>24266.31</v>
      </c>
      <c r="K55" s="3">
        <v>24386.19</v>
      </c>
      <c r="L55" s="27">
        <f t="shared" si="4"/>
        <v>0.004940182499934987</v>
      </c>
      <c r="M55" s="80">
        <f t="shared" si="5"/>
        <v>119.87999999999738</v>
      </c>
    </row>
    <row r="56" spans="1:13" ht="15">
      <c r="A56" s="1">
        <v>55</v>
      </c>
      <c r="B56" s="70" t="s">
        <v>147</v>
      </c>
      <c r="C56" s="12">
        <v>27702</v>
      </c>
      <c r="D56" s="12">
        <v>27017</v>
      </c>
      <c r="E56" s="3">
        <v>26685</v>
      </c>
      <c r="F56" s="30">
        <f t="shared" si="0"/>
        <v>0.013717347085121574</v>
      </c>
      <c r="G56" s="15">
        <f t="shared" si="1"/>
        <v>-0.036712150747238464</v>
      </c>
      <c r="H56" s="9">
        <f t="shared" si="2"/>
        <v>-1017</v>
      </c>
      <c r="I56" s="27">
        <f t="shared" si="3"/>
        <v>-0.12725225225225226</v>
      </c>
      <c r="J56" s="12">
        <v>26840.83</v>
      </c>
      <c r="K56" s="3">
        <v>26700.32</v>
      </c>
      <c r="L56" s="27">
        <f t="shared" si="4"/>
        <v>-0.005234934985244571</v>
      </c>
      <c r="M56" s="80">
        <f t="shared" si="5"/>
        <v>-140.51000000000204</v>
      </c>
    </row>
    <row r="57" spans="1:13" ht="15">
      <c r="A57" s="1">
        <v>56</v>
      </c>
      <c r="B57" s="70" t="s">
        <v>148</v>
      </c>
      <c r="C57" s="12">
        <v>3291</v>
      </c>
      <c r="D57" s="12">
        <v>3160</v>
      </c>
      <c r="E57" s="3">
        <v>3108</v>
      </c>
      <c r="F57" s="30">
        <f t="shared" si="0"/>
        <v>0.0015976584126122487</v>
      </c>
      <c r="G57" s="15">
        <f t="shared" si="1"/>
        <v>-0.05560619872379216</v>
      </c>
      <c r="H57" s="9">
        <f t="shared" si="2"/>
        <v>-183</v>
      </c>
      <c r="I57" s="27">
        <f t="shared" si="3"/>
        <v>-0.0228978978978979</v>
      </c>
      <c r="J57" s="12">
        <v>3153.465</v>
      </c>
      <c r="K57" s="3">
        <v>3058.347</v>
      </c>
      <c r="L57" s="27">
        <f t="shared" si="4"/>
        <v>-0.030163011163910153</v>
      </c>
      <c r="M57" s="80">
        <f t="shared" si="5"/>
        <v>-95.11799999999994</v>
      </c>
    </row>
    <row r="58" spans="1:13" ht="15">
      <c r="A58" s="1">
        <v>57</v>
      </c>
      <c r="B58" s="70" t="s">
        <v>149</v>
      </c>
      <c r="C58" s="12">
        <v>4851</v>
      </c>
      <c r="D58" s="12">
        <v>4724</v>
      </c>
      <c r="E58" s="3">
        <v>4698</v>
      </c>
      <c r="F58" s="30">
        <f t="shared" si="0"/>
        <v>0.0024149933148173565</v>
      </c>
      <c r="G58" s="15">
        <f t="shared" si="1"/>
        <v>-0.03153988868274583</v>
      </c>
      <c r="H58" s="9">
        <f t="shared" si="2"/>
        <v>-153</v>
      </c>
      <c r="I58" s="27">
        <f t="shared" si="3"/>
        <v>-0.019144144144144143</v>
      </c>
      <c r="J58" s="12">
        <v>4677.814</v>
      </c>
      <c r="K58" s="3">
        <v>4679.284</v>
      </c>
      <c r="L58" s="27">
        <f t="shared" si="4"/>
        <v>0.000314249348092794</v>
      </c>
      <c r="M58" s="80">
        <f t="shared" si="5"/>
        <v>1.4699999999993452</v>
      </c>
    </row>
    <row r="59" spans="1:13" ht="15">
      <c r="A59" s="1">
        <v>58</v>
      </c>
      <c r="B59" s="70" t="s">
        <v>150</v>
      </c>
      <c r="C59" s="12">
        <v>12294</v>
      </c>
      <c r="D59" s="12">
        <v>11820</v>
      </c>
      <c r="E59" s="3">
        <v>11709</v>
      </c>
      <c r="F59" s="30">
        <f t="shared" si="0"/>
        <v>0.006018977591144408</v>
      </c>
      <c r="G59" s="15">
        <f t="shared" si="1"/>
        <v>-0.04758418740849195</v>
      </c>
      <c r="H59" s="9">
        <f t="shared" si="2"/>
        <v>-585</v>
      </c>
      <c r="I59" s="27">
        <f t="shared" si="3"/>
        <v>-0.0731981981981982</v>
      </c>
      <c r="J59" s="12">
        <v>11029.53</v>
      </c>
      <c r="K59" s="3">
        <v>10719.84</v>
      </c>
      <c r="L59" s="27">
        <f t="shared" si="4"/>
        <v>-0.028078259001063553</v>
      </c>
      <c r="M59" s="80">
        <f t="shared" si="5"/>
        <v>-309.6900000000005</v>
      </c>
    </row>
    <row r="60" spans="1:13" ht="15">
      <c r="A60" s="1">
        <v>59</v>
      </c>
      <c r="B60" s="70" t="s">
        <v>151</v>
      </c>
      <c r="C60" s="12">
        <v>23362</v>
      </c>
      <c r="D60" s="12">
        <v>23595</v>
      </c>
      <c r="E60" s="3">
        <v>22934</v>
      </c>
      <c r="F60" s="30">
        <f t="shared" si="0"/>
        <v>0.011789156381869148</v>
      </c>
      <c r="G60" s="15">
        <f t="shared" si="1"/>
        <v>-0.01832034928516394</v>
      </c>
      <c r="H60" s="9">
        <f t="shared" si="2"/>
        <v>-428</v>
      </c>
      <c r="I60" s="27">
        <f t="shared" si="3"/>
        <v>-0.053553553553553554</v>
      </c>
      <c r="J60" s="12">
        <v>23405.94</v>
      </c>
      <c r="K60" s="3">
        <v>22918.31</v>
      </c>
      <c r="L60" s="27">
        <f t="shared" si="4"/>
        <v>-0.020833600359566735</v>
      </c>
      <c r="M60" s="80">
        <f t="shared" si="5"/>
        <v>-487.6299999999974</v>
      </c>
    </row>
    <row r="61" spans="1:13" ht="15">
      <c r="A61" s="1">
        <v>60</v>
      </c>
      <c r="B61" s="70" t="s">
        <v>152</v>
      </c>
      <c r="C61" s="12">
        <v>12713</v>
      </c>
      <c r="D61" s="12">
        <v>12672</v>
      </c>
      <c r="E61" s="3">
        <v>12494</v>
      </c>
      <c r="F61" s="30">
        <f t="shared" si="0"/>
        <v>0.00642250457116391</v>
      </c>
      <c r="G61" s="15">
        <f t="shared" si="1"/>
        <v>-0.01722646110280815</v>
      </c>
      <c r="H61" s="9">
        <f t="shared" si="2"/>
        <v>-219</v>
      </c>
      <c r="I61" s="27">
        <f t="shared" si="3"/>
        <v>-0.027402402402402402</v>
      </c>
      <c r="J61" s="12">
        <v>12635.19</v>
      </c>
      <c r="K61" s="3">
        <v>12444.36</v>
      </c>
      <c r="L61" s="27">
        <f t="shared" si="4"/>
        <v>-0.01510305741346192</v>
      </c>
      <c r="M61" s="80">
        <f t="shared" si="5"/>
        <v>-190.82999999999993</v>
      </c>
    </row>
    <row r="62" spans="1:13" ht="15">
      <c r="A62" s="1">
        <v>61</v>
      </c>
      <c r="B62" s="70" t="s">
        <v>153</v>
      </c>
      <c r="C62" s="12">
        <v>18700</v>
      </c>
      <c r="D62" s="12">
        <v>18305</v>
      </c>
      <c r="E62" s="3">
        <v>18105</v>
      </c>
      <c r="F62" s="30">
        <f t="shared" si="0"/>
        <v>0.009306822895863823</v>
      </c>
      <c r="G62" s="15">
        <f t="shared" si="1"/>
        <v>-0.031818181818181815</v>
      </c>
      <c r="H62" s="9">
        <f t="shared" si="2"/>
        <v>-595</v>
      </c>
      <c r="I62" s="27">
        <f t="shared" si="3"/>
        <v>-0.07444944944944945</v>
      </c>
      <c r="J62" s="12">
        <v>18251.58</v>
      </c>
      <c r="K62" s="3">
        <v>18089.31</v>
      </c>
      <c r="L62" s="27">
        <f t="shared" si="4"/>
        <v>-0.008890737130703229</v>
      </c>
      <c r="M62" s="80">
        <f t="shared" si="5"/>
        <v>-162.27000000000044</v>
      </c>
    </row>
    <row r="63" spans="1:13" ht="15">
      <c r="A63" s="1">
        <v>62</v>
      </c>
      <c r="B63" s="70" t="s">
        <v>154</v>
      </c>
      <c r="C63" s="12">
        <v>1976</v>
      </c>
      <c r="D63" s="12">
        <v>1780</v>
      </c>
      <c r="E63" s="3">
        <v>1767</v>
      </c>
      <c r="F63" s="30">
        <f t="shared" si="0"/>
        <v>0.0009083212403751105</v>
      </c>
      <c r="G63" s="15">
        <f t="shared" si="1"/>
        <v>-0.10576923076923077</v>
      </c>
      <c r="H63" s="9">
        <f t="shared" si="2"/>
        <v>-209</v>
      </c>
      <c r="I63" s="27">
        <f t="shared" si="3"/>
        <v>-0.02615115115115115</v>
      </c>
      <c r="J63" s="12">
        <v>1772.132</v>
      </c>
      <c r="K63" s="3">
        <v>1775.057</v>
      </c>
      <c r="L63" s="27">
        <f t="shared" si="4"/>
        <v>0.001650554247651955</v>
      </c>
      <c r="M63" s="80">
        <f t="shared" si="5"/>
        <v>2.9249999999999545</v>
      </c>
    </row>
    <row r="64" spans="1:13" ht="15">
      <c r="A64" s="1">
        <v>63</v>
      </c>
      <c r="B64" s="70" t="s">
        <v>155</v>
      </c>
      <c r="C64" s="12">
        <v>24302</v>
      </c>
      <c r="D64" s="12">
        <v>27163</v>
      </c>
      <c r="E64" s="3">
        <v>26891</v>
      </c>
      <c r="F64" s="30">
        <f t="shared" si="0"/>
        <v>0.013823240789432424</v>
      </c>
      <c r="G64" s="15">
        <f t="shared" si="1"/>
        <v>0.10653444160974405</v>
      </c>
      <c r="H64" s="9">
        <f t="shared" si="2"/>
        <v>2589</v>
      </c>
      <c r="I64" s="27">
        <f t="shared" si="3"/>
        <v>0.32394894894894893</v>
      </c>
      <c r="J64" s="12">
        <v>26727.24</v>
      </c>
      <c r="K64" s="3">
        <v>26686.35</v>
      </c>
      <c r="L64" s="27">
        <f t="shared" si="4"/>
        <v>-0.0015298998325305214</v>
      </c>
      <c r="M64" s="80">
        <f t="shared" si="5"/>
        <v>-40.890000000003056</v>
      </c>
    </row>
    <row r="65" spans="1:13" ht="15">
      <c r="A65" s="1">
        <v>64</v>
      </c>
      <c r="B65" s="70" t="s">
        <v>156</v>
      </c>
      <c r="C65" s="12">
        <v>11990</v>
      </c>
      <c r="D65" s="12">
        <v>11682</v>
      </c>
      <c r="E65" s="3">
        <v>11575</v>
      </c>
      <c r="F65" s="30">
        <f t="shared" si="0"/>
        <v>0.005950095278631524</v>
      </c>
      <c r="G65" s="15">
        <f t="shared" si="1"/>
        <v>-0.03461217681401168</v>
      </c>
      <c r="H65" s="9">
        <f t="shared" si="2"/>
        <v>-415</v>
      </c>
      <c r="I65" s="27">
        <f t="shared" si="3"/>
        <v>-0.05192692692692693</v>
      </c>
      <c r="J65" s="12">
        <v>11521.14</v>
      </c>
      <c r="K65" s="3">
        <v>11394.66</v>
      </c>
      <c r="L65" s="27">
        <f t="shared" si="4"/>
        <v>-0.010978080294137523</v>
      </c>
      <c r="M65" s="80">
        <f t="shared" si="5"/>
        <v>-126.47999999999956</v>
      </c>
    </row>
    <row r="66" spans="1:13" ht="15">
      <c r="A66" s="1">
        <v>65</v>
      </c>
      <c r="B66" s="70" t="s">
        <v>157</v>
      </c>
      <c r="C66" s="12">
        <v>10765</v>
      </c>
      <c r="D66" s="12">
        <v>11213</v>
      </c>
      <c r="E66" s="3">
        <v>11005</v>
      </c>
      <c r="F66" s="30">
        <f t="shared" si="0"/>
        <v>0.005657088426897618</v>
      </c>
      <c r="G66" s="15">
        <f t="shared" si="1"/>
        <v>0.02229447282861124</v>
      </c>
      <c r="H66" s="9">
        <f t="shared" si="2"/>
        <v>240</v>
      </c>
      <c r="I66" s="27">
        <f t="shared" si="3"/>
        <v>0.03003003003003003</v>
      </c>
      <c r="J66" s="12">
        <v>11129.34</v>
      </c>
      <c r="K66" s="3">
        <v>11026.32</v>
      </c>
      <c r="L66" s="27">
        <f t="shared" si="4"/>
        <v>-0.009256613599728325</v>
      </c>
      <c r="M66" s="80">
        <f t="shared" si="5"/>
        <v>-103.02000000000044</v>
      </c>
    </row>
    <row r="67" spans="1:13" ht="15">
      <c r="A67" s="1">
        <v>66</v>
      </c>
      <c r="B67" s="70" t="s">
        <v>158</v>
      </c>
      <c r="C67" s="12">
        <v>9830</v>
      </c>
      <c r="D67" s="12">
        <v>10154</v>
      </c>
      <c r="E67" s="3">
        <v>10055</v>
      </c>
      <c r="F67" s="30">
        <f aca="true" t="shared" si="6" ref="F67:F83">E67/$E$83</f>
        <v>0.005168743674007773</v>
      </c>
      <c r="G67" s="15">
        <f aca="true" t="shared" si="7" ref="G67:G83">(E67-C67)/C67</f>
        <v>0.02288911495422177</v>
      </c>
      <c r="H67" s="9">
        <f aca="true" t="shared" si="8" ref="H67:H83">E67-C67</f>
        <v>225</v>
      </c>
      <c r="I67" s="27">
        <f aca="true" t="shared" si="9" ref="I67:I83">H67/$H$83</f>
        <v>0.028153153153153154</v>
      </c>
      <c r="J67" s="12">
        <v>10139.14</v>
      </c>
      <c r="K67" s="3">
        <v>10038.3</v>
      </c>
      <c r="L67" s="27">
        <f aca="true" t="shared" si="10" ref="L67:L83">(K67-J67)/J67</f>
        <v>-0.009945616689383928</v>
      </c>
      <c r="M67" s="80">
        <f aca="true" t="shared" si="11" ref="M67:M83">K67-J67</f>
        <v>-100.84000000000015</v>
      </c>
    </row>
    <row r="68" spans="1:13" ht="15">
      <c r="A68" s="1">
        <v>67</v>
      </c>
      <c r="B68" s="70" t="s">
        <v>159</v>
      </c>
      <c r="C68" s="12">
        <v>12899</v>
      </c>
      <c r="D68" s="12">
        <v>12436</v>
      </c>
      <c r="E68" s="3">
        <v>12270</v>
      </c>
      <c r="F68" s="30">
        <f t="shared" si="6"/>
        <v>0.006307358018903569</v>
      </c>
      <c r="G68" s="15">
        <f t="shared" si="7"/>
        <v>-0.04876347003643693</v>
      </c>
      <c r="H68" s="9">
        <f t="shared" si="8"/>
        <v>-629</v>
      </c>
      <c r="I68" s="27">
        <f t="shared" si="9"/>
        <v>-0.0787037037037037</v>
      </c>
      <c r="J68" s="12">
        <v>12358.18</v>
      </c>
      <c r="K68" s="3">
        <v>12219.15</v>
      </c>
      <c r="L68" s="27">
        <f t="shared" si="10"/>
        <v>-0.011250038436080446</v>
      </c>
      <c r="M68" s="80">
        <f t="shared" si="11"/>
        <v>-139.03000000000065</v>
      </c>
    </row>
    <row r="69" spans="1:13" ht="15">
      <c r="A69" s="1">
        <v>68</v>
      </c>
      <c r="B69" s="70" t="s">
        <v>160</v>
      </c>
      <c r="C69" s="12">
        <v>9719</v>
      </c>
      <c r="D69" s="12">
        <v>9792</v>
      </c>
      <c r="E69" s="3">
        <v>9743</v>
      </c>
      <c r="F69" s="30">
        <f t="shared" si="6"/>
        <v>0.005008360976216582</v>
      </c>
      <c r="G69" s="15">
        <f t="shared" si="7"/>
        <v>0.002469389854923346</v>
      </c>
      <c r="H69" s="9">
        <f t="shared" si="8"/>
        <v>24</v>
      </c>
      <c r="I69" s="27">
        <f t="shared" si="9"/>
        <v>0.003003003003003003</v>
      </c>
      <c r="J69" s="12">
        <v>9674.019</v>
      </c>
      <c r="K69" s="3">
        <v>9647.791</v>
      </c>
      <c r="L69" s="27">
        <f t="shared" si="10"/>
        <v>-0.002711179293735207</v>
      </c>
      <c r="M69" s="80">
        <f t="shared" si="11"/>
        <v>-26.228000000000975</v>
      </c>
    </row>
    <row r="70" spans="1:13" ht="15">
      <c r="A70" s="1">
        <v>69</v>
      </c>
      <c r="B70" s="70" t="s">
        <v>161</v>
      </c>
      <c r="C70" s="12">
        <v>1894</v>
      </c>
      <c r="D70" s="12">
        <v>1608</v>
      </c>
      <c r="E70" s="3">
        <v>1606</v>
      </c>
      <c r="F70" s="30">
        <f t="shared" si="6"/>
        <v>0.0008255596559379895</v>
      </c>
      <c r="G70" s="15">
        <f t="shared" si="7"/>
        <v>-0.15205913410770855</v>
      </c>
      <c r="H70" s="9">
        <f t="shared" si="8"/>
        <v>-288</v>
      </c>
      <c r="I70" s="27">
        <f t="shared" si="9"/>
        <v>-0.036036036036036036</v>
      </c>
      <c r="J70" s="12">
        <v>1585.497</v>
      </c>
      <c r="K70" s="3">
        <v>1585.548</v>
      </c>
      <c r="L70" s="27">
        <f t="shared" si="10"/>
        <v>3.2166569851554985E-05</v>
      </c>
      <c r="M70" s="80">
        <f t="shared" si="11"/>
        <v>0.05099999999993088</v>
      </c>
    </row>
    <row r="71" spans="1:13" ht="15">
      <c r="A71" s="1">
        <v>70</v>
      </c>
      <c r="B71" s="70" t="s">
        <v>162</v>
      </c>
      <c r="C71" s="12">
        <v>6742</v>
      </c>
      <c r="D71" s="12">
        <v>6605</v>
      </c>
      <c r="E71" s="3">
        <v>6545</v>
      </c>
      <c r="F71" s="30">
        <f t="shared" si="6"/>
        <v>0.003364438323856875</v>
      </c>
      <c r="G71" s="15">
        <f t="shared" si="7"/>
        <v>-0.02921981607831504</v>
      </c>
      <c r="H71" s="9">
        <f t="shared" si="8"/>
        <v>-197</v>
      </c>
      <c r="I71" s="27">
        <f t="shared" si="9"/>
        <v>-0.02464964964964965</v>
      </c>
      <c r="J71" s="12">
        <v>6532.06</v>
      </c>
      <c r="K71" s="3">
        <v>6494.227</v>
      </c>
      <c r="L71" s="27">
        <f t="shared" si="10"/>
        <v>-0.005791894134469147</v>
      </c>
      <c r="M71" s="80">
        <f t="shared" si="11"/>
        <v>-37.83300000000054</v>
      </c>
    </row>
    <row r="72" spans="1:13" ht="15">
      <c r="A72" s="1">
        <v>71</v>
      </c>
      <c r="B72" s="70" t="s">
        <v>163</v>
      </c>
      <c r="C72" s="12">
        <v>6278</v>
      </c>
      <c r="D72" s="12">
        <v>5958</v>
      </c>
      <c r="E72" s="3">
        <v>5857</v>
      </c>
      <c r="F72" s="30">
        <f t="shared" si="6"/>
        <v>0.0030107739133429664</v>
      </c>
      <c r="G72" s="15">
        <f t="shared" si="7"/>
        <v>-0.0670595731124562</v>
      </c>
      <c r="H72" s="9">
        <f t="shared" si="8"/>
        <v>-421</v>
      </c>
      <c r="I72" s="27">
        <f t="shared" si="9"/>
        <v>-0.05267767767767768</v>
      </c>
      <c r="J72" s="12">
        <v>5932904</v>
      </c>
      <c r="K72" s="3">
        <v>5821683</v>
      </c>
      <c r="L72" s="27">
        <f t="shared" si="10"/>
        <v>-0.01874646884561085</v>
      </c>
      <c r="M72" s="80">
        <f t="shared" si="11"/>
        <v>-111221</v>
      </c>
    </row>
    <row r="73" spans="1:13" ht="15">
      <c r="A73" s="1">
        <v>72</v>
      </c>
      <c r="B73" s="70" t="s">
        <v>164</v>
      </c>
      <c r="C73" s="12">
        <v>5004</v>
      </c>
      <c r="D73" s="12">
        <v>5726</v>
      </c>
      <c r="E73" s="3">
        <v>5601</v>
      </c>
      <c r="F73" s="30">
        <f t="shared" si="6"/>
        <v>0.0028791778536168613</v>
      </c>
      <c r="G73" s="15">
        <f t="shared" si="7"/>
        <v>0.11930455635491606</v>
      </c>
      <c r="H73" s="9">
        <f t="shared" si="8"/>
        <v>597</v>
      </c>
      <c r="I73" s="27">
        <f t="shared" si="9"/>
        <v>0.0746996996996997</v>
      </c>
      <c r="J73" s="12">
        <v>5487.296</v>
      </c>
      <c r="K73" s="3">
        <v>5527.154</v>
      </c>
      <c r="L73" s="27">
        <f t="shared" si="10"/>
        <v>0.007263686886947628</v>
      </c>
      <c r="M73" s="80">
        <f t="shared" si="11"/>
        <v>39.858000000000175</v>
      </c>
    </row>
    <row r="74" spans="1:13" ht="15">
      <c r="A74" s="1">
        <v>73</v>
      </c>
      <c r="B74" s="70" t="s">
        <v>165</v>
      </c>
      <c r="C74" s="12">
        <v>5582</v>
      </c>
      <c r="D74" s="12">
        <v>4980</v>
      </c>
      <c r="E74" s="3">
        <v>4860</v>
      </c>
      <c r="F74" s="30">
        <f t="shared" si="6"/>
        <v>0.0024982689463627825</v>
      </c>
      <c r="G74" s="15">
        <f t="shared" si="7"/>
        <v>-0.1293443210318882</v>
      </c>
      <c r="H74" s="9">
        <f t="shared" si="8"/>
        <v>-722</v>
      </c>
      <c r="I74" s="27">
        <f t="shared" si="9"/>
        <v>-0.09034034034034034</v>
      </c>
      <c r="J74" s="12">
        <v>5014.101</v>
      </c>
      <c r="K74" s="3">
        <v>4894.76</v>
      </c>
      <c r="L74" s="27">
        <f t="shared" si="10"/>
        <v>-0.02380107620488687</v>
      </c>
      <c r="M74" s="80">
        <f t="shared" si="11"/>
        <v>-119.34099999999944</v>
      </c>
    </row>
    <row r="75" spans="1:13" ht="15">
      <c r="A75" s="1">
        <v>74</v>
      </c>
      <c r="B75" s="70" t="s">
        <v>166</v>
      </c>
      <c r="C75" s="12">
        <v>4391</v>
      </c>
      <c r="D75" s="12">
        <v>4153</v>
      </c>
      <c r="E75" s="3">
        <v>4128</v>
      </c>
      <c r="F75" s="30">
        <f t="shared" si="6"/>
        <v>0.00212198646308345</v>
      </c>
      <c r="G75" s="15">
        <f t="shared" si="7"/>
        <v>-0.059895240264176725</v>
      </c>
      <c r="H75" s="9">
        <f t="shared" si="8"/>
        <v>-263</v>
      </c>
      <c r="I75" s="27">
        <f t="shared" si="9"/>
        <v>-0.03290790790790791</v>
      </c>
      <c r="J75" s="12">
        <v>4098.338</v>
      </c>
      <c r="K75" s="3">
        <v>4093.532</v>
      </c>
      <c r="L75" s="27">
        <f t="shared" si="10"/>
        <v>-0.0011726704825223264</v>
      </c>
      <c r="M75" s="80">
        <f t="shared" si="11"/>
        <v>-4.805999999999585</v>
      </c>
    </row>
    <row r="76" spans="1:13" ht="15">
      <c r="A76" s="1">
        <v>75</v>
      </c>
      <c r="B76" s="70" t="s">
        <v>167</v>
      </c>
      <c r="C76" s="12">
        <v>2520</v>
      </c>
      <c r="D76" s="12">
        <v>2073</v>
      </c>
      <c r="E76" s="3">
        <v>1960</v>
      </c>
      <c r="F76" s="30">
        <f t="shared" si="6"/>
        <v>0.0010075323322779946</v>
      </c>
      <c r="G76" s="15">
        <f t="shared" si="7"/>
        <v>-0.2222222222222222</v>
      </c>
      <c r="H76" s="9">
        <f t="shared" si="8"/>
        <v>-560</v>
      </c>
      <c r="I76" s="27">
        <f t="shared" si="9"/>
        <v>-0.07007007007007007</v>
      </c>
      <c r="J76" s="12">
        <v>2036.228</v>
      </c>
      <c r="K76" s="3">
        <v>1993.265</v>
      </c>
      <c r="L76" s="27">
        <f t="shared" si="10"/>
        <v>-0.021099307150279814</v>
      </c>
      <c r="M76" s="80">
        <f t="shared" si="11"/>
        <v>-42.962999999999965</v>
      </c>
    </row>
    <row r="77" spans="1:13" ht="15">
      <c r="A77" s="1">
        <v>76</v>
      </c>
      <c r="B77" s="70" t="s">
        <v>168</v>
      </c>
      <c r="C77" s="12">
        <v>3379</v>
      </c>
      <c r="D77" s="12">
        <v>3240</v>
      </c>
      <c r="E77" s="3">
        <v>3203</v>
      </c>
      <c r="F77" s="30">
        <f t="shared" si="6"/>
        <v>0.001646492887901233</v>
      </c>
      <c r="G77" s="15">
        <f t="shared" si="7"/>
        <v>-0.052086416099437705</v>
      </c>
      <c r="H77" s="9">
        <f t="shared" si="8"/>
        <v>-176</v>
      </c>
      <c r="I77" s="27">
        <f t="shared" si="9"/>
        <v>-0.022022022022022022</v>
      </c>
      <c r="J77" s="12">
        <v>3246.696</v>
      </c>
      <c r="K77" s="3">
        <v>3212.294</v>
      </c>
      <c r="L77" s="27">
        <f t="shared" si="10"/>
        <v>-0.01059600282872189</v>
      </c>
      <c r="M77" s="80">
        <f t="shared" si="11"/>
        <v>-34.402000000000044</v>
      </c>
    </row>
    <row r="78" spans="1:13" ht="15">
      <c r="A78" s="1">
        <v>77</v>
      </c>
      <c r="B78" s="70" t="s">
        <v>169</v>
      </c>
      <c r="C78" s="12">
        <v>7029</v>
      </c>
      <c r="D78" s="12">
        <v>6856</v>
      </c>
      <c r="E78" s="3">
        <v>6819</v>
      </c>
      <c r="F78" s="30">
        <f t="shared" si="6"/>
        <v>0.003505287231532472</v>
      </c>
      <c r="G78" s="15">
        <f t="shared" si="7"/>
        <v>-0.02987622705932565</v>
      </c>
      <c r="H78" s="9">
        <f t="shared" si="8"/>
        <v>-210</v>
      </c>
      <c r="I78" s="27">
        <f t="shared" si="9"/>
        <v>-0.026276276276276277</v>
      </c>
      <c r="J78" s="12">
        <v>6799.171</v>
      </c>
      <c r="K78" s="3">
        <v>6763.936</v>
      </c>
      <c r="L78" s="27">
        <f t="shared" si="10"/>
        <v>-0.005182249424231363</v>
      </c>
      <c r="M78" s="80">
        <f t="shared" si="11"/>
        <v>-35.23500000000058</v>
      </c>
    </row>
    <row r="79" spans="1:13" ht="15">
      <c r="A79" s="1">
        <v>78</v>
      </c>
      <c r="B79" s="70" t="s">
        <v>170</v>
      </c>
      <c r="C79" s="12">
        <v>5013</v>
      </c>
      <c r="D79" s="12">
        <v>4704</v>
      </c>
      <c r="E79" s="3">
        <v>4662</v>
      </c>
      <c r="F79" s="30">
        <f t="shared" si="6"/>
        <v>0.002396487618918373</v>
      </c>
      <c r="G79" s="15">
        <f t="shared" si="7"/>
        <v>-0.07001795332136446</v>
      </c>
      <c r="H79" s="9">
        <f t="shared" si="8"/>
        <v>-351</v>
      </c>
      <c r="I79" s="27">
        <f t="shared" si="9"/>
        <v>-0.04391891891891892</v>
      </c>
      <c r="J79" s="12">
        <v>4706.153</v>
      </c>
      <c r="K79" s="3">
        <v>4672.92</v>
      </c>
      <c r="L79" s="27">
        <f t="shared" si="10"/>
        <v>-0.007061606369363719</v>
      </c>
      <c r="M79" s="80">
        <f t="shared" si="11"/>
        <v>-33.233000000000175</v>
      </c>
    </row>
    <row r="80" spans="1:13" ht="15">
      <c r="A80" s="1">
        <v>79</v>
      </c>
      <c r="B80" s="70" t="s">
        <v>171</v>
      </c>
      <c r="C80" s="12">
        <v>3473</v>
      </c>
      <c r="D80" s="12">
        <v>3271</v>
      </c>
      <c r="E80" s="3">
        <v>3250</v>
      </c>
      <c r="F80" s="30">
        <f t="shared" si="6"/>
        <v>0.0016706531019915728</v>
      </c>
      <c r="G80" s="15">
        <f t="shared" si="7"/>
        <v>-0.06420961704578175</v>
      </c>
      <c r="H80" s="9">
        <f t="shared" si="8"/>
        <v>-223</v>
      </c>
      <c r="I80" s="27">
        <f t="shared" si="9"/>
        <v>-0.027902902902902902</v>
      </c>
      <c r="J80" s="12">
        <v>3265.258</v>
      </c>
      <c r="K80" s="3">
        <v>3238.91</v>
      </c>
      <c r="L80" s="27">
        <f t="shared" si="10"/>
        <v>-0.00806919391974538</v>
      </c>
      <c r="M80" s="80">
        <f t="shared" si="11"/>
        <v>-26.347999999999956</v>
      </c>
    </row>
    <row r="81" spans="1:13" ht="15">
      <c r="A81" s="1">
        <v>80</v>
      </c>
      <c r="B81" s="70" t="s">
        <v>172</v>
      </c>
      <c r="C81" s="12">
        <v>10058</v>
      </c>
      <c r="D81" s="12">
        <v>10477</v>
      </c>
      <c r="E81" s="3">
        <v>10363</v>
      </c>
      <c r="F81" s="30">
        <f t="shared" si="6"/>
        <v>0.005327070183365744</v>
      </c>
      <c r="G81" s="15">
        <f t="shared" si="7"/>
        <v>0.030324120103400277</v>
      </c>
      <c r="H81" s="9">
        <f t="shared" si="8"/>
        <v>305</v>
      </c>
      <c r="I81" s="27">
        <f t="shared" si="9"/>
        <v>0.038163163163163163</v>
      </c>
      <c r="J81" s="12">
        <v>10286.38</v>
      </c>
      <c r="K81" s="3">
        <v>10188.1</v>
      </c>
      <c r="L81" s="27">
        <f t="shared" si="10"/>
        <v>-0.009554381619189534</v>
      </c>
      <c r="M81" s="80">
        <f t="shared" si="11"/>
        <v>-98.27999999999884</v>
      </c>
    </row>
    <row r="82" spans="1:13" ht="15.75" thickBot="1">
      <c r="A82" s="35">
        <v>81</v>
      </c>
      <c r="B82" s="71" t="s">
        <v>173</v>
      </c>
      <c r="C82" s="17">
        <v>8242</v>
      </c>
      <c r="D82" s="12">
        <v>8033</v>
      </c>
      <c r="E82" s="3">
        <v>7907</v>
      </c>
      <c r="F82" s="30">
        <f t="shared" si="6"/>
        <v>0.00406457048536842</v>
      </c>
      <c r="G82" s="15">
        <f t="shared" si="7"/>
        <v>-0.04064547439941762</v>
      </c>
      <c r="H82" s="9">
        <f t="shared" si="8"/>
        <v>-335</v>
      </c>
      <c r="I82" s="27">
        <f t="shared" si="9"/>
        <v>-0.041916916916916916</v>
      </c>
      <c r="J82" s="12">
        <v>8028.159</v>
      </c>
      <c r="K82" s="3">
        <v>7890.776</v>
      </c>
      <c r="L82" s="27">
        <f t="shared" si="10"/>
        <v>-0.017112640644013133</v>
      </c>
      <c r="M82" s="80">
        <f t="shared" si="11"/>
        <v>-137.3829999999998</v>
      </c>
    </row>
    <row r="83" spans="1:13" s="48" customFormat="1" ht="15.75" thickBot="1">
      <c r="A83" s="191" t="s">
        <v>174</v>
      </c>
      <c r="B83" s="193"/>
      <c r="C83" s="11">
        <v>1937355</v>
      </c>
      <c r="D83" s="159">
        <v>1966920</v>
      </c>
      <c r="E83" s="79">
        <v>1945347</v>
      </c>
      <c r="F83" s="119">
        <f t="shared" si="6"/>
        <v>1</v>
      </c>
      <c r="G83" s="120">
        <f t="shared" si="7"/>
        <v>0.004125211951346036</v>
      </c>
      <c r="H83" s="83">
        <f t="shared" si="8"/>
        <v>7992</v>
      </c>
      <c r="I83" s="121">
        <f t="shared" si="9"/>
        <v>1</v>
      </c>
      <c r="J83" s="159">
        <v>1949125</v>
      </c>
      <c r="K83" s="11">
        <v>1943983</v>
      </c>
      <c r="L83" s="121">
        <f t="shared" si="10"/>
        <v>-0.002638106842814083</v>
      </c>
      <c r="M83" s="82">
        <f t="shared" si="11"/>
        <v>-5142</v>
      </c>
    </row>
    <row r="84" spans="3:13" ht="15">
      <c r="C84" s="7"/>
      <c r="D84" s="7"/>
      <c r="E84" s="7"/>
      <c r="I84" s="46"/>
      <c r="J84" s="47"/>
      <c r="K84" s="110"/>
      <c r="L84" s="46"/>
      <c r="M84" s="47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3" activePane="bottomLeft" state="frozen"/>
      <selection pane="topLeft" activeCell="W1" sqref="W1"/>
      <selection pane="bottomLeft" activeCell="K83" activeCellId="1" sqref="E83 K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10" t="s">
        <v>175</v>
      </c>
      <c r="C1" s="20">
        <v>41122</v>
      </c>
      <c r="D1" s="156">
        <v>41456</v>
      </c>
      <c r="E1" s="56">
        <v>41487</v>
      </c>
      <c r="F1" s="31" t="s">
        <v>296</v>
      </c>
      <c r="G1" s="38" t="s">
        <v>305</v>
      </c>
      <c r="H1" s="31" t="s">
        <v>306</v>
      </c>
      <c r="I1" s="31" t="s">
        <v>298</v>
      </c>
      <c r="J1" s="55" t="s">
        <v>284</v>
      </c>
      <c r="K1" s="53" t="s">
        <v>289</v>
      </c>
      <c r="L1" s="38" t="s">
        <v>307</v>
      </c>
      <c r="M1" s="31" t="s">
        <v>308</v>
      </c>
    </row>
    <row r="2" spans="1:13" ht="15">
      <c r="A2" s="19">
        <v>1</v>
      </c>
      <c r="B2" s="69" t="s">
        <v>93</v>
      </c>
      <c r="C2" s="12">
        <v>23946</v>
      </c>
      <c r="D2" s="11">
        <v>21778</v>
      </c>
      <c r="E2" s="3">
        <v>21497</v>
      </c>
      <c r="F2" s="29">
        <f>E2/$E$83</f>
        <v>0.021794848398209936</v>
      </c>
      <c r="G2" s="14">
        <f>(E2-C2)/C2</f>
        <v>-0.10227177816754364</v>
      </c>
      <c r="H2" s="7">
        <f>E2-C2</f>
        <v>-2449</v>
      </c>
      <c r="I2" s="33">
        <f>H2/$H$83</f>
        <v>0.02134223391924984</v>
      </c>
      <c r="J2" s="11">
        <v>21605.47</v>
      </c>
      <c r="K2" s="3">
        <v>21418.39</v>
      </c>
      <c r="L2" s="33">
        <f>(K2-J2)/J2</f>
        <v>-0.008658918320221766</v>
      </c>
      <c r="M2" s="79">
        <f>K2-J2</f>
        <v>-187.08000000000175</v>
      </c>
    </row>
    <row r="3" spans="1:13" ht="15">
      <c r="A3" s="1">
        <v>2</v>
      </c>
      <c r="B3" s="70" t="s">
        <v>94</v>
      </c>
      <c r="C3" s="12">
        <v>8630</v>
      </c>
      <c r="D3" s="12">
        <v>7417</v>
      </c>
      <c r="E3" s="3">
        <v>7261</v>
      </c>
      <c r="F3" s="30">
        <f aca="true" t="shared" si="0" ref="F3:F66">E3/$E$83</f>
        <v>0.0073616036758339465</v>
      </c>
      <c r="G3" s="15">
        <f aca="true" t="shared" si="1" ref="G3:G66">(E3-C3)/C3</f>
        <v>-0.15863267670915412</v>
      </c>
      <c r="H3" s="9">
        <f aca="true" t="shared" si="2" ref="H3:H66">E3-C3</f>
        <v>-1369</v>
      </c>
      <c r="I3" s="27">
        <f aca="true" t="shared" si="3" ref="I3:I66">H3/$H$83</f>
        <v>0.011930387192916714</v>
      </c>
      <c r="J3" s="90">
        <v>7410.992</v>
      </c>
      <c r="K3" s="136">
        <v>7298.21</v>
      </c>
      <c r="L3" s="27">
        <f aca="true" t="shared" si="4" ref="L3:L66">(K3-J3)/J3</f>
        <v>-0.015218205605943192</v>
      </c>
      <c r="M3" s="80">
        <f aca="true" t="shared" si="5" ref="M3:M66">K3-J3</f>
        <v>-112.78200000000015</v>
      </c>
    </row>
    <row r="4" spans="1:13" ht="15">
      <c r="A4" s="1">
        <v>3</v>
      </c>
      <c r="B4" s="70" t="s">
        <v>95</v>
      </c>
      <c r="C4" s="12">
        <v>23727</v>
      </c>
      <c r="D4" s="12">
        <v>21707</v>
      </c>
      <c r="E4" s="3">
        <v>21287</v>
      </c>
      <c r="F4" s="30">
        <f t="shared" si="0"/>
        <v>0.021581938775303296</v>
      </c>
      <c r="G4" s="15">
        <f t="shared" si="1"/>
        <v>-0.10283643107008893</v>
      </c>
      <c r="H4" s="9">
        <f t="shared" si="2"/>
        <v>-2440</v>
      </c>
      <c r="I4" s="27">
        <f t="shared" si="3"/>
        <v>0.021263801863197065</v>
      </c>
      <c r="J4" s="90">
        <v>21520.89</v>
      </c>
      <c r="K4" s="136">
        <v>21253.04</v>
      </c>
      <c r="L4" s="27">
        <f t="shared" si="4"/>
        <v>-0.01244604660866714</v>
      </c>
      <c r="M4" s="80">
        <f t="shared" si="5"/>
        <v>-267.84999999999854</v>
      </c>
    </row>
    <row r="5" spans="1:13" ht="15">
      <c r="A5" s="1">
        <v>4</v>
      </c>
      <c r="B5" s="70" t="s">
        <v>96</v>
      </c>
      <c r="C5" s="12">
        <v>4912</v>
      </c>
      <c r="D5" s="12">
        <v>4282</v>
      </c>
      <c r="E5" s="3">
        <v>4194</v>
      </c>
      <c r="F5" s="30">
        <f t="shared" si="0"/>
        <v>0.004252109326049796</v>
      </c>
      <c r="G5" s="15">
        <f t="shared" si="1"/>
        <v>-0.1461726384364821</v>
      </c>
      <c r="H5" s="9">
        <f t="shared" si="2"/>
        <v>-718</v>
      </c>
      <c r="I5" s="27">
        <f t="shared" si="3"/>
        <v>0.006257135138432579</v>
      </c>
      <c r="J5" s="90">
        <v>4267.82</v>
      </c>
      <c r="K5" s="136">
        <v>4224.641</v>
      </c>
      <c r="L5" s="27">
        <f t="shared" si="4"/>
        <v>-0.010117343280644472</v>
      </c>
      <c r="M5" s="80">
        <f t="shared" si="5"/>
        <v>-43.17900000000009</v>
      </c>
    </row>
    <row r="6" spans="1:13" ht="15">
      <c r="A6" s="1">
        <v>5</v>
      </c>
      <c r="B6" s="70" t="s">
        <v>97</v>
      </c>
      <c r="C6" s="12">
        <v>7660</v>
      </c>
      <c r="D6" s="12">
        <v>7018</v>
      </c>
      <c r="E6" s="3">
        <v>6867</v>
      </c>
      <c r="F6" s="30">
        <f t="shared" si="0"/>
        <v>0.006962144669047199</v>
      </c>
      <c r="G6" s="15">
        <f t="shared" si="1"/>
        <v>-0.1035248041775457</v>
      </c>
      <c r="H6" s="9">
        <f t="shared" si="2"/>
        <v>-793</v>
      </c>
      <c r="I6" s="27">
        <f t="shared" si="3"/>
        <v>0.006910735605539046</v>
      </c>
      <c r="J6" s="90">
        <v>6953.711</v>
      </c>
      <c r="K6" s="136">
        <v>6887.45</v>
      </c>
      <c r="L6" s="27">
        <f t="shared" si="4"/>
        <v>-0.00952886882989535</v>
      </c>
      <c r="M6" s="80">
        <f t="shared" si="5"/>
        <v>-66.26100000000042</v>
      </c>
    </row>
    <row r="7" spans="1:13" ht="15">
      <c r="A7" s="1">
        <v>6</v>
      </c>
      <c r="B7" s="70" t="s">
        <v>98</v>
      </c>
      <c r="C7" s="12">
        <v>21463</v>
      </c>
      <c r="D7" s="12">
        <v>19795</v>
      </c>
      <c r="E7" s="3">
        <v>19422</v>
      </c>
      <c r="F7" s="30">
        <f t="shared" si="0"/>
        <v>0.01969109855282288</v>
      </c>
      <c r="G7" s="15">
        <f t="shared" si="1"/>
        <v>-0.0950938824954573</v>
      </c>
      <c r="H7" s="9">
        <f t="shared" si="2"/>
        <v>-2041</v>
      </c>
      <c r="I7" s="27">
        <f t="shared" si="3"/>
        <v>0.01778664737819066</v>
      </c>
      <c r="J7" s="90">
        <v>19675.53</v>
      </c>
      <c r="K7" s="136">
        <v>19375.06</v>
      </c>
      <c r="L7" s="27">
        <f t="shared" si="4"/>
        <v>-0.015271253175899075</v>
      </c>
      <c r="M7" s="80">
        <f t="shared" si="5"/>
        <v>-300.4699999999975</v>
      </c>
    </row>
    <row r="8" spans="1:13" ht="15">
      <c r="A8" s="1">
        <v>7</v>
      </c>
      <c r="B8" s="70" t="s">
        <v>99</v>
      </c>
      <c r="C8" s="12">
        <v>52853</v>
      </c>
      <c r="D8" s="12">
        <v>48813</v>
      </c>
      <c r="E8" s="3">
        <v>48255</v>
      </c>
      <c r="F8" s="30">
        <f t="shared" si="0"/>
        <v>0.04892358977790485</v>
      </c>
      <c r="G8" s="15">
        <f t="shared" si="1"/>
        <v>-0.08699600779520557</v>
      </c>
      <c r="H8" s="9">
        <f t="shared" si="2"/>
        <v>-4598</v>
      </c>
      <c r="I8" s="27">
        <f t="shared" si="3"/>
        <v>0.040070065970073815</v>
      </c>
      <c r="J8" s="90">
        <v>48340.97</v>
      </c>
      <c r="K8" s="136">
        <v>48024.06</v>
      </c>
      <c r="L8" s="27">
        <f t="shared" si="4"/>
        <v>-0.006555722816484723</v>
      </c>
      <c r="M8" s="80">
        <f t="shared" si="5"/>
        <v>-316.9100000000035</v>
      </c>
    </row>
    <row r="9" spans="1:13" ht="15">
      <c r="A9" s="1">
        <v>8</v>
      </c>
      <c r="B9" s="70" t="s">
        <v>100</v>
      </c>
      <c r="C9" s="12">
        <v>2386</v>
      </c>
      <c r="D9" s="12">
        <v>2121</v>
      </c>
      <c r="E9" s="3">
        <v>2065</v>
      </c>
      <c r="F9" s="30">
        <f t="shared" si="0"/>
        <v>0.002093611291915315</v>
      </c>
      <c r="G9" s="15">
        <f t="shared" si="1"/>
        <v>-0.13453478625314333</v>
      </c>
      <c r="H9" s="9">
        <f t="shared" si="2"/>
        <v>-321</v>
      </c>
      <c r="I9" s="27">
        <f t="shared" si="3"/>
        <v>0.0027974099992156796</v>
      </c>
      <c r="J9" s="90">
        <v>2120.96</v>
      </c>
      <c r="K9" s="136">
        <v>2067.783</v>
      </c>
      <c r="L9" s="27">
        <f t="shared" si="4"/>
        <v>-0.025072137145443634</v>
      </c>
      <c r="M9" s="80">
        <f t="shared" si="5"/>
        <v>-53.177000000000135</v>
      </c>
    </row>
    <row r="10" spans="1:13" ht="15">
      <c r="A10" s="1">
        <v>9</v>
      </c>
      <c r="B10" s="70" t="s">
        <v>101</v>
      </c>
      <c r="C10" s="12">
        <v>29988</v>
      </c>
      <c r="D10" s="12">
        <v>28118</v>
      </c>
      <c r="E10" s="3">
        <v>27801</v>
      </c>
      <c r="F10" s="30">
        <f t="shared" si="0"/>
        <v>0.0281861925067979</v>
      </c>
      <c r="G10" s="15">
        <f t="shared" si="1"/>
        <v>-0.07292917166866747</v>
      </c>
      <c r="H10" s="9">
        <f t="shared" si="2"/>
        <v>-2187</v>
      </c>
      <c r="I10" s="27">
        <f t="shared" si="3"/>
        <v>0.01905898962082458</v>
      </c>
      <c r="J10" s="90">
        <v>28163.8</v>
      </c>
      <c r="K10" s="136">
        <v>27958.06</v>
      </c>
      <c r="L10" s="27">
        <f t="shared" si="4"/>
        <v>-0.007305122178115097</v>
      </c>
      <c r="M10" s="80">
        <f t="shared" si="5"/>
        <v>-205.73999999999796</v>
      </c>
    </row>
    <row r="11" spans="1:13" ht="15">
      <c r="A11" s="1">
        <v>10</v>
      </c>
      <c r="B11" s="70" t="s">
        <v>102</v>
      </c>
      <c r="C11" s="12">
        <v>37333</v>
      </c>
      <c r="D11" s="12">
        <v>32710</v>
      </c>
      <c r="E11" s="3">
        <v>32203</v>
      </c>
      <c r="F11" s="30">
        <f t="shared" si="0"/>
        <v>0.03264918374505999</v>
      </c>
      <c r="G11" s="15">
        <f t="shared" si="1"/>
        <v>-0.13741194117804623</v>
      </c>
      <c r="H11" s="9">
        <f t="shared" si="2"/>
        <v>-5130</v>
      </c>
      <c r="I11" s="27">
        <f t="shared" si="3"/>
        <v>0.04470627195008235</v>
      </c>
      <c r="J11" s="90">
        <v>32543.51</v>
      </c>
      <c r="K11" s="136">
        <v>32149.33</v>
      </c>
      <c r="L11" s="27">
        <f t="shared" si="4"/>
        <v>-0.012112399676617447</v>
      </c>
      <c r="M11" s="80">
        <f t="shared" si="5"/>
        <v>-394.17999999999665</v>
      </c>
    </row>
    <row r="12" spans="1:13" ht="15">
      <c r="A12" s="1">
        <v>11</v>
      </c>
      <c r="B12" s="70" t="s">
        <v>103</v>
      </c>
      <c r="C12" s="12">
        <v>2952</v>
      </c>
      <c r="D12" s="12">
        <v>2671</v>
      </c>
      <c r="E12" s="3">
        <v>2630</v>
      </c>
      <c r="F12" s="30">
        <f t="shared" si="0"/>
        <v>0.0026664395630688997</v>
      </c>
      <c r="G12" s="15">
        <f t="shared" si="1"/>
        <v>-0.10907859078590786</v>
      </c>
      <c r="H12" s="9">
        <f t="shared" si="2"/>
        <v>-322</v>
      </c>
      <c r="I12" s="27">
        <f t="shared" si="3"/>
        <v>0.0028061246721104325</v>
      </c>
      <c r="J12" s="90">
        <v>2672.037</v>
      </c>
      <c r="K12" s="136">
        <v>2626.515</v>
      </c>
      <c r="L12" s="27">
        <f t="shared" si="4"/>
        <v>-0.01703644073790892</v>
      </c>
      <c r="M12" s="80">
        <f t="shared" si="5"/>
        <v>-45.521999999999935</v>
      </c>
    </row>
    <row r="13" spans="1:13" ht="15">
      <c r="A13" s="1">
        <v>12</v>
      </c>
      <c r="B13" s="70" t="s">
        <v>104</v>
      </c>
      <c r="C13" s="12">
        <v>1504</v>
      </c>
      <c r="D13" s="12">
        <v>1356</v>
      </c>
      <c r="E13" s="3">
        <v>1326</v>
      </c>
      <c r="F13" s="30">
        <f t="shared" si="0"/>
        <v>0.001344372190353369</v>
      </c>
      <c r="G13" s="15">
        <f t="shared" si="1"/>
        <v>-0.11835106382978723</v>
      </c>
      <c r="H13" s="9">
        <f t="shared" si="2"/>
        <v>-178</v>
      </c>
      <c r="I13" s="27">
        <f t="shared" si="3"/>
        <v>0.0015512117752660155</v>
      </c>
      <c r="J13" s="90">
        <v>1384.011</v>
      </c>
      <c r="K13" s="136">
        <v>1325.861</v>
      </c>
      <c r="L13" s="27">
        <f t="shared" si="4"/>
        <v>-0.04201556201504169</v>
      </c>
      <c r="M13" s="80">
        <f t="shared" si="5"/>
        <v>-58.149999999999864</v>
      </c>
    </row>
    <row r="14" spans="1:13" ht="15">
      <c r="A14" s="1">
        <v>13</v>
      </c>
      <c r="B14" s="70" t="s">
        <v>105</v>
      </c>
      <c r="C14" s="12">
        <v>5115</v>
      </c>
      <c r="D14" s="12">
        <v>4195</v>
      </c>
      <c r="E14" s="3">
        <v>3974</v>
      </c>
      <c r="F14" s="30">
        <f t="shared" si="0"/>
        <v>0.004029061149671409</v>
      </c>
      <c r="G14" s="15">
        <f t="shared" si="1"/>
        <v>-0.22306940371456502</v>
      </c>
      <c r="H14" s="9">
        <f t="shared" si="2"/>
        <v>-1141</v>
      </c>
      <c r="I14" s="27">
        <f t="shared" si="3"/>
        <v>0.009943441772913054</v>
      </c>
      <c r="J14" s="90">
        <v>4165.53</v>
      </c>
      <c r="K14" s="136">
        <v>3926.474</v>
      </c>
      <c r="L14" s="27">
        <f t="shared" si="4"/>
        <v>-0.057389095745319224</v>
      </c>
      <c r="M14" s="80">
        <f t="shared" si="5"/>
        <v>-239.05599999999959</v>
      </c>
    </row>
    <row r="15" spans="1:13" ht="15">
      <c r="A15" s="1">
        <v>14</v>
      </c>
      <c r="B15" s="70" t="s">
        <v>106</v>
      </c>
      <c r="C15" s="12">
        <v>5847</v>
      </c>
      <c r="D15" s="12">
        <v>5292</v>
      </c>
      <c r="E15" s="3">
        <v>5223</v>
      </c>
      <c r="F15" s="30">
        <f t="shared" si="0"/>
        <v>0.005295366478292343</v>
      </c>
      <c r="G15" s="15">
        <f t="shared" si="1"/>
        <v>-0.10672139558748076</v>
      </c>
      <c r="H15" s="9">
        <f t="shared" si="2"/>
        <v>-624</v>
      </c>
      <c r="I15" s="27">
        <f t="shared" si="3"/>
        <v>0.0054379558863258065</v>
      </c>
      <c r="J15" s="90">
        <v>5303.922</v>
      </c>
      <c r="K15" s="136">
        <v>5236.733</v>
      </c>
      <c r="L15" s="27">
        <f t="shared" si="4"/>
        <v>-0.012667795642545158</v>
      </c>
      <c r="M15" s="80">
        <f t="shared" si="5"/>
        <v>-67.1889999999994</v>
      </c>
    </row>
    <row r="16" spans="1:13" ht="15">
      <c r="A16" s="1">
        <v>15</v>
      </c>
      <c r="B16" s="70" t="s">
        <v>107</v>
      </c>
      <c r="C16" s="12">
        <v>10370</v>
      </c>
      <c r="D16" s="12">
        <v>9608</v>
      </c>
      <c r="E16" s="3">
        <v>9450</v>
      </c>
      <c r="F16" s="30">
        <f t="shared" si="0"/>
        <v>0.009580933030798898</v>
      </c>
      <c r="G16" s="15">
        <f t="shared" si="1"/>
        <v>-0.08871745419479267</v>
      </c>
      <c r="H16" s="9">
        <f t="shared" si="2"/>
        <v>-920</v>
      </c>
      <c r="I16" s="27">
        <f t="shared" si="3"/>
        <v>0.008017499063172664</v>
      </c>
      <c r="J16" s="90">
        <v>9519.761</v>
      </c>
      <c r="K16" s="136">
        <v>9420.465</v>
      </c>
      <c r="L16" s="27">
        <f t="shared" si="4"/>
        <v>-0.010430513959331571</v>
      </c>
      <c r="M16" s="80">
        <f t="shared" si="5"/>
        <v>-99.29600000000028</v>
      </c>
    </row>
    <row r="17" spans="1:13" ht="15">
      <c r="A17" s="1">
        <v>16</v>
      </c>
      <c r="B17" s="70" t="s">
        <v>108</v>
      </c>
      <c r="C17" s="12">
        <v>29126</v>
      </c>
      <c r="D17" s="12">
        <v>26126</v>
      </c>
      <c r="E17" s="3">
        <v>25612</v>
      </c>
      <c r="F17" s="30">
        <f t="shared" si="0"/>
        <v>0.02596686315183295</v>
      </c>
      <c r="G17" s="15">
        <f t="shared" si="1"/>
        <v>-0.12064821808693264</v>
      </c>
      <c r="H17" s="9">
        <f t="shared" si="2"/>
        <v>-3514</v>
      </c>
      <c r="I17" s="27">
        <f t="shared" si="3"/>
        <v>0.030623360552161676</v>
      </c>
      <c r="J17" s="90">
        <v>25934.88</v>
      </c>
      <c r="K17" s="136">
        <v>25521.87</v>
      </c>
      <c r="L17" s="27">
        <f t="shared" si="4"/>
        <v>-0.015924885713756994</v>
      </c>
      <c r="M17" s="80">
        <f t="shared" si="5"/>
        <v>-413.01000000000204</v>
      </c>
    </row>
    <row r="18" spans="1:13" ht="15">
      <c r="A18" s="1">
        <v>17</v>
      </c>
      <c r="B18" s="70" t="s">
        <v>109</v>
      </c>
      <c r="C18" s="12">
        <v>17879</v>
      </c>
      <c r="D18" s="12">
        <v>16017</v>
      </c>
      <c r="E18" s="3">
        <v>15806</v>
      </c>
      <c r="F18" s="30">
        <f t="shared" si="0"/>
        <v>0.016024997617439935</v>
      </c>
      <c r="G18" s="15">
        <f t="shared" si="1"/>
        <v>-0.11594608199563734</v>
      </c>
      <c r="H18" s="9">
        <f t="shared" si="2"/>
        <v>-2073</v>
      </c>
      <c r="I18" s="27">
        <f t="shared" si="3"/>
        <v>0.01806551691082275</v>
      </c>
      <c r="J18" s="90">
        <v>15935.27</v>
      </c>
      <c r="K18" s="136">
        <v>15777.26</v>
      </c>
      <c r="L18" s="27">
        <f t="shared" si="4"/>
        <v>-0.009915740367122755</v>
      </c>
      <c r="M18" s="80">
        <f t="shared" si="5"/>
        <v>-158.01000000000022</v>
      </c>
    </row>
    <row r="19" spans="1:13" ht="15">
      <c r="A19" s="1">
        <v>18</v>
      </c>
      <c r="B19" s="70" t="s">
        <v>110</v>
      </c>
      <c r="C19" s="12">
        <v>5854</v>
      </c>
      <c r="D19" s="12">
        <v>5424</v>
      </c>
      <c r="E19" s="3">
        <v>5333</v>
      </c>
      <c r="F19" s="30">
        <f t="shared" si="0"/>
        <v>0.005406890566481536</v>
      </c>
      <c r="G19" s="15">
        <f t="shared" si="1"/>
        <v>-0.08899897505978818</v>
      </c>
      <c r="H19" s="9">
        <f t="shared" si="2"/>
        <v>-521</v>
      </c>
      <c r="I19" s="27">
        <f t="shared" si="3"/>
        <v>0.004540344578166259</v>
      </c>
      <c r="J19" s="90">
        <v>5407.871</v>
      </c>
      <c r="K19" s="136">
        <v>5337.075</v>
      </c>
      <c r="L19" s="27">
        <f t="shared" si="4"/>
        <v>-0.013091288605072176</v>
      </c>
      <c r="M19" s="80">
        <f t="shared" si="5"/>
        <v>-70.79600000000028</v>
      </c>
    </row>
    <row r="20" spans="1:13" ht="15">
      <c r="A20" s="1">
        <v>19</v>
      </c>
      <c r="B20" s="70" t="s">
        <v>111</v>
      </c>
      <c r="C20" s="12">
        <v>14765</v>
      </c>
      <c r="D20" s="12">
        <v>12617</v>
      </c>
      <c r="E20" s="3">
        <v>12342</v>
      </c>
      <c r="F20" s="30">
        <f t="shared" si="0"/>
        <v>0.012513002694827512</v>
      </c>
      <c r="G20" s="15">
        <f t="shared" si="1"/>
        <v>-0.1641043007111412</v>
      </c>
      <c r="H20" s="9">
        <f t="shared" si="2"/>
        <v>-2423</v>
      </c>
      <c r="I20" s="27">
        <f t="shared" si="3"/>
        <v>0.021115652423986265</v>
      </c>
      <c r="J20" s="90">
        <v>12598.85</v>
      </c>
      <c r="K20" s="136">
        <v>12349.79</v>
      </c>
      <c r="L20" s="27">
        <f t="shared" si="4"/>
        <v>-0.019768470931870726</v>
      </c>
      <c r="M20" s="80">
        <f t="shared" si="5"/>
        <v>-249.0599999999995</v>
      </c>
    </row>
    <row r="21" spans="1:13" ht="15">
      <c r="A21" s="1">
        <v>20</v>
      </c>
      <c r="B21" s="70" t="s">
        <v>112</v>
      </c>
      <c r="C21" s="12">
        <v>24689</v>
      </c>
      <c r="D21" s="12">
        <v>22609</v>
      </c>
      <c r="E21" s="3">
        <v>22218</v>
      </c>
      <c r="F21" s="30">
        <f t="shared" si="0"/>
        <v>0.022525838103522742</v>
      </c>
      <c r="G21" s="15">
        <f t="shared" si="1"/>
        <v>-0.10008505812305075</v>
      </c>
      <c r="H21" s="9">
        <f t="shared" si="2"/>
        <v>-2471</v>
      </c>
      <c r="I21" s="27">
        <f t="shared" si="3"/>
        <v>0.021533956722934403</v>
      </c>
      <c r="J21" s="90">
        <v>22536.33</v>
      </c>
      <c r="K21" s="136">
        <v>22239.91</v>
      </c>
      <c r="L21" s="27">
        <f t="shared" si="4"/>
        <v>-0.013152984536523998</v>
      </c>
      <c r="M21" s="80">
        <f t="shared" si="5"/>
        <v>-296.4200000000019</v>
      </c>
    </row>
    <row r="22" spans="1:13" ht="15">
      <c r="A22" s="1">
        <v>21</v>
      </c>
      <c r="B22" s="70" t="s">
        <v>113</v>
      </c>
      <c r="C22" s="12">
        <v>8421</v>
      </c>
      <c r="D22" s="12">
        <v>7802</v>
      </c>
      <c r="E22" s="3">
        <v>7662</v>
      </c>
      <c r="F22" s="30">
        <f t="shared" si="0"/>
        <v>0.007768159670050916</v>
      </c>
      <c r="G22" s="15">
        <f t="shared" si="1"/>
        <v>-0.09013181332383327</v>
      </c>
      <c r="H22" s="9">
        <f t="shared" si="2"/>
        <v>-759</v>
      </c>
      <c r="I22" s="27">
        <f t="shared" si="3"/>
        <v>0.006614436727117447</v>
      </c>
      <c r="J22" s="90">
        <v>7632.731</v>
      </c>
      <c r="K22" s="136">
        <v>7597.303</v>
      </c>
      <c r="L22" s="27">
        <f t="shared" si="4"/>
        <v>-0.004641588967304086</v>
      </c>
      <c r="M22" s="80">
        <f t="shared" si="5"/>
        <v>-35.427999999999884</v>
      </c>
    </row>
    <row r="23" spans="1:13" ht="15">
      <c r="A23" s="1">
        <v>22</v>
      </c>
      <c r="B23" s="70" t="s">
        <v>114</v>
      </c>
      <c r="C23" s="12">
        <v>13844</v>
      </c>
      <c r="D23" s="12">
        <v>12436</v>
      </c>
      <c r="E23" s="3">
        <v>12179</v>
      </c>
      <c r="F23" s="30">
        <f t="shared" si="0"/>
        <v>0.012347744273238072</v>
      </c>
      <c r="G23" s="15">
        <f t="shared" si="1"/>
        <v>-0.12026870846576133</v>
      </c>
      <c r="H23" s="9">
        <f t="shared" si="2"/>
        <v>-1665</v>
      </c>
      <c r="I23" s="27">
        <f t="shared" si="3"/>
        <v>0.014509930369763571</v>
      </c>
      <c r="J23" s="90">
        <v>12164.73</v>
      </c>
      <c r="K23" s="136">
        <v>11911.29</v>
      </c>
      <c r="L23" s="27">
        <f t="shared" si="4"/>
        <v>-0.02083400124786976</v>
      </c>
      <c r="M23" s="80">
        <f t="shared" si="5"/>
        <v>-253.4399999999987</v>
      </c>
    </row>
    <row r="24" spans="1:13" ht="15">
      <c r="A24" s="1">
        <v>23</v>
      </c>
      <c r="B24" s="70" t="s">
        <v>115</v>
      </c>
      <c r="C24" s="12">
        <v>8868</v>
      </c>
      <c r="D24" s="12">
        <v>8036</v>
      </c>
      <c r="E24" s="3">
        <v>7917</v>
      </c>
      <c r="F24" s="30">
        <f t="shared" si="0"/>
        <v>0.008026692783580409</v>
      </c>
      <c r="G24" s="15">
        <f t="shared" si="1"/>
        <v>-0.10723951285520975</v>
      </c>
      <c r="H24" s="9">
        <f t="shared" si="2"/>
        <v>-951</v>
      </c>
      <c r="I24" s="27">
        <f t="shared" si="3"/>
        <v>0.008287653922910004</v>
      </c>
      <c r="J24" s="90">
        <v>8060.74</v>
      </c>
      <c r="K24" s="136">
        <v>7969.394</v>
      </c>
      <c r="L24" s="27">
        <f t="shared" si="4"/>
        <v>-0.01133221019410123</v>
      </c>
      <c r="M24" s="80">
        <f t="shared" si="5"/>
        <v>-91.34599999999955</v>
      </c>
    </row>
    <row r="25" spans="1:13" ht="15">
      <c r="A25" s="1">
        <v>24</v>
      </c>
      <c r="B25" s="70" t="s">
        <v>116</v>
      </c>
      <c r="C25" s="12">
        <v>6550</v>
      </c>
      <c r="D25" s="12">
        <v>5922</v>
      </c>
      <c r="E25" s="3">
        <v>5805</v>
      </c>
      <c r="F25" s="30">
        <f t="shared" si="0"/>
        <v>0.005885430290347895</v>
      </c>
      <c r="G25" s="15">
        <f t="shared" si="1"/>
        <v>-0.11374045801526718</v>
      </c>
      <c r="H25" s="9">
        <f t="shared" si="2"/>
        <v>-745</v>
      </c>
      <c r="I25" s="27">
        <f t="shared" si="3"/>
        <v>0.006492431306590907</v>
      </c>
      <c r="J25" s="90">
        <v>5897.315</v>
      </c>
      <c r="K25" s="136">
        <v>5774.06</v>
      </c>
      <c r="L25" s="27">
        <f t="shared" si="4"/>
        <v>-0.020900189323446214</v>
      </c>
      <c r="M25" s="80">
        <f t="shared" si="5"/>
        <v>-123.2549999999992</v>
      </c>
    </row>
    <row r="26" spans="1:13" ht="15">
      <c r="A26" s="1">
        <v>25</v>
      </c>
      <c r="B26" s="70" t="s">
        <v>117</v>
      </c>
      <c r="C26" s="12">
        <v>11478</v>
      </c>
      <c r="D26" s="12">
        <v>10014</v>
      </c>
      <c r="E26" s="3">
        <v>9787</v>
      </c>
      <c r="F26" s="30">
        <f t="shared" si="0"/>
        <v>0.0099226022827967</v>
      </c>
      <c r="G26" s="15">
        <f t="shared" si="1"/>
        <v>-0.1473253179996515</v>
      </c>
      <c r="H26" s="9">
        <f t="shared" si="2"/>
        <v>-1691</v>
      </c>
      <c r="I26" s="27">
        <f t="shared" si="3"/>
        <v>0.014736511865027146</v>
      </c>
      <c r="J26" s="90">
        <v>9979.532</v>
      </c>
      <c r="K26" s="136">
        <v>9837.966</v>
      </c>
      <c r="L26" s="27">
        <f t="shared" si="4"/>
        <v>-0.01418563515804137</v>
      </c>
      <c r="M26" s="80">
        <f t="shared" si="5"/>
        <v>-141.5659999999989</v>
      </c>
    </row>
    <row r="27" spans="1:13" ht="15">
      <c r="A27" s="1">
        <v>26</v>
      </c>
      <c r="B27" s="70" t="s">
        <v>118</v>
      </c>
      <c r="C27" s="12">
        <v>8402</v>
      </c>
      <c r="D27" s="12">
        <v>7925</v>
      </c>
      <c r="E27" s="3">
        <v>7855</v>
      </c>
      <c r="F27" s="30">
        <f t="shared" si="0"/>
        <v>0.007963833752055591</v>
      </c>
      <c r="G27" s="15">
        <f t="shared" si="1"/>
        <v>-0.06510354677457748</v>
      </c>
      <c r="H27" s="9">
        <f t="shared" si="2"/>
        <v>-547</v>
      </c>
      <c r="I27" s="27">
        <f t="shared" si="3"/>
        <v>0.004766926073429834</v>
      </c>
      <c r="J27" s="90">
        <v>7931.589</v>
      </c>
      <c r="K27" s="136">
        <v>7833.212</v>
      </c>
      <c r="L27" s="27">
        <f t="shared" si="4"/>
        <v>-0.012403189323097741</v>
      </c>
      <c r="M27" s="80">
        <f t="shared" si="5"/>
        <v>-98.3769999999995</v>
      </c>
    </row>
    <row r="28" spans="1:13" ht="15">
      <c r="A28" s="1">
        <v>27</v>
      </c>
      <c r="B28" s="70" t="s">
        <v>119</v>
      </c>
      <c r="C28" s="12">
        <v>19212</v>
      </c>
      <c r="D28" s="12">
        <v>19508</v>
      </c>
      <c r="E28" s="3">
        <v>19240</v>
      </c>
      <c r="F28" s="30">
        <f t="shared" si="0"/>
        <v>0.01950657687963712</v>
      </c>
      <c r="G28" s="15">
        <f t="shared" si="1"/>
        <v>0.0014574224443056423</v>
      </c>
      <c r="H28" s="9">
        <f t="shared" si="2"/>
        <v>28</v>
      </c>
      <c r="I28" s="27">
        <f t="shared" si="3"/>
        <v>-0.00024401084105308106</v>
      </c>
      <c r="J28" s="90">
        <v>19515</v>
      </c>
      <c r="K28" s="136">
        <v>19268</v>
      </c>
      <c r="L28" s="27">
        <f t="shared" si="4"/>
        <v>-0.012656930566231104</v>
      </c>
      <c r="M28" s="80">
        <f t="shared" si="5"/>
        <v>-247</v>
      </c>
    </row>
    <row r="29" spans="1:13" ht="15">
      <c r="A29" s="1">
        <v>28</v>
      </c>
      <c r="B29" s="70" t="s">
        <v>120</v>
      </c>
      <c r="C29" s="12">
        <v>12368</v>
      </c>
      <c r="D29" s="12">
        <v>11726</v>
      </c>
      <c r="E29" s="3">
        <v>11441</v>
      </c>
      <c r="F29" s="30">
        <f t="shared" si="0"/>
        <v>0.011599519027023301</v>
      </c>
      <c r="G29" s="15">
        <f t="shared" si="1"/>
        <v>-0.07495148771021992</v>
      </c>
      <c r="H29" s="9">
        <f t="shared" si="2"/>
        <v>-927</v>
      </c>
      <c r="I29" s="27">
        <f t="shared" si="3"/>
        <v>0.008078501773435933</v>
      </c>
      <c r="J29" s="90">
        <v>11641.35</v>
      </c>
      <c r="K29" s="136">
        <v>11387.66</v>
      </c>
      <c r="L29" s="27">
        <f t="shared" si="4"/>
        <v>-0.021792146099893956</v>
      </c>
      <c r="M29" s="80">
        <f t="shared" si="5"/>
        <v>-253.6900000000005</v>
      </c>
    </row>
    <row r="30" spans="1:13" ht="15">
      <c r="A30" s="1">
        <v>29</v>
      </c>
      <c r="B30" s="70" t="s">
        <v>121</v>
      </c>
      <c r="C30" s="12">
        <v>4346</v>
      </c>
      <c r="D30" s="12">
        <v>3785</v>
      </c>
      <c r="E30" s="3">
        <v>3717</v>
      </c>
      <c r="F30" s="30">
        <f t="shared" si="0"/>
        <v>0.0037685003254475666</v>
      </c>
      <c r="G30" s="15">
        <f t="shared" si="1"/>
        <v>-0.1447307869305108</v>
      </c>
      <c r="H30" s="9">
        <f t="shared" si="2"/>
        <v>-629</v>
      </c>
      <c r="I30" s="27">
        <f t="shared" si="3"/>
        <v>0.005481529250799571</v>
      </c>
      <c r="J30" s="90">
        <v>3800.833</v>
      </c>
      <c r="K30" s="136">
        <v>3733.358</v>
      </c>
      <c r="L30" s="27">
        <f t="shared" si="4"/>
        <v>-0.017752687371426188</v>
      </c>
      <c r="M30" s="80">
        <f t="shared" si="5"/>
        <v>-67.47499999999991</v>
      </c>
    </row>
    <row r="31" spans="1:13" ht="15">
      <c r="A31" s="1">
        <v>30</v>
      </c>
      <c r="B31" s="70" t="s">
        <v>122</v>
      </c>
      <c r="C31" s="12">
        <v>1006</v>
      </c>
      <c r="D31" s="12">
        <v>940</v>
      </c>
      <c r="E31" s="3">
        <v>930</v>
      </c>
      <c r="F31" s="30">
        <f t="shared" si="0"/>
        <v>0.0009428854728722724</v>
      </c>
      <c r="G31" s="15">
        <f t="shared" si="1"/>
        <v>-0.07554671968190854</v>
      </c>
      <c r="H31" s="9">
        <f t="shared" si="2"/>
        <v>-76</v>
      </c>
      <c r="I31" s="27">
        <f t="shared" si="3"/>
        <v>0.00066231514000122</v>
      </c>
      <c r="J31" s="90">
        <v>946.173</v>
      </c>
      <c r="K31" s="136">
        <v>938.1624</v>
      </c>
      <c r="L31" s="27">
        <f t="shared" si="4"/>
        <v>-0.008466316413594506</v>
      </c>
      <c r="M31" s="80">
        <f t="shared" si="5"/>
        <v>-8.010599999999954</v>
      </c>
    </row>
    <row r="32" spans="1:13" ht="15">
      <c r="A32" s="1">
        <v>31</v>
      </c>
      <c r="B32" s="70" t="s">
        <v>123</v>
      </c>
      <c r="C32" s="12">
        <v>35498</v>
      </c>
      <c r="D32" s="12">
        <v>31263</v>
      </c>
      <c r="E32" s="3">
        <v>30746</v>
      </c>
      <c r="F32" s="30">
        <f t="shared" si="0"/>
        <v>0.03117199650422676</v>
      </c>
      <c r="G32" s="15">
        <f t="shared" si="1"/>
        <v>-0.1338666967153079</v>
      </c>
      <c r="H32" s="9">
        <f t="shared" si="2"/>
        <v>-4752</v>
      </c>
      <c r="I32" s="27">
        <f t="shared" si="3"/>
        <v>0.04141212559586576</v>
      </c>
      <c r="J32" s="90">
        <v>31083.47</v>
      </c>
      <c r="K32" s="136">
        <v>30685.33</v>
      </c>
      <c r="L32" s="27">
        <f t="shared" si="4"/>
        <v>-0.012808737248447468</v>
      </c>
      <c r="M32" s="80">
        <f t="shared" si="5"/>
        <v>-398.1399999999994</v>
      </c>
    </row>
    <row r="33" spans="1:13" ht="15">
      <c r="A33" s="1">
        <v>32</v>
      </c>
      <c r="B33" s="70" t="s">
        <v>124</v>
      </c>
      <c r="C33" s="12">
        <v>9261</v>
      </c>
      <c r="D33" s="12">
        <v>8180</v>
      </c>
      <c r="E33" s="3">
        <v>8069</v>
      </c>
      <c r="F33" s="30">
        <f t="shared" si="0"/>
        <v>0.008180798796350933</v>
      </c>
      <c r="G33" s="15">
        <f t="shared" si="1"/>
        <v>-0.12871180218118994</v>
      </c>
      <c r="H33" s="9">
        <f t="shared" si="2"/>
        <v>-1192</v>
      </c>
      <c r="I33" s="27">
        <f t="shared" si="3"/>
        <v>0.010387890090545452</v>
      </c>
      <c r="J33" s="90">
        <v>8114.383</v>
      </c>
      <c r="K33" s="136">
        <v>8010.219</v>
      </c>
      <c r="L33" s="27">
        <f t="shared" si="4"/>
        <v>-0.012836958768152768</v>
      </c>
      <c r="M33" s="80">
        <f t="shared" si="5"/>
        <v>-104.16399999999976</v>
      </c>
    </row>
    <row r="34" spans="1:13" ht="15">
      <c r="A34" s="1">
        <v>33</v>
      </c>
      <c r="B34" s="70" t="s">
        <v>125</v>
      </c>
      <c r="C34" s="12">
        <v>43291</v>
      </c>
      <c r="D34" s="12">
        <v>40202</v>
      </c>
      <c r="E34" s="3">
        <v>39753</v>
      </c>
      <c r="F34" s="30">
        <f t="shared" si="0"/>
        <v>0.040303791616227366</v>
      </c>
      <c r="G34" s="15">
        <f t="shared" si="1"/>
        <v>-0.08172599385553579</v>
      </c>
      <c r="H34" s="9">
        <f t="shared" si="2"/>
        <v>-3538</v>
      </c>
      <c r="I34" s="27">
        <f t="shared" si="3"/>
        <v>0.030832512701635745</v>
      </c>
      <c r="J34" s="90">
        <v>39982.07</v>
      </c>
      <c r="K34" s="136">
        <v>39660.06</v>
      </c>
      <c r="L34" s="27">
        <f t="shared" si="4"/>
        <v>-0.008053860142809064</v>
      </c>
      <c r="M34" s="80">
        <f t="shared" si="5"/>
        <v>-322.01000000000204</v>
      </c>
    </row>
    <row r="35" spans="1:13" ht="15">
      <c r="A35" s="1">
        <v>34</v>
      </c>
      <c r="B35" s="70" t="s">
        <v>126</v>
      </c>
      <c r="C35" s="12">
        <v>7923</v>
      </c>
      <c r="D35" s="12">
        <v>7381</v>
      </c>
      <c r="E35" s="3">
        <v>7275</v>
      </c>
      <c r="F35" s="30">
        <f t="shared" si="0"/>
        <v>0.00737579765069439</v>
      </c>
      <c r="G35" s="15">
        <f t="shared" si="1"/>
        <v>-0.08178720181749337</v>
      </c>
      <c r="H35" s="9">
        <f t="shared" si="2"/>
        <v>-648</v>
      </c>
      <c r="I35" s="27">
        <f t="shared" si="3"/>
        <v>0.005647108035799877</v>
      </c>
      <c r="J35" s="90">
        <v>7844.971</v>
      </c>
      <c r="K35" s="136">
        <v>7708.632</v>
      </c>
      <c r="L35" s="27">
        <f t="shared" si="4"/>
        <v>-0.017379159209129</v>
      </c>
      <c r="M35" s="80">
        <f t="shared" si="5"/>
        <v>-136.33899999999994</v>
      </c>
    </row>
    <row r="36" spans="1:13" ht="15">
      <c r="A36" s="1">
        <v>35</v>
      </c>
      <c r="B36" s="70" t="s">
        <v>127</v>
      </c>
      <c r="C36" s="12">
        <v>34226</v>
      </c>
      <c r="D36" s="12">
        <v>32524</v>
      </c>
      <c r="E36" s="3">
        <v>32154</v>
      </c>
      <c r="F36" s="30">
        <f t="shared" si="0"/>
        <v>0.03259950483304844</v>
      </c>
      <c r="G36" s="15">
        <f t="shared" si="1"/>
        <v>-0.06053877169403377</v>
      </c>
      <c r="H36" s="9">
        <f t="shared" si="2"/>
        <v>-2072</v>
      </c>
      <c r="I36" s="27">
        <f t="shared" si="3"/>
        <v>0.018056802237928</v>
      </c>
      <c r="J36" s="90">
        <v>32134.63</v>
      </c>
      <c r="K36" s="136">
        <v>32203.02</v>
      </c>
      <c r="L36" s="27">
        <f t="shared" si="4"/>
        <v>0.0021282336221079695</v>
      </c>
      <c r="M36" s="80">
        <f t="shared" si="5"/>
        <v>68.38999999999942</v>
      </c>
    </row>
    <row r="37" spans="1:13" ht="15">
      <c r="A37" s="1">
        <v>36</v>
      </c>
      <c r="B37" s="70" t="s">
        <v>128</v>
      </c>
      <c r="C37" s="12">
        <v>5939</v>
      </c>
      <c r="D37" s="12">
        <v>5524</v>
      </c>
      <c r="E37" s="3">
        <v>5437</v>
      </c>
      <c r="F37" s="30">
        <f t="shared" si="0"/>
        <v>0.005512331522587683</v>
      </c>
      <c r="G37" s="15">
        <f t="shared" si="1"/>
        <v>-0.08452601448055228</v>
      </c>
      <c r="H37" s="9">
        <f t="shared" si="2"/>
        <v>-502</v>
      </c>
      <c r="I37" s="27">
        <f t="shared" si="3"/>
        <v>0.004374765793165953</v>
      </c>
      <c r="J37" s="90">
        <v>5472.906</v>
      </c>
      <c r="K37" s="136">
        <v>5442.82</v>
      </c>
      <c r="L37" s="27">
        <f t="shared" si="4"/>
        <v>-0.005497262331931197</v>
      </c>
      <c r="M37" s="80">
        <f t="shared" si="5"/>
        <v>-30.08600000000024</v>
      </c>
    </row>
    <row r="38" spans="1:13" ht="15">
      <c r="A38" s="1">
        <v>37</v>
      </c>
      <c r="B38" s="70" t="s">
        <v>129</v>
      </c>
      <c r="C38" s="12">
        <v>13609</v>
      </c>
      <c r="D38" s="12">
        <v>12230</v>
      </c>
      <c r="E38" s="3">
        <v>11993</v>
      </c>
      <c r="F38" s="30">
        <f t="shared" si="0"/>
        <v>0.012159167178663617</v>
      </c>
      <c r="G38" s="15">
        <f t="shared" si="1"/>
        <v>-0.11874494819604674</v>
      </c>
      <c r="H38" s="9">
        <f t="shared" si="2"/>
        <v>-1616</v>
      </c>
      <c r="I38" s="27">
        <f t="shared" si="3"/>
        <v>0.014082911397920679</v>
      </c>
      <c r="J38" s="90">
        <v>12123.46</v>
      </c>
      <c r="K38" s="136">
        <v>11968.49</v>
      </c>
      <c r="L38" s="27">
        <f t="shared" si="4"/>
        <v>-0.012782654456730946</v>
      </c>
      <c r="M38" s="80">
        <f t="shared" si="5"/>
        <v>-154.96999999999935</v>
      </c>
    </row>
    <row r="39" spans="1:13" ht="15">
      <c r="A39" s="1">
        <v>38</v>
      </c>
      <c r="B39" s="70" t="s">
        <v>130</v>
      </c>
      <c r="C39" s="12">
        <v>16244</v>
      </c>
      <c r="D39" s="12">
        <v>14606</v>
      </c>
      <c r="E39" s="3">
        <v>14323</v>
      </c>
      <c r="F39" s="30">
        <f t="shared" si="0"/>
        <v>0.014521450137580171</v>
      </c>
      <c r="G39" s="15">
        <f t="shared" si="1"/>
        <v>-0.11825904949519822</v>
      </c>
      <c r="H39" s="9">
        <f t="shared" si="2"/>
        <v>-1921</v>
      </c>
      <c r="I39" s="27">
        <f t="shared" si="3"/>
        <v>0.016740886630820313</v>
      </c>
      <c r="J39" s="90">
        <v>14581.58</v>
      </c>
      <c r="K39" s="136">
        <v>14374.22</v>
      </c>
      <c r="L39" s="27">
        <f t="shared" si="4"/>
        <v>-0.014220681160752167</v>
      </c>
      <c r="M39" s="80">
        <f t="shared" si="5"/>
        <v>-207.36000000000058</v>
      </c>
    </row>
    <row r="40" spans="1:13" ht="15">
      <c r="A40" s="1">
        <v>39</v>
      </c>
      <c r="B40" s="70" t="s">
        <v>131</v>
      </c>
      <c r="C40" s="12">
        <v>6709</v>
      </c>
      <c r="D40" s="12">
        <v>6164</v>
      </c>
      <c r="E40" s="3">
        <v>6108</v>
      </c>
      <c r="F40" s="30">
        <f t="shared" si="0"/>
        <v>0.006192628460541764</v>
      </c>
      <c r="G40" s="15">
        <f t="shared" si="1"/>
        <v>-0.08958115963630943</v>
      </c>
      <c r="H40" s="9">
        <f t="shared" si="2"/>
        <v>-601</v>
      </c>
      <c r="I40" s="27">
        <f t="shared" si="3"/>
        <v>0.00523751840974649</v>
      </c>
      <c r="J40" s="90">
        <v>6105.752</v>
      </c>
      <c r="K40" s="136">
        <v>6090.81</v>
      </c>
      <c r="L40" s="27">
        <f t="shared" si="4"/>
        <v>-0.002447200606903131</v>
      </c>
      <c r="M40" s="80">
        <f t="shared" si="5"/>
        <v>-14.942000000000007</v>
      </c>
    </row>
    <row r="41" spans="1:13" ht="15">
      <c r="A41" s="1">
        <v>40</v>
      </c>
      <c r="B41" s="70" t="s">
        <v>132</v>
      </c>
      <c r="C41" s="12">
        <v>5554</v>
      </c>
      <c r="D41" s="12">
        <v>4934</v>
      </c>
      <c r="E41" s="3">
        <v>4839</v>
      </c>
      <c r="F41" s="30">
        <f t="shared" si="0"/>
        <v>0.00490604602497734</v>
      </c>
      <c r="G41" s="15">
        <f t="shared" si="1"/>
        <v>-0.128736046092906</v>
      </c>
      <c r="H41" s="9">
        <f t="shared" si="2"/>
        <v>-715</v>
      </c>
      <c r="I41" s="27">
        <f t="shared" si="3"/>
        <v>0.006230991119748321</v>
      </c>
      <c r="J41" s="90">
        <v>4869.492</v>
      </c>
      <c r="K41" s="136">
        <v>4743.288</v>
      </c>
      <c r="L41" s="27">
        <f t="shared" si="4"/>
        <v>-0.02591728254199835</v>
      </c>
      <c r="M41" s="80">
        <f t="shared" si="5"/>
        <v>-126.20400000000063</v>
      </c>
    </row>
    <row r="42" spans="1:13" ht="15">
      <c r="A42" s="1">
        <v>41</v>
      </c>
      <c r="B42" s="70" t="s">
        <v>133</v>
      </c>
      <c r="C42" s="12">
        <v>4335</v>
      </c>
      <c r="D42" s="12">
        <v>3720</v>
      </c>
      <c r="E42" s="3">
        <v>3597</v>
      </c>
      <c r="F42" s="30">
        <f t="shared" si="0"/>
        <v>0.003646837683786628</v>
      </c>
      <c r="G42" s="15">
        <f t="shared" si="1"/>
        <v>-0.17024221453287197</v>
      </c>
      <c r="H42" s="9">
        <f t="shared" si="2"/>
        <v>-738</v>
      </c>
      <c r="I42" s="27">
        <f t="shared" si="3"/>
        <v>0.006431428596327637</v>
      </c>
      <c r="J42" s="90">
        <v>3773.067</v>
      </c>
      <c r="K42" s="136">
        <v>3660.457</v>
      </c>
      <c r="L42" s="27">
        <f t="shared" si="4"/>
        <v>-0.02984574617943443</v>
      </c>
      <c r="M42" s="80">
        <f t="shared" si="5"/>
        <v>-112.61000000000013</v>
      </c>
    </row>
    <row r="43" spans="1:13" ht="15">
      <c r="A43" s="1">
        <v>42</v>
      </c>
      <c r="B43" s="70" t="s">
        <v>134</v>
      </c>
      <c r="C43" s="12">
        <v>59130</v>
      </c>
      <c r="D43" s="12">
        <v>54233</v>
      </c>
      <c r="E43" s="3">
        <v>53397</v>
      </c>
      <c r="F43" s="30">
        <f t="shared" si="0"/>
        <v>0.05413683397307606</v>
      </c>
      <c r="G43" s="15">
        <f t="shared" si="1"/>
        <v>-0.0969558599695586</v>
      </c>
      <c r="H43" s="9">
        <f t="shared" si="2"/>
        <v>-5733</v>
      </c>
      <c r="I43" s="27">
        <f t="shared" si="3"/>
        <v>0.04996121970561835</v>
      </c>
      <c r="J43" s="90">
        <v>54009.43</v>
      </c>
      <c r="K43" s="136">
        <v>53655.24</v>
      </c>
      <c r="L43" s="27">
        <f t="shared" si="4"/>
        <v>-0.006557928865385218</v>
      </c>
      <c r="M43" s="80">
        <f t="shared" si="5"/>
        <v>-354.1900000000023</v>
      </c>
    </row>
    <row r="44" spans="1:13" ht="15">
      <c r="A44" s="1">
        <v>43</v>
      </c>
      <c r="B44" s="70" t="s">
        <v>135</v>
      </c>
      <c r="C44" s="12">
        <v>12077</v>
      </c>
      <c r="D44" s="12">
        <v>10785</v>
      </c>
      <c r="E44" s="3">
        <v>10561</v>
      </c>
      <c r="F44" s="30">
        <f t="shared" si="0"/>
        <v>0.010707326321509752</v>
      </c>
      <c r="G44" s="15">
        <f t="shared" si="1"/>
        <v>-0.12552786287985426</v>
      </c>
      <c r="H44" s="9">
        <f t="shared" si="2"/>
        <v>-1516</v>
      </c>
      <c r="I44" s="27">
        <f t="shared" si="3"/>
        <v>0.013211444108445389</v>
      </c>
      <c r="J44" s="90">
        <v>10800.12</v>
      </c>
      <c r="K44" s="136">
        <v>10617.78</v>
      </c>
      <c r="L44" s="27">
        <f t="shared" si="4"/>
        <v>-0.016883145742825092</v>
      </c>
      <c r="M44" s="80">
        <f t="shared" si="5"/>
        <v>-182.34000000000015</v>
      </c>
    </row>
    <row r="45" spans="1:13" ht="15">
      <c r="A45" s="1">
        <v>44</v>
      </c>
      <c r="B45" s="70" t="s">
        <v>136</v>
      </c>
      <c r="C45" s="12">
        <v>19863</v>
      </c>
      <c r="D45" s="12">
        <v>17387</v>
      </c>
      <c r="E45" s="3">
        <v>17125</v>
      </c>
      <c r="F45" s="30">
        <f t="shared" si="0"/>
        <v>0.01736227282036308</v>
      </c>
      <c r="G45" s="15">
        <f t="shared" si="1"/>
        <v>-0.13784423299602275</v>
      </c>
      <c r="H45" s="9">
        <f t="shared" si="2"/>
        <v>-2738</v>
      </c>
      <c r="I45" s="27">
        <f t="shared" si="3"/>
        <v>0.02386077438583343</v>
      </c>
      <c r="J45" s="90">
        <v>17272.31</v>
      </c>
      <c r="K45" s="136">
        <v>16860.79</v>
      </c>
      <c r="L45" s="27">
        <f t="shared" si="4"/>
        <v>-0.02382541767719549</v>
      </c>
      <c r="M45" s="80">
        <f t="shared" si="5"/>
        <v>-411.52000000000044</v>
      </c>
    </row>
    <row r="46" spans="1:13" ht="15">
      <c r="A46" s="1">
        <v>45</v>
      </c>
      <c r="B46" s="70" t="s">
        <v>137</v>
      </c>
      <c r="C46" s="12">
        <v>49722</v>
      </c>
      <c r="D46" s="12">
        <v>45927</v>
      </c>
      <c r="E46" s="3">
        <v>45239</v>
      </c>
      <c r="F46" s="30">
        <f t="shared" si="0"/>
        <v>0.0458658020508266</v>
      </c>
      <c r="G46" s="15">
        <f t="shared" si="1"/>
        <v>-0.09016129681026508</v>
      </c>
      <c r="H46" s="9">
        <f t="shared" si="2"/>
        <v>-4483</v>
      </c>
      <c r="I46" s="27">
        <f t="shared" si="3"/>
        <v>0.03906787858717723</v>
      </c>
      <c r="J46" s="90">
        <v>45270.21</v>
      </c>
      <c r="K46" s="136">
        <v>45095.74</v>
      </c>
      <c r="L46" s="27">
        <f t="shared" si="4"/>
        <v>-0.0038539693100606595</v>
      </c>
      <c r="M46" s="80">
        <f t="shared" si="5"/>
        <v>-174.47000000000116</v>
      </c>
    </row>
    <row r="47" spans="1:13" ht="15">
      <c r="A47" s="1">
        <v>46</v>
      </c>
      <c r="B47" s="70" t="s">
        <v>138</v>
      </c>
      <c r="C47" s="12">
        <v>14676</v>
      </c>
      <c r="D47" s="12">
        <v>14462</v>
      </c>
      <c r="E47" s="3">
        <v>13935</v>
      </c>
      <c r="F47" s="30">
        <f t="shared" si="0"/>
        <v>0.01412807426287647</v>
      </c>
      <c r="G47" s="15">
        <f t="shared" si="1"/>
        <v>-0.05049059689288635</v>
      </c>
      <c r="H47" s="9">
        <f t="shared" si="2"/>
        <v>-741</v>
      </c>
      <c r="I47" s="27">
        <f t="shared" si="3"/>
        <v>0.0064575726150118955</v>
      </c>
      <c r="J47" s="90">
        <v>14340.33</v>
      </c>
      <c r="K47" s="136">
        <v>14030.63</v>
      </c>
      <c r="L47" s="27">
        <f t="shared" si="4"/>
        <v>-0.02159643467061084</v>
      </c>
      <c r="M47" s="80">
        <f t="shared" si="5"/>
        <v>-309.7000000000007</v>
      </c>
    </row>
    <row r="48" spans="1:13" ht="15">
      <c r="A48" s="1">
        <v>47</v>
      </c>
      <c r="B48" s="70" t="s">
        <v>139</v>
      </c>
      <c r="C48" s="12">
        <v>10929</v>
      </c>
      <c r="D48" s="12">
        <v>10695</v>
      </c>
      <c r="E48" s="3">
        <v>10474</v>
      </c>
      <c r="F48" s="30">
        <f t="shared" si="0"/>
        <v>0.010619120906305572</v>
      </c>
      <c r="G48" s="15">
        <f t="shared" si="1"/>
        <v>-0.041632354286759994</v>
      </c>
      <c r="H48" s="9">
        <f t="shared" si="2"/>
        <v>-455</v>
      </c>
      <c r="I48" s="27">
        <f t="shared" si="3"/>
        <v>0.003965176167112568</v>
      </c>
      <c r="J48" s="90">
        <v>10570.87</v>
      </c>
      <c r="K48" s="136">
        <v>10480.49</v>
      </c>
      <c r="L48" s="27">
        <f t="shared" si="4"/>
        <v>-0.008549911218282035</v>
      </c>
      <c r="M48" s="80">
        <f t="shared" si="5"/>
        <v>-90.38000000000102</v>
      </c>
    </row>
    <row r="49" spans="1:13" ht="15">
      <c r="A49" s="1">
        <v>48</v>
      </c>
      <c r="B49" s="70" t="s">
        <v>140</v>
      </c>
      <c r="C49" s="12">
        <v>17685</v>
      </c>
      <c r="D49" s="12">
        <v>16282</v>
      </c>
      <c r="E49" s="3">
        <v>16000</v>
      </c>
      <c r="F49" s="30">
        <f t="shared" si="0"/>
        <v>0.016221685554791785</v>
      </c>
      <c r="G49" s="15">
        <f t="shared" si="1"/>
        <v>-0.0952784845914617</v>
      </c>
      <c r="H49" s="9">
        <f t="shared" si="2"/>
        <v>-1685</v>
      </c>
      <c r="I49" s="27">
        <f t="shared" si="3"/>
        <v>0.014684223827658629</v>
      </c>
      <c r="J49" s="90">
        <v>16326.61</v>
      </c>
      <c r="K49" s="136">
        <v>16100.92</v>
      </c>
      <c r="L49" s="27">
        <f t="shared" si="4"/>
        <v>-0.01382344528349734</v>
      </c>
      <c r="M49" s="80">
        <f t="shared" si="5"/>
        <v>-225.6900000000005</v>
      </c>
    </row>
    <row r="50" spans="1:13" ht="15">
      <c r="A50" s="1">
        <v>49</v>
      </c>
      <c r="B50" s="70" t="s">
        <v>141</v>
      </c>
      <c r="C50" s="12">
        <v>3979</v>
      </c>
      <c r="D50" s="12">
        <v>3562</v>
      </c>
      <c r="E50" s="3">
        <v>3478</v>
      </c>
      <c r="F50" s="30">
        <f t="shared" si="0"/>
        <v>0.0035261888974728642</v>
      </c>
      <c r="G50" s="15">
        <f t="shared" si="1"/>
        <v>-0.12591103292284495</v>
      </c>
      <c r="H50" s="9">
        <f t="shared" si="2"/>
        <v>-501</v>
      </c>
      <c r="I50" s="27">
        <f t="shared" si="3"/>
        <v>0.0043660511202712</v>
      </c>
      <c r="J50" s="90">
        <v>3541.998</v>
      </c>
      <c r="K50" s="136">
        <v>3505.29</v>
      </c>
      <c r="L50" s="27">
        <f t="shared" si="4"/>
        <v>-0.010363642215495345</v>
      </c>
      <c r="M50" s="80">
        <f t="shared" si="5"/>
        <v>-36.708000000000084</v>
      </c>
    </row>
    <row r="51" spans="1:13" ht="15">
      <c r="A51" s="1">
        <v>50</v>
      </c>
      <c r="B51" s="70" t="s">
        <v>142</v>
      </c>
      <c r="C51" s="12">
        <v>10843</v>
      </c>
      <c r="D51" s="12">
        <v>10185</v>
      </c>
      <c r="E51" s="3">
        <v>10057</v>
      </c>
      <c r="F51" s="30">
        <f t="shared" si="0"/>
        <v>0.010196343226533811</v>
      </c>
      <c r="G51" s="15">
        <f t="shared" si="1"/>
        <v>-0.0724891635156322</v>
      </c>
      <c r="H51" s="9">
        <f t="shared" si="2"/>
        <v>-786</v>
      </c>
      <c r="I51" s="27">
        <f t="shared" si="3"/>
        <v>0.006849732895275776</v>
      </c>
      <c r="J51" s="90">
        <v>10178.01</v>
      </c>
      <c r="K51" s="136">
        <v>10052.08</v>
      </c>
      <c r="L51" s="27">
        <f t="shared" si="4"/>
        <v>-0.012372752630425818</v>
      </c>
      <c r="M51" s="80">
        <f t="shared" si="5"/>
        <v>-125.93000000000029</v>
      </c>
    </row>
    <row r="52" spans="1:13" ht="15">
      <c r="A52" s="1">
        <v>51</v>
      </c>
      <c r="B52" s="70" t="s">
        <v>143</v>
      </c>
      <c r="C52" s="12">
        <v>14771</v>
      </c>
      <c r="D52" s="12">
        <v>14337</v>
      </c>
      <c r="E52" s="3">
        <v>14172</v>
      </c>
      <c r="F52" s="30">
        <f t="shared" si="0"/>
        <v>0.014368357980156824</v>
      </c>
      <c r="G52" s="15">
        <f t="shared" si="1"/>
        <v>-0.040552433823031614</v>
      </c>
      <c r="H52" s="9">
        <f t="shared" si="2"/>
        <v>-599</v>
      </c>
      <c r="I52" s="27">
        <f t="shared" si="3"/>
        <v>0.0052200890639569845</v>
      </c>
      <c r="J52" s="90">
        <v>14392.24</v>
      </c>
      <c r="K52" s="136">
        <v>14217.57</v>
      </c>
      <c r="L52" s="27">
        <f t="shared" si="4"/>
        <v>-0.012136401282913576</v>
      </c>
      <c r="M52" s="80">
        <f t="shared" si="5"/>
        <v>-174.67000000000007</v>
      </c>
    </row>
    <row r="53" spans="1:13" ht="15">
      <c r="A53" s="1">
        <v>52</v>
      </c>
      <c r="B53" s="70" t="s">
        <v>144</v>
      </c>
      <c r="C53" s="12">
        <v>20390</v>
      </c>
      <c r="D53" s="12">
        <v>17665</v>
      </c>
      <c r="E53" s="3">
        <v>17266</v>
      </c>
      <c r="F53" s="30">
        <f t="shared" si="0"/>
        <v>0.017505226424314683</v>
      </c>
      <c r="G53" s="15">
        <f t="shared" si="1"/>
        <v>-0.15321235899950955</v>
      </c>
      <c r="H53" s="9">
        <f t="shared" si="2"/>
        <v>-3124</v>
      </c>
      <c r="I53" s="27">
        <f t="shared" si="3"/>
        <v>0.027224638123208047</v>
      </c>
      <c r="J53" s="90">
        <v>17374.04</v>
      </c>
      <c r="K53" s="136">
        <v>17171.26</v>
      </c>
      <c r="L53" s="27">
        <f t="shared" si="4"/>
        <v>-0.01167143623475038</v>
      </c>
      <c r="M53" s="80">
        <f t="shared" si="5"/>
        <v>-202.78000000000247</v>
      </c>
    </row>
    <row r="54" spans="1:13" ht="15">
      <c r="A54" s="1">
        <v>53</v>
      </c>
      <c r="B54" s="70" t="s">
        <v>145</v>
      </c>
      <c r="C54" s="12">
        <v>13233</v>
      </c>
      <c r="D54" s="12">
        <v>12965</v>
      </c>
      <c r="E54" s="3">
        <v>12380</v>
      </c>
      <c r="F54" s="30">
        <f t="shared" si="0"/>
        <v>0.012551529198020142</v>
      </c>
      <c r="G54" s="15">
        <f t="shared" si="1"/>
        <v>-0.06446006196629638</v>
      </c>
      <c r="H54" s="9">
        <f t="shared" si="2"/>
        <v>-853</v>
      </c>
      <c r="I54" s="27">
        <f t="shared" si="3"/>
        <v>0.00743361597922422</v>
      </c>
      <c r="J54" s="90">
        <v>12761.59</v>
      </c>
      <c r="K54" s="136">
        <v>12295.51</v>
      </c>
      <c r="L54" s="27">
        <f t="shared" si="4"/>
        <v>-0.036522094817338584</v>
      </c>
      <c r="M54" s="80">
        <f t="shared" si="5"/>
        <v>-466.0799999999999</v>
      </c>
    </row>
    <row r="55" spans="1:13" ht="15">
      <c r="A55" s="1">
        <v>54</v>
      </c>
      <c r="B55" s="70" t="s">
        <v>146</v>
      </c>
      <c r="C55" s="12">
        <v>17675</v>
      </c>
      <c r="D55" s="12">
        <v>15100</v>
      </c>
      <c r="E55" s="3">
        <v>14816</v>
      </c>
      <c r="F55" s="30">
        <f t="shared" si="0"/>
        <v>0.015021280823737193</v>
      </c>
      <c r="G55" s="15">
        <f t="shared" si="1"/>
        <v>-0.16175388967468177</v>
      </c>
      <c r="H55" s="9">
        <f t="shared" si="2"/>
        <v>-2859</v>
      </c>
      <c r="I55" s="27">
        <f t="shared" si="3"/>
        <v>0.02491524980609853</v>
      </c>
      <c r="J55" s="90">
        <v>15028.97</v>
      </c>
      <c r="K55" s="136">
        <v>14806.86</v>
      </c>
      <c r="L55" s="27">
        <f t="shared" si="4"/>
        <v>-0.014778790562493555</v>
      </c>
      <c r="M55" s="80">
        <f t="shared" si="5"/>
        <v>-222.10999999999876</v>
      </c>
    </row>
    <row r="56" spans="1:13" ht="15">
      <c r="A56" s="1">
        <v>55</v>
      </c>
      <c r="B56" s="70" t="s">
        <v>147</v>
      </c>
      <c r="C56" s="12">
        <v>37088</v>
      </c>
      <c r="D56" s="12">
        <v>31898</v>
      </c>
      <c r="E56" s="3">
        <v>31307</v>
      </c>
      <c r="F56" s="30">
        <f t="shared" si="0"/>
        <v>0.03174076935399165</v>
      </c>
      <c r="G56" s="15">
        <f t="shared" si="1"/>
        <v>-0.1558725194132873</v>
      </c>
      <c r="H56" s="9">
        <f t="shared" si="2"/>
        <v>-5781</v>
      </c>
      <c r="I56" s="27">
        <f t="shared" si="3"/>
        <v>0.05037952400456649</v>
      </c>
      <c r="J56" s="90">
        <v>31932.5</v>
      </c>
      <c r="K56" s="136">
        <v>31410.85</v>
      </c>
      <c r="L56" s="27">
        <f t="shared" si="4"/>
        <v>-0.016336021294919015</v>
      </c>
      <c r="M56" s="80">
        <f t="shared" si="5"/>
        <v>-521.6500000000015</v>
      </c>
    </row>
    <row r="57" spans="1:13" ht="15">
      <c r="A57" s="1">
        <v>56</v>
      </c>
      <c r="B57" s="70" t="s">
        <v>148</v>
      </c>
      <c r="C57" s="12">
        <v>3038</v>
      </c>
      <c r="D57" s="12">
        <v>2753</v>
      </c>
      <c r="E57" s="3">
        <v>2697</v>
      </c>
      <c r="F57" s="30">
        <f t="shared" si="0"/>
        <v>0.00273436787132959</v>
      </c>
      <c r="G57" s="15">
        <f t="shared" si="1"/>
        <v>-0.11224489795918367</v>
      </c>
      <c r="H57" s="9">
        <f t="shared" si="2"/>
        <v>-341</v>
      </c>
      <c r="I57" s="27">
        <f t="shared" si="3"/>
        <v>0.0029717034571107373</v>
      </c>
      <c r="J57" s="90">
        <v>2796.741</v>
      </c>
      <c r="K57" s="136">
        <v>2744.534</v>
      </c>
      <c r="L57" s="27">
        <f t="shared" si="4"/>
        <v>-0.01866708429561403</v>
      </c>
      <c r="M57" s="80">
        <f t="shared" si="5"/>
        <v>-52.20699999999988</v>
      </c>
    </row>
    <row r="58" spans="1:13" ht="15">
      <c r="A58" s="1">
        <v>57</v>
      </c>
      <c r="B58" s="70" t="s">
        <v>149</v>
      </c>
      <c r="C58" s="12">
        <v>5230</v>
      </c>
      <c r="D58" s="12">
        <v>4950</v>
      </c>
      <c r="E58" s="3">
        <v>4763</v>
      </c>
      <c r="F58" s="30">
        <f t="shared" si="0"/>
        <v>0.0048289930185920794</v>
      </c>
      <c r="G58" s="15">
        <f t="shared" si="1"/>
        <v>-0.08929254302103251</v>
      </c>
      <c r="H58" s="9">
        <f t="shared" si="2"/>
        <v>-467</v>
      </c>
      <c r="I58" s="27">
        <f t="shared" si="3"/>
        <v>0.004069752241849602</v>
      </c>
      <c r="J58" s="90">
        <v>4879.641</v>
      </c>
      <c r="K58" s="136">
        <v>4748.582</v>
      </c>
      <c r="L58" s="27">
        <f t="shared" si="4"/>
        <v>-0.026858328307348696</v>
      </c>
      <c r="M58" s="80">
        <f t="shared" si="5"/>
        <v>-131.0589999999993</v>
      </c>
    </row>
    <row r="59" spans="1:13" ht="15">
      <c r="A59" s="1">
        <v>58</v>
      </c>
      <c r="B59" s="70" t="s">
        <v>150</v>
      </c>
      <c r="C59" s="12">
        <v>18783</v>
      </c>
      <c r="D59" s="12">
        <v>17246</v>
      </c>
      <c r="E59" s="3">
        <v>16993</v>
      </c>
      <c r="F59" s="30">
        <f t="shared" si="0"/>
        <v>0.01722844391453605</v>
      </c>
      <c r="G59" s="15">
        <f t="shared" si="1"/>
        <v>-0.09529894053133152</v>
      </c>
      <c r="H59" s="9">
        <f t="shared" si="2"/>
        <v>-1790</v>
      </c>
      <c r="I59" s="27">
        <f t="shared" si="3"/>
        <v>0.015599264481607682</v>
      </c>
      <c r="J59" s="90">
        <v>17123.3</v>
      </c>
      <c r="K59" s="136">
        <v>16951.3</v>
      </c>
      <c r="L59" s="27">
        <f t="shared" si="4"/>
        <v>-0.010044792767749208</v>
      </c>
      <c r="M59" s="80">
        <f t="shared" si="5"/>
        <v>-172</v>
      </c>
    </row>
    <row r="60" spans="1:13" ht="15">
      <c r="A60" s="1">
        <v>59</v>
      </c>
      <c r="B60" s="70" t="s">
        <v>151</v>
      </c>
      <c r="C60" s="12">
        <v>10640</v>
      </c>
      <c r="D60" s="12">
        <v>9501</v>
      </c>
      <c r="E60" s="3">
        <v>9356</v>
      </c>
      <c r="F60" s="30">
        <f t="shared" si="0"/>
        <v>0.009485630628164496</v>
      </c>
      <c r="G60" s="15">
        <f t="shared" si="1"/>
        <v>-0.12067669172932331</v>
      </c>
      <c r="H60" s="9">
        <f t="shared" si="2"/>
        <v>-1284</v>
      </c>
      <c r="I60" s="27">
        <f t="shared" si="3"/>
        <v>0.011189639996862719</v>
      </c>
      <c r="J60" s="90">
        <v>9429.936</v>
      </c>
      <c r="K60" s="136">
        <v>9316.619</v>
      </c>
      <c r="L60" s="27">
        <f t="shared" si="4"/>
        <v>-0.012016730548330244</v>
      </c>
      <c r="M60" s="80">
        <f t="shared" si="5"/>
        <v>-113.3169999999991</v>
      </c>
    </row>
    <row r="61" spans="1:13" ht="15">
      <c r="A61" s="1">
        <v>60</v>
      </c>
      <c r="B61" s="70" t="s">
        <v>152</v>
      </c>
      <c r="C61" s="12">
        <v>15765</v>
      </c>
      <c r="D61" s="12">
        <v>14195</v>
      </c>
      <c r="E61" s="3">
        <v>13915</v>
      </c>
      <c r="F61" s="30">
        <f t="shared" si="0"/>
        <v>0.01410779715593298</v>
      </c>
      <c r="G61" s="15">
        <f t="shared" si="1"/>
        <v>-0.11734855692990802</v>
      </c>
      <c r="H61" s="9">
        <f t="shared" si="2"/>
        <v>-1850</v>
      </c>
      <c r="I61" s="27">
        <f t="shared" si="3"/>
        <v>0.016122144855292855</v>
      </c>
      <c r="J61" s="90">
        <v>14145.61</v>
      </c>
      <c r="K61" s="136">
        <v>13999.17</v>
      </c>
      <c r="L61" s="27">
        <f t="shared" si="4"/>
        <v>-0.010352328390221453</v>
      </c>
      <c r="M61" s="80">
        <f t="shared" si="5"/>
        <v>-146.4400000000005</v>
      </c>
    </row>
    <row r="62" spans="1:13" ht="15">
      <c r="A62" s="1">
        <v>61</v>
      </c>
      <c r="B62" s="70" t="s">
        <v>153</v>
      </c>
      <c r="C62" s="12">
        <v>10531</v>
      </c>
      <c r="D62" s="12">
        <v>9231</v>
      </c>
      <c r="E62" s="3">
        <v>9008</v>
      </c>
      <c r="F62" s="30">
        <f t="shared" si="0"/>
        <v>0.009132808967347774</v>
      </c>
      <c r="G62" s="15">
        <f t="shared" si="1"/>
        <v>-0.14462064381350298</v>
      </c>
      <c r="H62" s="9">
        <f t="shared" si="2"/>
        <v>-1523</v>
      </c>
      <c r="I62" s="27">
        <f t="shared" si="3"/>
        <v>0.01327244681870866</v>
      </c>
      <c r="J62" s="90">
        <v>9173.506</v>
      </c>
      <c r="K62" s="136">
        <v>8988.405</v>
      </c>
      <c r="L62" s="27">
        <f t="shared" si="4"/>
        <v>-0.0201777815373968</v>
      </c>
      <c r="M62" s="80">
        <f t="shared" si="5"/>
        <v>-185.10099999999875</v>
      </c>
    </row>
    <row r="63" spans="1:13" ht="15">
      <c r="A63" s="1">
        <v>62</v>
      </c>
      <c r="B63" s="70" t="s">
        <v>154</v>
      </c>
      <c r="C63" s="12">
        <v>1568</v>
      </c>
      <c r="D63" s="12">
        <v>1459</v>
      </c>
      <c r="E63" s="3">
        <v>1431</v>
      </c>
      <c r="F63" s="30">
        <f t="shared" si="0"/>
        <v>0.0014508270018066902</v>
      </c>
      <c r="G63" s="15">
        <f t="shared" si="1"/>
        <v>-0.08737244897959184</v>
      </c>
      <c r="H63" s="9">
        <f t="shared" si="2"/>
        <v>-137</v>
      </c>
      <c r="I63" s="27">
        <f t="shared" si="3"/>
        <v>0.0011939101865811466</v>
      </c>
      <c r="J63" s="90">
        <v>1451.854</v>
      </c>
      <c r="K63" s="136">
        <v>1435.798</v>
      </c>
      <c r="L63" s="27">
        <f t="shared" si="4"/>
        <v>-0.011058963229085046</v>
      </c>
      <c r="M63" s="80">
        <f t="shared" si="5"/>
        <v>-16.05600000000004</v>
      </c>
    </row>
    <row r="64" spans="1:13" ht="15">
      <c r="A64" s="1">
        <v>63</v>
      </c>
      <c r="B64" s="70" t="s">
        <v>155</v>
      </c>
      <c r="C64" s="12">
        <v>26459</v>
      </c>
      <c r="D64" s="12">
        <v>24795</v>
      </c>
      <c r="E64" s="3">
        <v>24344</v>
      </c>
      <c r="F64" s="30">
        <f t="shared" si="0"/>
        <v>0.0246812945716157</v>
      </c>
      <c r="G64" s="15">
        <f t="shared" si="1"/>
        <v>-0.07993499376393666</v>
      </c>
      <c r="H64" s="9">
        <f t="shared" si="2"/>
        <v>-2115</v>
      </c>
      <c r="I64" s="27">
        <f t="shared" si="3"/>
        <v>0.018431533172402374</v>
      </c>
      <c r="J64" s="90">
        <v>24849.2</v>
      </c>
      <c r="K64" s="136">
        <v>24452.18</v>
      </c>
      <c r="L64" s="27">
        <f t="shared" si="4"/>
        <v>-0.015977174315470938</v>
      </c>
      <c r="M64" s="80">
        <f t="shared" si="5"/>
        <v>-397.02000000000044</v>
      </c>
    </row>
    <row r="65" spans="1:13" ht="15">
      <c r="A65" s="1">
        <v>64</v>
      </c>
      <c r="B65" s="70" t="s">
        <v>156</v>
      </c>
      <c r="C65" s="12">
        <v>10421</v>
      </c>
      <c r="D65" s="12">
        <v>9655</v>
      </c>
      <c r="E65" s="3">
        <v>9531</v>
      </c>
      <c r="F65" s="30">
        <f t="shared" si="0"/>
        <v>0.00966305531392003</v>
      </c>
      <c r="G65" s="15">
        <f t="shared" si="1"/>
        <v>-0.08540447173975627</v>
      </c>
      <c r="H65" s="9">
        <f t="shared" si="2"/>
        <v>-890</v>
      </c>
      <c r="I65" s="27">
        <f t="shared" si="3"/>
        <v>0.007756058876330077</v>
      </c>
      <c r="J65" s="90">
        <v>9616.647</v>
      </c>
      <c r="K65" s="136">
        <v>9524.187</v>
      </c>
      <c r="L65" s="27">
        <f t="shared" si="4"/>
        <v>-0.009614577721320221</v>
      </c>
      <c r="M65" s="80">
        <f t="shared" si="5"/>
        <v>-92.46000000000095</v>
      </c>
    </row>
    <row r="66" spans="1:13" ht="15">
      <c r="A66" s="1">
        <v>65</v>
      </c>
      <c r="B66" s="70" t="s">
        <v>157</v>
      </c>
      <c r="C66" s="12">
        <v>4224</v>
      </c>
      <c r="D66" s="12">
        <v>3942</v>
      </c>
      <c r="E66" s="3">
        <v>3843</v>
      </c>
      <c r="F66" s="30">
        <f t="shared" si="0"/>
        <v>0.0038962460991915516</v>
      </c>
      <c r="G66" s="15">
        <f t="shared" si="1"/>
        <v>-0.09019886363636363</v>
      </c>
      <c r="H66" s="9">
        <f t="shared" si="2"/>
        <v>-381</v>
      </c>
      <c r="I66" s="27">
        <f t="shared" si="3"/>
        <v>0.003320290372900853</v>
      </c>
      <c r="J66" s="90">
        <v>3883.017</v>
      </c>
      <c r="K66" s="136">
        <v>3785.903</v>
      </c>
      <c r="L66" s="27">
        <f t="shared" si="4"/>
        <v>-0.025009934285634094</v>
      </c>
      <c r="M66" s="80">
        <f t="shared" si="5"/>
        <v>-97.11400000000003</v>
      </c>
    </row>
    <row r="67" spans="1:13" ht="15">
      <c r="A67" s="1">
        <v>66</v>
      </c>
      <c r="B67" s="70" t="s">
        <v>158</v>
      </c>
      <c r="C67" s="12">
        <v>18644</v>
      </c>
      <c r="D67" s="12">
        <v>16617</v>
      </c>
      <c r="E67" s="3">
        <v>16341</v>
      </c>
      <c r="F67" s="30">
        <f aca="true" t="shared" si="6" ref="F67:F83">E67/$E$83</f>
        <v>0.016567410228178283</v>
      </c>
      <c r="G67" s="15">
        <f aca="true" t="shared" si="7" ref="G67:G83">(E67-C67)/C67</f>
        <v>-0.12352499463634413</v>
      </c>
      <c r="H67" s="9">
        <f aca="true" t="shared" si="8" ref="H67:H83">E67-C67</f>
        <v>-2303</v>
      </c>
      <c r="I67" s="27">
        <f aca="true" t="shared" si="9" ref="I67:I83">H67/$H$83</f>
        <v>0.02006989167661592</v>
      </c>
      <c r="J67" s="90">
        <v>16513.09</v>
      </c>
      <c r="K67" s="136">
        <v>16257.98</v>
      </c>
      <c r="L67" s="27">
        <f aca="true" t="shared" si="10" ref="L67:L83">(K67-J67)/J67</f>
        <v>-0.015448955949492226</v>
      </c>
      <c r="M67" s="80">
        <f aca="true" t="shared" si="11" ref="M67:M83">K67-J67</f>
        <v>-255.11000000000058</v>
      </c>
    </row>
    <row r="68" spans="1:13" ht="15">
      <c r="A68" s="1">
        <v>67</v>
      </c>
      <c r="B68" s="70" t="s">
        <v>159</v>
      </c>
      <c r="C68" s="12">
        <v>2891</v>
      </c>
      <c r="D68" s="12">
        <v>2414</v>
      </c>
      <c r="E68" s="3">
        <v>2346</v>
      </c>
      <c r="F68" s="30">
        <f t="shared" si="6"/>
        <v>0.0023785046444713452</v>
      </c>
      <c r="G68" s="15">
        <f t="shared" si="7"/>
        <v>-0.18851608439986164</v>
      </c>
      <c r="H68" s="9">
        <f t="shared" si="8"/>
        <v>-545</v>
      </c>
      <c r="I68" s="27">
        <f t="shared" si="9"/>
        <v>0.004749496727640328</v>
      </c>
      <c r="J68" s="90">
        <v>2433.737</v>
      </c>
      <c r="K68" s="136">
        <v>2367.237</v>
      </c>
      <c r="L68" s="27">
        <f t="shared" si="10"/>
        <v>-0.027324234294831364</v>
      </c>
      <c r="M68" s="80">
        <f t="shared" si="11"/>
        <v>-66.5</v>
      </c>
    </row>
    <row r="69" spans="1:13" ht="15">
      <c r="A69" s="1">
        <v>68</v>
      </c>
      <c r="B69" s="70" t="s">
        <v>160</v>
      </c>
      <c r="C69" s="12">
        <v>12929</v>
      </c>
      <c r="D69" s="12">
        <v>12269</v>
      </c>
      <c r="E69" s="3">
        <v>12101</v>
      </c>
      <c r="F69" s="30">
        <f t="shared" si="6"/>
        <v>0.012268663556158462</v>
      </c>
      <c r="G69" s="15">
        <f t="shared" si="7"/>
        <v>-0.06404207595328332</v>
      </c>
      <c r="H69" s="9">
        <f t="shared" si="8"/>
        <v>-828</v>
      </c>
      <c r="I69" s="27">
        <f t="shared" si="9"/>
        <v>0.007215749156855397</v>
      </c>
      <c r="J69" s="90">
        <v>12226.72</v>
      </c>
      <c r="K69" s="136">
        <v>12108.75</v>
      </c>
      <c r="L69" s="27">
        <f t="shared" si="10"/>
        <v>-0.009648540246280224</v>
      </c>
      <c r="M69" s="80">
        <f t="shared" si="11"/>
        <v>-117.96999999999935</v>
      </c>
    </row>
    <row r="70" spans="1:13" ht="15">
      <c r="A70" s="1">
        <v>69</v>
      </c>
      <c r="B70" s="70" t="s">
        <v>161</v>
      </c>
      <c r="C70" s="12">
        <v>2882</v>
      </c>
      <c r="D70" s="12">
        <v>2335</v>
      </c>
      <c r="E70" s="3">
        <v>2290</v>
      </c>
      <c r="F70" s="30">
        <f t="shared" si="6"/>
        <v>0.002321728745029574</v>
      </c>
      <c r="G70" s="15">
        <f t="shared" si="7"/>
        <v>-0.20541290770298404</v>
      </c>
      <c r="H70" s="9">
        <f t="shared" si="8"/>
        <v>-592</v>
      </c>
      <c r="I70" s="27">
        <f t="shared" si="9"/>
        <v>0.005159086353693714</v>
      </c>
      <c r="J70" s="90">
        <v>2321.277</v>
      </c>
      <c r="K70" s="136">
        <v>2260.456</v>
      </c>
      <c r="L70" s="27">
        <f t="shared" si="10"/>
        <v>-0.026201526142722264</v>
      </c>
      <c r="M70" s="80">
        <f t="shared" si="11"/>
        <v>-60.82099999999991</v>
      </c>
    </row>
    <row r="71" spans="1:13" ht="15">
      <c r="A71" s="1">
        <v>70</v>
      </c>
      <c r="B71" s="70" t="s">
        <v>162</v>
      </c>
      <c r="C71" s="12">
        <v>7556</v>
      </c>
      <c r="D71" s="12">
        <v>7177</v>
      </c>
      <c r="E71" s="3">
        <v>7085</v>
      </c>
      <c r="F71" s="30">
        <f t="shared" si="6"/>
        <v>0.0071831651347312375</v>
      </c>
      <c r="G71" s="15">
        <f t="shared" si="7"/>
        <v>-0.062334568554790894</v>
      </c>
      <c r="H71" s="9">
        <f t="shared" si="8"/>
        <v>-471</v>
      </c>
      <c r="I71" s="27">
        <f t="shared" si="9"/>
        <v>0.004104610933428614</v>
      </c>
      <c r="J71" s="90">
        <v>7184.671</v>
      </c>
      <c r="K71" s="136">
        <v>7118.639</v>
      </c>
      <c r="L71" s="27">
        <f t="shared" si="10"/>
        <v>-0.009190678320552207</v>
      </c>
      <c r="M71" s="80">
        <f t="shared" si="11"/>
        <v>-66.03200000000015</v>
      </c>
    </row>
    <row r="72" spans="1:13" ht="15">
      <c r="A72" s="1">
        <v>71</v>
      </c>
      <c r="B72" s="70" t="s">
        <v>163</v>
      </c>
      <c r="C72" s="12">
        <v>4826</v>
      </c>
      <c r="D72" s="12">
        <v>4368</v>
      </c>
      <c r="E72" s="3">
        <v>4262</v>
      </c>
      <c r="F72" s="30">
        <f t="shared" si="6"/>
        <v>0.004321051489657662</v>
      </c>
      <c r="G72" s="15">
        <f t="shared" si="7"/>
        <v>-0.11686697057604642</v>
      </c>
      <c r="H72" s="9">
        <f t="shared" si="8"/>
        <v>-564</v>
      </c>
      <c r="I72" s="27">
        <f t="shared" si="9"/>
        <v>0.004915075512640633</v>
      </c>
      <c r="J72" s="90">
        <v>4347.692</v>
      </c>
      <c r="K72" s="136">
        <v>4247.587</v>
      </c>
      <c r="L72" s="27">
        <f t="shared" si="10"/>
        <v>-0.023024860086684973</v>
      </c>
      <c r="M72" s="80">
        <f t="shared" si="11"/>
        <v>-100.10499999999956</v>
      </c>
    </row>
    <row r="73" spans="1:13" ht="15">
      <c r="A73" s="1">
        <v>72</v>
      </c>
      <c r="B73" s="70" t="s">
        <v>164</v>
      </c>
      <c r="C73" s="12">
        <v>1825</v>
      </c>
      <c r="D73" s="12">
        <v>1619</v>
      </c>
      <c r="E73" s="3">
        <v>1550</v>
      </c>
      <c r="F73" s="30">
        <f t="shared" si="6"/>
        <v>0.0015714757881204542</v>
      </c>
      <c r="G73" s="15">
        <f t="shared" si="7"/>
        <v>-0.1506849315068493</v>
      </c>
      <c r="H73" s="9">
        <f t="shared" si="8"/>
        <v>-275</v>
      </c>
      <c r="I73" s="27">
        <f t="shared" si="9"/>
        <v>0.002396535046057046</v>
      </c>
      <c r="J73" s="90">
        <v>1635.656</v>
      </c>
      <c r="K73" s="136">
        <v>1591.213</v>
      </c>
      <c r="L73" s="27">
        <f t="shared" si="10"/>
        <v>-0.02717136121531666</v>
      </c>
      <c r="M73" s="80">
        <f t="shared" si="11"/>
        <v>-44.442999999999984</v>
      </c>
    </row>
    <row r="74" spans="1:13" ht="15">
      <c r="A74" s="1">
        <v>73</v>
      </c>
      <c r="B74" s="70" t="s">
        <v>165</v>
      </c>
      <c r="C74" s="12">
        <v>1151</v>
      </c>
      <c r="D74" s="12">
        <v>1055</v>
      </c>
      <c r="E74" s="3">
        <v>1037</v>
      </c>
      <c r="F74" s="30">
        <f t="shared" si="6"/>
        <v>0.0010513679950199426</v>
      </c>
      <c r="G74" s="15">
        <f t="shared" si="7"/>
        <v>-0.09904430929626412</v>
      </c>
      <c r="H74" s="9">
        <f t="shared" si="8"/>
        <v>-114</v>
      </c>
      <c r="I74" s="27">
        <f t="shared" si="9"/>
        <v>0.0009934727100018301</v>
      </c>
      <c r="J74" s="90">
        <v>1049.999</v>
      </c>
      <c r="K74" s="136">
        <v>1047.229</v>
      </c>
      <c r="L74" s="27">
        <f t="shared" si="10"/>
        <v>-0.002638097750569269</v>
      </c>
      <c r="M74" s="80">
        <f t="shared" si="11"/>
        <v>-2.769999999999982</v>
      </c>
    </row>
    <row r="75" spans="1:13" ht="15">
      <c r="A75" s="1">
        <v>74</v>
      </c>
      <c r="B75" s="70" t="s">
        <v>166</v>
      </c>
      <c r="C75" s="12">
        <v>1092</v>
      </c>
      <c r="D75" s="12">
        <v>941</v>
      </c>
      <c r="E75" s="3">
        <v>914</v>
      </c>
      <c r="F75" s="30">
        <f t="shared" si="6"/>
        <v>0.0009266637873174807</v>
      </c>
      <c r="G75" s="15">
        <f t="shared" si="7"/>
        <v>-0.163003663003663</v>
      </c>
      <c r="H75" s="9">
        <f t="shared" si="8"/>
        <v>-178</v>
      </c>
      <c r="I75" s="27">
        <f t="shared" si="9"/>
        <v>0.0015512117752660155</v>
      </c>
      <c r="J75" s="90">
        <v>954.8746</v>
      </c>
      <c r="K75" s="136">
        <v>924.6845</v>
      </c>
      <c r="L75" s="27">
        <f t="shared" si="10"/>
        <v>-0.031616821727167135</v>
      </c>
      <c r="M75" s="80">
        <f t="shared" si="11"/>
        <v>-30.19010000000003</v>
      </c>
    </row>
    <row r="76" spans="1:13" ht="15">
      <c r="A76" s="1">
        <v>75</v>
      </c>
      <c r="B76" s="70" t="s">
        <v>167</v>
      </c>
      <c r="C76" s="12">
        <v>4504</v>
      </c>
      <c r="D76" s="12">
        <v>4150</v>
      </c>
      <c r="E76" s="3">
        <v>4108</v>
      </c>
      <c r="F76" s="30">
        <f t="shared" si="6"/>
        <v>0.00416491776619279</v>
      </c>
      <c r="G76" s="15">
        <f t="shared" si="7"/>
        <v>-0.08792184724689166</v>
      </c>
      <c r="H76" s="9">
        <f t="shared" si="8"/>
        <v>-396</v>
      </c>
      <c r="I76" s="27">
        <f t="shared" si="9"/>
        <v>0.0034510104663221467</v>
      </c>
      <c r="J76" s="90">
        <v>4131.693</v>
      </c>
      <c r="K76" s="136">
        <v>4099.323</v>
      </c>
      <c r="L76" s="27">
        <f t="shared" si="10"/>
        <v>-0.00783456079626436</v>
      </c>
      <c r="M76" s="80">
        <f t="shared" si="11"/>
        <v>-32.36999999999989</v>
      </c>
    </row>
    <row r="77" spans="1:13" ht="15">
      <c r="A77" s="1">
        <v>76</v>
      </c>
      <c r="B77" s="70" t="s">
        <v>168</v>
      </c>
      <c r="C77" s="12">
        <v>2775</v>
      </c>
      <c r="D77" s="12">
        <v>2453</v>
      </c>
      <c r="E77" s="3">
        <v>2381</v>
      </c>
      <c r="F77" s="30">
        <f t="shared" si="6"/>
        <v>0.0024139895816224525</v>
      </c>
      <c r="G77" s="15">
        <f t="shared" si="7"/>
        <v>-0.14198198198198198</v>
      </c>
      <c r="H77" s="9">
        <f t="shared" si="8"/>
        <v>-394</v>
      </c>
      <c r="I77" s="27">
        <f t="shared" si="9"/>
        <v>0.003433581120532641</v>
      </c>
      <c r="J77" s="90">
        <v>2478.694</v>
      </c>
      <c r="K77" s="136">
        <v>2417.027</v>
      </c>
      <c r="L77" s="27">
        <f t="shared" si="10"/>
        <v>-0.02487882731793433</v>
      </c>
      <c r="M77" s="80">
        <f t="shared" si="11"/>
        <v>-61.666999999999916</v>
      </c>
    </row>
    <row r="78" spans="1:13" ht="15">
      <c r="A78" s="1">
        <v>77</v>
      </c>
      <c r="B78" s="70" t="s">
        <v>169</v>
      </c>
      <c r="C78" s="12">
        <v>2133</v>
      </c>
      <c r="D78" s="12">
        <v>1885</v>
      </c>
      <c r="E78" s="3">
        <v>1865</v>
      </c>
      <c r="F78" s="30">
        <f t="shared" si="6"/>
        <v>0.0018908402224804173</v>
      </c>
      <c r="G78" s="15">
        <f t="shared" si="7"/>
        <v>-0.1256446319737459</v>
      </c>
      <c r="H78" s="9">
        <f t="shared" si="8"/>
        <v>-268</v>
      </c>
      <c r="I78" s="27">
        <f t="shared" si="9"/>
        <v>0.002335532335793776</v>
      </c>
      <c r="J78" s="90">
        <v>1873.076</v>
      </c>
      <c r="K78" s="136">
        <v>1847.504</v>
      </c>
      <c r="L78" s="27">
        <f t="shared" si="10"/>
        <v>-0.013652409192152435</v>
      </c>
      <c r="M78" s="80">
        <f t="shared" si="11"/>
        <v>-25.572000000000116</v>
      </c>
    </row>
    <row r="79" spans="1:13" ht="15">
      <c r="A79" s="1">
        <v>78</v>
      </c>
      <c r="B79" s="70" t="s">
        <v>170</v>
      </c>
      <c r="C79" s="12">
        <v>1923</v>
      </c>
      <c r="D79" s="12">
        <v>1631</v>
      </c>
      <c r="E79" s="3">
        <v>1587</v>
      </c>
      <c r="F79" s="30">
        <f t="shared" si="6"/>
        <v>0.00160898843596591</v>
      </c>
      <c r="G79" s="15">
        <f t="shared" si="7"/>
        <v>-0.1747269890795632</v>
      </c>
      <c r="H79" s="9">
        <f t="shared" si="8"/>
        <v>-336</v>
      </c>
      <c r="I79" s="27">
        <f t="shared" si="9"/>
        <v>0.002928130092636973</v>
      </c>
      <c r="J79" s="90">
        <v>1615.045</v>
      </c>
      <c r="K79" s="136">
        <v>1607.086</v>
      </c>
      <c r="L79" s="27">
        <f t="shared" si="10"/>
        <v>-0.004928036060914748</v>
      </c>
      <c r="M79" s="80">
        <f t="shared" si="11"/>
        <v>-7.95900000000006</v>
      </c>
    </row>
    <row r="80" spans="1:13" ht="15">
      <c r="A80" s="1">
        <v>79</v>
      </c>
      <c r="B80" s="70" t="s">
        <v>171</v>
      </c>
      <c r="C80" s="12">
        <v>3203</v>
      </c>
      <c r="D80" s="12">
        <v>2924</v>
      </c>
      <c r="E80" s="3">
        <v>2875</v>
      </c>
      <c r="F80" s="30">
        <f t="shared" si="6"/>
        <v>0.002914834123126649</v>
      </c>
      <c r="G80" s="15">
        <f t="shared" si="7"/>
        <v>-0.10240399625351233</v>
      </c>
      <c r="H80" s="9">
        <f t="shared" si="8"/>
        <v>-328</v>
      </c>
      <c r="I80" s="27">
        <f t="shared" si="9"/>
        <v>0.00285841270947895</v>
      </c>
      <c r="J80" s="90">
        <v>2921.771</v>
      </c>
      <c r="K80" s="136">
        <v>2869.266</v>
      </c>
      <c r="L80" s="27">
        <f t="shared" si="10"/>
        <v>-0.01797026529457651</v>
      </c>
      <c r="M80" s="80">
        <f t="shared" si="11"/>
        <v>-52.50500000000011</v>
      </c>
    </row>
    <row r="81" spans="1:13" ht="15">
      <c r="A81" s="1">
        <v>80</v>
      </c>
      <c r="B81" s="70" t="s">
        <v>172</v>
      </c>
      <c r="C81" s="12">
        <v>8657</v>
      </c>
      <c r="D81" s="12">
        <v>7714</v>
      </c>
      <c r="E81" s="3">
        <v>7566</v>
      </c>
      <c r="F81" s="30">
        <f t="shared" si="6"/>
        <v>0.007670829556722165</v>
      </c>
      <c r="G81" s="15">
        <f t="shared" si="7"/>
        <v>-0.12602518193369527</v>
      </c>
      <c r="H81" s="9">
        <f t="shared" si="8"/>
        <v>-1091</v>
      </c>
      <c r="I81" s="27">
        <f t="shared" si="9"/>
        <v>0.00950770812817541</v>
      </c>
      <c r="J81" s="90">
        <v>7680.214</v>
      </c>
      <c r="K81" s="136">
        <v>7580.706</v>
      </c>
      <c r="L81" s="27">
        <f t="shared" si="10"/>
        <v>-0.012956409808372503</v>
      </c>
      <c r="M81" s="80">
        <f t="shared" si="11"/>
        <v>-99.50799999999981</v>
      </c>
    </row>
    <row r="82" spans="1:13" ht="15.75" thickBot="1">
      <c r="A82" s="35">
        <v>81</v>
      </c>
      <c r="B82" s="71" t="s">
        <v>173</v>
      </c>
      <c r="C82" s="17">
        <v>7289</v>
      </c>
      <c r="D82" s="12">
        <v>6516</v>
      </c>
      <c r="E82" s="3">
        <v>6345</v>
      </c>
      <c r="F82" s="30">
        <f t="shared" si="6"/>
        <v>0.006432912177822117</v>
      </c>
      <c r="G82" s="15">
        <f t="shared" si="7"/>
        <v>-0.12951022088077926</v>
      </c>
      <c r="H82" s="9">
        <f t="shared" si="8"/>
        <v>-944</v>
      </c>
      <c r="I82" s="27">
        <f t="shared" si="9"/>
        <v>0.008226651212646733</v>
      </c>
      <c r="J82" s="90">
        <v>6544.132</v>
      </c>
      <c r="K82" s="136">
        <v>6398.476</v>
      </c>
      <c r="L82" s="27">
        <f t="shared" si="10"/>
        <v>-0.022257497250972313</v>
      </c>
      <c r="M82" s="80">
        <f t="shared" si="11"/>
        <v>-145.65599999999995</v>
      </c>
    </row>
    <row r="83" spans="1:13" s="48" customFormat="1" ht="15.75" thickBot="1">
      <c r="A83" s="191" t="s">
        <v>174</v>
      </c>
      <c r="B83" s="192"/>
      <c r="C83" s="159">
        <v>1101083</v>
      </c>
      <c r="D83" s="159">
        <v>1003774</v>
      </c>
      <c r="E83" s="160">
        <v>986334</v>
      </c>
      <c r="F83" s="119">
        <f t="shared" si="6"/>
        <v>1</v>
      </c>
      <c r="G83" s="120">
        <f t="shared" si="7"/>
        <v>-0.10421466864895744</v>
      </c>
      <c r="H83" s="83">
        <f t="shared" si="8"/>
        <v>-114749</v>
      </c>
      <c r="I83" s="121">
        <f t="shared" si="9"/>
        <v>1</v>
      </c>
      <c r="J83" s="11">
        <v>999895.6</v>
      </c>
      <c r="K83" s="159">
        <v>986729.7</v>
      </c>
      <c r="L83" s="121">
        <f t="shared" si="10"/>
        <v>-0.013167274663474891</v>
      </c>
      <c r="M83" s="82">
        <f t="shared" si="11"/>
        <v>-13165.900000000023</v>
      </c>
    </row>
    <row r="84" spans="3:13" ht="15">
      <c r="C84" s="7"/>
      <c r="D84" s="3"/>
      <c r="E84" s="7"/>
      <c r="I84" s="46"/>
      <c r="J84" s="110"/>
      <c r="K84" s="47"/>
      <c r="L84" s="46"/>
      <c r="M84" s="47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83" sqref="J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10" t="s">
        <v>175</v>
      </c>
      <c r="C1" s="20">
        <v>41122</v>
      </c>
      <c r="D1" s="56">
        <v>41456</v>
      </c>
      <c r="E1" s="156">
        <v>41487</v>
      </c>
      <c r="F1" s="31" t="s">
        <v>296</v>
      </c>
      <c r="G1" s="38" t="s">
        <v>286</v>
      </c>
      <c r="H1" s="13" t="s">
        <v>287</v>
      </c>
      <c r="I1" s="31" t="s">
        <v>298</v>
      </c>
      <c r="J1" s="55" t="s">
        <v>284</v>
      </c>
      <c r="K1" s="53" t="s">
        <v>289</v>
      </c>
      <c r="L1" s="38" t="s">
        <v>300</v>
      </c>
      <c r="M1" s="31" t="s">
        <v>299</v>
      </c>
    </row>
    <row r="2" spans="1:13" ht="15">
      <c r="A2" s="19">
        <v>1</v>
      </c>
      <c r="B2" s="69" t="s">
        <v>93</v>
      </c>
      <c r="C2" s="85">
        <v>60761</v>
      </c>
      <c r="D2" s="39">
        <v>63558</v>
      </c>
      <c r="E2" s="66">
        <v>63870</v>
      </c>
      <c r="F2" s="29">
        <f>E2/$E$83</f>
        <v>0.023983498812090207</v>
      </c>
      <c r="G2" s="14">
        <f>(E2-C2)/C2</f>
        <v>0.05116768980102368</v>
      </c>
      <c r="H2" s="9">
        <f>E2-C2</f>
        <v>3109</v>
      </c>
      <c r="I2" s="33">
        <f>H2/$H$83</f>
        <v>0.04971138932860044</v>
      </c>
      <c r="J2" s="3">
        <v>64253.87</v>
      </c>
      <c r="K2" s="12">
        <v>63965.09</v>
      </c>
      <c r="L2" s="33">
        <f>(K2-J2)/J2</f>
        <v>-0.004494359639349445</v>
      </c>
      <c r="M2" s="80">
        <f>K2-J2</f>
        <v>-288.7800000000061</v>
      </c>
    </row>
    <row r="3" spans="1:13" ht="15">
      <c r="A3" s="1">
        <v>2</v>
      </c>
      <c r="B3" s="70" t="s">
        <v>94</v>
      </c>
      <c r="C3" s="39">
        <v>18730</v>
      </c>
      <c r="D3" s="39">
        <v>19150</v>
      </c>
      <c r="E3" s="66">
        <v>19104</v>
      </c>
      <c r="F3" s="30">
        <f aca="true" t="shared" si="0" ref="F3:F66">E3/$E$83</f>
        <v>0.007173645863569302</v>
      </c>
      <c r="G3" s="15">
        <f aca="true" t="shared" si="1" ref="G3:G66">(E3-C3)/C3</f>
        <v>0.0199679658302189</v>
      </c>
      <c r="H3" s="9">
        <f aca="true" t="shared" si="2" ref="H3:H66">E3-C3</f>
        <v>374</v>
      </c>
      <c r="I3" s="27">
        <f aca="true" t="shared" si="3" ref="I3:I66">H3/$H$83</f>
        <v>0.005980077069442446</v>
      </c>
      <c r="J3" s="3">
        <v>19188.62</v>
      </c>
      <c r="K3" s="12">
        <v>19282.32</v>
      </c>
      <c r="L3" s="27">
        <f aca="true" t="shared" si="4" ref="L3:L66">(K3-J3)/J3</f>
        <v>0.004883102588930352</v>
      </c>
      <c r="M3" s="80">
        <f aca="true" t="shared" si="5" ref="M3:M66">K3-J3</f>
        <v>93.70000000000073</v>
      </c>
    </row>
    <row r="4" spans="1:13" ht="15">
      <c r="A4" s="1">
        <v>3</v>
      </c>
      <c r="B4" s="70" t="s">
        <v>95</v>
      </c>
      <c r="C4" s="39">
        <v>25475</v>
      </c>
      <c r="D4" s="39">
        <v>25834</v>
      </c>
      <c r="E4" s="66">
        <v>26011</v>
      </c>
      <c r="F4" s="30">
        <f t="shared" si="0"/>
        <v>0.009767258299691222</v>
      </c>
      <c r="G4" s="15">
        <f t="shared" si="1"/>
        <v>0.021040235525024535</v>
      </c>
      <c r="H4" s="9">
        <f t="shared" si="2"/>
        <v>536</v>
      </c>
      <c r="I4" s="27">
        <f t="shared" si="3"/>
        <v>0.008570377832142114</v>
      </c>
      <c r="J4" s="3">
        <v>25938.8</v>
      </c>
      <c r="K4" s="12">
        <v>25941.75</v>
      </c>
      <c r="L4" s="27">
        <f t="shared" si="4"/>
        <v>0.00011372923959476644</v>
      </c>
      <c r="M4" s="80">
        <f t="shared" si="5"/>
        <v>2.9500000000007276</v>
      </c>
    </row>
    <row r="5" spans="1:13" ht="15">
      <c r="A5" s="1">
        <v>4</v>
      </c>
      <c r="B5" s="70" t="s">
        <v>96</v>
      </c>
      <c r="C5" s="39">
        <v>16508</v>
      </c>
      <c r="D5" s="39">
        <v>15933</v>
      </c>
      <c r="E5" s="66">
        <v>14639</v>
      </c>
      <c r="F5" s="30">
        <f t="shared" si="0"/>
        <v>0.005497016425711422</v>
      </c>
      <c r="G5" s="15">
        <f t="shared" si="1"/>
        <v>-0.1132178337775624</v>
      </c>
      <c r="H5" s="9">
        <f t="shared" si="2"/>
        <v>-1869</v>
      </c>
      <c r="I5" s="27">
        <f t="shared" si="3"/>
        <v>-0.029884395836331366</v>
      </c>
      <c r="J5" s="3">
        <v>15213.44</v>
      </c>
      <c r="K5" s="12">
        <v>14908.76</v>
      </c>
      <c r="L5" s="27">
        <f t="shared" si="4"/>
        <v>-0.020027028732489186</v>
      </c>
      <c r="M5" s="80">
        <f t="shared" si="5"/>
        <v>-304.6800000000003</v>
      </c>
    </row>
    <row r="6" spans="1:13" ht="15">
      <c r="A6" s="1">
        <v>5</v>
      </c>
      <c r="B6" s="70" t="s">
        <v>97</v>
      </c>
      <c r="C6" s="39">
        <v>15479</v>
      </c>
      <c r="D6" s="39">
        <v>15768</v>
      </c>
      <c r="E6" s="66">
        <v>15921</v>
      </c>
      <c r="F6" s="30">
        <f t="shared" si="0"/>
        <v>0.005978413724554379</v>
      </c>
      <c r="G6" s="15">
        <f t="shared" si="1"/>
        <v>0.028554816202597068</v>
      </c>
      <c r="H6" s="9">
        <f t="shared" si="2"/>
        <v>442</v>
      </c>
      <c r="I6" s="27">
        <f t="shared" si="3"/>
        <v>0.007067363809341073</v>
      </c>
      <c r="J6" s="3">
        <v>15949.16</v>
      </c>
      <c r="K6" s="12">
        <v>16036.46</v>
      </c>
      <c r="L6" s="27">
        <f t="shared" si="4"/>
        <v>0.005473642499040656</v>
      </c>
      <c r="M6" s="80">
        <f t="shared" si="5"/>
        <v>87.29999999999927</v>
      </c>
    </row>
    <row r="7" spans="1:13" ht="15">
      <c r="A7" s="1">
        <v>6</v>
      </c>
      <c r="B7" s="70" t="s">
        <v>98</v>
      </c>
      <c r="C7" s="39">
        <v>369934</v>
      </c>
      <c r="D7" s="39">
        <v>371115</v>
      </c>
      <c r="E7" s="66">
        <v>372453</v>
      </c>
      <c r="F7" s="30">
        <f t="shared" si="0"/>
        <v>0.13985793147110434</v>
      </c>
      <c r="G7" s="15">
        <f t="shared" si="1"/>
        <v>0.006809322744057048</v>
      </c>
      <c r="H7" s="9">
        <f t="shared" si="2"/>
        <v>2519</v>
      </c>
      <c r="I7" s="27">
        <f t="shared" si="3"/>
        <v>0.04027757790889177</v>
      </c>
      <c r="J7" s="3">
        <v>374131.7</v>
      </c>
      <c r="K7" s="12">
        <v>376256.9</v>
      </c>
      <c r="L7" s="27">
        <f t="shared" si="4"/>
        <v>0.005680352667255973</v>
      </c>
      <c r="M7" s="80">
        <f t="shared" si="5"/>
        <v>2125.2000000000116</v>
      </c>
    </row>
    <row r="8" spans="1:13" ht="15">
      <c r="A8" s="1">
        <v>7</v>
      </c>
      <c r="B8" s="70" t="s">
        <v>99</v>
      </c>
      <c r="C8" s="39">
        <v>56704</v>
      </c>
      <c r="D8" s="39">
        <v>60112</v>
      </c>
      <c r="E8" s="66">
        <v>60226</v>
      </c>
      <c r="F8" s="30">
        <f t="shared" si="0"/>
        <v>0.02261515890804673</v>
      </c>
      <c r="G8" s="15">
        <f t="shared" si="1"/>
        <v>0.06211202031602709</v>
      </c>
      <c r="H8" s="9">
        <f t="shared" si="2"/>
        <v>3522</v>
      </c>
      <c r="I8" s="27">
        <f t="shared" si="3"/>
        <v>0.05631505732239651</v>
      </c>
      <c r="J8" s="3">
        <v>60811.35</v>
      </c>
      <c r="K8" s="12">
        <v>61143.3</v>
      </c>
      <c r="L8" s="27">
        <f t="shared" si="4"/>
        <v>0.005458684932993666</v>
      </c>
      <c r="M8" s="80">
        <f t="shared" si="5"/>
        <v>331.95000000000437</v>
      </c>
    </row>
    <row r="9" spans="1:13" ht="15">
      <c r="A9" s="1">
        <v>8</v>
      </c>
      <c r="B9" s="70" t="s">
        <v>100</v>
      </c>
      <c r="C9" s="39">
        <v>9216</v>
      </c>
      <c r="D9" s="39">
        <v>8916</v>
      </c>
      <c r="E9" s="66">
        <v>8907</v>
      </c>
      <c r="F9" s="30">
        <f t="shared" si="0"/>
        <v>0.0033446222627099963</v>
      </c>
      <c r="G9" s="15">
        <f t="shared" si="1"/>
        <v>-0.033528645833333336</v>
      </c>
      <c r="H9" s="9">
        <f t="shared" si="2"/>
        <v>-309</v>
      </c>
      <c r="I9" s="27">
        <f t="shared" si="3"/>
        <v>-0.0049407588621864056</v>
      </c>
      <c r="J9" s="3">
        <v>8878.399</v>
      </c>
      <c r="K9" s="12">
        <v>8906.662</v>
      </c>
      <c r="L9" s="27">
        <f t="shared" si="4"/>
        <v>0.0031833442042873755</v>
      </c>
      <c r="M9" s="80">
        <f t="shared" si="5"/>
        <v>28.26300000000083</v>
      </c>
    </row>
    <row r="10" spans="1:13" ht="15">
      <c r="A10" s="1">
        <v>9</v>
      </c>
      <c r="B10" s="70" t="s">
        <v>101</v>
      </c>
      <c r="C10" s="39">
        <v>32259</v>
      </c>
      <c r="D10" s="39">
        <v>33668</v>
      </c>
      <c r="E10" s="66">
        <v>33908</v>
      </c>
      <c r="F10" s="30">
        <f t="shared" si="0"/>
        <v>0.01273262059997424</v>
      </c>
      <c r="G10" s="15">
        <f t="shared" si="1"/>
        <v>0.05111751759198983</v>
      </c>
      <c r="H10" s="9">
        <f t="shared" si="2"/>
        <v>1649</v>
      </c>
      <c r="I10" s="27">
        <f t="shared" si="3"/>
        <v>0.026366703442541693</v>
      </c>
      <c r="J10" s="3">
        <v>33998.28</v>
      </c>
      <c r="K10" s="12">
        <v>34329.23</v>
      </c>
      <c r="L10" s="27">
        <f t="shared" si="4"/>
        <v>0.009734315971278676</v>
      </c>
      <c r="M10" s="80">
        <f t="shared" si="5"/>
        <v>330.95000000000437</v>
      </c>
    </row>
    <row r="11" spans="1:13" ht="15">
      <c r="A11" s="1">
        <v>10</v>
      </c>
      <c r="B11" s="70" t="s">
        <v>102</v>
      </c>
      <c r="C11" s="39">
        <v>45808</v>
      </c>
      <c r="D11" s="39">
        <v>45630</v>
      </c>
      <c r="E11" s="66">
        <v>45991</v>
      </c>
      <c r="F11" s="30">
        <f t="shared" si="0"/>
        <v>0.017269846467306102</v>
      </c>
      <c r="G11" s="15">
        <f t="shared" si="1"/>
        <v>0.003994935382465945</v>
      </c>
      <c r="H11" s="9">
        <f t="shared" si="2"/>
        <v>183</v>
      </c>
      <c r="I11" s="27">
        <f t="shared" si="3"/>
        <v>0.0029260804911977745</v>
      </c>
      <c r="J11" s="3">
        <v>46492.22</v>
      </c>
      <c r="K11" s="12">
        <v>46544.61</v>
      </c>
      <c r="L11" s="27">
        <f t="shared" si="4"/>
        <v>0.0011268552028704892</v>
      </c>
      <c r="M11" s="80">
        <f t="shared" si="5"/>
        <v>52.38999999999942</v>
      </c>
    </row>
    <row r="12" spans="1:13" ht="15">
      <c r="A12" s="1">
        <v>11</v>
      </c>
      <c r="B12" s="70" t="s">
        <v>103</v>
      </c>
      <c r="C12" s="39">
        <v>8403</v>
      </c>
      <c r="D12" s="39">
        <v>8237</v>
      </c>
      <c r="E12" s="66">
        <v>8285</v>
      </c>
      <c r="F12" s="30">
        <f t="shared" si="0"/>
        <v>0.0031110582066411047</v>
      </c>
      <c r="G12" s="15">
        <f t="shared" si="1"/>
        <v>-0.014042603831964774</v>
      </c>
      <c r="H12" s="9">
        <f t="shared" si="2"/>
        <v>-118</v>
      </c>
      <c r="I12" s="27">
        <f t="shared" si="3"/>
        <v>-0.0018867622839417342</v>
      </c>
      <c r="J12" s="3">
        <v>8418.367</v>
      </c>
      <c r="K12" s="12">
        <v>8051.538</v>
      </c>
      <c r="L12" s="27">
        <f t="shared" si="4"/>
        <v>-0.043574840583690475</v>
      </c>
      <c r="M12" s="80">
        <f t="shared" si="5"/>
        <v>-366.82900000000063</v>
      </c>
    </row>
    <row r="13" spans="1:13" ht="15">
      <c r="A13" s="1">
        <v>12</v>
      </c>
      <c r="B13" s="70" t="s">
        <v>104</v>
      </c>
      <c r="C13" s="39">
        <v>11964</v>
      </c>
      <c r="D13" s="39">
        <v>12907</v>
      </c>
      <c r="E13" s="66">
        <v>12158</v>
      </c>
      <c r="F13" s="30">
        <f t="shared" si="0"/>
        <v>0.004565388735828914</v>
      </c>
      <c r="G13" s="15">
        <f t="shared" si="1"/>
        <v>0.016215312604480107</v>
      </c>
      <c r="H13" s="9">
        <f t="shared" si="2"/>
        <v>194</v>
      </c>
      <c r="I13" s="27">
        <f t="shared" si="3"/>
        <v>0.003101965110887258</v>
      </c>
      <c r="J13" s="3">
        <v>12113.45</v>
      </c>
      <c r="K13" s="12">
        <v>12093.49</v>
      </c>
      <c r="L13" s="27">
        <f t="shared" si="4"/>
        <v>-0.0016477551812242544</v>
      </c>
      <c r="M13" s="80">
        <f t="shared" si="5"/>
        <v>-19.960000000000946</v>
      </c>
    </row>
    <row r="14" spans="1:13" ht="15">
      <c r="A14" s="1">
        <v>13</v>
      </c>
      <c r="B14" s="70" t="s">
        <v>105</v>
      </c>
      <c r="C14" s="39">
        <v>13273</v>
      </c>
      <c r="D14" s="39">
        <v>13545</v>
      </c>
      <c r="E14" s="66">
        <v>12882</v>
      </c>
      <c r="F14" s="30">
        <f t="shared" si="0"/>
        <v>0.004837254293053797</v>
      </c>
      <c r="G14" s="15">
        <f t="shared" si="1"/>
        <v>-0.02945829880207941</v>
      </c>
      <c r="H14" s="9">
        <f t="shared" si="2"/>
        <v>-391</v>
      </c>
      <c r="I14" s="27">
        <f t="shared" si="3"/>
        <v>-0.006251898754417102</v>
      </c>
      <c r="J14" s="3">
        <v>13118.14</v>
      </c>
      <c r="K14" s="12">
        <v>13135.61</v>
      </c>
      <c r="L14" s="27">
        <f t="shared" si="4"/>
        <v>0.0013317436770762597</v>
      </c>
      <c r="M14" s="80">
        <f t="shared" si="5"/>
        <v>17.470000000001164</v>
      </c>
    </row>
    <row r="15" spans="1:13" ht="15">
      <c r="A15" s="1">
        <v>14</v>
      </c>
      <c r="B15" s="70" t="s">
        <v>106</v>
      </c>
      <c r="C15" s="39">
        <v>13967</v>
      </c>
      <c r="D15" s="39">
        <v>12780</v>
      </c>
      <c r="E15" s="66">
        <v>14382</v>
      </c>
      <c r="F15" s="30">
        <f t="shared" si="0"/>
        <v>0.0054005116629948545</v>
      </c>
      <c r="G15" s="15">
        <f t="shared" si="1"/>
        <v>0.029712894680317892</v>
      </c>
      <c r="H15" s="9">
        <f t="shared" si="2"/>
        <v>415</v>
      </c>
      <c r="I15" s="27">
        <f t="shared" si="3"/>
        <v>0.006635647015557794</v>
      </c>
      <c r="J15" s="3">
        <v>12657.66</v>
      </c>
      <c r="K15" s="12">
        <v>13987.21</v>
      </c>
      <c r="L15" s="27">
        <f t="shared" si="4"/>
        <v>0.10503916205680981</v>
      </c>
      <c r="M15" s="80">
        <f t="shared" si="5"/>
        <v>1329.5499999999993</v>
      </c>
    </row>
    <row r="16" spans="1:13" ht="15">
      <c r="A16" s="1">
        <v>15</v>
      </c>
      <c r="B16" s="70" t="s">
        <v>107</v>
      </c>
      <c r="C16" s="39">
        <v>11552</v>
      </c>
      <c r="D16" s="39">
        <v>11566</v>
      </c>
      <c r="E16" s="66">
        <v>11640</v>
      </c>
      <c r="F16" s="30">
        <f t="shared" si="0"/>
        <v>0.004370877190742602</v>
      </c>
      <c r="G16" s="15">
        <f t="shared" si="1"/>
        <v>0.007617728531855956</v>
      </c>
      <c r="H16" s="9">
        <f t="shared" si="2"/>
        <v>88</v>
      </c>
      <c r="I16" s="27">
        <f t="shared" si="3"/>
        <v>0.0014070769575158695</v>
      </c>
      <c r="J16" s="3">
        <v>11649.62</v>
      </c>
      <c r="K16" s="12">
        <v>11598.56</v>
      </c>
      <c r="L16" s="27">
        <f t="shared" si="4"/>
        <v>-0.0043829755820362646</v>
      </c>
      <c r="M16" s="80">
        <f t="shared" si="5"/>
        <v>-51.06000000000131</v>
      </c>
    </row>
    <row r="17" spans="1:13" ht="15">
      <c r="A17" s="1">
        <v>16</v>
      </c>
      <c r="B17" s="70" t="s">
        <v>108</v>
      </c>
      <c r="C17" s="39">
        <v>66552</v>
      </c>
      <c r="D17" s="39">
        <v>69899</v>
      </c>
      <c r="E17" s="66">
        <v>70162</v>
      </c>
      <c r="F17" s="30">
        <f t="shared" si="0"/>
        <v>0.026346175726536292</v>
      </c>
      <c r="G17" s="15">
        <f t="shared" si="1"/>
        <v>0.0542432984733742</v>
      </c>
      <c r="H17" s="9">
        <f t="shared" si="2"/>
        <v>3610</v>
      </c>
      <c r="I17" s="27">
        <f t="shared" si="3"/>
        <v>0.05772213427991238</v>
      </c>
      <c r="J17" s="3">
        <v>70466.31</v>
      </c>
      <c r="K17" s="12">
        <v>70900.72</v>
      </c>
      <c r="L17" s="27">
        <f t="shared" si="4"/>
        <v>0.006164789954234917</v>
      </c>
      <c r="M17" s="80">
        <f t="shared" si="5"/>
        <v>434.4100000000035</v>
      </c>
    </row>
    <row r="18" spans="1:13" ht="15">
      <c r="A18" s="1">
        <v>17</v>
      </c>
      <c r="B18" s="70" t="s">
        <v>109</v>
      </c>
      <c r="C18" s="39">
        <v>21431</v>
      </c>
      <c r="D18" s="39">
        <v>21554</v>
      </c>
      <c r="E18" s="66">
        <v>21988</v>
      </c>
      <c r="F18" s="30">
        <f t="shared" si="0"/>
        <v>0.008256602033509308</v>
      </c>
      <c r="G18" s="15">
        <f t="shared" si="1"/>
        <v>0.025990387756054313</v>
      </c>
      <c r="H18" s="9">
        <f t="shared" si="2"/>
        <v>557</v>
      </c>
      <c r="I18" s="27">
        <f t="shared" si="3"/>
        <v>0.00890615756064022</v>
      </c>
      <c r="J18" s="3">
        <v>21938.6</v>
      </c>
      <c r="K18" s="12">
        <v>21965.49</v>
      </c>
      <c r="L18" s="27">
        <f t="shared" si="4"/>
        <v>0.0012256935264785837</v>
      </c>
      <c r="M18" s="80">
        <f t="shared" si="5"/>
        <v>26.890000000003056</v>
      </c>
    </row>
    <row r="19" spans="1:13" ht="15">
      <c r="A19" s="1">
        <v>18</v>
      </c>
      <c r="B19" s="70" t="s">
        <v>110</v>
      </c>
      <c r="C19" s="39">
        <v>9385</v>
      </c>
      <c r="D19" s="39">
        <v>8944</v>
      </c>
      <c r="E19" s="66">
        <v>9083</v>
      </c>
      <c r="F19" s="30">
        <f t="shared" si="0"/>
        <v>0.0034107111274497472</v>
      </c>
      <c r="G19" s="15">
        <f t="shared" si="1"/>
        <v>-0.03217900905700586</v>
      </c>
      <c r="H19" s="9">
        <f t="shared" si="2"/>
        <v>-302</v>
      </c>
      <c r="I19" s="27">
        <f t="shared" si="3"/>
        <v>-0.0048288322860203705</v>
      </c>
      <c r="J19" s="3">
        <v>9037.276</v>
      </c>
      <c r="K19" s="12">
        <v>9044.798</v>
      </c>
      <c r="L19" s="27">
        <f t="shared" si="4"/>
        <v>0.0008323304500162266</v>
      </c>
      <c r="M19" s="80">
        <f t="shared" si="5"/>
        <v>7.522000000000844</v>
      </c>
    </row>
    <row r="20" spans="1:13" ht="15">
      <c r="A20" s="1">
        <v>19</v>
      </c>
      <c r="B20" s="70" t="s">
        <v>111</v>
      </c>
      <c r="C20" s="39">
        <v>18603</v>
      </c>
      <c r="D20" s="39">
        <v>18835</v>
      </c>
      <c r="E20" s="66">
        <v>18975</v>
      </c>
      <c r="F20" s="30">
        <f t="shared" si="0"/>
        <v>0.0071252057297543706</v>
      </c>
      <c r="G20" s="15">
        <f t="shared" si="1"/>
        <v>0.019996774713755845</v>
      </c>
      <c r="H20" s="9">
        <f t="shared" si="2"/>
        <v>372</v>
      </c>
      <c r="I20" s="27">
        <f t="shared" si="3"/>
        <v>0.005948098047680721</v>
      </c>
      <c r="J20" s="3">
        <v>18899.58</v>
      </c>
      <c r="K20" s="12">
        <v>18956.06</v>
      </c>
      <c r="L20" s="27">
        <f t="shared" si="4"/>
        <v>0.002988426197830828</v>
      </c>
      <c r="M20" s="80">
        <f t="shared" si="5"/>
        <v>56.47999999999956</v>
      </c>
    </row>
    <row r="21" spans="1:13" ht="15">
      <c r="A21" s="1">
        <v>20</v>
      </c>
      <c r="B21" s="70" t="s">
        <v>112</v>
      </c>
      <c r="C21" s="39">
        <v>31284</v>
      </c>
      <c r="D21" s="39">
        <v>31378</v>
      </c>
      <c r="E21" s="66">
        <v>32652</v>
      </c>
      <c r="F21" s="30">
        <f t="shared" si="0"/>
        <v>0.012260986428876929</v>
      </c>
      <c r="G21" s="15">
        <f t="shared" si="1"/>
        <v>0.04372842347525892</v>
      </c>
      <c r="H21" s="9">
        <f t="shared" si="2"/>
        <v>1368</v>
      </c>
      <c r="I21" s="27">
        <f t="shared" si="3"/>
        <v>0.021873650885019427</v>
      </c>
      <c r="J21" s="3">
        <v>32000.44</v>
      </c>
      <c r="K21" s="12">
        <v>32882.45</v>
      </c>
      <c r="L21" s="27">
        <f t="shared" si="4"/>
        <v>0.027562433516539097</v>
      </c>
      <c r="M21" s="80">
        <f t="shared" si="5"/>
        <v>882.0099999999984</v>
      </c>
    </row>
    <row r="22" spans="1:13" ht="15">
      <c r="A22" s="1">
        <v>21</v>
      </c>
      <c r="B22" s="70" t="s">
        <v>113</v>
      </c>
      <c r="C22" s="39">
        <v>52648</v>
      </c>
      <c r="D22" s="39">
        <v>55123</v>
      </c>
      <c r="E22" s="66">
        <v>53562</v>
      </c>
      <c r="F22" s="30">
        <f t="shared" si="0"/>
        <v>0.020112794165855263</v>
      </c>
      <c r="G22" s="15">
        <f t="shared" si="1"/>
        <v>0.01736058349794864</v>
      </c>
      <c r="H22" s="9">
        <f t="shared" si="2"/>
        <v>914</v>
      </c>
      <c r="I22" s="27">
        <f t="shared" si="3"/>
        <v>0.01461441294510801</v>
      </c>
      <c r="J22" s="3">
        <v>54012.44</v>
      </c>
      <c r="K22" s="12">
        <v>54280.14</v>
      </c>
      <c r="L22" s="27">
        <f t="shared" si="4"/>
        <v>0.004956265630658365</v>
      </c>
      <c r="M22" s="80">
        <f t="shared" si="5"/>
        <v>267.6999999999971</v>
      </c>
    </row>
    <row r="23" spans="1:13" ht="15">
      <c r="A23" s="1">
        <v>22</v>
      </c>
      <c r="B23" s="70" t="s">
        <v>114</v>
      </c>
      <c r="C23" s="39">
        <v>18856</v>
      </c>
      <c r="D23" s="39">
        <v>18834</v>
      </c>
      <c r="E23" s="66">
        <v>19120</v>
      </c>
      <c r="F23" s="30">
        <f t="shared" si="0"/>
        <v>0.007179653942182006</v>
      </c>
      <c r="G23" s="15">
        <f t="shared" si="1"/>
        <v>0.014000848536274925</v>
      </c>
      <c r="H23" s="9">
        <f t="shared" si="2"/>
        <v>264</v>
      </c>
      <c r="I23" s="27">
        <f t="shared" si="3"/>
        <v>0.004221230872547609</v>
      </c>
      <c r="J23" s="3">
        <v>18929.45</v>
      </c>
      <c r="K23" s="12">
        <v>18971.54</v>
      </c>
      <c r="L23" s="27">
        <f t="shared" si="4"/>
        <v>0.0022235194366450237</v>
      </c>
      <c r="M23" s="80">
        <f t="shared" si="5"/>
        <v>42.090000000000146</v>
      </c>
    </row>
    <row r="24" spans="1:13" ht="15">
      <c r="A24" s="1">
        <v>23</v>
      </c>
      <c r="B24" s="70" t="s">
        <v>115</v>
      </c>
      <c r="C24" s="39">
        <v>24694</v>
      </c>
      <c r="D24" s="39">
        <v>25570</v>
      </c>
      <c r="E24" s="66">
        <v>25065</v>
      </c>
      <c r="F24" s="30">
        <f t="shared" si="0"/>
        <v>0.009412030651715062</v>
      </c>
      <c r="G24" s="15">
        <f t="shared" si="1"/>
        <v>0.015023892443508545</v>
      </c>
      <c r="H24" s="9">
        <f t="shared" si="2"/>
        <v>371</v>
      </c>
      <c r="I24" s="27">
        <f t="shared" si="3"/>
        <v>0.005932108536799859</v>
      </c>
      <c r="J24" s="3">
        <v>25130.03</v>
      </c>
      <c r="K24" s="12">
        <v>25382.55</v>
      </c>
      <c r="L24" s="27">
        <f t="shared" si="4"/>
        <v>0.010048535556861669</v>
      </c>
      <c r="M24" s="80">
        <f t="shared" si="5"/>
        <v>252.52000000000044</v>
      </c>
    </row>
    <row r="25" spans="1:13" ht="15">
      <c r="A25" s="1">
        <v>24</v>
      </c>
      <c r="B25" s="70" t="s">
        <v>116</v>
      </c>
      <c r="C25" s="39">
        <v>12683</v>
      </c>
      <c r="D25" s="39">
        <v>12722</v>
      </c>
      <c r="E25" s="66">
        <v>12642</v>
      </c>
      <c r="F25" s="30">
        <f t="shared" si="0"/>
        <v>0.0047471331138632285</v>
      </c>
      <c r="G25" s="15">
        <f t="shared" si="1"/>
        <v>-0.003232673657651975</v>
      </c>
      <c r="H25" s="9">
        <f t="shared" si="2"/>
        <v>-41</v>
      </c>
      <c r="I25" s="27">
        <f t="shared" si="3"/>
        <v>-0.0006555699461153483</v>
      </c>
      <c r="J25" s="3">
        <v>12599.84</v>
      </c>
      <c r="K25" s="12">
        <v>12571.55</v>
      </c>
      <c r="L25" s="27">
        <f t="shared" si="4"/>
        <v>-0.0022452666065601525</v>
      </c>
      <c r="M25" s="80">
        <f t="shared" si="5"/>
        <v>-28.290000000000873</v>
      </c>
    </row>
    <row r="26" spans="1:13" ht="15">
      <c r="A26" s="1">
        <v>25</v>
      </c>
      <c r="B26" s="70" t="s">
        <v>117</v>
      </c>
      <c r="C26" s="39">
        <v>36702</v>
      </c>
      <c r="D26" s="39">
        <v>37344</v>
      </c>
      <c r="E26" s="66">
        <v>36515</v>
      </c>
      <c r="F26" s="30">
        <f t="shared" si="0"/>
        <v>0.013711561908931797</v>
      </c>
      <c r="G26" s="15">
        <f t="shared" si="1"/>
        <v>-0.005095090185820936</v>
      </c>
      <c r="H26" s="9">
        <f t="shared" si="2"/>
        <v>-187</v>
      </c>
      <c r="I26" s="27">
        <f t="shared" si="3"/>
        <v>-0.002990038534721223</v>
      </c>
      <c r="J26" s="3">
        <v>36948.93</v>
      </c>
      <c r="K26" s="12">
        <v>36954.89</v>
      </c>
      <c r="L26" s="27">
        <f t="shared" si="4"/>
        <v>0.00016130372381552394</v>
      </c>
      <c r="M26" s="80">
        <f t="shared" si="5"/>
        <v>5.959999999999127</v>
      </c>
    </row>
    <row r="27" spans="1:13" ht="15">
      <c r="A27" s="1">
        <v>26</v>
      </c>
      <c r="B27" s="70" t="s">
        <v>118</v>
      </c>
      <c r="C27" s="39">
        <v>35699</v>
      </c>
      <c r="D27" s="39">
        <v>36534</v>
      </c>
      <c r="E27" s="66">
        <v>36604</v>
      </c>
      <c r="F27" s="30">
        <f t="shared" si="0"/>
        <v>0.013744981846214966</v>
      </c>
      <c r="G27" s="15">
        <f t="shared" si="1"/>
        <v>0.025350850163870137</v>
      </c>
      <c r="H27" s="9">
        <f t="shared" si="2"/>
        <v>905</v>
      </c>
      <c r="I27" s="27">
        <f t="shared" si="3"/>
        <v>0.01447050734718025</v>
      </c>
      <c r="J27" s="3">
        <v>36638.81</v>
      </c>
      <c r="K27" s="12">
        <v>36697.13</v>
      </c>
      <c r="L27" s="27">
        <f t="shared" si="4"/>
        <v>0.0015917547540435868</v>
      </c>
      <c r="M27" s="80">
        <f t="shared" si="5"/>
        <v>58.31999999999971</v>
      </c>
    </row>
    <row r="28" spans="1:13" ht="15">
      <c r="A28" s="1">
        <v>27</v>
      </c>
      <c r="B28" s="70" t="s">
        <v>119</v>
      </c>
      <c r="C28" s="39">
        <v>41788</v>
      </c>
      <c r="D28" s="39">
        <v>43467</v>
      </c>
      <c r="E28" s="66">
        <v>43193</v>
      </c>
      <c r="F28" s="30">
        <f t="shared" si="0"/>
        <v>0.016219183719909384</v>
      </c>
      <c r="G28" s="15">
        <f t="shared" si="1"/>
        <v>0.033622092466736864</v>
      </c>
      <c r="H28" s="9">
        <f t="shared" si="2"/>
        <v>1405</v>
      </c>
      <c r="I28" s="27">
        <f t="shared" si="3"/>
        <v>0.022465262787611327</v>
      </c>
      <c r="J28" s="3">
        <v>43589.14</v>
      </c>
      <c r="K28" s="12">
        <v>43512.41</v>
      </c>
      <c r="L28" s="27">
        <f t="shared" si="4"/>
        <v>-0.0017603008455774976</v>
      </c>
      <c r="M28" s="80">
        <f t="shared" si="5"/>
        <v>-76.72999999999593</v>
      </c>
    </row>
    <row r="29" spans="1:13" ht="15">
      <c r="A29" s="1">
        <v>28</v>
      </c>
      <c r="B29" s="70" t="s">
        <v>120</v>
      </c>
      <c r="C29" s="39">
        <v>16646</v>
      </c>
      <c r="D29" s="39">
        <v>16548</v>
      </c>
      <c r="E29" s="66">
        <v>16758</v>
      </c>
      <c r="F29" s="30">
        <f t="shared" si="0"/>
        <v>0.006292711336981489</v>
      </c>
      <c r="G29" s="15">
        <f t="shared" si="1"/>
        <v>0.00672834314550042</v>
      </c>
      <c r="H29" s="9">
        <f t="shared" si="2"/>
        <v>112</v>
      </c>
      <c r="I29" s="27">
        <f t="shared" si="3"/>
        <v>0.0017908252186565614</v>
      </c>
      <c r="J29" s="3">
        <v>16678.93</v>
      </c>
      <c r="K29" s="12">
        <v>16649.17</v>
      </c>
      <c r="L29" s="27">
        <f t="shared" si="4"/>
        <v>-0.001784287121536096</v>
      </c>
      <c r="M29" s="80">
        <f t="shared" si="5"/>
        <v>-29.760000000002037</v>
      </c>
    </row>
    <row r="30" spans="1:13" ht="15">
      <c r="A30" s="1">
        <v>29</v>
      </c>
      <c r="B30" s="70" t="s">
        <v>121</v>
      </c>
      <c r="C30" s="39">
        <v>7008</v>
      </c>
      <c r="D30" s="39">
        <v>6889</v>
      </c>
      <c r="E30" s="66">
        <v>6921</v>
      </c>
      <c r="F30" s="30">
        <f t="shared" si="0"/>
        <v>0.002598869504908037</v>
      </c>
      <c r="G30" s="15">
        <f t="shared" si="1"/>
        <v>-0.012414383561643835</v>
      </c>
      <c r="H30" s="9">
        <f t="shared" si="2"/>
        <v>-87</v>
      </c>
      <c r="I30" s="27">
        <f t="shared" si="3"/>
        <v>-0.0013910874466350075</v>
      </c>
      <c r="J30" s="3">
        <v>6971.578</v>
      </c>
      <c r="K30" s="12">
        <v>6844.784</v>
      </c>
      <c r="L30" s="27">
        <f t="shared" si="4"/>
        <v>-0.018187274100641315</v>
      </c>
      <c r="M30" s="80">
        <f t="shared" si="5"/>
        <v>-126.79400000000078</v>
      </c>
    </row>
    <row r="31" spans="1:13" ht="15">
      <c r="A31" s="1">
        <v>30</v>
      </c>
      <c r="B31" s="70" t="s">
        <v>122</v>
      </c>
      <c r="C31" s="39">
        <v>15998</v>
      </c>
      <c r="D31" s="39">
        <v>18091</v>
      </c>
      <c r="E31" s="66">
        <v>16459</v>
      </c>
      <c r="F31" s="30">
        <f t="shared" si="0"/>
        <v>0.006180435367906571</v>
      </c>
      <c r="G31" s="15">
        <f t="shared" si="1"/>
        <v>0.028816102012751595</v>
      </c>
      <c r="H31" s="9">
        <f t="shared" si="2"/>
        <v>461</v>
      </c>
      <c r="I31" s="27">
        <f t="shared" si="3"/>
        <v>0.007371164516077453</v>
      </c>
      <c r="J31" s="3">
        <v>16335.82</v>
      </c>
      <c r="K31" s="12">
        <v>16165.63</v>
      </c>
      <c r="L31" s="27">
        <f t="shared" si="4"/>
        <v>-0.0104182097990796</v>
      </c>
      <c r="M31" s="80">
        <f t="shared" si="5"/>
        <v>-170.1900000000005</v>
      </c>
    </row>
    <row r="32" spans="1:13" ht="15">
      <c r="A32" s="1">
        <v>31</v>
      </c>
      <c r="B32" s="70" t="s">
        <v>123</v>
      </c>
      <c r="C32" s="39">
        <v>39480</v>
      </c>
      <c r="D32" s="39">
        <v>41123</v>
      </c>
      <c r="E32" s="66">
        <v>41361</v>
      </c>
      <c r="F32" s="30">
        <f t="shared" si="0"/>
        <v>0.015531258718754706</v>
      </c>
      <c r="G32" s="15">
        <f t="shared" si="1"/>
        <v>0.04764437689969605</v>
      </c>
      <c r="H32" s="9">
        <f t="shared" si="2"/>
        <v>1881</v>
      </c>
      <c r="I32" s="27">
        <f t="shared" si="3"/>
        <v>0.030076269966901714</v>
      </c>
      <c r="J32" s="3">
        <v>41414.37</v>
      </c>
      <c r="K32" s="12">
        <v>41627.15</v>
      </c>
      <c r="L32" s="27">
        <f t="shared" si="4"/>
        <v>0.005137830178269012</v>
      </c>
      <c r="M32" s="80">
        <f t="shared" si="5"/>
        <v>212.77999999999884</v>
      </c>
    </row>
    <row r="33" spans="1:13" ht="15">
      <c r="A33" s="1">
        <v>32</v>
      </c>
      <c r="B33" s="70" t="s">
        <v>124</v>
      </c>
      <c r="C33" s="39">
        <v>21196</v>
      </c>
      <c r="D33" s="39">
        <v>21133</v>
      </c>
      <c r="E33" s="66">
        <v>21659</v>
      </c>
      <c r="F33" s="30">
        <f t="shared" si="0"/>
        <v>0.008133060917035568</v>
      </c>
      <c r="G33" s="15">
        <f t="shared" si="1"/>
        <v>0.021843744102660878</v>
      </c>
      <c r="H33" s="9">
        <f t="shared" si="2"/>
        <v>463</v>
      </c>
      <c r="I33" s="27">
        <f t="shared" si="3"/>
        <v>0.007403143537839178</v>
      </c>
      <c r="J33" s="3">
        <v>21548.5</v>
      </c>
      <c r="K33" s="12">
        <v>21874.08</v>
      </c>
      <c r="L33" s="27">
        <f t="shared" si="4"/>
        <v>0.015109172332180976</v>
      </c>
      <c r="M33" s="80">
        <f t="shared" si="5"/>
        <v>325.58000000000175</v>
      </c>
    </row>
    <row r="34" spans="1:13" ht="15">
      <c r="A34" s="1">
        <v>33</v>
      </c>
      <c r="B34" s="70" t="s">
        <v>125</v>
      </c>
      <c r="C34" s="39">
        <v>50925</v>
      </c>
      <c r="D34" s="39">
        <v>54709</v>
      </c>
      <c r="E34" s="66">
        <v>54130</v>
      </c>
      <c r="F34" s="30">
        <f t="shared" si="0"/>
        <v>0.020326080956606277</v>
      </c>
      <c r="G34" s="15">
        <f t="shared" si="1"/>
        <v>0.06293568973981345</v>
      </c>
      <c r="H34" s="9">
        <f t="shared" si="2"/>
        <v>3205</v>
      </c>
      <c r="I34" s="27">
        <f t="shared" si="3"/>
        <v>0.0512463823731632</v>
      </c>
      <c r="J34" s="3">
        <v>54874.64</v>
      </c>
      <c r="K34" s="12">
        <v>55158.85</v>
      </c>
      <c r="L34" s="27">
        <f t="shared" si="4"/>
        <v>0.005179259490358372</v>
      </c>
      <c r="M34" s="80">
        <f t="shared" si="5"/>
        <v>284.2099999999991</v>
      </c>
    </row>
    <row r="35" spans="1:13" ht="15">
      <c r="A35" s="1">
        <v>34</v>
      </c>
      <c r="B35" s="70" t="s">
        <v>126</v>
      </c>
      <c r="C35" s="39">
        <v>295049</v>
      </c>
      <c r="D35" s="39">
        <v>309702</v>
      </c>
      <c r="E35" s="66">
        <v>308490</v>
      </c>
      <c r="F35" s="30">
        <f t="shared" si="0"/>
        <v>0.11583951070207778</v>
      </c>
      <c r="G35" s="15">
        <f t="shared" si="1"/>
        <v>0.04555514507759728</v>
      </c>
      <c r="H35" s="9">
        <f t="shared" si="2"/>
        <v>13441</v>
      </c>
      <c r="I35" s="27">
        <f t="shared" si="3"/>
        <v>0.21491501574966823</v>
      </c>
      <c r="J35" s="3">
        <v>311189.1</v>
      </c>
      <c r="K35" s="12">
        <v>311903.3</v>
      </c>
      <c r="L35" s="27">
        <f t="shared" si="4"/>
        <v>0.0022950675328924173</v>
      </c>
      <c r="M35" s="80">
        <f t="shared" si="5"/>
        <v>714.2000000000116</v>
      </c>
    </row>
    <row r="36" spans="1:13" ht="15">
      <c r="A36" s="1">
        <v>35</v>
      </c>
      <c r="B36" s="70" t="s">
        <v>127</v>
      </c>
      <c r="C36" s="39">
        <v>134002</v>
      </c>
      <c r="D36" s="39">
        <v>138948</v>
      </c>
      <c r="E36" s="66">
        <v>140043</v>
      </c>
      <c r="F36" s="30">
        <f t="shared" si="0"/>
        <v>0.052586834572436965</v>
      </c>
      <c r="G36" s="15">
        <f t="shared" si="1"/>
        <v>0.045081416695273206</v>
      </c>
      <c r="H36" s="9">
        <f t="shared" si="2"/>
        <v>6041</v>
      </c>
      <c r="I36" s="27">
        <f t="shared" si="3"/>
        <v>0.09659263523128828</v>
      </c>
      <c r="J36" s="3">
        <v>140352.5</v>
      </c>
      <c r="K36" s="12">
        <v>140924.1</v>
      </c>
      <c r="L36" s="27">
        <f t="shared" si="4"/>
        <v>0.004072602910528888</v>
      </c>
      <c r="M36" s="80">
        <f t="shared" si="5"/>
        <v>571.6000000000058</v>
      </c>
    </row>
    <row r="37" spans="1:13" ht="15">
      <c r="A37" s="1">
        <v>36</v>
      </c>
      <c r="B37" s="70" t="s">
        <v>128</v>
      </c>
      <c r="C37" s="39">
        <v>12767</v>
      </c>
      <c r="D37" s="39">
        <v>13118</v>
      </c>
      <c r="E37" s="66">
        <v>12311</v>
      </c>
      <c r="F37" s="30">
        <f t="shared" si="0"/>
        <v>0.004622840987562902</v>
      </c>
      <c r="G37" s="15">
        <f t="shared" si="1"/>
        <v>-0.03571708310487977</v>
      </c>
      <c r="H37" s="9">
        <f t="shared" si="2"/>
        <v>-456</v>
      </c>
      <c r="I37" s="27">
        <f t="shared" si="3"/>
        <v>-0.007291216961673143</v>
      </c>
      <c r="J37" s="3">
        <v>12543.33</v>
      </c>
      <c r="K37" s="12">
        <v>12256.02</v>
      </c>
      <c r="L37" s="27">
        <f t="shared" si="4"/>
        <v>-0.0229054007189478</v>
      </c>
      <c r="M37" s="80">
        <f t="shared" si="5"/>
        <v>-287.3099999999995</v>
      </c>
    </row>
    <row r="38" spans="1:13" ht="15">
      <c r="A38" s="1">
        <v>37</v>
      </c>
      <c r="B38" s="70" t="s">
        <v>129</v>
      </c>
      <c r="C38" s="39">
        <v>17135</v>
      </c>
      <c r="D38" s="39">
        <v>17009</v>
      </c>
      <c r="E38" s="66">
        <v>17112</v>
      </c>
      <c r="F38" s="30">
        <f t="shared" si="0"/>
        <v>0.0064256400762875785</v>
      </c>
      <c r="G38" s="15">
        <f t="shared" si="1"/>
        <v>-0.0013422818791946308</v>
      </c>
      <c r="H38" s="9">
        <f t="shared" si="2"/>
        <v>-23</v>
      </c>
      <c r="I38" s="27">
        <f t="shared" si="3"/>
        <v>-0.00036775875025982956</v>
      </c>
      <c r="J38" s="3">
        <v>17364.6</v>
      </c>
      <c r="K38" s="12">
        <v>17265.32</v>
      </c>
      <c r="L38" s="27">
        <f t="shared" si="4"/>
        <v>-0.005717379035508958</v>
      </c>
      <c r="M38" s="80">
        <f t="shared" si="5"/>
        <v>-99.27999999999884</v>
      </c>
    </row>
    <row r="39" spans="1:13" ht="15">
      <c r="A39" s="1">
        <v>38</v>
      </c>
      <c r="B39" s="70" t="s">
        <v>130</v>
      </c>
      <c r="C39" s="39">
        <v>41454</v>
      </c>
      <c r="D39" s="39">
        <v>43276</v>
      </c>
      <c r="E39" s="66">
        <v>43656</v>
      </c>
      <c r="F39" s="30">
        <f t="shared" si="0"/>
        <v>0.01639304249476452</v>
      </c>
      <c r="G39" s="15">
        <f t="shared" si="1"/>
        <v>0.0531191199884209</v>
      </c>
      <c r="H39" s="9">
        <f t="shared" si="2"/>
        <v>2202</v>
      </c>
      <c r="I39" s="27">
        <f t="shared" si="3"/>
        <v>0.035208902959658464</v>
      </c>
      <c r="J39" s="3">
        <v>43626.56</v>
      </c>
      <c r="K39" s="12">
        <v>43771.22</v>
      </c>
      <c r="L39" s="27">
        <f t="shared" si="4"/>
        <v>0.0033158699654523183</v>
      </c>
      <c r="M39" s="80">
        <f t="shared" si="5"/>
        <v>144.6600000000035</v>
      </c>
    </row>
    <row r="40" spans="1:13" ht="15">
      <c r="A40" s="1">
        <v>39</v>
      </c>
      <c r="B40" s="70" t="s">
        <v>131</v>
      </c>
      <c r="C40" s="39">
        <v>13123</v>
      </c>
      <c r="D40" s="39">
        <v>12865</v>
      </c>
      <c r="E40" s="66">
        <v>13045</v>
      </c>
      <c r="F40" s="30">
        <f t="shared" si="0"/>
        <v>0.004898461593920726</v>
      </c>
      <c r="G40" s="15">
        <f t="shared" si="1"/>
        <v>-0.00594376285910234</v>
      </c>
      <c r="H40" s="9">
        <f t="shared" si="2"/>
        <v>-78</v>
      </c>
      <c r="I40" s="27">
        <f t="shared" si="3"/>
        <v>-0.0012471818487072481</v>
      </c>
      <c r="J40" s="3">
        <v>13019.77</v>
      </c>
      <c r="K40" s="12">
        <v>12931.42</v>
      </c>
      <c r="L40" s="27">
        <f t="shared" si="4"/>
        <v>-0.006785834158360736</v>
      </c>
      <c r="M40" s="80">
        <f t="shared" si="5"/>
        <v>-88.35000000000036</v>
      </c>
    </row>
    <row r="41" spans="1:13" ht="15">
      <c r="A41" s="1">
        <v>40</v>
      </c>
      <c r="B41" s="70" t="s">
        <v>132</v>
      </c>
      <c r="C41" s="39">
        <v>11010</v>
      </c>
      <c r="D41" s="39">
        <v>10913</v>
      </c>
      <c r="E41" s="66">
        <v>11144</v>
      </c>
      <c r="F41" s="30">
        <f t="shared" si="0"/>
        <v>0.004184626753748759</v>
      </c>
      <c r="G41" s="15">
        <f t="shared" si="1"/>
        <v>0.012170753860127156</v>
      </c>
      <c r="H41" s="9">
        <f t="shared" si="2"/>
        <v>134</v>
      </c>
      <c r="I41" s="27">
        <f t="shared" si="3"/>
        <v>0.0021425944580355286</v>
      </c>
      <c r="J41" s="3">
        <v>11106.51</v>
      </c>
      <c r="K41" s="12">
        <v>11142.37</v>
      </c>
      <c r="L41" s="27">
        <f t="shared" si="4"/>
        <v>0.0032287370200000344</v>
      </c>
      <c r="M41" s="80">
        <f t="shared" si="5"/>
        <v>35.86000000000058</v>
      </c>
    </row>
    <row r="42" spans="1:13" ht="15">
      <c r="A42" s="1">
        <v>41</v>
      </c>
      <c r="B42" s="70" t="s">
        <v>133</v>
      </c>
      <c r="C42" s="39">
        <v>48351</v>
      </c>
      <c r="D42" s="39">
        <v>50267</v>
      </c>
      <c r="E42" s="66">
        <v>50073</v>
      </c>
      <c r="F42" s="30">
        <f t="shared" si="0"/>
        <v>0.018802657523372363</v>
      </c>
      <c r="G42" s="15">
        <f t="shared" si="1"/>
        <v>0.03561456846807719</v>
      </c>
      <c r="H42" s="9">
        <f t="shared" si="2"/>
        <v>1722</v>
      </c>
      <c r="I42" s="27">
        <f t="shared" si="3"/>
        <v>0.02753393773684463</v>
      </c>
      <c r="J42" s="3">
        <v>50213.11</v>
      </c>
      <c r="K42" s="12">
        <v>50410.84</v>
      </c>
      <c r="L42" s="27">
        <f t="shared" si="4"/>
        <v>0.003937816239623396</v>
      </c>
      <c r="M42" s="80">
        <f t="shared" si="5"/>
        <v>197.72999999999593</v>
      </c>
    </row>
    <row r="43" spans="1:13" ht="15">
      <c r="A43" s="1">
        <v>42</v>
      </c>
      <c r="B43" s="70" t="s">
        <v>134</v>
      </c>
      <c r="C43" s="39">
        <v>64598</v>
      </c>
      <c r="D43" s="39">
        <v>66676</v>
      </c>
      <c r="E43" s="66">
        <v>67086</v>
      </c>
      <c r="F43" s="30">
        <f t="shared" si="0"/>
        <v>0.025191122613243834</v>
      </c>
      <c r="G43" s="15">
        <f t="shared" si="1"/>
        <v>0.038515124307254095</v>
      </c>
      <c r="H43" s="9">
        <f t="shared" si="2"/>
        <v>2488</v>
      </c>
      <c r="I43" s="27">
        <f t="shared" si="3"/>
        <v>0.03978190307158504</v>
      </c>
      <c r="J43" s="3">
        <v>67094.63</v>
      </c>
      <c r="K43" s="12">
        <v>67378.33</v>
      </c>
      <c r="L43" s="27">
        <f t="shared" si="4"/>
        <v>0.004228356278289292</v>
      </c>
      <c r="M43" s="80">
        <f t="shared" si="5"/>
        <v>283.6999999999971</v>
      </c>
    </row>
    <row r="44" spans="1:13" ht="15">
      <c r="A44" s="1">
        <v>43</v>
      </c>
      <c r="B44" s="70" t="s">
        <v>135</v>
      </c>
      <c r="C44" s="39">
        <v>20523</v>
      </c>
      <c r="D44" s="39">
        <v>20311</v>
      </c>
      <c r="E44" s="66">
        <v>20513</v>
      </c>
      <c r="F44" s="30">
        <f t="shared" si="0"/>
        <v>0.0077027322864006015</v>
      </c>
      <c r="G44" s="15">
        <f t="shared" si="1"/>
        <v>-0.00048725819811918335</v>
      </c>
      <c r="H44" s="9">
        <f t="shared" si="2"/>
        <v>-10</v>
      </c>
      <c r="I44" s="27">
        <f t="shared" si="3"/>
        <v>-0.00015989510880862155</v>
      </c>
      <c r="J44" s="3">
        <v>20375.05</v>
      </c>
      <c r="K44" s="12">
        <v>20437.09</v>
      </c>
      <c r="L44" s="27">
        <f t="shared" si="4"/>
        <v>0.003044900503311691</v>
      </c>
      <c r="M44" s="80">
        <f t="shared" si="5"/>
        <v>62.04000000000087</v>
      </c>
    </row>
    <row r="45" spans="1:13" ht="15">
      <c r="A45" s="1">
        <v>44</v>
      </c>
      <c r="B45" s="70" t="s">
        <v>136</v>
      </c>
      <c r="C45" s="39">
        <v>33610</v>
      </c>
      <c r="D45" s="39">
        <v>34749</v>
      </c>
      <c r="E45" s="66">
        <v>34902</v>
      </c>
      <c r="F45" s="30">
        <f t="shared" si="0"/>
        <v>0.013105872483788514</v>
      </c>
      <c r="G45" s="15">
        <f t="shared" si="1"/>
        <v>0.03844094019637013</v>
      </c>
      <c r="H45" s="9">
        <f t="shared" si="2"/>
        <v>1292</v>
      </c>
      <c r="I45" s="27">
        <f t="shared" si="3"/>
        <v>0.020658448058073903</v>
      </c>
      <c r="J45" s="3">
        <v>34975.62</v>
      </c>
      <c r="K45" s="12">
        <v>34955.74</v>
      </c>
      <c r="L45" s="27">
        <f t="shared" si="4"/>
        <v>-0.0005683959283639476</v>
      </c>
      <c r="M45" s="80">
        <f t="shared" si="5"/>
        <v>-19.880000000004657</v>
      </c>
    </row>
    <row r="46" spans="1:13" ht="15">
      <c r="A46" s="1">
        <v>45</v>
      </c>
      <c r="B46" s="70" t="s">
        <v>137</v>
      </c>
      <c r="C46" s="39">
        <v>38195</v>
      </c>
      <c r="D46" s="39">
        <v>39140</v>
      </c>
      <c r="E46" s="66">
        <v>39541</v>
      </c>
      <c r="F46" s="30">
        <f t="shared" si="0"/>
        <v>0.014847839776559556</v>
      </c>
      <c r="G46" s="15">
        <f t="shared" si="1"/>
        <v>0.03524021468778636</v>
      </c>
      <c r="H46" s="9">
        <f t="shared" si="2"/>
        <v>1346</v>
      </c>
      <c r="I46" s="27">
        <f t="shared" si="3"/>
        <v>0.02152188164564046</v>
      </c>
      <c r="J46" s="3">
        <v>39370.87</v>
      </c>
      <c r="K46" s="12">
        <v>39591.61</v>
      </c>
      <c r="L46" s="27">
        <f t="shared" si="4"/>
        <v>0.005606683316878645</v>
      </c>
      <c r="M46" s="80">
        <f t="shared" si="5"/>
        <v>220.73999999999796</v>
      </c>
    </row>
    <row r="47" spans="1:13" ht="15">
      <c r="A47" s="1">
        <v>46</v>
      </c>
      <c r="B47" s="70" t="s">
        <v>138</v>
      </c>
      <c r="C47" s="39">
        <v>30646</v>
      </c>
      <c r="D47" s="39">
        <v>31991</v>
      </c>
      <c r="E47" s="66">
        <v>31857</v>
      </c>
      <c r="F47" s="30">
        <f t="shared" si="0"/>
        <v>0.011962460022808168</v>
      </c>
      <c r="G47" s="15">
        <f t="shared" si="1"/>
        <v>0.03951576062128826</v>
      </c>
      <c r="H47" s="9">
        <f t="shared" si="2"/>
        <v>1211</v>
      </c>
      <c r="I47" s="27">
        <f t="shared" si="3"/>
        <v>0.01936329767672407</v>
      </c>
      <c r="J47" s="3">
        <v>32010.56</v>
      </c>
      <c r="K47" s="12">
        <v>31957.75</v>
      </c>
      <c r="L47" s="27">
        <f t="shared" si="4"/>
        <v>-0.0016497680765347844</v>
      </c>
      <c r="M47" s="80">
        <f t="shared" si="5"/>
        <v>-52.81000000000131</v>
      </c>
    </row>
    <row r="48" spans="1:13" ht="15">
      <c r="A48" s="1">
        <v>47</v>
      </c>
      <c r="B48" s="70" t="s">
        <v>139</v>
      </c>
      <c r="C48" s="39">
        <v>22304</v>
      </c>
      <c r="D48" s="39">
        <v>23638</v>
      </c>
      <c r="E48" s="66">
        <v>22427</v>
      </c>
      <c r="F48" s="30">
        <f t="shared" si="0"/>
        <v>0.00842144869044539</v>
      </c>
      <c r="G48" s="15">
        <f t="shared" si="1"/>
        <v>0.0055147058823529415</v>
      </c>
      <c r="H48" s="9">
        <f t="shared" si="2"/>
        <v>123</v>
      </c>
      <c r="I48" s="27">
        <f t="shared" si="3"/>
        <v>0.001966709838346045</v>
      </c>
      <c r="J48" s="3">
        <v>22531.66</v>
      </c>
      <c r="K48" s="12">
        <v>22672.38</v>
      </c>
      <c r="L48" s="27">
        <f t="shared" si="4"/>
        <v>0.006245434202362416</v>
      </c>
      <c r="M48" s="80">
        <f t="shared" si="5"/>
        <v>140.72000000000116</v>
      </c>
    </row>
    <row r="49" spans="1:13" ht="15">
      <c r="A49" s="1">
        <v>48</v>
      </c>
      <c r="B49" s="70" t="s">
        <v>140</v>
      </c>
      <c r="C49" s="39">
        <v>31578</v>
      </c>
      <c r="D49" s="39">
        <v>32516</v>
      </c>
      <c r="E49" s="66">
        <v>32589</v>
      </c>
      <c r="F49" s="30">
        <f t="shared" si="0"/>
        <v>0.012237329619339404</v>
      </c>
      <c r="G49" s="15">
        <f t="shared" si="1"/>
        <v>0.032015960478814366</v>
      </c>
      <c r="H49" s="9">
        <f t="shared" si="2"/>
        <v>1011</v>
      </c>
      <c r="I49" s="27">
        <f t="shared" si="3"/>
        <v>0.016165395500551637</v>
      </c>
      <c r="J49" s="3">
        <v>32687.22</v>
      </c>
      <c r="K49" s="12">
        <v>32750.43</v>
      </c>
      <c r="L49" s="27">
        <f t="shared" si="4"/>
        <v>0.0019337832951226543</v>
      </c>
      <c r="M49" s="80">
        <f t="shared" si="5"/>
        <v>63.20999999999913</v>
      </c>
    </row>
    <row r="50" spans="1:13" ht="15">
      <c r="A50" s="1">
        <v>49</v>
      </c>
      <c r="B50" s="70" t="s">
        <v>141</v>
      </c>
      <c r="C50" s="39">
        <v>13234</v>
      </c>
      <c r="D50" s="39">
        <v>13331</v>
      </c>
      <c r="E50" s="66">
        <v>12550</v>
      </c>
      <c r="F50" s="30">
        <f t="shared" si="0"/>
        <v>0.004712586661840177</v>
      </c>
      <c r="G50" s="15">
        <f t="shared" si="1"/>
        <v>-0.05168505364969019</v>
      </c>
      <c r="H50" s="9">
        <f t="shared" si="2"/>
        <v>-684</v>
      </c>
      <c r="I50" s="27">
        <f t="shared" si="3"/>
        <v>-0.010936825442509714</v>
      </c>
      <c r="J50" s="3">
        <v>12887.93</v>
      </c>
      <c r="K50" s="12">
        <v>12599.47</v>
      </c>
      <c r="L50" s="27">
        <f t="shared" si="4"/>
        <v>-0.022382182398569896</v>
      </c>
      <c r="M50" s="80">
        <f t="shared" si="5"/>
        <v>-288.46000000000095</v>
      </c>
    </row>
    <row r="51" spans="1:13" ht="15">
      <c r="A51" s="1">
        <v>50</v>
      </c>
      <c r="B51" s="70" t="s">
        <v>142</v>
      </c>
      <c r="C51" s="39">
        <v>11222</v>
      </c>
      <c r="D51" s="39">
        <v>11207</v>
      </c>
      <c r="E51" s="66">
        <v>11378</v>
      </c>
      <c r="F51" s="30">
        <f t="shared" si="0"/>
        <v>0.004272494903459564</v>
      </c>
      <c r="G51" s="15">
        <f t="shared" si="1"/>
        <v>0.013901265371591517</v>
      </c>
      <c r="H51" s="9">
        <f t="shared" si="2"/>
        <v>156</v>
      </c>
      <c r="I51" s="27">
        <f t="shared" si="3"/>
        <v>0.0024943636974144963</v>
      </c>
      <c r="J51" s="3">
        <v>11275.98</v>
      </c>
      <c r="K51" s="12">
        <v>11296</v>
      </c>
      <c r="L51" s="27">
        <f t="shared" si="4"/>
        <v>0.0017754554371327757</v>
      </c>
      <c r="M51" s="80">
        <f t="shared" si="5"/>
        <v>20.020000000000437</v>
      </c>
    </row>
    <row r="52" spans="1:13" ht="15">
      <c r="A52" s="1">
        <v>51</v>
      </c>
      <c r="B52" s="70" t="s">
        <v>143</v>
      </c>
      <c r="C52" s="39">
        <v>13397</v>
      </c>
      <c r="D52" s="39">
        <v>13531</v>
      </c>
      <c r="E52" s="66">
        <v>13582</v>
      </c>
      <c r="F52" s="30">
        <f t="shared" si="0"/>
        <v>0.005100107732359624</v>
      </c>
      <c r="G52" s="15">
        <f t="shared" si="1"/>
        <v>0.013809061730238112</v>
      </c>
      <c r="H52" s="9">
        <f t="shared" si="2"/>
        <v>185</v>
      </c>
      <c r="I52" s="27">
        <f t="shared" si="3"/>
        <v>0.0029580595129594985</v>
      </c>
      <c r="J52" s="3">
        <v>13733.81</v>
      </c>
      <c r="K52" s="12">
        <v>13760.01</v>
      </c>
      <c r="L52" s="27">
        <f t="shared" si="4"/>
        <v>0.0019077007764051438</v>
      </c>
      <c r="M52" s="80">
        <f t="shared" si="5"/>
        <v>26.200000000000728</v>
      </c>
    </row>
    <row r="53" spans="1:13" ht="15">
      <c r="A53" s="1">
        <v>52</v>
      </c>
      <c r="B53" s="70" t="s">
        <v>144</v>
      </c>
      <c r="C53" s="39">
        <v>22688</v>
      </c>
      <c r="D53" s="39">
        <v>22861</v>
      </c>
      <c r="E53" s="66">
        <v>23115</v>
      </c>
      <c r="F53" s="30">
        <f t="shared" si="0"/>
        <v>0.008679796070791689</v>
      </c>
      <c r="G53" s="15">
        <f t="shared" si="1"/>
        <v>0.01882052186177715</v>
      </c>
      <c r="H53" s="9">
        <f t="shared" si="2"/>
        <v>427</v>
      </c>
      <c r="I53" s="27">
        <f t="shared" si="3"/>
        <v>0.0068275211461281396</v>
      </c>
      <c r="J53" s="3">
        <v>22991.74</v>
      </c>
      <c r="K53" s="12">
        <v>23015.6</v>
      </c>
      <c r="L53" s="27">
        <f t="shared" si="4"/>
        <v>0.0010377639969831314</v>
      </c>
      <c r="M53" s="80">
        <f t="shared" si="5"/>
        <v>23.859999999996944</v>
      </c>
    </row>
    <row r="54" spans="1:13" ht="15">
      <c r="A54" s="1">
        <v>53</v>
      </c>
      <c r="B54" s="70" t="s">
        <v>145</v>
      </c>
      <c r="C54" s="39">
        <v>14236</v>
      </c>
      <c r="D54" s="39">
        <v>14406</v>
      </c>
      <c r="E54" s="66">
        <v>14411</v>
      </c>
      <c r="F54" s="30">
        <f t="shared" si="0"/>
        <v>0.005411401305480381</v>
      </c>
      <c r="G54" s="15">
        <f t="shared" si="1"/>
        <v>0.012292778870469232</v>
      </c>
      <c r="H54" s="9">
        <f t="shared" si="2"/>
        <v>175</v>
      </c>
      <c r="I54" s="27">
        <f t="shared" si="3"/>
        <v>0.002798164404150877</v>
      </c>
      <c r="J54" s="3">
        <v>14489.49</v>
      </c>
      <c r="K54" s="12">
        <v>14450.8</v>
      </c>
      <c r="L54" s="27">
        <f t="shared" si="4"/>
        <v>-0.002670211304883782</v>
      </c>
      <c r="M54" s="80">
        <f t="shared" si="5"/>
        <v>-38.69000000000051</v>
      </c>
    </row>
    <row r="55" spans="1:13" ht="15">
      <c r="A55" s="1">
        <v>54</v>
      </c>
      <c r="B55" s="70" t="s">
        <v>146</v>
      </c>
      <c r="C55" s="39">
        <v>26216</v>
      </c>
      <c r="D55" s="39">
        <v>26823</v>
      </c>
      <c r="E55" s="66">
        <v>27080</v>
      </c>
      <c r="F55" s="30">
        <f t="shared" si="0"/>
        <v>0.01016867305200255</v>
      </c>
      <c r="G55" s="15">
        <f t="shared" si="1"/>
        <v>0.03295697284101312</v>
      </c>
      <c r="H55" s="9">
        <f t="shared" si="2"/>
        <v>864</v>
      </c>
      <c r="I55" s="27">
        <f t="shared" si="3"/>
        <v>0.013814937401064901</v>
      </c>
      <c r="J55" s="3">
        <v>26930.65</v>
      </c>
      <c r="K55" s="12">
        <v>27009.85</v>
      </c>
      <c r="L55" s="27">
        <f t="shared" si="4"/>
        <v>0.0029408870561979414</v>
      </c>
      <c r="M55" s="80">
        <f t="shared" si="5"/>
        <v>79.19999999999709</v>
      </c>
    </row>
    <row r="56" spans="1:13" ht="15">
      <c r="A56" s="1">
        <v>55</v>
      </c>
      <c r="B56" s="70" t="s">
        <v>147</v>
      </c>
      <c r="C56" s="39">
        <v>45916</v>
      </c>
      <c r="D56" s="39">
        <v>47553</v>
      </c>
      <c r="E56" s="66">
        <v>47632</v>
      </c>
      <c r="F56" s="30">
        <f t="shared" si="0"/>
        <v>0.017886050030021618</v>
      </c>
      <c r="G56" s="15">
        <f t="shared" si="1"/>
        <v>0.03737259343148358</v>
      </c>
      <c r="H56" s="9">
        <f t="shared" si="2"/>
        <v>1716</v>
      </c>
      <c r="I56" s="27">
        <f t="shared" si="3"/>
        <v>0.027438000671559458</v>
      </c>
      <c r="J56" s="3">
        <v>48033.1</v>
      </c>
      <c r="K56" s="12">
        <v>48152.97</v>
      </c>
      <c r="L56" s="27">
        <f t="shared" si="4"/>
        <v>0.002495570762661636</v>
      </c>
      <c r="M56" s="80">
        <f t="shared" si="5"/>
        <v>119.87000000000262</v>
      </c>
    </row>
    <row r="57" spans="1:13" ht="15">
      <c r="A57" s="1">
        <v>56</v>
      </c>
      <c r="B57" s="70" t="s">
        <v>148</v>
      </c>
      <c r="C57" s="39">
        <v>13789</v>
      </c>
      <c r="D57" s="39">
        <v>14336</v>
      </c>
      <c r="E57" s="66">
        <v>13454</v>
      </c>
      <c r="F57" s="30">
        <f t="shared" si="0"/>
        <v>0.005052043103457987</v>
      </c>
      <c r="G57" s="15">
        <f t="shared" si="1"/>
        <v>-0.024294727681485242</v>
      </c>
      <c r="H57" s="9">
        <f t="shared" si="2"/>
        <v>-335</v>
      </c>
      <c r="I57" s="27">
        <f t="shared" si="3"/>
        <v>-0.005356486145088822</v>
      </c>
      <c r="J57" s="3">
        <v>13389.45</v>
      </c>
      <c r="K57" s="12">
        <v>13278.69</v>
      </c>
      <c r="L57" s="27">
        <f t="shared" si="4"/>
        <v>-0.008272184443722498</v>
      </c>
      <c r="M57" s="80">
        <f t="shared" si="5"/>
        <v>-110.76000000000022</v>
      </c>
    </row>
    <row r="58" spans="1:13" ht="15">
      <c r="A58" s="1">
        <v>57</v>
      </c>
      <c r="B58" s="70" t="s">
        <v>149</v>
      </c>
      <c r="C58" s="39">
        <v>9703</v>
      </c>
      <c r="D58" s="39">
        <v>9560</v>
      </c>
      <c r="E58" s="66">
        <v>9583</v>
      </c>
      <c r="F58" s="30">
        <f t="shared" si="0"/>
        <v>0.0035984635840967663</v>
      </c>
      <c r="G58" s="15">
        <f t="shared" si="1"/>
        <v>-0.012367309079666083</v>
      </c>
      <c r="H58" s="9">
        <f t="shared" si="2"/>
        <v>-120</v>
      </c>
      <c r="I58" s="27">
        <f t="shared" si="3"/>
        <v>-0.0019187413057034585</v>
      </c>
      <c r="J58" s="3">
        <v>9613.012</v>
      </c>
      <c r="K58" s="12">
        <v>9527.967</v>
      </c>
      <c r="L58" s="27">
        <f t="shared" si="4"/>
        <v>-0.008846862981134327</v>
      </c>
      <c r="M58" s="80">
        <f t="shared" si="5"/>
        <v>-85.04500000000007</v>
      </c>
    </row>
    <row r="59" spans="1:13" ht="15">
      <c r="A59" s="1">
        <v>58</v>
      </c>
      <c r="B59" s="70" t="s">
        <v>150</v>
      </c>
      <c r="C59" s="39">
        <v>27088</v>
      </c>
      <c r="D59" s="39">
        <v>27159</v>
      </c>
      <c r="E59" s="66">
        <v>27134</v>
      </c>
      <c r="F59" s="30">
        <f t="shared" si="0"/>
        <v>0.010188950317320427</v>
      </c>
      <c r="G59" s="15">
        <f t="shared" si="1"/>
        <v>0.001698168930891908</v>
      </c>
      <c r="H59" s="9">
        <f t="shared" si="2"/>
        <v>46</v>
      </c>
      <c r="I59" s="27">
        <f t="shared" si="3"/>
        <v>0.0007355175005196591</v>
      </c>
      <c r="J59" s="3">
        <v>27244.02</v>
      </c>
      <c r="K59" s="12">
        <v>27290.45</v>
      </c>
      <c r="L59" s="27">
        <f t="shared" si="4"/>
        <v>0.001704227202887103</v>
      </c>
      <c r="M59" s="80">
        <f t="shared" si="5"/>
        <v>46.43000000000029</v>
      </c>
    </row>
    <row r="60" spans="1:13" ht="15">
      <c r="A60" s="1">
        <v>59</v>
      </c>
      <c r="B60" s="70" t="s">
        <v>151</v>
      </c>
      <c r="C60" s="39">
        <v>23152</v>
      </c>
      <c r="D60" s="39">
        <v>23362</v>
      </c>
      <c r="E60" s="66">
        <v>23808</v>
      </c>
      <c r="F60" s="30">
        <f t="shared" si="0"/>
        <v>0.008940020975704456</v>
      </c>
      <c r="G60" s="15">
        <f t="shared" si="1"/>
        <v>0.028334485141672427</v>
      </c>
      <c r="H60" s="9">
        <f t="shared" si="2"/>
        <v>656</v>
      </c>
      <c r="I60" s="27">
        <f t="shared" si="3"/>
        <v>0.010489119137845573</v>
      </c>
      <c r="J60" s="3">
        <v>23538.15</v>
      </c>
      <c r="K60" s="12">
        <v>23704.7</v>
      </c>
      <c r="L60" s="27">
        <f t="shared" si="4"/>
        <v>0.007075747244367092</v>
      </c>
      <c r="M60" s="80">
        <f t="shared" si="5"/>
        <v>166.54999999999927</v>
      </c>
    </row>
    <row r="61" spans="1:13" ht="15">
      <c r="A61" s="1">
        <v>60</v>
      </c>
      <c r="B61" s="70" t="s">
        <v>152</v>
      </c>
      <c r="C61" s="39">
        <v>23114</v>
      </c>
      <c r="D61" s="39">
        <v>23131</v>
      </c>
      <c r="E61" s="66">
        <v>23314</v>
      </c>
      <c r="F61" s="30">
        <f t="shared" si="0"/>
        <v>0.008754521548537201</v>
      </c>
      <c r="G61" s="15">
        <f t="shared" si="1"/>
        <v>0.00865276455827637</v>
      </c>
      <c r="H61" s="9">
        <f t="shared" si="2"/>
        <v>200</v>
      </c>
      <c r="I61" s="27">
        <f t="shared" si="3"/>
        <v>0.0031979021761724307</v>
      </c>
      <c r="J61" s="3">
        <v>23209.23</v>
      </c>
      <c r="K61" s="12">
        <v>23333.29</v>
      </c>
      <c r="L61" s="27">
        <f t="shared" si="4"/>
        <v>0.005345287198239722</v>
      </c>
      <c r="M61" s="80">
        <f t="shared" si="5"/>
        <v>124.06000000000131</v>
      </c>
    </row>
    <row r="62" spans="1:13" ht="15">
      <c r="A62" s="1">
        <v>61</v>
      </c>
      <c r="B62" s="70" t="s">
        <v>153</v>
      </c>
      <c r="C62" s="39">
        <v>33902</v>
      </c>
      <c r="D62" s="39">
        <v>34643</v>
      </c>
      <c r="E62" s="66">
        <v>34785</v>
      </c>
      <c r="F62" s="30">
        <f t="shared" si="0"/>
        <v>0.013061938408933112</v>
      </c>
      <c r="G62" s="15">
        <f t="shared" si="1"/>
        <v>0.0260456610229485</v>
      </c>
      <c r="H62" s="9">
        <f t="shared" si="2"/>
        <v>883</v>
      </c>
      <c r="I62" s="27">
        <f t="shared" si="3"/>
        <v>0.014118738107801282</v>
      </c>
      <c r="J62" s="3">
        <v>34818.9</v>
      </c>
      <c r="K62" s="12">
        <v>34992.93</v>
      </c>
      <c r="L62" s="27">
        <f t="shared" si="4"/>
        <v>0.004998147557791855</v>
      </c>
      <c r="M62" s="80">
        <f t="shared" si="5"/>
        <v>174.02999999999884</v>
      </c>
    </row>
    <row r="63" spans="1:13" ht="15">
      <c r="A63" s="1">
        <v>62</v>
      </c>
      <c r="B63" s="70" t="s">
        <v>154</v>
      </c>
      <c r="C63" s="39">
        <v>9352</v>
      </c>
      <c r="D63" s="39">
        <v>10185</v>
      </c>
      <c r="E63" s="66">
        <v>9321</v>
      </c>
      <c r="F63" s="30">
        <f t="shared" si="0"/>
        <v>0.003500081296813728</v>
      </c>
      <c r="G63" s="15">
        <f t="shared" si="1"/>
        <v>-0.003314798973481608</v>
      </c>
      <c r="H63" s="9">
        <f t="shared" si="2"/>
        <v>-31</v>
      </c>
      <c r="I63" s="27">
        <f t="shared" si="3"/>
        <v>-0.0004956748373067268</v>
      </c>
      <c r="J63" s="3">
        <v>9139.428</v>
      </c>
      <c r="K63" s="12">
        <v>9158.802</v>
      </c>
      <c r="L63" s="27">
        <f t="shared" si="4"/>
        <v>0.002119826317358132</v>
      </c>
      <c r="M63" s="80">
        <f t="shared" si="5"/>
        <v>19.373999999999796</v>
      </c>
    </row>
    <row r="64" spans="1:13" ht="15">
      <c r="A64" s="1">
        <v>63</v>
      </c>
      <c r="B64" s="70" t="s">
        <v>155</v>
      </c>
      <c r="C64" s="39">
        <v>36121</v>
      </c>
      <c r="D64" s="39">
        <v>37905</v>
      </c>
      <c r="E64" s="66">
        <v>37217</v>
      </c>
      <c r="F64" s="30">
        <f t="shared" si="0"/>
        <v>0.013975166358064213</v>
      </c>
      <c r="G64" s="15">
        <f t="shared" si="1"/>
        <v>0.03034246006478226</v>
      </c>
      <c r="H64" s="9">
        <f t="shared" si="2"/>
        <v>1096</v>
      </c>
      <c r="I64" s="27">
        <f t="shared" si="3"/>
        <v>0.01752450392542492</v>
      </c>
      <c r="J64" s="3">
        <v>37604.12</v>
      </c>
      <c r="K64" s="12">
        <v>37912.84</v>
      </c>
      <c r="L64" s="27">
        <f t="shared" si="4"/>
        <v>0.008209738720118803</v>
      </c>
      <c r="M64" s="80">
        <f t="shared" si="5"/>
        <v>308.7199999999939</v>
      </c>
    </row>
    <row r="65" spans="1:13" ht="15">
      <c r="A65" s="1">
        <v>64</v>
      </c>
      <c r="B65" s="70" t="s">
        <v>156</v>
      </c>
      <c r="C65" s="39">
        <v>11974</v>
      </c>
      <c r="D65" s="39">
        <v>12149</v>
      </c>
      <c r="E65" s="66">
        <v>12328</v>
      </c>
      <c r="F65" s="30">
        <f t="shared" si="0"/>
        <v>0.0046292245710889005</v>
      </c>
      <c r="G65" s="15">
        <f t="shared" si="1"/>
        <v>0.029564055453482545</v>
      </c>
      <c r="H65" s="9">
        <f t="shared" si="2"/>
        <v>354</v>
      </c>
      <c r="I65" s="27">
        <f t="shared" si="3"/>
        <v>0.005660286851825203</v>
      </c>
      <c r="J65" s="3">
        <v>12183.69</v>
      </c>
      <c r="K65" s="12">
        <v>12202.33</v>
      </c>
      <c r="L65" s="27">
        <f t="shared" si="4"/>
        <v>0.0015299141721432027</v>
      </c>
      <c r="M65" s="80">
        <f t="shared" si="5"/>
        <v>18.639999999999418</v>
      </c>
    </row>
    <row r="66" spans="1:13" ht="15">
      <c r="A66" s="1">
        <v>65</v>
      </c>
      <c r="B66" s="70" t="s">
        <v>157</v>
      </c>
      <c r="C66" s="39">
        <v>31745</v>
      </c>
      <c r="D66" s="39">
        <v>32824</v>
      </c>
      <c r="E66" s="66">
        <v>31286</v>
      </c>
      <c r="F66" s="30">
        <f t="shared" si="0"/>
        <v>0.011748046717317273</v>
      </c>
      <c r="G66" s="15">
        <f t="shared" si="1"/>
        <v>-0.014458969916522287</v>
      </c>
      <c r="H66" s="9">
        <f t="shared" si="2"/>
        <v>-459</v>
      </c>
      <c r="I66" s="27">
        <f t="shared" si="3"/>
        <v>-0.007339185494315729</v>
      </c>
      <c r="J66" s="3">
        <v>31498.52</v>
      </c>
      <c r="K66" s="12">
        <v>31383.42</v>
      </c>
      <c r="L66" s="27">
        <f t="shared" si="4"/>
        <v>-0.0036541399405433076</v>
      </c>
      <c r="M66" s="80">
        <f t="shared" si="5"/>
        <v>-115.10000000000218</v>
      </c>
    </row>
    <row r="67" spans="1:13" ht="15">
      <c r="A67" s="1">
        <v>66</v>
      </c>
      <c r="B67" s="70" t="s">
        <v>158</v>
      </c>
      <c r="C67" s="39">
        <v>17964</v>
      </c>
      <c r="D67" s="39">
        <v>17973</v>
      </c>
      <c r="E67" s="66">
        <v>17985</v>
      </c>
      <c r="F67" s="30">
        <f aca="true" t="shared" si="6" ref="F67:F83">E67/$E$83</f>
        <v>0.0067534558655932735</v>
      </c>
      <c r="G67" s="15">
        <f aca="true" t="shared" si="7" ref="G67:G83">(E67-C67)/C67</f>
        <v>0.001169004676018704</v>
      </c>
      <c r="H67" s="9">
        <f aca="true" t="shared" si="8" ref="H67:H83">E67-C67</f>
        <v>21</v>
      </c>
      <c r="I67" s="27">
        <f aca="true" t="shared" si="9" ref="I67:I83">H67/$H$83</f>
        <v>0.00033577972849810524</v>
      </c>
      <c r="J67" s="3">
        <v>18250.32</v>
      </c>
      <c r="K67" s="12">
        <v>18131.84</v>
      </c>
      <c r="L67" s="27">
        <f aca="true" t="shared" si="10" ref="L67:L83">(K67-J67)/J67</f>
        <v>-0.0064919409632269226</v>
      </c>
      <c r="M67" s="80">
        <f aca="true" t="shared" si="11" ref="M67:M83">K67-J67</f>
        <v>-118.47999999999956</v>
      </c>
    </row>
    <row r="68" spans="1:13" ht="15">
      <c r="A68" s="1">
        <v>67</v>
      </c>
      <c r="B68" s="70" t="s">
        <v>159</v>
      </c>
      <c r="C68" s="39">
        <v>21507</v>
      </c>
      <c r="D68" s="39">
        <v>21724</v>
      </c>
      <c r="E68" s="66">
        <v>21826</v>
      </c>
      <c r="F68" s="30">
        <f t="shared" si="6"/>
        <v>0.008195770237555673</v>
      </c>
      <c r="G68" s="15">
        <f t="shared" si="7"/>
        <v>0.014832380155298275</v>
      </c>
      <c r="H68" s="9">
        <f t="shared" si="8"/>
        <v>319</v>
      </c>
      <c r="I68" s="27">
        <f t="shared" si="9"/>
        <v>0.005100653970995028</v>
      </c>
      <c r="J68" s="3">
        <v>21736.06</v>
      </c>
      <c r="K68" s="12">
        <v>21774.48</v>
      </c>
      <c r="L68" s="27">
        <f t="shared" si="10"/>
        <v>0.0017675696515375026</v>
      </c>
      <c r="M68" s="80">
        <f t="shared" si="11"/>
        <v>38.419999999998254</v>
      </c>
    </row>
    <row r="69" spans="1:13" ht="15">
      <c r="A69" s="1">
        <v>68</v>
      </c>
      <c r="B69" s="70" t="s">
        <v>160</v>
      </c>
      <c r="C69" s="39">
        <v>12670</v>
      </c>
      <c r="D69" s="39">
        <v>12637</v>
      </c>
      <c r="E69" s="66">
        <v>12707</v>
      </c>
      <c r="F69" s="30">
        <f t="shared" si="6"/>
        <v>0.004771540933227341</v>
      </c>
      <c r="G69" s="15">
        <f t="shared" si="7"/>
        <v>0.002920284135753749</v>
      </c>
      <c r="H69" s="9">
        <f t="shared" si="8"/>
        <v>37</v>
      </c>
      <c r="I69" s="27">
        <f t="shared" si="9"/>
        <v>0.0005916119025918997</v>
      </c>
      <c r="J69" s="3">
        <v>12943.22</v>
      </c>
      <c r="K69" s="12">
        <v>12910.5</v>
      </c>
      <c r="L69" s="27">
        <f t="shared" si="10"/>
        <v>-0.002527964447795784</v>
      </c>
      <c r="M69" s="80">
        <f t="shared" si="11"/>
        <v>-32.719999999999345</v>
      </c>
    </row>
    <row r="70" spans="1:13" ht="15">
      <c r="A70" s="1">
        <v>69</v>
      </c>
      <c r="B70" s="70" t="s">
        <v>161</v>
      </c>
      <c r="C70" s="39">
        <v>5019</v>
      </c>
      <c r="D70" s="39">
        <v>4713</v>
      </c>
      <c r="E70" s="66">
        <v>4795</v>
      </c>
      <c r="F70" s="30">
        <f t="shared" si="6"/>
        <v>0.0018005460592449122</v>
      </c>
      <c r="G70" s="15">
        <f t="shared" si="7"/>
        <v>-0.044630404463040445</v>
      </c>
      <c r="H70" s="9">
        <f t="shared" si="8"/>
        <v>-224</v>
      </c>
      <c r="I70" s="27">
        <f t="shared" si="9"/>
        <v>-0.003581650437313123</v>
      </c>
      <c r="J70" s="3">
        <v>4802.121</v>
      </c>
      <c r="K70" s="12">
        <v>4765.859</v>
      </c>
      <c r="L70" s="27">
        <f t="shared" si="10"/>
        <v>-0.007551246626230308</v>
      </c>
      <c r="M70" s="80">
        <f t="shared" si="11"/>
        <v>-36.261999999999716</v>
      </c>
    </row>
    <row r="71" spans="1:13" ht="15">
      <c r="A71" s="1">
        <v>70</v>
      </c>
      <c r="B71" s="70" t="s">
        <v>162</v>
      </c>
      <c r="C71" s="39">
        <v>8444</v>
      </c>
      <c r="D71" s="39">
        <v>8464</v>
      </c>
      <c r="E71" s="66">
        <v>8475</v>
      </c>
      <c r="F71" s="30">
        <f t="shared" si="6"/>
        <v>0.003182404140166972</v>
      </c>
      <c r="G71" s="15">
        <f t="shared" si="7"/>
        <v>0.0036712458550450023</v>
      </c>
      <c r="H71" s="9">
        <f t="shared" si="8"/>
        <v>31</v>
      </c>
      <c r="I71" s="27">
        <f t="shared" si="9"/>
        <v>0.0004956748373067268</v>
      </c>
      <c r="J71" s="3">
        <v>8455.72</v>
      </c>
      <c r="K71" s="12">
        <v>8442.079</v>
      </c>
      <c r="L71" s="27">
        <f t="shared" si="10"/>
        <v>-0.0016132274957070033</v>
      </c>
      <c r="M71" s="80">
        <f t="shared" si="11"/>
        <v>-13.640999999999622</v>
      </c>
    </row>
    <row r="72" spans="1:13" ht="15">
      <c r="A72" s="1">
        <v>71</v>
      </c>
      <c r="B72" s="70" t="s">
        <v>163</v>
      </c>
      <c r="C72" s="39">
        <v>15437</v>
      </c>
      <c r="D72" s="39">
        <v>15572</v>
      </c>
      <c r="E72" s="66">
        <v>15601</v>
      </c>
      <c r="F72" s="30">
        <f t="shared" si="6"/>
        <v>0.0058582521523002865</v>
      </c>
      <c r="G72" s="15">
        <f t="shared" si="7"/>
        <v>0.010623825872902766</v>
      </c>
      <c r="H72" s="9">
        <f t="shared" si="8"/>
        <v>164</v>
      </c>
      <c r="I72" s="27">
        <f t="shared" si="9"/>
        <v>0.0026222797844613933</v>
      </c>
      <c r="J72" s="3">
        <v>15685.26</v>
      </c>
      <c r="K72" s="12">
        <v>15552.79</v>
      </c>
      <c r="L72" s="27">
        <f t="shared" si="10"/>
        <v>-0.00844550871327599</v>
      </c>
      <c r="M72" s="80">
        <f t="shared" si="11"/>
        <v>-132.46999999999935</v>
      </c>
    </row>
    <row r="73" spans="1:13" ht="15">
      <c r="A73" s="1">
        <v>72</v>
      </c>
      <c r="B73" s="70" t="s">
        <v>164</v>
      </c>
      <c r="C73" s="39">
        <v>16984</v>
      </c>
      <c r="D73" s="39">
        <v>17354</v>
      </c>
      <c r="E73" s="66">
        <v>16945</v>
      </c>
      <c r="F73" s="30">
        <f t="shared" si="6"/>
        <v>0.006362930755767474</v>
      </c>
      <c r="G73" s="15">
        <f t="shared" si="7"/>
        <v>-0.002296278850682996</v>
      </c>
      <c r="H73" s="9">
        <f t="shared" si="8"/>
        <v>-39</v>
      </c>
      <c r="I73" s="27">
        <f t="shared" si="9"/>
        <v>-0.0006235909243536241</v>
      </c>
      <c r="J73" s="3">
        <v>17180.03</v>
      </c>
      <c r="K73" s="12">
        <v>17168.58</v>
      </c>
      <c r="L73" s="27">
        <f t="shared" si="10"/>
        <v>-0.0006664714788040003</v>
      </c>
      <c r="M73" s="80">
        <f t="shared" si="11"/>
        <v>-11.44999999999709</v>
      </c>
    </row>
    <row r="74" spans="1:13" ht="15">
      <c r="A74" s="1">
        <v>73</v>
      </c>
      <c r="B74" s="70" t="s">
        <v>165</v>
      </c>
      <c r="C74" s="39">
        <v>18711</v>
      </c>
      <c r="D74" s="39">
        <v>21612</v>
      </c>
      <c r="E74" s="66">
        <v>19555</v>
      </c>
      <c r="F74" s="30">
        <f t="shared" si="6"/>
        <v>0.0073429985794649134</v>
      </c>
      <c r="G74" s="15">
        <f t="shared" si="7"/>
        <v>0.04510715621826733</v>
      </c>
      <c r="H74" s="9">
        <f t="shared" si="8"/>
        <v>844</v>
      </c>
      <c r="I74" s="27">
        <f t="shared" si="9"/>
        <v>0.013495147183447659</v>
      </c>
      <c r="J74" s="3">
        <v>19561.28</v>
      </c>
      <c r="K74" s="12">
        <v>19484.25</v>
      </c>
      <c r="L74" s="27">
        <f t="shared" si="10"/>
        <v>-0.003937881365636545</v>
      </c>
      <c r="M74" s="80">
        <f t="shared" si="11"/>
        <v>-77.02999999999884</v>
      </c>
    </row>
    <row r="75" spans="1:13" ht="15">
      <c r="A75" s="1">
        <v>74</v>
      </c>
      <c r="B75" s="70" t="s">
        <v>166</v>
      </c>
      <c r="C75" s="39">
        <v>7747</v>
      </c>
      <c r="D75" s="39">
        <v>7581</v>
      </c>
      <c r="E75" s="66">
        <v>7629</v>
      </c>
      <c r="F75" s="30">
        <f t="shared" si="6"/>
        <v>0.002864726983520216</v>
      </c>
      <c r="G75" s="15">
        <f t="shared" si="7"/>
        <v>-0.01523170259455273</v>
      </c>
      <c r="H75" s="9">
        <f t="shared" si="8"/>
        <v>-118</v>
      </c>
      <c r="I75" s="27">
        <f t="shared" si="9"/>
        <v>-0.0018867622839417342</v>
      </c>
      <c r="J75" s="3">
        <v>7612.017</v>
      </c>
      <c r="K75" s="12">
        <v>7604.4</v>
      </c>
      <c r="L75" s="27">
        <f t="shared" si="10"/>
        <v>-0.001000654622815502</v>
      </c>
      <c r="M75" s="80">
        <f t="shared" si="11"/>
        <v>-7.617000000000189</v>
      </c>
    </row>
    <row r="76" spans="1:13" ht="15">
      <c r="A76" s="1">
        <v>75</v>
      </c>
      <c r="B76" s="70" t="s">
        <v>167</v>
      </c>
      <c r="C76" s="39">
        <v>5485</v>
      </c>
      <c r="D76" s="39">
        <v>5158</v>
      </c>
      <c r="E76" s="66">
        <v>4810</v>
      </c>
      <c r="F76" s="30">
        <f t="shared" si="6"/>
        <v>0.0018061786329443227</v>
      </c>
      <c r="G76" s="15">
        <f t="shared" si="7"/>
        <v>-0.12306289881494986</v>
      </c>
      <c r="H76" s="9">
        <f t="shared" si="8"/>
        <v>-675</v>
      </c>
      <c r="I76" s="27">
        <f t="shared" si="9"/>
        <v>-0.010792919844581954</v>
      </c>
      <c r="J76" s="3">
        <v>4986.842</v>
      </c>
      <c r="K76" s="12">
        <v>4895.948</v>
      </c>
      <c r="L76" s="27">
        <f t="shared" si="10"/>
        <v>-0.018226765556237663</v>
      </c>
      <c r="M76" s="80">
        <f t="shared" si="11"/>
        <v>-90.89399999999932</v>
      </c>
    </row>
    <row r="77" spans="1:13" ht="15">
      <c r="A77" s="1">
        <v>76</v>
      </c>
      <c r="B77" s="70" t="s">
        <v>168</v>
      </c>
      <c r="C77" s="39">
        <v>6660</v>
      </c>
      <c r="D77" s="39">
        <v>7027</v>
      </c>
      <c r="E77" s="66">
        <v>6652</v>
      </c>
      <c r="F77" s="30">
        <f t="shared" si="6"/>
        <v>0.0024978586832319406</v>
      </c>
      <c r="G77" s="15">
        <f t="shared" si="7"/>
        <v>-0.0012012012012012011</v>
      </c>
      <c r="H77" s="9">
        <f t="shared" si="8"/>
        <v>-8</v>
      </c>
      <c r="I77" s="27">
        <f t="shared" si="9"/>
        <v>-0.00012791608704689722</v>
      </c>
      <c r="J77" s="3">
        <v>6785.694</v>
      </c>
      <c r="K77" s="12">
        <v>6611.095</v>
      </c>
      <c r="L77" s="27">
        <f t="shared" si="10"/>
        <v>-0.025730455867889142</v>
      </c>
      <c r="M77" s="80">
        <f t="shared" si="11"/>
        <v>-174.59900000000016</v>
      </c>
    </row>
    <row r="78" spans="1:13" ht="15">
      <c r="A78" s="1">
        <v>77</v>
      </c>
      <c r="B78" s="70" t="s">
        <v>169</v>
      </c>
      <c r="C78" s="39">
        <v>9154</v>
      </c>
      <c r="D78" s="39">
        <v>9156</v>
      </c>
      <c r="E78" s="66">
        <v>9264</v>
      </c>
      <c r="F78" s="30">
        <f t="shared" si="6"/>
        <v>0.003478677516755968</v>
      </c>
      <c r="G78" s="15">
        <f t="shared" si="7"/>
        <v>0.01201660476294516</v>
      </c>
      <c r="H78" s="9">
        <f t="shared" si="8"/>
        <v>110</v>
      </c>
      <c r="I78" s="27">
        <f t="shared" si="9"/>
        <v>0.001758846196894837</v>
      </c>
      <c r="J78" s="3">
        <v>9317.068</v>
      </c>
      <c r="K78" s="12">
        <v>9177.249</v>
      </c>
      <c r="L78" s="27">
        <f t="shared" si="10"/>
        <v>-0.015006759637259223</v>
      </c>
      <c r="M78" s="80">
        <f t="shared" si="11"/>
        <v>-139.8189999999995</v>
      </c>
    </row>
    <row r="79" spans="1:13" ht="15">
      <c r="A79" s="1">
        <v>78</v>
      </c>
      <c r="B79" s="70" t="s">
        <v>170</v>
      </c>
      <c r="C79" s="39">
        <v>10218</v>
      </c>
      <c r="D79" s="39">
        <v>10489</v>
      </c>
      <c r="E79" s="66">
        <v>10427</v>
      </c>
      <c r="F79" s="30">
        <f t="shared" si="6"/>
        <v>0.003915389730916934</v>
      </c>
      <c r="G79" s="15">
        <f t="shared" si="7"/>
        <v>0.02045410060677236</v>
      </c>
      <c r="H79" s="9">
        <f t="shared" si="8"/>
        <v>209</v>
      </c>
      <c r="I79" s="27">
        <f t="shared" si="9"/>
        <v>0.0033418077741001902</v>
      </c>
      <c r="J79" s="3">
        <v>10613.25</v>
      </c>
      <c r="K79" s="12">
        <v>10334.16</v>
      </c>
      <c r="L79" s="27">
        <f t="shared" si="10"/>
        <v>-0.026296374814500756</v>
      </c>
      <c r="M79" s="80">
        <f t="shared" si="11"/>
        <v>-279.09000000000015</v>
      </c>
    </row>
    <row r="80" spans="1:13" ht="15">
      <c r="A80" s="1">
        <v>79</v>
      </c>
      <c r="B80" s="70" t="s">
        <v>171</v>
      </c>
      <c r="C80" s="39">
        <v>5333</v>
      </c>
      <c r="D80" s="39">
        <v>5207</v>
      </c>
      <c r="E80" s="66">
        <v>5260</v>
      </c>
      <c r="F80" s="30">
        <f t="shared" si="6"/>
        <v>0.0019751558439266396</v>
      </c>
      <c r="G80" s="15">
        <f t="shared" si="7"/>
        <v>-0.013688355522220138</v>
      </c>
      <c r="H80" s="9">
        <f t="shared" si="8"/>
        <v>-73</v>
      </c>
      <c r="I80" s="27">
        <f t="shared" si="9"/>
        <v>-0.0011672342943029373</v>
      </c>
      <c r="J80" s="3">
        <v>5273.218</v>
      </c>
      <c r="K80" s="12">
        <v>5269.283</v>
      </c>
      <c r="L80" s="27">
        <f t="shared" si="10"/>
        <v>-0.0007462236531847329</v>
      </c>
      <c r="M80" s="80">
        <f t="shared" si="11"/>
        <v>-3.9349999999994907</v>
      </c>
    </row>
    <row r="81" spans="1:13" ht="15">
      <c r="A81" s="1">
        <v>80</v>
      </c>
      <c r="B81" s="70" t="s">
        <v>172</v>
      </c>
      <c r="C81" s="39">
        <v>15103</v>
      </c>
      <c r="D81" s="39">
        <v>15602</v>
      </c>
      <c r="E81" s="66">
        <v>15956</v>
      </c>
      <c r="F81" s="30">
        <f t="shared" si="6"/>
        <v>0.00599155639651967</v>
      </c>
      <c r="G81" s="15">
        <f t="shared" si="7"/>
        <v>0.05647884526253062</v>
      </c>
      <c r="H81" s="9">
        <f t="shared" si="8"/>
        <v>853</v>
      </c>
      <c r="I81" s="27">
        <f t="shared" si="9"/>
        <v>0.013639052781375418</v>
      </c>
      <c r="J81" s="3">
        <v>15658.03</v>
      </c>
      <c r="K81" s="12">
        <v>15868.71</v>
      </c>
      <c r="L81" s="27">
        <f t="shared" si="10"/>
        <v>0.01345507704353603</v>
      </c>
      <c r="M81" s="80">
        <f t="shared" si="11"/>
        <v>210.67999999999847</v>
      </c>
    </row>
    <row r="82" spans="1:13" ht="15.75" thickBot="1">
      <c r="A82" s="35">
        <v>81</v>
      </c>
      <c r="B82" s="71" t="s">
        <v>173</v>
      </c>
      <c r="C82" s="39">
        <v>11299</v>
      </c>
      <c r="D82" s="39">
        <v>11128</v>
      </c>
      <c r="E82" s="66">
        <v>11201</v>
      </c>
      <c r="F82" s="30">
        <f t="shared" si="6"/>
        <v>0.004206030533806519</v>
      </c>
      <c r="G82" s="15">
        <f t="shared" si="7"/>
        <v>-0.00867333392335605</v>
      </c>
      <c r="H82" s="9">
        <f t="shared" si="8"/>
        <v>-98</v>
      </c>
      <c r="I82" s="27">
        <f t="shared" si="9"/>
        <v>-0.001566972066324491</v>
      </c>
      <c r="J82" s="3">
        <v>11155.43</v>
      </c>
      <c r="K82" s="12">
        <v>11240.83</v>
      </c>
      <c r="L82" s="27">
        <f t="shared" si="10"/>
        <v>0.00765546464815786</v>
      </c>
      <c r="M82" s="80">
        <f t="shared" si="11"/>
        <v>85.39999999999964</v>
      </c>
    </row>
    <row r="83" spans="1:13" s="48" customFormat="1" ht="15.75" thickBot="1">
      <c r="A83" s="191" t="s">
        <v>174</v>
      </c>
      <c r="B83" s="192"/>
      <c r="C83" s="176">
        <v>2600540</v>
      </c>
      <c r="D83" s="176">
        <v>2668898</v>
      </c>
      <c r="E83" s="177">
        <v>2663081</v>
      </c>
      <c r="F83" s="119">
        <f t="shared" si="6"/>
        <v>1</v>
      </c>
      <c r="G83" s="120">
        <f t="shared" si="7"/>
        <v>0.02404923592792266</v>
      </c>
      <c r="H83" s="83">
        <f t="shared" si="8"/>
        <v>62541</v>
      </c>
      <c r="I83" s="121">
        <f t="shared" si="9"/>
        <v>1</v>
      </c>
      <c r="J83" s="183">
        <v>2678424</v>
      </c>
      <c r="K83" s="159">
        <v>2685076</v>
      </c>
      <c r="L83" s="121">
        <f t="shared" si="10"/>
        <v>0.0024835500279268706</v>
      </c>
      <c r="M83" s="82">
        <f t="shared" si="11"/>
        <v>6652</v>
      </c>
    </row>
    <row r="84" spans="3:13" ht="15">
      <c r="C84" s="3"/>
      <c r="D84" s="3"/>
      <c r="E84" s="3"/>
      <c r="I84" s="46"/>
      <c r="J84" s="47"/>
      <c r="K84" s="47"/>
      <c r="L84" s="46"/>
      <c r="M84" s="47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2013-12-18T14:54:31Z</dcterms:modified>
  <cp:category/>
  <cp:version/>
  <cp:contentType/>
  <cp:contentStatus/>
</cp:coreProperties>
</file>