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863" activeTab="0"/>
  </bookViews>
  <sheets>
    <sheet name="Sigortalı Sayıları" sheetId="1" r:id="rId1"/>
    <sheet name="4a_Sektör" sheetId="2" r:id="rId2"/>
    <sheet name="4a_İşyeri_Sektör" sheetId="3" r:id="rId3"/>
    <sheet name="4a_İl" sheetId="4" r:id="rId4"/>
    <sheet name="4b_Esnaf_İl" sheetId="5" r:id="rId5"/>
    <sheet name="4b_Tarım_İl" sheetId="6" r:id="rId6"/>
    <sheet name="4c_Kamu_İl " sheetId="7" r:id="rId7"/>
    <sheet name="4a_İşyeri_İl" sheetId="8" r:id="rId8"/>
    <sheet name="4a_Kadın_Sektör" sheetId="9" r:id="rId9"/>
    <sheet name="4a_Kadın_İl" sheetId="10" r:id="rId10"/>
    <sheet name="İşsizlikSigortası_Başvuru" sheetId="11" r:id="rId11"/>
    <sheet name="İşsizlikSigortası_Ödeme" sheetId="12" r:id="rId12"/>
  </sheets>
  <definedNames/>
  <calcPr fullCalcOnLoad="1"/>
</workbook>
</file>

<file path=xl/sharedStrings.xml><?xml version="1.0" encoding="utf-8"?>
<sst xmlns="http://schemas.openxmlformats.org/spreadsheetml/2006/main" count="999" uniqueCount="287">
  <si>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</si>
  <si>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</si>
  <si>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</si>
  <si>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</si>
  <si>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</si>
  <si>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</si>
  <si>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</si>
  <si>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</si>
  <si>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</si>
  <si>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</si>
  <si>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</si>
  <si>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</si>
  <si>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</si>
  <si>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</si>
  <si>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</si>
  <si>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</si>
  <si>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</si>
  <si>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</si>
  <si>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</si>
  <si>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</si>
  <si>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</si>
  <si>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</si>
  <si>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</si>
  <si>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</si>
  <si>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</si>
  <si>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</si>
  <si>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</si>
  <si>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</si>
  <si>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</si>
  <si>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</si>
  <si>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</si>
  <si>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</si>
  <si>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</si>
  <si>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</si>
  <si>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</si>
  <si>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</si>
  <si>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</si>
  <si>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</si>
  <si>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</si>
  <si>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</si>
  <si>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</si>
  <si>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</si>
  <si>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</si>
  <si>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</si>
  <si>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</si>
  <si>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</si>
  <si>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</si>
  <si>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</si>
  <si>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</si>
  <si>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</si>
  <si>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</si>
  <si>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</si>
  <si>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</si>
  <si>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</si>
  <si>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</si>
  <si>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</si>
  <si>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</si>
  <si>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</si>
  <si>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</si>
  <si>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</si>
  <si>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</si>
  <si>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</si>
  <si>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</si>
  <si>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</si>
  <si>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</si>
  <si>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</si>
  <si>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</si>
  <si>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</si>
  <si>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</si>
  <si>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</si>
  <si>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</si>
  <si>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</si>
  <si>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</si>
  <si>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</si>
  <si>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</si>
  <si>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</si>
  <si>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</si>
  <si>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</si>
  <si>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</si>
  <si>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</si>
  <si>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</si>
  <si>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</si>
  <si>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</si>
  <si>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</si>
  <si>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</si>
  <si>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</si>
  <si>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</si>
  <si>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</si>
  <si>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</si>
  <si>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</si>
  <si>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</si>
  <si>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</si>
  <si>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</si>
  <si>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</si>
  <si>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</si>
  <si>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</si>
  <si>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</si>
  <si>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</si>
  <si>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</si>
  <si>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</si>
  <si>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</si>
  <si>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</si>
  <si>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</si>
  <si>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</si>
  <si>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</si>
  <si>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</si>
  <si>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</si>
  <si>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</si>
  <si>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</si>
  <si>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</si>
  <si>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</si>
  <si>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</si>
  <si>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</si>
  <si>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</si>
  <si>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</si>
  <si>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</si>
  <si>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</si>
  <si>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</si>
  <si>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</si>
  <si>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</si>
  <si>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</si>
  <si>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</si>
  <si>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</si>
  <si>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</si>
  <si>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</si>
  <si>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</si>
  <si>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</si>
  <si>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</si>
  <si>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</si>
  <si>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</si>
  <si>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</si>
  <si>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</si>
  <si>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</si>
  <si>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</si>
  <si>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</si>
  <si>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</si>
  <si>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</si>
  <si>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</si>
  <si>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</si>
  <si>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</si>
  <si>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</si>
  <si>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</si>
  <si>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</si>
  <si>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</si>
  <si>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</si>
  <si>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</si>
  <si>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</si>
  <si>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</si>
  <si>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</si>
  <si>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</si>
  <si>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</si>
  <si>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</si>
  <si>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</si>
  <si>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</si>
  <si>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</si>
  <si>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</si>
  <si>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</si>
  <si>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</si>
  <si>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</si>
  <si>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</si>
  <si>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</si>
  <si>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</si>
  <si>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</si>
  <si>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</si>
  <si>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</si>
  <si>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</si>
  <si>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</si>
  <si>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</si>
  <si>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</si>
  <si>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</si>
  <si>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</si>
  <si>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</si>
  <si>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</si>
  <si>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</si>
  <si>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</si>
  <si>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</si>
  <si>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</si>
  <si>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</si>
  <si>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</si>
  <si>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</si>
  <si>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</si>
  <si>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</si>
  <si>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</si>
  <si>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</si>
  <si>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</si>
  <si>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</si>
  <si>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</si>
  <si>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</si>
  <si>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</si>
  <si>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</si>
  <si>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</si>
  <si>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</si>
  <si>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</si>
  <si>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</si>
  <si>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</si>
  <si>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</si>
  <si>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</si>
  <si>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</si>
  <si>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</si>
  <si>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</si>
  <si>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</si>
  <si>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</si>
  <si>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</si>
  <si>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</si>
  <si>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</si>
  <si>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</si>
  <si>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</si>
  <si>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</si>
  <si>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</si>
  <si>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</si>
  <si>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</si>
  <si>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</si>
  <si>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</si>
  <si>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</si>
  <si>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</si>
  <si>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</si>
  <si>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</si>
  <si>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</si>
  <si>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</si>
  <si>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</si>
  <si>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</si>
  <si>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</si>
  <si>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</si>
  <si>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</si>
  <si>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</si>
  <si>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</si>
  <si>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</si>
  <si>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</si>
  <si>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</si>
  <si>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</si>
  <si>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</si>
  <si>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</si>
  <si>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</si>
  <si>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</si>
  <si>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</si>
  <si>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</si>
  <si>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</si>
  <si>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</si>
  <si>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</si>
  <si>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</si>
  <si>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</si>
  <si>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</si>
  <si>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</si>
  <si>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</si>
  <si>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</si>
  <si>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</si>
  <si>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</si>
  <si>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</si>
  <si>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</si>
  <si>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</si>
  <si>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</si>
  <si>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</si>
  <si>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</si>
  <si>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</si>
  <si>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</si>
  <si>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Geçen Aya Göre Artış</t>
  </si>
  <si>
    <t>Çalışan Sayısındaki Fark  (Şubat2014 - Şubat 2013)</t>
  </si>
  <si>
    <t>Zorunlu Sigortalı Sayıları (4/a)</t>
  </si>
  <si>
    <t>Zorunlu Sigortalı Sayıları (4/b)</t>
  </si>
  <si>
    <t>Aktif Sigortalı Sayıları (4/c)</t>
  </si>
  <si>
    <t xml:space="preserve">Toplam Kayıtlı İstihdam 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</si>
  <si>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</si>
  <si>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</si>
  <si>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</si>
  <si>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 xml:space="preserve">Toplam Kayıtlı İstihdam (Mevsimsellikten Arındırılmış) </t>
  </si>
  <si>
    <t>Endeks</t>
  </si>
  <si>
    <t>Endeks (Mevsimsellikten Arındırılmış)</t>
  </si>
  <si>
    <t>Sektörün payı (Mart 2014)</t>
  </si>
  <si>
    <t>Çalışan Sayısında Değişim (Mart 2014 - Mart 2013)</t>
  </si>
  <si>
    <t>Çalışan Sayısındaki Fark (Mart 2014 - Mart 2013)</t>
  </si>
  <si>
    <t>Artışta Sektörün Payı (%) (Mart 2014)</t>
  </si>
  <si>
    <t>İşyeri Sayısında Değişim (Mart 2014 - Mart 2013)</t>
  </si>
  <si>
    <t>İşyeri Sayısındaki Fark (Mart 2014 - Mart 2013)</t>
  </si>
  <si>
    <t>İlin Payı (Mart 2014)</t>
  </si>
  <si>
    <t>Artışta İlin Payı (%) (Mart 2014)</t>
  </si>
  <si>
    <t>Esnaf Sayısında Değişim (Mart 2014 - Mart 2013)</t>
  </si>
  <si>
    <t>Esnaf Sayısındaki Fark (Mart 2014 - Mart 2013)</t>
  </si>
  <si>
    <t>Çiftçi Sayısında Değişim (Mart 2014 - Mart 2013)</t>
  </si>
  <si>
    <t>Çiftçi Sayısındaki Fark (Mart 2014 - Mart 2013)</t>
  </si>
  <si>
    <t>Sektörün Sigortalı Kadın İstihdamındaki Payı (Mart 2014)</t>
  </si>
  <si>
    <t>İldeki Kadın İstihdamının Toplam İstihdama Oranı (Mart 2014)</t>
  </si>
  <si>
    <t>Kadın İstihdamındaki Değişim (Mart 2014 - Mart 2013)</t>
  </si>
  <si>
    <t>Kadın İstihdamındaki Fark (Mart 2014 - Mart 2013)</t>
  </si>
  <si>
    <t>Başvuru Sayısındaki Değişim (Mart 2014 - Mart 2013)</t>
  </si>
  <si>
    <t>Başvuru Sayısındaki Fark (Mart 2014 - Mart 2013)</t>
  </si>
  <si>
    <t>Ödeme Yapılan Kişi Sayısındaki Değişim (Mart 2014 - Mart 2013)</t>
  </si>
  <si>
    <t>Ödeme Yapılan Kişi Sayısındaki Fark (Mart 2014 - Mart 2013)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</si>
</sst>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T_L_-;\-* #,##0.00\ _T_L_-;_-* &quot;-&quot;??\ _T_L_-;_-@_-"/>
    <numFmt numFmtId="165" formatCode="#,##0;[Red]#,##0"/>
    <numFmt numFmtId="166" formatCode="0.0%"/>
    <numFmt numFmtId="16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5" fillId="0" borderId="0" applyNumberFormat="0" applyFill="0" applyBorder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17" fontId="0" fillId="0" borderId="11" xfId="0" applyNumberFormat="1" applyBorder="1" applyAlignment="1">
      <alignment/>
    </xf>
    <xf numFmtId="17" fontId="8" fillId="33" borderId="12" xfId="0" applyNumberFormat="1" applyFont="1" applyFill="1" applyBorder="1" applyAlignment="1">
      <alignment horizontal="center" vertical="center" wrapText="1"/>
    </xf>
    <xf numFmtId="17" fontId="8" fillId="33" borderId="13" xfId="0" applyNumberFormat="1" applyFont="1" applyFill="1" applyBorder="1" applyAlignment="1">
      <alignment horizontal="center" vertical="center" wrapText="1"/>
    </xf>
    <xf numFmtId="17" fontId="8" fillId="33" borderId="12" xfId="0" applyNumberFormat="1" applyFont="1" applyFill="1" applyBorder="1" applyAlignment="1">
      <alignment horizontal="center" vertical="center"/>
    </xf>
    <xf numFmtId="17" fontId="8" fillId="33" borderId="14" xfId="0" applyNumberFormat="1" applyFont="1" applyFill="1" applyBorder="1" applyAlignment="1">
      <alignment horizontal="center" vertical="center" wrapText="1"/>
    </xf>
    <xf numFmtId="17" fontId="0" fillId="0" borderId="10" xfId="0" applyNumberFormat="1" applyBorder="1" applyAlignment="1">
      <alignment/>
    </xf>
    <xf numFmtId="17" fontId="8" fillId="33" borderId="13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0" fontId="4" fillId="0" borderId="0" xfId="50" applyFont="1" applyFill="1" applyBorder="1">
      <alignment/>
      <protection/>
    </xf>
    <xf numFmtId="3" fontId="10" fillId="0" borderId="11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40" fillId="33" borderId="12" xfId="0" applyFont="1" applyFill="1" applyBorder="1" applyAlignment="1">
      <alignment horizontal="center"/>
    </xf>
    <xf numFmtId="3" fontId="10" fillId="0" borderId="11" xfId="0" applyNumberFormat="1" applyFont="1" applyBorder="1" applyAlignment="1">
      <alignment/>
    </xf>
    <xf numFmtId="166" fontId="10" fillId="0" borderId="11" xfId="67" applyNumberFormat="1" applyFont="1" applyBorder="1" applyAlignment="1">
      <alignment/>
    </xf>
    <xf numFmtId="166" fontId="8" fillId="0" borderId="12" xfId="67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166" fontId="10" fillId="0" borderId="11" xfId="0" applyNumberFormat="1" applyFont="1" applyFill="1" applyBorder="1" applyAlignment="1">
      <alignment/>
    </xf>
    <xf numFmtId="166" fontId="10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40" fillId="33" borderId="12" xfId="0" applyFont="1" applyFill="1" applyBorder="1" applyAlignment="1">
      <alignment horizontal="center" vertical="center" wrapText="1"/>
    </xf>
    <xf numFmtId="167" fontId="0" fillId="0" borderId="11" xfId="0" applyNumberFormat="1" applyBorder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wrapText="1"/>
    </xf>
    <xf numFmtId="0" fontId="3" fillId="34" borderId="11" xfId="53" applyFont="1" applyFill="1" applyBorder="1" applyAlignment="1" quotePrefix="1">
      <alignment horizontal="center" vertical="top"/>
      <protection/>
    </xf>
    <xf numFmtId="0" fontId="4" fillId="0" borderId="11" xfId="53" applyFont="1" applyFill="1" applyBorder="1" applyAlignment="1">
      <alignment vertical="center"/>
      <protection/>
    </xf>
    <xf numFmtId="0" fontId="3" fillId="34" borderId="11" xfId="53" applyNumberFormat="1" applyFont="1" applyFill="1" applyBorder="1" applyAlignment="1" quotePrefix="1">
      <alignment horizontal="center" vertical="top"/>
      <protection/>
    </xf>
    <xf numFmtId="0" fontId="4" fillId="34" borderId="11" xfId="50" applyFont="1" applyFill="1" applyBorder="1" applyAlignment="1">
      <alignment horizontal="center"/>
      <protection/>
    </xf>
    <xf numFmtId="0" fontId="4" fillId="0" borderId="11" xfId="50" applyFont="1" applyFill="1" applyBorder="1">
      <alignment/>
      <protection/>
    </xf>
    <xf numFmtId="0" fontId="3" fillId="34" borderId="10" xfId="53" applyFont="1" applyFill="1" applyBorder="1" applyAlignment="1" quotePrefix="1">
      <alignment horizontal="center" vertical="top"/>
      <protection/>
    </xf>
    <xf numFmtId="0" fontId="4" fillId="0" borderId="10" xfId="53" applyFont="1" applyFill="1" applyBorder="1" applyAlignment="1">
      <alignment vertical="center"/>
      <protection/>
    </xf>
    <xf numFmtId="166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166" fontId="10" fillId="0" borderId="10" xfId="67" applyNumberFormat="1" applyFont="1" applyBorder="1" applyAlignment="1">
      <alignment/>
    </xf>
    <xf numFmtId="0" fontId="4" fillId="0" borderId="11" xfId="50" applyFont="1" applyBorder="1">
      <alignment/>
      <protection/>
    </xf>
    <xf numFmtId="0" fontId="4" fillId="34" borderId="10" xfId="50" applyFont="1" applyFill="1" applyBorder="1" applyAlignment="1">
      <alignment horizontal="center"/>
      <protection/>
    </xf>
    <xf numFmtId="0" fontId="4" fillId="0" borderId="10" xfId="50" applyFont="1" applyBorder="1">
      <alignment/>
      <protection/>
    </xf>
    <xf numFmtId="166" fontId="10" fillId="0" borderId="10" xfId="0" applyNumberFormat="1" applyFont="1" applyFill="1" applyBorder="1" applyAlignment="1">
      <alignment/>
    </xf>
    <xf numFmtId="165" fontId="10" fillId="0" borderId="11" xfId="0" applyNumberFormat="1" applyFont="1" applyBorder="1" applyAlignment="1">
      <alignment/>
    </xf>
    <xf numFmtId="0" fontId="4" fillId="34" borderId="13" xfId="50" applyFont="1" applyFill="1" applyBorder="1" applyAlignment="1">
      <alignment horizontal="center"/>
      <protection/>
    </xf>
    <xf numFmtId="0" fontId="4" fillId="0" borderId="13" xfId="50" applyFont="1" applyFill="1" applyBorder="1">
      <alignment/>
      <protection/>
    </xf>
    <xf numFmtId="0" fontId="4" fillId="0" borderId="10" xfId="50" applyFont="1" applyFill="1" applyBorder="1">
      <alignment/>
      <protection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12" xfId="0" applyFont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13" xfId="0" applyNumberFormat="1" applyFont="1" applyFill="1" applyBorder="1" applyAlignment="1">
      <alignment/>
    </xf>
    <xf numFmtId="166" fontId="10" fillId="0" borderId="0" xfId="67" applyNumberFormat="1" applyFont="1" applyAlignment="1">
      <alignment/>
    </xf>
    <xf numFmtId="166" fontId="10" fillId="0" borderId="0" xfId="0" applyNumberFormat="1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3" fontId="10" fillId="0" borderId="15" xfId="0" applyNumberFormat="1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9" fontId="10" fillId="0" borderId="0" xfId="67" applyFont="1" applyBorder="1" applyAlignment="1">
      <alignment/>
    </xf>
    <xf numFmtId="17" fontId="8" fillId="33" borderId="16" xfId="0" applyNumberFormat="1" applyFont="1" applyFill="1" applyBorder="1" applyAlignment="1">
      <alignment horizontal="center" vertical="center"/>
    </xf>
    <xf numFmtId="17" fontId="8" fillId="33" borderId="17" xfId="0" applyNumberFormat="1" applyFont="1" applyFill="1" applyBorder="1" applyAlignment="1">
      <alignment horizontal="center" vertical="center" wrapText="1"/>
    </xf>
    <xf numFmtId="166" fontId="10" fillId="0" borderId="13" xfId="0" applyNumberFormat="1" applyFont="1" applyBorder="1" applyAlignment="1">
      <alignment/>
    </xf>
    <xf numFmtId="166" fontId="10" fillId="0" borderId="13" xfId="67" applyNumberFormat="1" applyFont="1" applyBorder="1" applyAlignment="1">
      <alignment/>
    </xf>
    <xf numFmtId="17" fontId="8" fillId="33" borderId="18" xfId="0" applyNumberFormat="1" applyFont="1" applyFill="1" applyBorder="1" applyAlignment="1">
      <alignment horizontal="center" vertical="center" wrapText="1"/>
    </xf>
    <xf numFmtId="165" fontId="10" fillId="0" borderId="13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5" fontId="8" fillId="0" borderId="12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6" fontId="10" fillId="0" borderId="0" xfId="67" applyNumberFormat="1" applyFont="1" applyFill="1" applyBorder="1" applyAlignment="1">
      <alignment/>
    </xf>
    <xf numFmtId="166" fontId="8" fillId="0" borderId="12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166" fontId="10" fillId="0" borderId="0" xfId="67" applyNumberFormat="1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/>
    </xf>
    <xf numFmtId="9" fontId="8" fillId="0" borderId="0" xfId="67" applyNumberFormat="1" applyFont="1" applyAlignment="1">
      <alignment/>
    </xf>
    <xf numFmtId="17" fontId="8" fillId="33" borderId="19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0" fontId="10" fillId="0" borderId="10" xfId="0" applyFont="1" applyBorder="1" applyAlignment="1">
      <alignment/>
    </xf>
    <xf numFmtId="167" fontId="0" fillId="0" borderId="13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10" fillId="0" borderId="0" xfId="0" applyFont="1" applyFill="1" applyAlignment="1">
      <alignment/>
    </xf>
    <xf numFmtId="0" fontId="4" fillId="0" borderId="13" xfId="53" applyFont="1" applyFill="1" applyBorder="1" applyAlignment="1">
      <alignment vertical="center"/>
      <protection/>
    </xf>
    <xf numFmtId="166" fontId="10" fillId="0" borderId="11" xfId="67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165" fontId="10" fillId="0" borderId="12" xfId="0" applyNumberFormat="1" applyFont="1" applyBorder="1" applyAlignment="1">
      <alignment/>
    </xf>
    <xf numFmtId="0" fontId="3" fillId="34" borderId="13" xfId="53" applyNumberFormat="1" applyFont="1" applyFill="1" applyBorder="1" applyAlignment="1" quotePrefix="1">
      <alignment horizontal="center" vertical="top"/>
      <protection/>
    </xf>
    <xf numFmtId="0" fontId="6" fillId="34" borderId="12" xfId="53" applyFont="1" applyFill="1" applyBorder="1" applyAlignment="1">
      <alignment horizontal="center" vertical="top" wrapText="1"/>
      <protection/>
    </xf>
    <xf numFmtId="0" fontId="6" fillId="34" borderId="10" xfId="53" applyFont="1" applyFill="1" applyBorder="1" applyAlignment="1">
      <alignment horizontal="center" vertical="top" wrapText="1"/>
      <protection/>
    </xf>
    <xf numFmtId="0" fontId="3" fillId="34" borderId="12" xfId="50" applyFont="1" applyFill="1" applyBorder="1" applyAlignment="1">
      <alignment horizontal="center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3" xfId="51"/>
    <cellStyle name="Normal 4 2 2" xfId="52"/>
    <cellStyle name="Normal_Sayfa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irgül 2 2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76"/>
  <sheetViews>
    <sheetView tabSelected="1" zoomScalePageLayoutView="0" workbookViewId="0" topLeftCell="A1">
      <selection activeCell="L27" sqref="L27"/>
    </sheetView>
  </sheetViews>
  <sheetFormatPr defaultColWidth="9.140625" defaultRowHeight="15"/>
  <cols>
    <col min="1" max="1" width="7.421875" style="0" bestFit="1" customWidth="1"/>
    <col min="2" max="2" width="18.28125" style="0" customWidth="1"/>
    <col min="3" max="3" width="20.28125" style="0" customWidth="1"/>
    <col min="4" max="4" width="13.140625" style="0" bestFit="1" customWidth="1"/>
    <col min="5" max="5" width="13.8515625" style="0" customWidth="1"/>
    <col min="6" max="6" width="23.57421875" style="0" customWidth="1"/>
    <col min="7" max="7" width="25.8515625" style="0" customWidth="1"/>
    <col min="8" max="8" width="21.140625" style="0" customWidth="1"/>
    <col min="9" max="9" width="22.57421875" style="0" customWidth="1"/>
    <col min="10" max="10" width="7.28125" style="0" bestFit="1" customWidth="1"/>
    <col min="11" max="11" width="23.7109375" style="0" bestFit="1" customWidth="1"/>
  </cols>
  <sheetData>
    <row r="1" spans="1:11" ht="56.25" customHeight="1" thickBot="1">
      <c r="A1" s="22" t="s">
        <v>0</v>
      </c>
      <c r="B1" s="22" t="s">
        <v>257</v>
      </c>
      <c r="C1" s="22" t="s">
        <v>258</v>
      </c>
      <c r="D1" s="22" t="s">
        <v>259</v>
      </c>
      <c r="E1" s="22" t="s">
        <v>260</v>
      </c>
      <c r="F1" s="22" t="s">
        <v>261</v>
      </c>
      <c r="G1" s="22" t="s">
        <v>262</v>
      </c>
      <c r="H1" s="22" t="s">
        <v>263</v>
      </c>
      <c r="I1" s="24" t="s">
        <v>264</v>
      </c>
      <c r="J1" s="13" t="s">
        <v>265</v>
      </c>
      <c r="K1" s="25" t="s">
        <v>266</v>
      </c>
    </row>
    <row r="2" spans="1:11" ht="15">
      <c r="A2" s="2">
        <v>39448</v>
      </c>
      <c r="B2" s="9">
        <v>8449577</v>
      </c>
      <c r="C2" s="9">
        <v>3124938</v>
      </c>
      <c r="D2" s="9">
        <v>2188537</v>
      </c>
      <c r="E2" s="9">
        <v>13763052</v>
      </c>
      <c r="F2" s="9"/>
      <c r="G2" s="9"/>
      <c r="H2" s="9"/>
      <c r="I2" s="9"/>
      <c r="J2" s="80"/>
      <c r="K2" s="80"/>
    </row>
    <row r="3" spans="1:11" ht="15">
      <c r="A3" s="2">
        <v>39479</v>
      </c>
      <c r="B3" s="9">
        <v>8474374</v>
      </c>
      <c r="C3" s="9">
        <v>3120508</v>
      </c>
      <c r="D3" s="9">
        <v>2187729</v>
      </c>
      <c r="E3" s="9">
        <v>13782611</v>
      </c>
      <c r="F3" s="9"/>
      <c r="G3" s="9"/>
      <c r="H3" s="9"/>
      <c r="I3" s="9"/>
      <c r="J3" s="23"/>
      <c r="K3" s="23"/>
    </row>
    <row r="4" spans="1:11" ht="15">
      <c r="A4" s="2">
        <v>39508</v>
      </c>
      <c r="B4" s="9">
        <v>8704188</v>
      </c>
      <c r="C4" s="9">
        <v>3114771</v>
      </c>
      <c r="D4" s="9">
        <v>2186579</v>
      </c>
      <c r="E4" s="9">
        <v>14005538</v>
      </c>
      <c r="F4" s="9"/>
      <c r="G4" s="9"/>
      <c r="H4" s="9"/>
      <c r="I4" s="9"/>
      <c r="J4" s="23"/>
      <c r="K4" s="23"/>
    </row>
    <row r="5" spans="1:11" ht="15">
      <c r="A5" s="2">
        <v>39539</v>
      </c>
      <c r="B5" s="9">
        <v>10097779</v>
      </c>
      <c r="C5" s="9">
        <v>3116223</v>
      </c>
      <c r="D5" s="9">
        <v>2188698</v>
      </c>
      <c r="E5" s="9">
        <v>15402700</v>
      </c>
      <c r="F5" s="9"/>
      <c r="G5" s="9"/>
      <c r="H5" s="9"/>
      <c r="I5" s="9"/>
      <c r="J5" s="23"/>
      <c r="K5" s="23"/>
    </row>
    <row r="6" spans="1:11" ht="15">
      <c r="A6" s="2">
        <v>39569</v>
      </c>
      <c r="B6" s="9">
        <v>9703722</v>
      </c>
      <c r="C6" s="9">
        <v>3090399</v>
      </c>
      <c r="D6" s="9">
        <v>2187336</v>
      </c>
      <c r="E6" s="9">
        <v>14981457</v>
      </c>
      <c r="F6" s="9"/>
      <c r="G6" s="9"/>
      <c r="H6" s="9"/>
      <c r="I6" s="9"/>
      <c r="J6" s="23"/>
      <c r="K6" s="23"/>
    </row>
    <row r="7" spans="1:11" ht="15">
      <c r="A7" s="2">
        <v>39600</v>
      </c>
      <c r="B7" s="9">
        <v>9188005</v>
      </c>
      <c r="C7" s="9">
        <v>3103104</v>
      </c>
      <c r="D7" s="9">
        <v>2187930</v>
      </c>
      <c r="E7" s="9">
        <v>14479039</v>
      </c>
      <c r="F7" s="9"/>
      <c r="G7" s="9"/>
      <c r="H7" s="9"/>
      <c r="I7" s="9"/>
      <c r="J7" s="23"/>
      <c r="K7" s="23"/>
    </row>
    <row r="8" spans="1:11" ht="15">
      <c r="A8" s="2">
        <v>39630</v>
      </c>
      <c r="B8" s="9">
        <v>9127041</v>
      </c>
      <c r="C8" s="9">
        <v>3136366</v>
      </c>
      <c r="D8" s="9">
        <v>2188257</v>
      </c>
      <c r="E8" s="9">
        <v>14451664</v>
      </c>
      <c r="F8" s="9"/>
      <c r="G8" s="9"/>
      <c r="H8" s="9"/>
      <c r="I8" s="9"/>
      <c r="J8" s="23"/>
      <c r="K8" s="23"/>
    </row>
    <row r="9" spans="1:11" ht="15">
      <c r="A9" s="2">
        <v>39661</v>
      </c>
      <c r="B9" s="9">
        <v>9117005</v>
      </c>
      <c r="C9" s="9">
        <v>3143098</v>
      </c>
      <c r="D9" s="9">
        <v>2185031</v>
      </c>
      <c r="E9" s="9">
        <v>14445134</v>
      </c>
      <c r="F9" s="9"/>
      <c r="G9" s="9"/>
      <c r="H9" s="9"/>
      <c r="I9" s="9"/>
      <c r="J9" s="23"/>
      <c r="K9" s="23"/>
    </row>
    <row r="10" spans="1:11" ht="15">
      <c r="A10" s="2">
        <v>39692</v>
      </c>
      <c r="B10" s="9">
        <v>9163639</v>
      </c>
      <c r="C10" s="9">
        <v>3143137</v>
      </c>
      <c r="D10" s="9">
        <v>2183772</v>
      </c>
      <c r="E10" s="9">
        <v>14490548</v>
      </c>
      <c r="F10" s="9"/>
      <c r="G10" s="9"/>
      <c r="H10" s="9"/>
      <c r="I10" s="9"/>
      <c r="J10" s="23"/>
      <c r="K10" s="23"/>
    </row>
    <row r="11" spans="1:11" ht="15">
      <c r="A11" s="2">
        <v>39722</v>
      </c>
      <c r="B11" s="9">
        <v>9119936</v>
      </c>
      <c r="C11" s="9">
        <v>3034113</v>
      </c>
      <c r="D11" s="9">
        <v>2187772</v>
      </c>
      <c r="E11" s="9">
        <v>14341821</v>
      </c>
      <c r="F11" s="9">
        <v>8840338</v>
      </c>
      <c r="G11" s="9">
        <v>3052682</v>
      </c>
      <c r="H11" s="9">
        <v>2174035</v>
      </c>
      <c r="I11" s="9">
        <v>14095951</v>
      </c>
      <c r="J11" s="23">
        <f>(E11/$E$11)*100</f>
        <v>100</v>
      </c>
      <c r="K11" s="23">
        <f>I11/$I$11*100</f>
        <v>100</v>
      </c>
    </row>
    <row r="12" spans="1:11" ht="15">
      <c r="A12" s="2">
        <v>39753</v>
      </c>
      <c r="B12" s="9">
        <v>9022823</v>
      </c>
      <c r="C12" s="9">
        <v>3038435</v>
      </c>
      <c r="D12" s="9">
        <v>2199425</v>
      </c>
      <c r="E12" s="9">
        <v>14260683</v>
      </c>
      <c r="F12" s="9">
        <v>8832493</v>
      </c>
      <c r="G12" s="9">
        <v>3052682</v>
      </c>
      <c r="H12" s="9">
        <v>2191341</v>
      </c>
      <c r="I12" s="9">
        <v>14090683</v>
      </c>
      <c r="J12" s="23">
        <f aca="true" t="shared" si="0" ref="J12:J75">(E12/$E$11)*100</f>
        <v>99.43425594281229</v>
      </c>
      <c r="K12" s="23">
        <f aca="true" t="shared" si="1" ref="K12:K75">I12/$I$11*100</f>
        <v>99.96262756588754</v>
      </c>
    </row>
    <row r="13" spans="1:11" ht="15">
      <c r="A13" s="2">
        <v>39783</v>
      </c>
      <c r="B13" s="9">
        <v>8802989</v>
      </c>
      <c r="C13" s="9">
        <v>3025650</v>
      </c>
      <c r="D13" s="9">
        <v>2205676</v>
      </c>
      <c r="E13" s="9">
        <v>14034315</v>
      </c>
      <c r="F13" s="9">
        <v>8777656</v>
      </c>
      <c r="G13" s="9">
        <v>3052682</v>
      </c>
      <c r="H13" s="9">
        <v>2200523</v>
      </c>
      <c r="I13" s="9">
        <v>14041989</v>
      </c>
      <c r="J13" s="23">
        <f t="shared" si="0"/>
        <v>97.8558789710177</v>
      </c>
      <c r="K13" s="23">
        <f t="shared" si="1"/>
        <v>99.61718084859972</v>
      </c>
    </row>
    <row r="14" spans="1:11" ht="15">
      <c r="A14" s="2">
        <v>39814</v>
      </c>
      <c r="B14" s="9">
        <v>8481011</v>
      </c>
      <c r="C14" s="9">
        <v>3042821</v>
      </c>
      <c r="D14" s="9">
        <v>2208984</v>
      </c>
      <c r="E14" s="9">
        <v>13732816</v>
      </c>
      <c r="F14" s="9">
        <v>8742113</v>
      </c>
      <c r="G14" s="9">
        <v>3052682</v>
      </c>
      <c r="H14" s="9">
        <v>2210662</v>
      </c>
      <c r="I14" s="9">
        <v>14005777</v>
      </c>
      <c r="J14" s="23">
        <f t="shared" si="0"/>
        <v>95.75364244191864</v>
      </c>
      <c r="K14" s="23">
        <f t="shared" si="1"/>
        <v>99.36028438237335</v>
      </c>
    </row>
    <row r="15" spans="1:11" ht="15">
      <c r="A15" s="2">
        <v>39845</v>
      </c>
      <c r="B15" s="9">
        <v>8362290</v>
      </c>
      <c r="C15" s="9">
        <v>3052613</v>
      </c>
      <c r="D15" s="9">
        <v>2213460</v>
      </c>
      <c r="E15" s="9">
        <v>13628363</v>
      </c>
      <c r="F15" s="9">
        <v>8723841</v>
      </c>
      <c r="G15" s="9">
        <v>3052682</v>
      </c>
      <c r="H15" s="9">
        <v>2213926</v>
      </c>
      <c r="I15" s="9">
        <v>13977875</v>
      </c>
      <c r="J15" s="23">
        <f t="shared" si="0"/>
        <v>95.02533185988028</v>
      </c>
      <c r="K15" s="23">
        <f t="shared" si="1"/>
        <v>99.16234101551574</v>
      </c>
    </row>
    <row r="16" spans="1:11" ht="15">
      <c r="A16" s="2">
        <v>39873</v>
      </c>
      <c r="B16" s="9">
        <v>8410234</v>
      </c>
      <c r="C16" s="9">
        <v>3052927</v>
      </c>
      <c r="D16" s="9">
        <v>2279020</v>
      </c>
      <c r="E16" s="9">
        <v>13742181</v>
      </c>
      <c r="F16" s="9">
        <v>8709304</v>
      </c>
      <c r="G16" s="9">
        <v>3052682</v>
      </c>
      <c r="H16" s="9">
        <v>2283219</v>
      </c>
      <c r="I16" s="9">
        <v>13974555</v>
      </c>
      <c r="J16" s="23">
        <f t="shared" si="0"/>
        <v>95.81894098385413</v>
      </c>
      <c r="K16" s="23">
        <f t="shared" si="1"/>
        <v>99.13878815271137</v>
      </c>
    </row>
    <row r="17" spans="1:11" ht="15">
      <c r="A17" s="2">
        <v>39904</v>
      </c>
      <c r="B17" s="9">
        <v>8503053</v>
      </c>
      <c r="C17" s="9">
        <v>3067756</v>
      </c>
      <c r="D17" s="9">
        <v>2271908</v>
      </c>
      <c r="E17" s="9">
        <v>13842717</v>
      </c>
      <c r="F17" s="9">
        <v>8709042</v>
      </c>
      <c r="G17" s="9">
        <v>3054541</v>
      </c>
      <c r="H17" s="9">
        <v>2277847</v>
      </c>
      <c r="I17" s="9">
        <v>13964785</v>
      </c>
      <c r="J17" s="23">
        <f t="shared" si="0"/>
        <v>96.51993983190837</v>
      </c>
      <c r="K17" s="23">
        <f t="shared" si="1"/>
        <v>99.06947746909734</v>
      </c>
    </row>
    <row r="18" spans="1:11" ht="15">
      <c r="A18" s="2">
        <v>39934</v>
      </c>
      <c r="B18" s="9">
        <v>8674726</v>
      </c>
      <c r="C18" s="9">
        <v>3085783</v>
      </c>
      <c r="D18" s="9">
        <v>2270276</v>
      </c>
      <c r="E18" s="9">
        <v>14030785</v>
      </c>
      <c r="F18" s="9">
        <v>8720697</v>
      </c>
      <c r="G18" s="9">
        <v>3061555</v>
      </c>
      <c r="H18" s="9">
        <v>2277831</v>
      </c>
      <c r="I18" s="9">
        <v>13975589</v>
      </c>
      <c r="J18" s="23">
        <f t="shared" si="0"/>
        <v>97.83126563914024</v>
      </c>
      <c r="K18" s="23">
        <f t="shared" si="1"/>
        <v>99.1461235925125</v>
      </c>
    </row>
    <row r="19" spans="1:11" ht="15">
      <c r="A19" s="2">
        <v>39965</v>
      </c>
      <c r="B19" s="9">
        <v>8922743</v>
      </c>
      <c r="C19" s="9">
        <v>3051391</v>
      </c>
      <c r="D19" s="9">
        <v>2271485</v>
      </c>
      <c r="E19" s="9">
        <v>14245619</v>
      </c>
      <c r="F19" s="9">
        <v>8780081</v>
      </c>
      <c r="G19" s="9">
        <v>3055316</v>
      </c>
      <c r="H19" s="9">
        <v>2260952</v>
      </c>
      <c r="I19" s="9">
        <v>14027316</v>
      </c>
      <c r="J19" s="23">
        <f t="shared" si="0"/>
        <v>99.32922046649446</v>
      </c>
      <c r="K19" s="23">
        <f t="shared" si="1"/>
        <v>99.51308712693454</v>
      </c>
    </row>
    <row r="20" spans="1:11" ht="15">
      <c r="A20" s="2">
        <v>39995</v>
      </c>
      <c r="B20" s="9">
        <v>9013349</v>
      </c>
      <c r="C20" s="9">
        <v>2877507</v>
      </c>
      <c r="D20" s="9">
        <v>2260614</v>
      </c>
      <c r="E20" s="9">
        <v>14151470</v>
      </c>
      <c r="F20" s="9">
        <v>8785675</v>
      </c>
      <c r="G20" s="9">
        <v>2867668</v>
      </c>
      <c r="H20" s="9">
        <v>2260269</v>
      </c>
      <c r="I20" s="9">
        <v>13979349</v>
      </c>
      <c r="J20" s="23">
        <f t="shared" si="0"/>
        <v>98.6727557121233</v>
      </c>
      <c r="K20" s="23">
        <f t="shared" si="1"/>
        <v>99.172797919062</v>
      </c>
    </row>
    <row r="21" spans="1:11" ht="15">
      <c r="A21" s="2">
        <v>40026</v>
      </c>
      <c r="B21" s="9">
        <v>8977653</v>
      </c>
      <c r="C21" s="9">
        <v>2837520</v>
      </c>
      <c r="D21" s="9">
        <v>2248048</v>
      </c>
      <c r="E21" s="9">
        <v>14063221</v>
      </c>
      <c r="F21" s="9">
        <v>8824001</v>
      </c>
      <c r="G21" s="9">
        <v>2816969</v>
      </c>
      <c r="H21" s="9">
        <v>2257041</v>
      </c>
      <c r="I21" s="9">
        <v>13997626</v>
      </c>
      <c r="J21" s="23">
        <f t="shared" si="0"/>
        <v>98.05742938780229</v>
      </c>
      <c r="K21" s="23">
        <f t="shared" si="1"/>
        <v>99.30245926649432</v>
      </c>
    </row>
    <row r="22" spans="1:11" ht="15">
      <c r="A22" s="2">
        <v>40057</v>
      </c>
      <c r="B22" s="9">
        <v>8950211</v>
      </c>
      <c r="C22" s="9">
        <v>2878242</v>
      </c>
      <c r="D22" s="9">
        <v>2262750</v>
      </c>
      <c r="E22" s="9">
        <v>14091203</v>
      </c>
      <c r="F22" s="9">
        <v>8852699</v>
      </c>
      <c r="G22" s="9">
        <v>2881198</v>
      </c>
      <c r="H22" s="9">
        <v>2262753</v>
      </c>
      <c r="I22" s="9">
        <v>14035720</v>
      </c>
      <c r="J22" s="23">
        <f t="shared" si="0"/>
        <v>98.25253710808411</v>
      </c>
      <c r="K22" s="23">
        <f t="shared" si="1"/>
        <v>99.57270708446703</v>
      </c>
    </row>
    <row r="23" spans="1:11" ht="15">
      <c r="A23" s="2">
        <v>40087</v>
      </c>
      <c r="B23" s="9">
        <v>9046769</v>
      </c>
      <c r="C23" s="9">
        <v>2891157</v>
      </c>
      <c r="D23" s="9">
        <v>2279402</v>
      </c>
      <c r="E23" s="9">
        <v>14217328</v>
      </c>
      <c r="F23" s="9">
        <v>8919509</v>
      </c>
      <c r="G23" s="9">
        <v>2885018</v>
      </c>
      <c r="H23" s="9">
        <v>2261353</v>
      </c>
      <c r="I23" s="9">
        <v>14093012</v>
      </c>
      <c r="J23" s="23">
        <f t="shared" si="0"/>
        <v>99.13195820809645</v>
      </c>
      <c r="K23" s="23">
        <f t="shared" si="1"/>
        <v>99.97915004102951</v>
      </c>
    </row>
    <row r="24" spans="1:11" ht="15">
      <c r="A24" s="2">
        <v>40118</v>
      </c>
      <c r="B24" s="9">
        <v>8975981</v>
      </c>
      <c r="C24" s="9">
        <v>2898808</v>
      </c>
      <c r="D24" s="9">
        <v>2266276</v>
      </c>
      <c r="E24" s="9">
        <v>14141065</v>
      </c>
      <c r="F24" s="9">
        <v>8964585</v>
      </c>
      <c r="G24" s="9">
        <v>2887347</v>
      </c>
      <c r="H24" s="9">
        <v>2258879</v>
      </c>
      <c r="I24" s="9">
        <v>14131012</v>
      </c>
      <c r="J24" s="23">
        <f t="shared" si="0"/>
        <v>98.60020565031455</v>
      </c>
      <c r="K24" s="23">
        <f t="shared" si="1"/>
        <v>100.24873100083846</v>
      </c>
    </row>
    <row r="25" spans="1:11" ht="15">
      <c r="A25" s="2">
        <v>40148</v>
      </c>
      <c r="B25" s="9">
        <v>9030202</v>
      </c>
      <c r="C25" s="9">
        <v>2847081</v>
      </c>
      <c r="D25" s="9">
        <v>2241418</v>
      </c>
      <c r="E25" s="9">
        <v>14118701</v>
      </c>
      <c r="F25" s="9">
        <v>9061259</v>
      </c>
      <c r="G25" s="9">
        <v>2882320</v>
      </c>
      <c r="H25" s="9">
        <v>2236873</v>
      </c>
      <c r="I25" s="9">
        <v>14189404</v>
      </c>
      <c r="J25" s="23">
        <f t="shared" si="0"/>
        <v>98.44427008257878</v>
      </c>
      <c r="K25" s="23">
        <f t="shared" si="1"/>
        <v>100.66297761676385</v>
      </c>
    </row>
    <row r="26" spans="1:11" ht="15">
      <c r="A26" s="2">
        <v>40179</v>
      </c>
      <c r="B26" s="9">
        <v>8874966</v>
      </c>
      <c r="C26" s="9">
        <v>2851378</v>
      </c>
      <c r="D26" s="9">
        <v>2224741</v>
      </c>
      <c r="E26" s="9">
        <v>13951085</v>
      </c>
      <c r="F26" s="9">
        <v>9124448</v>
      </c>
      <c r="G26" s="9">
        <v>2877959</v>
      </c>
      <c r="H26" s="9">
        <v>2227814</v>
      </c>
      <c r="I26" s="9">
        <v>14239429</v>
      </c>
      <c r="J26" s="23">
        <f t="shared" si="0"/>
        <v>97.27554820270035</v>
      </c>
      <c r="K26" s="23">
        <f t="shared" si="1"/>
        <v>101.01786676188075</v>
      </c>
    </row>
    <row r="27" spans="1:11" ht="15">
      <c r="A27" s="2">
        <v>40210</v>
      </c>
      <c r="B27" s="9">
        <v>8900113</v>
      </c>
      <c r="C27" s="9">
        <v>2870824</v>
      </c>
      <c r="D27" s="9">
        <v>2232394</v>
      </c>
      <c r="E27" s="9">
        <v>14003331</v>
      </c>
      <c r="F27" s="9">
        <v>9215413</v>
      </c>
      <c r="G27" s="9">
        <v>2877626</v>
      </c>
      <c r="H27" s="9">
        <v>2232968</v>
      </c>
      <c r="I27" s="9">
        <v>14331847</v>
      </c>
      <c r="J27" s="23">
        <f t="shared" si="0"/>
        <v>97.63983945971715</v>
      </c>
      <c r="K27" s="23">
        <f t="shared" si="1"/>
        <v>101.67350184460773</v>
      </c>
    </row>
    <row r="28" spans="1:11" ht="15">
      <c r="A28" s="2">
        <v>40238</v>
      </c>
      <c r="B28" s="9">
        <v>9136036</v>
      </c>
      <c r="C28" s="9">
        <v>2878843</v>
      </c>
      <c r="D28" s="9">
        <v>2233661</v>
      </c>
      <c r="E28" s="9">
        <v>14248540</v>
      </c>
      <c r="F28" s="9">
        <v>9312081</v>
      </c>
      <c r="G28" s="9">
        <v>2876168</v>
      </c>
      <c r="H28" s="9">
        <v>2237990</v>
      </c>
      <c r="I28" s="9">
        <v>14416464</v>
      </c>
      <c r="J28" s="23">
        <f t="shared" si="0"/>
        <v>99.3495874756769</v>
      </c>
      <c r="K28" s="23">
        <f t="shared" si="1"/>
        <v>102.2737947939802</v>
      </c>
    </row>
    <row r="29" spans="1:11" ht="15">
      <c r="A29" s="2">
        <v>40269</v>
      </c>
      <c r="B29" s="9">
        <v>9361665</v>
      </c>
      <c r="C29" s="9">
        <v>2888488</v>
      </c>
      <c r="D29" s="9">
        <v>2228659</v>
      </c>
      <c r="E29" s="9">
        <v>14478812</v>
      </c>
      <c r="F29" s="9">
        <v>9404045</v>
      </c>
      <c r="G29" s="9">
        <v>2873192</v>
      </c>
      <c r="H29" s="9">
        <v>2237787</v>
      </c>
      <c r="I29" s="9">
        <v>14509539</v>
      </c>
      <c r="J29" s="23">
        <f t="shared" si="0"/>
        <v>100.9551855374572</v>
      </c>
      <c r="K29" s="23">
        <f t="shared" si="1"/>
        <v>102.93409078961753</v>
      </c>
    </row>
    <row r="30" spans="1:11" ht="15">
      <c r="A30" s="2">
        <v>40299</v>
      </c>
      <c r="B30" s="9">
        <v>9604589</v>
      </c>
      <c r="C30" s="9">
        <v>2896308</v>
      </c>
      <c r="D30" s="9">
        <v>2220134</v>
      </c>
      <c r="E30" s="9">
        <v>14721031</v>
      </c>
      <c r="F30" s="9">
        <v>9504316</v>
      </c>
      <c r="G30" s="9">
        <v>2876972</v>
      </c>
      <c r="H30" s="9">
        <v>2232858</v>
      </c>
      <c r="I30" s="9">
        <v>14612695</v>
      </c>
      <c r="J30" s="23">
        <f t="shared" si="0"/>
        <v>102.64408543378138</v>
      </c>
      <c r="K30" s="23">
        <f t="shared" si="1"/>
        <v>103.66590377619787</v>
      </c>
    </row>
    <row r="31" spans="1:11" ht="15">
      <c r="A31" s="2">
        <v>40330</v>
      </c>
      <c r="B31" s="9">
        <v>9743072</v>
      </c>
      <c r="C31" s="9">
        <v>2888898</v>
      </c>
      <c r="D31" s="9">
        <v>2250200</v>
      </c>
      <c r="E31" s="9">
        <v>14882170</v>
      </c>
      <c r="F31" s="9">
        <v>9535284</v>
      </c>
      <c r="G31" s="9">
        <v>2886280</v>
      </c>
      <c r="H31" s="9">
        <v>2240391</v>
      </c>
      <c r="I31" s="9">
        <v>14651275</v>
      </c>
      <c r="J31" s="23">
        <f t="shared" si="0"/>
        <v>103.76764568460308</v>
      </c>
      <c r="K31" s="23">
        <f t="shared" si="1"/>
        <v>103.93959939276178</v>
      </c>
    </row>
    <row r="32" spans="1:11" ht="15">
      <c r="A32" s="2">
        <v>40360</v>
      </c>
      <c r="B32" s="9">
        <v>9976855</v>
      </c>
      <c r="C32" s="9">
        <v>2926292</v>
      </c>
      <c r="D32" s="9">
        <v>2238882</v>
      </c>
      <c r="E32" s="9">
        <v>15142029</v>
      </c>
      <c r="F32" s="9">
        <v>9677899</v>
      </c>
      <c r="G32" s="9">
        <v>2911980</v>
      </c>
      <c r="H32" s="9">
        <v>2238082</v>
      </c>
      <c r="I32" s="9">
        <v>14851291</v>
      </c>
      <c r="J32" s="23">
        <f t="shared" si="0"/>
        <v>105.5795425141619</v>
      </c>
      <c r="K32" s="23">
        <f t="shared" si="1"/>
        <v>105.35856005742359</v>
      </c>
    </row>
    <row r="33" spans="1:11" ht="15">
      <c r="A33" s="2">
        <v>40391</v>
      </c>
      <c r="B33" s="9">
        <v>9937919</v>
      </c>
      <c r="C33" s="9">
        <v>2935390</v>
      </c>
      <c r="D33" s="9">
        <v>2244534</v>
      </c>
      <c r="E33" s="9">
        <v>15117843</v>
      </c>
      <c r="F33" s="9">
        <v>9782123</v>
      </c>
      <c r="G33" s="9">
        <v>2918019</v>
      </c>
      <c r="H33" s="9">
        <v>2252954</v>
      </c>
      <c r="I33" s="9">
        <v>14958544</v>
      </c>
      <c r="J33" s="23">
        <f t="shared" si="0"/>
        <v>105.41090284141741</v>
      </c>
      <c r="K33" s="23">
        <f t="shared" si="1"/>
        <v>106.11943812801279</v>
      </c>
    </row>
    <row r="34" spans="1:11" ht="15">
      <c r="A34" s="2">
        <v>40422</v>
      </c>
      <c r="B34" s="9">
        <v>9959685</v>
      </c>
      <c r="C34" s="9">
        <v>2900001</v>
      </c>
      <c r="D34" s="9">
        <v>2246537</v>
      </c>
      <c r="E34" s="9">
        <v>15106223</v>
      </c>
      <c r="F34" s="9">
        <v>9852898</v>
      </c>
      <c r="G34" s="9">
        <v>2913137</v>
      </c>
      <c r="H34" s="9">
        <v>2246816</v>
      </c>
      <c r="I34" s="9">
        <v>15024020</v>
      </c>
      <c r="J34" s="23">
        <f t="shared" si="0"/>
        <v>105.32988105206445</v>
      </c>
      <c r="K34" s="23">
        <f t="shared" si="1"/>
        <v>106.58394031023519</v>
      </c>
    </row>
    <row r="35" spans="1:11" ht="15">
      <c r="A35" s="2">
        <v>40452</v>
      </c>
      <c r="B35" s="9">
        <v>9992591</v>
      </c>
      <c r="C35" s="9">
        <v>2912220.72069272</v>
      </c>
      <c r="D35" s="9">
        <v>2263441</v>
      </c>
      <c r="E35" s="9">
        <v>15168252.72069272</v>
      </c>
      <c r="F35" s="9">
        <v>9936617</v>
      </c>
      <c r="G35" s="9">
        <v>2921075</v>
      </c>
      <c r="H35" s="9">
        <v>2246154</v>
      </c>
      <c r="I35" s="9">
        <v>15128573</v>
      </c>
      <c r="J35" s="23">
        <f t="shared" si="0"/>
        <v>105.76239042930963</v>
      </c>
      <c r="K35" s="23">
        <f t="shared" si="1"/>
        <v>107.3256639442064</v>
      </c>
    </row>
    <row r="36" spans="1:11" ht="15">
      <c r="A36" s="2">
        <v>40483</v>
      </c>
      <c r="B36" s="9">
        <v>9914876</v>
      </c>
      <c r="C36" s="9">
        <v>2926501</v>
      </c>
      <c r="D36" s="9">
        <v>2260299</v>
      </c>
      <c r="E36" s="9">
        <v>15101676</v>
      </c>
      <c r="F36" s="9">
        <v>10022936</v>
      </c>
      <c r="G36" s="9">
        <v>2931552</v>
      </c>
      <c r="H36" s="9">
        <v>2258158</v>
      </c>
      <c r="I36" s="9">
        <v>15235865</v>
      </c>
      <c r="J36" s="23">
        <f t="shared" si="0"/>
        <v>105.2981765704648</v>
      </c>
      <c r="K36" s="23">
        <f t="shared" si="1"/>
        <v>108.08681868999119</v>
      </c>
    </row>
    <row r="37" spans="1:11" ht="15">
      <c r="A37" s="2">
        <v>40513</v>
      </c>
      <c r="B37" s="9">
        <v>10030810</v>
      </c>
      <c r="C37" s="9">
        <v>2963322</v>
      </c>
      <c r="D37" s="9">
        <v>2282511</v>
      </c>
      <c r="E37" s="9">
        <v>15276643</v>
      </c>
      <c r="F37" s="9">
        <v>10133352</v>
      </c>
      <c r="G37" s="9">
        <v>3006738</v>
      </c>
      <c r="H37" s="9">
        <v>2276036</v>
      </c>
      <c r="I37" s="9">
        <v>15402714</v>
      </c>
      <c r="J37" s="23">
        <f t="shared" si="0"/>
        <v>106.51815414513959</v>
      </c>
      <c r="K37" s="23">
        <f t="shared" si="1"/>
        <v>109.27048483639025</v>
      </c>
    </row>
    <row r="38" spans="1:11" ht="15">
      <c r="A38" s="2">
        <v>40544</v>
      </c>
      <c r="B38" s="9">
        <v>9960858</v>
      </c>
      <c r="C38" s="9">
        <v>2991561.6954112365</v>
      </c>
      <c r="D38" s="9">
        <v>2287486</v>
      </c>
      <c r="E38" s="9">
        <v>15239905.695411237</v>
      </c>
      <c r="F38" s="9">
        <v>10230519</v>
      </c>
      <c r="G38" s="9">
        <v>3016873</v>
      </c>
      <c r="H38" s="9">
        <v>2286483</v>
      </c>
      <c r="I38" s="9">
        <v>15518705</v>
      </c>
      <c r="J38" s="23">
        <f t="shared" si="0"/>
        <v>106.26199905445226</v>
      </c>
      <c r="K38" s="23">
        <f t="shared" si="1"/>
        <v>110.09335233926394</v>
      </c>
    </row>
    <row r="39" spans="1:11" ht="15">
      <c r="A39" s="2">
        <v>40575</v>
      </c>
      <c r="B39" s="9">
        <v>9970036</v>
      </c>
      <c r="C39" s="9">
        <v>3027766.3283948246</v>
      </c>
      <c r="D39" s="9">
        <v>2301439</v>
      </c>
      <c r="E39" s="9">
        <v>15299241.328394825</v>
      </c>
      <c r="F39" s="9">
        <v>10335410</v>
      </c>
      <c r="G39" s="9">
        <v>3029230</v>
      </c>
      <c r="H39" s="9">
        <v>2298858</v>
      </c>
      <c r="I39" s="9">
        <v>15652643</v>
      </c>
      <c r="J39" s="23">
        <f t="shared" si="0"/>
        <v>106.67572359461761</v>
      </c>
      <c r="K39" s="23">
        <f t="shared" si="1"/>
        <v>111.04354009176109</v>
      </c>
    </row>
    <row r="40" spans="1:11" ht="15">
      <c r="A40" s="2">
        <v>40603</v>
      </c>
      <c r="B40" s="9">
        <v>10252034</v>
      </c>
      <c r="C40" s="9">
        <v>3059010</v>
      </c>
      <c r="D40" s="9">
        <v>2306478</v>
      </c>
      <c r="E40" s="9">
        <v>15617522</v>
      </c>
      <c r="F40" s="9">
        <v>10410972</v>
      </c>
      <c r="G40" s="9">
        <v>3042520</v>
      </c>
      <c r="H40" s="9">
        <v>2310484</v>
      </c>
      <c r="I40" s="9">
        <v>15762109</v>
      </c>
      <c r="J40" s="23">
        <f t="shared" si="0"/>
        <v>108.89497226328511</v>
      </c>
      <c r="K40" s="23">
        <f t="shared" si="1"/>
        <v>111.82011770614129</v>
      </c>
    </row>
    <row r="41" spans="1:11" ht="15">
      <c r="A41" s="2">
        <v>40634</v>
      </c>
      <c r="B41" s="9">
        <v>10511792</v>
      </c>
      <c r="C41" s="9">
        <v>3102039.400431247</v>
      </c>
      <c r="D41" s="9">
        <v>2305863</v>
      </c>
      <c r="E41" s="9">
        <v>15919694.400431247</v>
      </c>
      <c r="F41" s="9">
        <v>10510699</v>
      </c>
      <c r="G41" s="9">
        <v>3065967</v>
      </c>
      <c r="H41" s="9">
        <v>2318032</v>
      </c>
      <c r="I41" s="9">
        <v>15903033</v>
      </c>
      <c r="J41" s="23">
        <f t="shared" si="0"/>
        <v>111.001904154509</v>
      </c>
      <c r="K41" s="23">
        <f t="shared" si="1"/>
        <v>112.81986578982858</v>
      </c>
    </row>
    <row r="42" spans="1:11" ht="15">
      <c r="A42" s="2">
        <v>40664</v>
      </c>
      <c r="B42" s="9">
        <v>10771209</v>
      </c>
      <c r="C42" s="9">
        <v>3103246</v>
      </c>
      <c r="D42" s="9">
        <v>2312096</v>
      </c>
      <c r="E42" s="9">
        <v>16186551</v>
      </c>
      <c r="F42" s="9">
        <v>10589704</v>
      </c>
      <c r="G42" s="9">
        <v>3066442</v>
      </c>
      <c r="H42" s="9">
        <v>2328918</v>
      </c>
      <c r="I42" s="9">
        <v>16008683</v>
      </c>
      <c r="J42" s="23">
        <f t="shared" si="0"/>
        <v>112.86259255362343</v>
      </c>
      <c r="K42" s="23">
        <f t="shared" si="1"/>
        <v>113.56937180045531</v>
      </c>
    </row>
    <row r="43" spans="1:11" ht="15">
      <c r="A43" s="2">
        <v>40695</v>
      </c>
      <c r="B43" s="9">
        <v>11045909</v>
      </c>
      <c r="C43" s="9">
        <v>3089309</v>
      </c>
      <c r="D43" s="9">
        <v>2370551</v>
      </c>
      <c r="E43" s="9">
        <v>16505769</v>
      </c>
      <c r="F43" s="9">
        <v>10710957</v>
      </c>
      <c r="G43" s="9">
        <v>3067450</v>
      </c>
      <c r="H43" s="9">
        <v>2360692</v>
      </c>
      <c r="I43" s="9">
        <v>16167069</v>
      </c>
      <c r="J43" s="23">
        <f t="shared" si="0"/>
        <v>115.08837685256286</v>
      </c>
      <c r="K43" s="23">
        <f t="shared" si="1"/>
        <v>114.69299942941062</v>
      </c>
    </row>
    <row r="44" spans="1:11" ht="15">
      <c r="A44" s="2">
        <v>40725</v>
      </c>
      <c r="B44" s="9">
        <v>11112453</v>
      </c>
      <c r="C44" s="9">
        <v>3053242.000000001</v>
      </c>
      <c r="D44" s="9">
        <v>2376533</v>
      </c>
      <c r="E44" s="9">
        <v>16542228</v>
      </c>
      <c r="F44" s="9">
        <v>10769351</v>
      </c>
      <c r="G44" s="9">
        <v>3039737</v>
      </c>
      <c r="H44" s="9">
        <v>2374461</v>
      </c>
      <c r="I44" s="9">
        <v>16224092</v>
      </c>
      <c r="J44" s="23">
        <f t="shared" si="0"/>
        <v>115.34259143242689</v>
      </c>
      <c r="K44" s="23">
        <f t="shared" si="1"/>
        <v>115.0975340365471</v>
      </c>
    </row>
    <row r="45" spans="1:11" ht="15">
      <c r="A45" s="2">
        <v>40756</v>
      </c>
      <c r="B45" s="9">
        <v>10886860</v>
      </c>
      <c r="C45" s="9">
        <v>3043525</v>
      </c>
      <c r="D45" s="9">
        <v>2509484</v>
      </c>
      <c r="E45" s="9">
        <v>16439869</v>
      </c>
      <c r="F45" s="9">
        <v>10847408</v>
      </c>
      <c r="G45" s="9">
        <v>3036782</v>
      </c>
      <c r="H45" s="9">
        <v>2520367</v>
      </c>
      <c r="I45" s="9">
        <v>16369603</v>
      </c>
      <c r="J45" s="23">
        <f t="shared" si="0"/>
        <v>114.62888150674868</v>
      </c>
      <c r="K45" s="23">
        <f t="shared" si="1"/>
        <v>116.12982337977765</v>
      </c>
    </row>
    <row r="46" spans="1:11" ht="15">
      <c r="A46" s="2">
        <v>40787</v>
      </c>
      <c r="B46" s="9">
        <v>11061597</v>
      </c>
      <c r="C46" s="9">
        <v>3020725</v>
      </c>
      <c r="D46" s="9">
        <v>2537648</v>
      </c>
      <c r="E46" s="9">
        <v>16619970</v>
      </c>
      <c r="F46" s="9">
        <v>10923997</v>
      </c>
      <c r="G46" s="9">
        <v>3036270</v>
      </c>
      <c r="H46" s="9">
        <v>2536965</v>
      </c>
      <c r="I46" s="9">
        <v>16465412</v>
      </c>
      <c r="J46" s="23">
        <f t="shared" si="0"/>
        <v>115.88465648818236</v>
      </c>
      <c r="K46" s="23">
        <f t="shared" si="1"/>
        <v>116.80951501604963</v>
      </c>
    </row>
    <row r="47" spans="1:11" ht="15">
      <c r="A47" s="2">
        <v>40817</v>
      </c>
      <c r="B47" s="9">
        <v>11078121</v>
      </c>
      <c r="C47" s="9">
        <v>3023173</v>
      </c>
      <c r="D47" s="9">
        <v>2579366</v>
      </c>
      <c r="E47" s="9">
        <v>16680660</v>
      </c>
      <c r="F47" s="9">
        <v>11068792</v>
      </c>
      <c r="G47" s="9">
        <v>3039659</v>
      </c>
      <c r="H47" s="9">
        <v>2556117</v>
      </c>
      <c r="I47" s="9">
        <v>16632475</v>
      </c>
      <c r="J47" s="23">
        <f t="shared" si="0"/>
        <v>116.3078245084777</v>
      </c>
      <c r="K47" s="23">
        <f t="shared" si="1"/>
        <v>117.99469932890658</v>
      </c>
    </row>
    <row r="48" spans="1:11" ht="15">
      <c r="A48" s="2">
        <v>40848</v>
      </c>
      <c r="B48" s="9">
        <v>10984191</v>
      </c>
      <c r="C48" s="9">
        <v>3021556</v>
      </c>
      <c r="D48" s="9">
        <v>2543634</v>
      </c>
      <c r="E48" s="9">
        <v>16549381</v>
      </c>
      <c r="F48" s="9">
        <v>11078643</v>
      </c>
      <c r="G48" s="9">
        <v>3039473</v>
      </c>
      <c r="H48" s="9">
        <v>2543306</v>
      </c>
      <c r="I48" s="9">
        <v>16658822</v>
      </c>
      <c r="J48" s="23">
        <f t="shared" si="0"/>
        <v>115.39246654940123</v>
      </c>
      <c r="K48" s="23">
        <f t="shared" si="1"/>
        <v>118.18161115911938</v>
      </c>
    </row>
    <row r="49" spans="1:11" ht="15">
      <c r="A49" s="2">
        <v>40878</v>
      </c>
      <c r="B49" s="9">
        <v>11030939</v>
      </c>
      <c r="C49" s="9">
        <v>3002517</v>
      </c>
      <c r="D49" s="9">
        <v>2554200</v>
      </c>
      <c r="E49" s="9">
        <v>16587656</v>
      </c>
      <c r="F49" s="9">
        <v>11174374</v>
      </c>
      <c r="G49" s="9">
        <v>3047426</v>
      </c>
      <c r="H49" s="9">
        <v>2542687</v>
      </c>
      <c r="I49" s="9">
        <v>16756574</v>
      </c>
      <c r="J49" s="23">
        <f t="shared" si="0"/>
        <v>115.65934339858237</v>
      </c>
      <c r="K49" s="23">
        <f t="shared" si="1"/>
        <v>118.87508689552055</v>
      </c>
    </row>
    <row r="50" spans="1:11" ht="15">
      <c r="A50" s="2">
        <v>40909</v>
      </c>
      <c r="B50" s="9">
        <v>10957242</v>
      </c>
      <c r="C50" s="9">
        <v>3039975</v>
      </c>
      <c r="D50" s="9">
        <v>2563237</v>
      </c>
      <c r="E50" s="9">
        <v>16560454</v>
      </c>
      <c r="F50" s="9">
        <v>11265475</v>
      </c>
      <c r="G50" s="9">
        <v>3062527</v>
      </c>
      <c r="H50" s="9">
        <v>2555579</v>
      </c>
      <c r="I50" s="9">
        <v>16874697</v>
      </c>
      <c r="J50" s="23">
        <f t="shared" si="0"/>
        <v>115.46967431820548</v>
      </c>
      <c r="K50" s="23">
        <f t="shared" si="1"/>
        <v>119.7130793090867</v>
      </c>
    </row>
    <row r="51" spans="1:11" ht="15">
      <c r="A51" s="2">
        <v>40940</v>
      </c>
      <c r="B51" s="9">
        <v>10845430</v>
      </c>
      <c r="C51" s="9">
        <v>3059708</v>
      </c>
      <c r="D51" s="9">
        <v>2576419</v>
      </c>
      <c r="E51" s="9">
        <v>16481557</v>
      </c>
      <c r="F51" s="9">
        <v>11299199</v>
      </c>
      <c r="G51" s="9">
        <v>3060045</v>
      </c>
      <c r="H51" s="9">
        <v>2569191</v>
      </c>
      <c r="I51" s="9">
        <v>16919720</v>
      </c>
      <c r="J51" s="23">
        <f t="shared" si="0"/>
        <v>114.91955589182155</v>
      </c>
      <c r="K51" s="23">
        <f t="shared" si="1"/>
        <v>120.03248308680983</v>
      </c>
    </row>
    <row r="52" spans="1:11" ht="15">
      <c r="A52" s="2">
        <v>40969</v>
      </c>
      <c r="B52" s="9">
        <v>11257343</v>
      </c>
      <c r="C52" s="9">
        <v>3068170</v>
      </c>
      <c r="D52" s="9">
        <v>2574644</v>
      </c>
      <c r="E52" s="9">
        <v>16900157</v>
      </c>
      <c r="F52" s="9">
        <v>11432190</v>
      </c>
      <c r="G52" s="9">
        <v>3053431</v>
      </c>
      <c r="H52" s="9">
        <v>2577980</v>
      </c>
      <c r="I52" s="9">
        <v>17067131</v>
      </c>
      <c r="J52" s="23">
        <f t="shared" si="0"/>
        <v>117.83829264080204</v>
      </c>
      <c r="K52" s="23">
        <f t="shared" si="1"/>
        <v>121.07825147803082</v>
      </c>
    </row>
    <row r="53" spans="1:11" ht="15">
      <c r="A53" s="2">
        <v>41000</v>
      </c>
      <c r="B53" s="9">
        <v>11521869</v>
      </c>
      <c r="C53" s="9">
        <v>3058583</v>
      </c>
      <c r="D53" s="9">
        <v>2569269</v>
      </c>
      <c r="E53" s="9">
        <v>17149721</v>
      </c>
      <c r="F53" s="9">
        <v>11495102</v>
      </c>
      <c r="G53" s="9">
        <v>3034661</v>
      </c>
      <c r="H53" s="9">
        <v>2582890</v>
      </c>
      <c r="I53" s="9">
        <v>17128893</v>
      </c>
      <c r="J53" s="23">
        <f t="shared" si="0"/>
        <v>119.57840639623099</v>
      </c>
      <c r="K53" s="23">
        <f t="shared" si="1"/>
        <v>121.51640566854978</v>
      </c>
    </row>
    <row r="54" spans="1:11" ht="15">
      <c r="A54" s="2">
        <v>41030</v>
      </c>
      <c r="B54" s="9">
        <v>11820778</v>
      </c>
      <c r="C54" s="9">
        <v>3044795</v>
      </c>
      <c r="D54" s="9">
        <v>2574350</v>
      </c>
      <c r="E54" s="9">
        <v>17439923</v>
      </c>
      <c r="F54" s="9">
        <v>11607061</v>
      </c>
      <c r="G54" s="9">
        <v>3021733</v>
      </c>
      <c r="H54" s="9">
        <v>2593723</v>
      </c>
      <c r="I54" s="9">
        <v>17247399</v>
      </c>
      <c r="J54" s="23">
        <f t="shared" si="0"/>
        <v>121.60187329070695</v>
      </c>
      <c r="K54" s="23">
        <f t="shared" si="1"/>
        <v>122.35711517442137</v>
      </c>
    </row>
    <row r="55" spans="1:11" ht="15">
      <c r="A55" s="2">
        <v>41061</v>
      </c>
      <c r="B55" s="9">
        <v>12087084</v>
      </c>
      <c r="C55" s="9">
        <v>3040162</v>
      </c>
      <c r="D55" s="9">
        <v>2610813</v>
      </c>
      <c r="E55" s="9">
        <v>17738059</v>
      </c>
      <c r="F55" s="9">
        <v>11680872</v>
      </c>
      <c r="G55" s="9">
        <v>3019787</v>
      </c>
      <c r="H55" s="9">
        <v>2605470</v>
      </c>
      <c r="I55" s="9">
        <v>17331487</v>
      </c>
      <c r="J55" s="23">
        <f t="shared" si="0"/>
        <v>123.68066091467745</v>
      </c>
      <c r="K55" s="23">
        <f t="shared" si="1"/>
        <v>122.95365527306387</v>
      </c>
    </row>
    <row r="56" spans="1:11" ht="15">
      <c r="A56" s="2">
        <v>41091</v>
      </c>
      <c r="B56" s="9">
        <v>12107944</v>
      </c>
      <c r="C56" s="9">
        <v>3042931</v>
      </c>
      <c r="D56" s="9">
        <v>2613791</v>
      </c>
      <c r="E56" s="9">
        <v>17764666</v>
      </c>
      <c r="F56" s="9">
        <v>11753988</v>
      </c>
      <c r="G56" s="9">
        <v>3021304</v>
      </c>
      <c r="H56" s="9">
        <v>2615773</v>
      </c>
      <c r="I56" s="9">
        <v>17420291</v>
      </c>
      <c r="J56" s="23">
        <f t="shared" si="0"/>
        <v>123.866181288973</v>
      </c>
      <c r="K56" s="23">
        <f t="shared" si="1"/>
        <v>123.58365178766584</v>
      </c>
    </row>
    <row r="57" spans="1:11" ht="15">
      <c r="A57" s="2">
        <v>41122</v>
      </c>
      <c r="B57" s="9">
        <v>11716148</v>
      </c>
      <c r="C57" s="9">
        <v>3038438</v>
      </c>
      <c r="D57" s="9">
        <v>2600540</v>
      </c>
      <c r="E57" s="9">
        <v>17355126</v>
      </c>
      <c r="F57" s="9">
        <v>11722378</v>
      </c>
      <c r="G57" s="9">
        <v>3022588</v>
      </c>
      <c r="H57" s="9">
        <v>2618754</v>
      </c>
      <c r="I57" s="9">
        <v>17363331</v>
      </c>
      <c r="J57" s="23">
        <f t="shared" si="0"/>
        <v>121.01061643427289</v>
      </c>
      <c r="K57" s="23">
        <f t="shared" si="1"/>
        <v>123.17956411738378</v>
      </c>
    </row>
    <row r="58" spans="1:11" ht="15">
      <c r="A58" s="2">
        <v>41153</v>
      </c>
      <c r="B58" s="9">
        <v>12069085</v>
      </c>
      <c r="C58" s="9">
        <v>3035071</v>
      </c>
      <c r="D58" s="9">
        <v>2613470</v>
      </c>
      <c r="E58" s="9">
        <v>17717626</v>
      </c>
      <c r="F58" s="9">
        <v>11893517</v>
      </c>
      <c r="G58" s="9">
        <v>3034084</v>
      </c>
      <c r="H58" s="9">
        <v>2617697</v>
      </c>
      <c r="I58" s="9">
        <v>17546605</v>
      </c>
      <c r="J58" s="23">
        <f t="shared" si="0"/>
        <v>123.53818946701398</v>
      </c>
      <c r="K58" s="23">
        <f t="shared" si="1"/>
        <v>124.47975308654237</v>
      </c>
    </row>
    <row r="59" spans="1:11" ht="15">
      <c r="A59" s="2">
        <v>41183</v>
      </c>
      <c r="B59" s="9">
        <v>11743906</v>
      </c>
      <c r="C59" s="9">
        <v>3013973</v>
      </c>
      <c r="D59" s="9">
        <v>2688851</v>
      </c>
      <c r="E59" s="9">
        <v>17446730</v>
      </c>
      <c r="F59" s="9">
        <v>11844432</v>
      </c>
      <c r="G59" s="9">
        <v>3019753</v>
      </c>
      <c r="H59" s="9">
        <v>2668397</v>
      </c>
      <c r="I59" s="9">
        <v>17505263</v>
      </c>
      <c r="J59" s="23">
        <f t="shared" si="0"/>
        <v>121.64933588280039</v>
      </c>
      <c r="K59" s="23">
        <f t="shared" si="1"/>
        <v>124.1864631907418</v>
      </c>
    </row>
    <row r="60" spans="1:11" ht="15">
      <c r="A60" s="2">
        <v>41214</v>
      </c>
      <c r="B60" s="9">
        <v>11996881</v>
      </c>
      <c r="C60" s="9">
        <v>3004914</v>
      </c>
      <c r="D60" s="9">
        <v>2622715</v>
      </c>
      <c r="E60" s="9">
        <v>17624510</v>
      </c>
      <c r="F60" s="9">
        <v>12009122</v>
      </c>
      <c r="G60" s="9">
        <v>3022186</v>
      </c>
      <c r="H60" s="9">
        <v>2623353</v>
      </c>
      <c r="I60" s="9">
        <v>17655432</v>
      </c>
      <c r="J60" s="23">
        <f t="shared" si="0"/>
        <v>122.88892742420924</v>
      </c>
      <c r="K60" s="23">
        <f t="shared" si="1"/>
        <v>125.2517974842563</v>
      </c>
    </row>
    <row r="61" spans="1:11" ht="15">
      <c r="A61" s="2">
        <v>41244</v>
      </c>
      <c r="B61" s="9">
        <v>11939620</v>
      </c>
      <c r="C61" s="9">
        <v>2967357</v>
      </c>
      <c r="D61" s="9">
        <v>2662608</v>
      </c>
      <c r="E61" s="9">
        <v>17569585</v>
      </c>
      <c r="F61" s="9">
        <v>12036157</v>
      </c>
      <c r="G61" s="9">
        <v>3010100</v>
      </c>
      <c r="H61" s="9">
        <v>2641713</v>
      </c>
      <c r="I61" s="9">
        <v>17684292</v>
      </c>
      <c r="J61" s="23">
        <f t="shared" si="0"/>
        <v>122.50595653090357</v>
      </c>
      <c r="K61" s="23">
        <f t="shared" si="1"/>
        <v>125.45653712899541</v>
      </c>
    </row>
    <row r="62" spans="1:11" ht="15">
      <c r="A62" s="2">
        <v>41275</v>
      </c>
      <c r="B62" s="9">
        <v>11818115</v>
      </c>
      <c r="C62" s="9">
        <v>2963719</v>
      </c>
      <c r="D62" s="9">
        <v>2667984</v>
      </c>
      <c r="E62" s="9">
        <v>17449818</v>
      </c>
      <c r="F62" s="9">
        <v>12075146</v>
      </c>
      <c r="G62" s="9">
        <v>3000896</v>
      </c>
      <c r="H62" s="9">
        <v>2649781</v>
      </c>
      <c r="I62" s="9">
        <v>17722212</v>
      </c>
      <c r="J62" s="23">
        <f t="shared" si="0"/>
        <v>121.6708673187317</v>
      </c>
      <c r="K62" s="23">
        <f t="shared" si="1"/>
        <v>125.72555054994162</v>
      </c>
    </row>
    <row r="63" spans="1:11" ht="15">
      <c r="A63" s="2">
        <v>41306</v>
      </c>
      <c r="B63" s="9">
        <v>11748042</v>
      </c>
      <c r="C63" s="9">
        <v>2969232</v>
      </c>
      <c r="D63" s="9">
        <v>2670744</v>
      </c>
      <c r="E63" s="9">
        <v>17388018</v>
      </c>
      <c r="F63" s="9">
        <v>12126749</v>
      </c>
      <c r="G63" s="9">
        <v>2988918</v>
      </c>
      <c r="H63" s="9">
        <v>2657873</v>
      </c>
      <c r="I63" s="9">
        <v>17748602</v>
      </c>
      <c r="J63" s="23">
        <f t="shared" si="0"/>
        <v>121.23995969549472</v>
      </c>
      <c r="K63" s="23">
        <f t="shared" si="1"/>
        <v>125.91276743229314</v>
      </c>
    </row>
    <row r="64" spans="1:11" ht="15">
      <c r="A64" s="2">
        <v>41334</v>
      </c>
      <c r="B64" s="9">
        <v>12030850</v>
      </c>
      <c r="C64" s="9">
        <v>2973096</v>
      </c>
      <c r="D64" s="9">
        <v>2651342</v>
      </c>
      <c r="E64" s="9">
        <v>17655288</v>
      </c>
      <c r="F64" s="9">
        <v>12172083</v>
      </c>
      <c r="G64" s="9">
        <v>2972588</v>
      </c>
      <c r="H64" s="9">
        <v>2652015</v>
      </c>
      <c r="I64" s="9">
        <v>17789788</v>
      </c>
      <c r="J64" s="23">
        <f t="shared" si="0"/>
        <v>123.10353057676566</v>
      </c>
      <c r="K64" s="23">
        <f t="shared" si="1"/>
        <v>126.20495062731135</v>
      </c>
    </row>
    <row r="65" spans="1:11" ht="15">
      <c r="A65" s="2">
        <v>41365</v>
      </c>
      <c r="B65" s="9">
        <v>12262422</v>
      </c>
      <c r="C65" s="9">
        <v>2976760</v>
      </c>
      <c r="D65" s="9">
        <v>2649513</v>
      </c>
      <c r="E65" s="9">
        <v>17888695</v>
      </c>
      <c r="F65" s="9">
        <v>12239653</v>
      </c>
      <c r="G65" s="9">
        <v>2960585</v>
      </c>
      <c r="H65" s="9">
        <v>2661220</v>
      </c>
      <c r="I65" s="9">
        <v>17861879</v>
      </c>
      <c r="J65" s="23">
        <f t="shared" si="0"/>
        <v>124.73098778739464</v>
      </c>
      <c r="K65" s="23">
        <f t="shared" si="1"/>
        <v>126.71638117924786</v>
      </c>
    </row>
    <row r="66" spans="1:11" ht="15">
      <c r="A66" s="2">
        <v>41395</v>
      </c>
      <c r="B66" s="9">
        <v>12354071</v>
      </c>
      <c r="C66" s="9">
        <v>2981302</v>
      </c>
      <c r="D66" s="9">
        <v>2650756</v>
      </c>
      <c r="E66" s="9">
        <v>17986129</v>
      </c>
      <c r="F66" s="9">
        <v>12258332</v>
      </c>
      <c r="G66" s="9">
        <v>2952687</v>
      </c>
      <c r="H66" s="9">
        <v>2670212</v>
      </c>
      <c r="I66" s="9">
        <v>17881182</v>
      </c>
      <c r="J66" s="23">
        <f t="shared" si="0"/>
        <v>125.41035758290387</v>
      </c>
      <c r="K66" s="23">
        <f t="shared" si="1"/>
        <v>126.85332121259503</v>
      </c>
    </row>
    <row r="67" spans="1:11" ht="15">
      <c r="A67" s="2">
        <v>41426</v>
      </c>
      <c r="B67" s="9">
        <v>12561253</v>
      </c>
      <c r="C67" s="9">
        <v>2974355</v>
      </c>
      <c r="D67" s="9">
        <v>2663305</v>
      </c>
      <c r="E67" s="9">
        <v>18198913</v>
      </c>
      <c r="F67" s="9">
        <v>12316351</v>
      </c>
      <c r="G67" s="9">
        <v>2939180</v>
      </c>
      <c r="H67" s="9">
        <v>2665088</v>
      </c>
      <c r="I67" s="9">
        <v>17936435</v>
      </c>
      <c r="J67" s="23">
        <f t="shared" si="0"/>
        <v>126.89401854896948</v>
      </c>
      <c r="K67" s="23">
        <f t="shared" si="1"/>
        <v>127.24529902239303</v>
      </c>
    </row>
    <row r="68" spans="1:11" ht="15">
      <c r="A68" s="2">
        <v>41456</v>
      </c>
      <c r="B68" s="9">
        <v>12615267</v>
      </c>
      <c r="C68" s="9">
        <v>2970694</v>
      </c>
      <c r="D68" s="9">
        <v>2668898</v>
      </c>
      <c r="E68" s="9">
        <v>18254859</v>
      </c>
      <c r="F68" s="9">
        <v>12363749</v>
      </c>
      <c r="G68" s="9">
        <v>2925485</v>
      </c>
      <c r="H68" s="9">
        <v>2678887</v>
      </c>
      <c r="I68" s="9">
        <v>17985365</v>
      </c>
      <c r="J68" s="23">
        <f t="shared" si="0"/>
        <v>127.2841084824584</v>
      </c>
      <c r="K68" s="23">
        <f t="shared" si="1"/>
        <v>127.59241997932598</v>
      </c>
    </row>
    <row r="69" spans="1:11" ht="15">
      <c r="A69" s="2">
        <v>41487</v>
      </c>
      <c r="B69" s="9">
        <v>12542642</v>
      </c>
      <c r="C69" s="9">
        <v>2931681</v>
      </c>
      <c r="D69" s="9">
        <v>2663081</v>
      </c>
      <c r="E69" s="9">
        <v>18137404</v>
      </c>
      <c r="F69" s="9">
        <v>12472086</v>
      </c>
      <c r="G69" s="9">
        <v>2900289</v>
      </c>
      <c r="H69" s="9">
        <v>2690979</v>
      </c>
      <c r="I69" s="9">
        <v>18080880</v>
      </c>
      <c r="J69" s="23">
        <f t="shared" si="0"/>
        <v>126.46513995677398</v>
      </c>
      <c r="K69" s="23">
        <f t="shared" si="1"/>
        <v>128.27002591027735</v>
      </c>
    </row>
    <row r="70" spans="1:11" ht="15">
      <c r="A70" s="2">
        <v>41518</v>
      </c>
      <c r="B70" s="9">
        <v>12679379</v>
      </c>
      <c r="C70" s="9">
        <v>2883080</v>
      </c>
      <c r="D70" s="9">
        <v>2707070</v>
      </c>
      <c r="E70" s="9">
        <v>18269529</v>
      </c>
      <c r="F70" s="9">
        <v>12479957</v>
      </c>
      <c r="G70" s="9">
        <v>2872524</v>
      </c>
      <c r="H70" s="9">
        <v>2717097</v>
      </c>
      <c r="I70" s="9">
        <v>18096983</v>
      </c>
      <c r="J70" s="23">
        <f t="shared" si="0"/>
        <v>127.38639674836271</v>
      </c>
      <c r="K70" s="23">
        <f t="shared" si="1"/>
        <v>128.3842643891143</v>
      </c>
    </row>
    <row r="71" spans="1:11" ht="15">
      <c r="A71" s="2">
        <v>41548</v>
      </c>
      <c r="B71" s="9">
        <v>12412998</v>
      </c>
      <c r="C71" s="9">
        <v>2856746</v>
      </c>
      <c r="D71" s="9">
        <v>2756891</v>
      </c>
      <c r="E71" s="9">
        <v>18026635</v>
      </c>
      <c r="F71" s="9">
        <v>12536451</v>
      </c>
      <c r="G71" s="9">
        <v>2854570</v>
      </c>
      <c r="H71" s="9">
        <v>2739250</v>
      </c>
      <c r="I71" s="9">
        <v>18143491</v>
      </c>
      <c r="J71" s="23">
        <f t="shared" si="0"/>
        <v>125.69279033673617</v>
      </c>
      <c r="K71" s="23">
        <f t="shared" si="1"/>
        <v>128.71420310697732</v>
      </c>
    </row>
    <row r="72" spans="1:11" ht="15">
      <c r="A72" s="2">
        <v>41579</v>
      </c>
      <c r="B72" s="9">
        <v>12557625</v>
      </c>
      <c r="C72" s="9">
        <v>2800861</v>
      </c>
      <c r="D72" s="9">
        <v>2766055</v>
      </c>
      <c r="E72" s="9">
        <v>18124541</v>
      </c>
      <c r="F72" s="9">
        <v>12576438</v>
      </c>
      <c r="G72" s="9">
        <v>2821910</v>
      </c>
      <c r="H72" s="9">
        <v>2766150</v>
      </c>
      <c r="I72" s="9">
        <v>18195768</v>
      </c>
      <c r="J72" s="23">
        <f t="shared" si="0"/>
        <v>126.37545120664942</v>
      </c>
      <c r="K72" s="23">
        <f t="shared" si="1"/>
        <v>129.0850684710808</v>
      </c>
    </row>
    <row r="73" spans="1:11" ht="15">
      <c r="A73" s="2">
        <v>41609</v>
      </c>
      <c r="B73" s="9">
        <v>12484113</v>
      </c>
      <c r="C73" s="9">
        <v>2760917</v>
      </c>
      <c r="D73" s="9">
        <v>2823400</v>
      </c>
      <c r="E73" s="9">
        <v>18068430</v>
      </c>
      <c r="F73" s="9">
        <v>12618147</v>
      </c>
      <c r="G73" s="9">
        <v>2805268</v>
      </c>
      <c r="H73" s="9">
        <v>2794962</v>
      </c>
      <c r="I73" s="9">
        <v>18247118</v>
      </c>
      <c r="J73" s="23">
        <f t="shared" si="0"/>
        <v>125.98421079164214</v>
      </c>
      <c r="K73" s="23">
        <f t="shared" si="1"/>
        <v>129.44935747861211</v>
      </c>
    </row>
    <row r="74" spans="1:11" ht="15">
      <c r="A74" s="2">
        <v>41640</v>
      </c>
      <c r="B74" s="9">
        <v>12447958</v>
      </c>
      <c r="C74" s="9">
        <v>2720965</v>
      </c>
      <c r="D74" s="9">
        <v>2838873</v>
      </c>
      <c r="E74" s="9">
        <f>SUM(B74:D74)</f>
        <v>18007796</v>
      </c>
      <c r="F74" s="9">
        <v>12676508</v>
      </c>
      <c r="G74" s="9">
        <v>2774099</v>
      </c>
      <c r="H74" s="9">
        <v>2813520</v>
      </c>
      <c r="I74" s="9">
        <v>18298866</v>
      </c>
      <c r="J74" s="23">
        <f t="shared" si="0"/>
        <v>125.56143323780154</v>
      </c>
      <c r="K74" s="23">
        <f t="shared" si="1"/>
        <v>129.81646999198563</v>
      </c>
    </row>
    <row r="75" spans="1:11" ht="15">
      <c r="A75" s="2">
        <v>41671</v>
      </c>
      <c r="B75" s="9">
        <v>12486017</v>
      </c>
      <c r="C75" s="9">
        <v>2855300</v>
      </c>
      <c r="D75" s="9">
        <v>2836699</v>
      </c>
      <c r="E75" s="9">
        <f>SUM(B75:D75)</f>
        <v>18178016</v>
      </c>
      <c r="F75" s="9">
        <v>12743295</v>
      </c>
      <c r="G75" s="9">
        <v>2896157</v>
      </c>
      <c r="H75" s="9">
        <v>2821204</v>
      </c>
      <c r="I75" s="9">
        <v>18407393</v>
      </c>
      <c r="J75" s="23">
        <f t="shared" si="0"/>
        <v>126.74831180782414</v>
      </c>
      <c r="K75" s="23">
        <f t="shared" si="1"/>
        <v>130.5863861189642</v>
      </c>
    </row>
    <row r="76" spans="1:11" ht="15.75" thickBot="1">
      <c r="A76" s="7">
        <v>41699</v>
      </c>
      <c r="B76" s="1">
        <v>12700185</v>
      </c>
      <c r="C76" s="1">
        <v>2871284</v>
      </c>
      <c r="D76" s="1">
        <v>2849623</v>
      </c>
      <c r="E76" s="1">
        <v>18421092</v>
      </c>
      <c r="F76" s="1">
        <v>12784432</v>
      </c>
      <c r="G76" s="1">
        <v>2883238</v>
      </c>
      <c r="H76" s="1">
        <v>2846993</v>
      </c>
      <c r="I76" s="1">
        <v>18468868</v>
      </c>
      <c r="J76" s="81">
        <f>(E76/$E$11)*100</f>
        <v>128.44318723542847</v>
      </c>
      <c r="K76" s="81">
        <f>I76/$I$11*100</f>
        <v>131.02250426381306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J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1" width="11.8515625" style="45" customWidth="1"/>
    <col min="2" max="2" width="16.421875" style="45" bestFit="1" customWidth="1"/>
    <col min="3" max="5" width="12.00390625" style="45" bestFit="1" customWidth="1"/>
    <col min="6" max="6" width="19.28125" style="45" customWidth="1"/>
    <col min="7" max="7" width="18.140625" style="45" customWidth="1"/>
    <col min="8" max="8" width="30.421875" style="45" customWidth="1"/>
    <col min="9" max="9" width="27.421875" style="45" customWidth="1"/>
    <col min="10" max="10" width="22.28125" style="45" customWidth="1"/>
    <col min="11" max="16384" width="9.140625" style="45" customWidth="1"/>
  </cols>
  <sheetData>
    <row r="1" spans="1:10" ht="60">
      <c r="A1" s="8" t="s">
        <v>92</v>
      </c>
      <c r="B1" s="8" t="s">
        <v>175</v>
      </c>
      <c r="C1" s="8">
        <v>41334</v>
      </c>
      <c r="D1" s="8">
        <v>41671</v>
      </c>
      <c r="E1" s="8">
        <v>41699</v>
      </c>
      <c r="F1" s="4" t="s">
        <v>280</v>
      </c>
      <c r="G1" s="4" t="s">
        <v>273</v>
      </c>
      <c r="H1" s="4" t="s">
        <v>281</v>
      </c>
      <c r="I1" s="4" t="s">
        <v>282</v>
      </c>
      <c r="J1" s="4" t="s">
        <v>274</v>
      </c>
    </row>
    <row r="2" spans="1:10" ht="15">
      <c r="A2" s="29">
        <v>1</v>
      </c>
      <c r="B2" s="30" t="s">
        <v>93</v>
      </c>
      <c r="C2" s="14">
        <v>57535</v>
      </c>
      <c r="D2" s="14">
        <v>62182</v>
      </c>
      <c r="E2" s="14">
        <v>62725</v>
      </c>
      <c r="F2" s="18">
        <f>E2/4a_İl!$E$2</f>
        <v>0.22585779150868324</v>
      </c>
      <c r="G2" s="19">
        <f aca="true" t="shared" si="0" ref="G2:G33">E2/$E$83</f>
        <v>0.019126828636117612</v>
      </c>
      <c r="H2" s="19">
        <f aca="true" t="shared" si="1" ref="H2:H33">(E2-C2)/C2</f>
        <v>0.09020596158859824</v>
      </c>
      <c r="I2" s="14">
        <f aca="true" t="shared" si="2" ref="I2:I33">E2-C2</f>
        <v>5190</v>
      </c>
      <c r="J2" s="15">
        <f aca="true" t="shared" si="3" ref="J2:J33">I2/$I$83</f>
        <v>0.022092157071405768</v>
      </c>
    </row>
    <row r="3" spans="1:10" ht="15">
      <c r="A3" s="29">
        <v>2</v>
      </c>
      <c r="B3" s="36" t="s">
        <v>94</v>
      </c>
      <c r="C3" s="14">
        <v>7155</v>
      </c>
      <c r="D3" s="14">
        <v>7573</v>
      </c>
      <c r="E3" s="14">
        <v>7585</v>
      </c>
      <c r="F3" s="18">
        <f>E3/4a_İl!E3</f>
        <v>0.17805164319248826</v>
      </c>
      <c r="G3" s="19">
        <f t="shared" si="0"/>
        <v>0.0023129054636102367</v>
      </c>
      <c r="H3" s="19">
        <f t="shared" si="1"/>
        <v>0.06009783368273934</v>
      </c>
      <c r="I3" s="14">
        <f t="shared" si="2"/>
        <v>430</v>
      </c>
      <c r="J3" s="15">
        <f t="shared" si="3"/>
        <v>0.001830371395126104</v>
      </c>
    </row>
    <row r="4" spans="1:10" ht="15">
      <c r="A4" s="29">
        <v>3</v>
      </c>
      <c r="B4" s="36" t="s">
        <v>95</v>
      </c>
      <c r="C4" s="14">
        <v>13446</v>
      </c>
      <c r="D4" s="14">
        <v>14554</v>
      </c>
      <c r="E4" s="14">
        <v>14406</v>
      </c>
      <c r="F4" s="18">
        <f>E4/4a_İl!E4</f>
        <v>0.18676346664938095</v>
      </c>
      <c r="G4" s="19">
        <f t="shared" si="0"/>
        <v>0.004392843257583265</v>
      </c>
      <c r="H4" s="19">
        <f t="shared" si="1"/>
        <v>0.071396697902722</v>
      </c>
      <c r="I4" s="14">
        <f t="shared" si="2"/>
        <v>960</v>
      </c>
      <c r="J4" s="15">
        <f t="shared" si="3"/>
        <v>0.004086410556560604</v>
      </c>
    </row>
    <row r="5" spans="1:10" ht="15">
      <c r="A5" s="29">
        <v>4</v>
      </c>
      <c r="B5" s="36" t="s">
        <v>96</v>
      </c>
      <c r="C5" s="14">
        <v>2832</v>
      </c>
      <c r="D5" s="14">
        <v>2571</v>
      </c>
      <c r="E5" s="14">
        <v>2556</v>
      </c>
      <c r="F5" s="18">
        <f>E5/4a_İl!E5</f>
        <v>0.1388451300994079</v>
      </c>
      <c r="G5" s="19">
        <f t="shared" si="0"/>
        <v>0.0007794049261684595</v>
      </c>
      <c r="H5" s="19">
        <f t="shared" si="1"/>
        <v>-0.09745762711864407</v>
      </c>
      <c r="I5" s="14">
        <f t="shared" si="2"/>
        <v>-276</v>
      </c>
      <c r="J5" s="15">
        <f t="shared" si="3"/>
        <v>-0.0011748430350111737</v>
      </c>
    </row>
    <row r="6" spans="1:10" ht="15">
      <c r="A6" s="29">
        <v>5</v>
      </c>
      <c r="B6" s="36" t="s">
        <v>97</v>
      </c>
      <c r="C6" s="14">
        <v>6651</v>
      </c>
      <c r="D6" s="14">
        <v>7476</v>
      </c>
      <c r="E6" s="14">
        <v>7586</v>
      </c>
      <c r="F6" s="18">
        <f>E6/4a_İl!E6</f>
        <v>0.20985946663715835</v>
      </c>
      <c r="G6" s="19">
        <f t="shared" si="0"/>
        <v>0.002313210395114997</v>
      </c>
      <c r="H6" s="19">
        <f t="shared" si="1"/>
        <v>0.1405803638550594</v>
      </c>
      <c r="I6" s="14">
        <f t="shared" si="2"/>
        <v>935</v>
      </c>
      <c r="J6" s="15">
        <f t="shared" si="3"/>
        <v>0.003979993614983505</v>
      </c>
    </row>
    <row r="7" spans="1:10" ht="15">
      <c r="A7" s="29">
        <v>6</v>
      </c>
      <c r="B7" s="36" t="s">
        <v>98</v>
      </c>
      <c r="C7" s="14">
        <v>283728</v>
      </c>
      <c r="D7" s="14">
        <v>287031</v>
      </c>
      <c r="E7" s="14">
        <v>292988</v>
      </c>
      <c r="F7" s="18">
        <f>E7/4a_İl!E7</f>
        <v>0.2765822474124813</v>
      </c>
      <c r="G7" s="19">
        <f t="shared" si="0"/>
        <v>0.0893412717168406</v>
      </c>
      <c r="H7" s="19">
        <f t="shared" si="1"/>
        <v>0.03263689167089607</v>
      </c>
      <c r="I7" s="14">
        <f t="shared" si="2"/>
        <v>9260</v>
      </c>
      <c r="J7" s="15">
        <f t="shared" si="3"/>
        <v>0.039416835160157496</v>
      </c>
    </row>
    <row r="8" spans="1:10" ht="15">
      <c r="A8" s="29">
        <v>7</v>
      </c>
      <c r="B8" s="30" t="s">
        <v>99</v>
      </c>
      <c r="C8" s="14">
        <v>114921</v>
      </c>
      <c r="D8" s="14">
        <v>117528</v>
      </c>
      <c r="E8" s="14">
        <v>129008</v>
      </c>
      <c r="F8" s="18">
        <f>E8/4a_İl!E8</f>
        <v>0.26580898790747126</v>
      </c>
      <c r="G8" s="19">
        <f t="shared" si="0"/>
        <v>0.03933860356617395</v>
      </c>
      <c r="H8" s="19">
        <f t="shared" si="1"/>
        <v>0.1225798592076296</v>
      </c>
      <c r="I8" s="14">
        <f t="shared" si="2"/>
        <v>14087</v>
      </c>
      <c r="J8" s="15">
        <f t="shared" si="3"/>
        <v>0.059963818239863784</v>
      </c>
    </row>
    <row r="9" spans="1:10" ht="15">
      <c r="A9" s="29">
        <v>8</v>
      </c>
      <c r="B9" s="36" t="s">
        <v>100</v>
      </c>
      <c r="C9" s="14">
        <v>3654</v>
      </c>
      <c r="D9" s="14">
        <v>4346</v>
      </c>
      <c r="E9" s="14">
        <v>4388</v>
      </c>
      <c r="F9" s="18">
        <f>E9/4a_İl!E9</f>
        <v>0.19135667873184772</v>
      </c>
      <c r="G9" s="19">
        <f t="shared" si="0"/>
        <v>0.0013380394428901409</v>
      </c>
      <c r="H9" s="19">
        <f t="shared" si="1"/>
        <v>0.20087575259989054</v>
      </c>
      <c r="I9" s="14">
        <f t="shared" si="2"/>
        <v>734</v>
      </c>
      <c r="J9" s="15">
        <f t="shared" si="3"/>
        <v>0.003124401404703629</v>
      </c>
    </row>
    <row r="10" spans="1:10" ht="15">
      <c r="A10" s="29">
        <v>9</v>
      </c>
      <c r="B10" s="30" t="s">
        <v>101</v>
      </c>
      <c r="C10" s="14">
        <v>32959</v>
      </c>
      <c r="D10" s="14">
        <v>36040</v>
      </c>
      <c r="E10" s="14">
        <v>36745</v>
      </c>
      <c r="F10" s="18">
        <f>E10/4a_İl!E10</f>
        <v>0.27578468605052614</v>
      </c>
      <c r="G10" s="19">
        <f t="shared" si="0"/>
        <v>0.011204708142433507</v>
      </c>
      <c r="H10" s="19">
        <f t="shared" si="1"/>
        <v>0.1148699899875603</v>
      </c>
      <c r="I10" s="14">
        <f t="shared" si="2"/>
        <v>3786</v>
      </c>
      <c r="J10" s="15">
        <f t="shared" si="3"/>
        <v>0.016115781632435884</v>
      </c>
    </row>
    <row r="11" spans="1:10" ht="15">
      <c r="A11" s="29">
        <v>10</v>
      </c>
      <c r="B11" s="36" t="s">
        <v>102</v>
      </c>
      <c r="C11" s="14">
        <v>32568</v>
      </c>
      <c r="D11" s="14">
        <v>34725</v>
      </c>
      <c r="E11" s="14">
        <v>35030</v>
      </c>
      <c r="F11" s="18">
        <f>E11/4a_İl!E11</f>
        <v>0.2414396779885311</v>
      </c>
      <c r="G11" s="19">
        <f t="shared" si="0"/>
        <v>0.010681750611768832</v>
      </c>
      <c r="H11" s="19">
        <f t="shared" si="1"/>
        <v>0.07559567673790224</v>
      </c>
      <c r="I11" s="14">
        <f t="shared" si="2"/>
        <v>2462</v>
      </c>
      <c r="J11" s="15">
        <f t="shared" si="3"/>
        <v>0.010479940406512718</v>
      </c>
    </row>
    <row r="12" spans="1:10" ht="15">
      <c r="A12" s="29">
        <v>11</v>
      </c>
      <c r="B12" s="36" t="s">
        <v>103</v>
      </c>
      <c r="C12" s="14">
        <v>8470</v>
      </c>
      <c r="D12" s="14">
        <v>9412</v>
      </c>
      <c r="E12" s="14">
        <v>9641</v>
      </c>
      <c r="F12" s="18">
        <f>E12/4a_İl!E12</f>
        <v>0.23678070584768032</v>
      </c>
      <c r="G12" s="19">
        <f t="shared" si="0"/>
        <v>0.0029398446373983243</v>
      </c>
      <c r="H12" s="19">
        <f t="shared" si="1"/>
        <v>0.13825265643447462</v>
      </c>
      <c r="I12" s="14">
        <f t="shared" si="2"/>
        <v>1171</v>
      </c>
      <c r="J12" s="15">
        <f t="shared" si="3"/>
        <v>0.00498456954347132</v>
      </c>
    </row>
    <row r="13" spans="1:10" ht="15">
      <c r="A13" s="29">
        <v>12</v>
      </c>
      <c r="B13" s="36" t="s">
        <v>104</v>
      </c>
      <c r="C13" s="14">
        <v>2428</v>
      </c>
      <c r="D13" s="14">
        <v>2869</v>
      </c>
      <c r="E13" s="14">
        <v>2809</v>
      </c>
      <c r="F13" s="18">
        <f>E13/4a_İl!E13</f>
        <v>0.1651284462994533</v>
      </c>
      <c r="G13" s="19">
        <f t="shared" si="0"/>
        <v>0.0008565525968729274</v>
      </c>
      <c r="H13" s="19">
        <f t="shared" si="1"/>
        <v>0.1569192751235585</v>
      </c>
      <c r="I13" s="14">
        <f t="shared" si="2"/>
        <v>381</v>
      </c>
      <c r="J13" s="15">
        <f t="shared" si="3"/>
        <v>0.00162179418963499</v>
      </c>
    </row>
    <row r="14" spans="1:10" ht="15">
      <c r="A14" s="29">
        <v>13</v>
      </c>
      <c r="B14" s="36" t="s">
        <v>105</v>
      </c>
      <c r="C14" s="14">
        <v>2201</v>
      </c>
      <c r="D14" s="14">
        <v>2162</v>
      </c>
      <c r="E14" s="14">
        <v>2183</v>
      </c>
      <c r="F14" s="18">
        <f>E14/4a_İl!E14</f>
        <v>0.1329800194931774</v>
      </c>
      <c r="G14" s="19">
        <f t="shared" si="0"/>
        <v>0.0006656654748927023</v>
      </c>
      <c r="H14" s="19">
        <f t="shared" si="1"/>
        <v>-0.00817810086324398</v>
      </c>
      <c r="I14" s="14">
        <f t="shared" si="2"/>
        <v>-18</v>
      </c>
      <c r="J14" s="15">
        <f t="shared" si="3"/>
        <v>-7.662019793551133E-05</v>
      </c>
    </row>
    <row r="15" spans="1:10" ht="15">
      <c r="A15" s="29">
        <v>14</v>
      </c>
      <c r="B15" s="36" t="s">
        <v>106</v>
      </c>
      <c r="C15" s="14">
        <v>13698</v>
      </c>
      <c r="D15" s="14">
        <v>14142</v>
      </c>
      <c r="E15" s="14">
        <v>14335</v>
      </c>
      <c r="F15" s="18">
        <f>E15/4a_İl!E15</f>
        <v>0.2759012260138191</v>
      </c>
      <c r="G15" s="19">
        <f t="shared" si="0"/>
        <v>0.004371193120745253</v>
      </c>
      <c r="H15" s="19">
        <f t="shared" si="1"/>
        <v>0.04650313914440064</v>
      </c>
      <c r="I15" s="14">
        <f t="shared" si="2"/>
        <v>637</v>
      </c>
      <c r="J15" s="15">
        <f t="shared" si="3"/>
        <v>0.0027115036713844846</v>
      </c>
    </row>
    <row r="16" spans="1:10" ht="15">
      <c r="A16" s="29">
        <v>15</v>
      </c>
      <c r="B16" s="36" t="s">
        <v>107</v>
      </c>
      <c r="C16" s="14">
        <v>6623</v>
      </c>
      <c r="D16" s="14">
        <v>7377</v>
      </c>
      <c r="E16" s="14">
        <v>7560</v>
      </c>
      <c r="F16" s="18">
        <f>E16/4a_İl!E16</f>
        <v>0.2196078431372549</v>
      </c>
      <c r="G16" s="19">
        <f t="shared" si="0"/>
        <v>0.0023052821759912178</v>
      </c>
      <c r="H16" s="19">
        <f t="shared" si="1"/>
        <v>0.1414766722029292</v>
      </c>
      <c r="I16" s="14">
        <f t="shared" si="2"/>
        <v>937</v>
      </c>
      <c r="J16" s="15">
        <f t="shared" si="3"/>
        <v>0.003988506970309673</v>
      </c>
    </row>
    <row r="17" spans="1:10" ht="15">
      <c r="A17" s="29">
        <v>16</v>
      </c>
      <c r="B17" s="30" t="s">
        <v>108</v>
      </c>
      <c r="C17" s="14">
        <v>159461</v>
      </c>
      <c r="D17" s="14">
        <v>170415</v>
      </c>
      <c r="E17" s="14">
        <v>172061</v>
      </c>
      <c r="F17" s="18">
        <f>E17/4a_İl!E17</f>
        <v>0.2868266547531331</v>
      </c>
      <c r="G17" s="19">
        <f t="shared" si="0"/>
        <v>0.05246681964063822</v>
      </c>
      <c r="H17" s="19">
        <f t="shared" si="1"/>
        <v>0.07901618577583233</v>
      </c>
      <c r="I17" s="14">
        <f t="shared" si="2"/>
        <v>12600</v>
      </c>
      <c r="J17" s="15">
        <f t="shared" si="3"/>
        <v>0.053634138554857935</v>
      </c>
    </row>
    <row r="18" spans="1:10" ht="15">
      <c r="A18" s="29">
        <v>17</v>
      </c>
      <c r="B18" s="36" t="s">
        <v>109</v>
      </c>
      <c r="C18" s="14">
        <v>16133</v>
      </c>
      <c r="D18" s="14">
        <v>17299</v>
      </c>
      <c r="E18" s="14">
        <v>17214</v>
      </c>
      <c r="F18" s="18">
        <f>E18/4a_İl!E18</f>
        <v>0.25208681135225375</v>
      </c>
      <c r="G18" s="19">
        <f t="shared" si="0"/>
        <v>0.005249090922951432</v>
      </c>
      <c r="H18" s="19">
        <f t="shared" si="1"/>
        <v>0.06700551664290584</v>
      </c>
      <c r="I18" s="14">
        <f t="shared" si="2"/>
        <v>1081</v>
      </c>
      <c r="J18" s="15">
        <f t="shared" si="3"/>
        <v>0.004601468553793764</v>
      </c>
    </row>
    <row r="19" spans="1:10" ht="15">
      <c r="A19" s="29">
        <v>18</v>
      </c>
      <c r="B19" s="36" t="s">
        <v>110</v>
      </c>
      <c r="C19" s="14">
        <v>4753</v>
      </c>
      <c r="D19" s="14">
        <v>4621</v>
      </c>
      <c r="E19" s="14">
        <v>4719</v>
      </c>
      <c r="F19" s="18">
        <f>E19/4a_İl!E19</f>
        <v>0.23062261753494281</v>
      </c>
      <c r="G19" s="19">
        <f t="shared" si="0"/>
        <v>0.0014389717709659467</v>
      </c>
      <c r="H19" s="19">
        <f t="shared" si="1"/>
        <v>-0.0071533768146433835</v>
      </c>
      <c r="I19" s="14">
        <f t="shared" si="2"/>
        <v>-34</v>
      </c>
      <c r="J19" s="15">
        <f t="shared" si="3"/>
        <v>-0.00014472704054485473</v>
      </c>
    </row>
    <row r="20" spans="1:10" ht="15">
      <c r="A20" s="29">
        <v>19</v>
      </c>
      <c r="B20" s="36" t="s">
        <v>111</v>
      </c>
      <c r="C20" s="14">
        <v>11136</v>
      </c>
      <c r="D20" s="14">
        <v>11658</v>
      </c>
      <c r="E20" s="14">
        <v>11687</v>
      </c>
      <c r="F20" s="18">
        <f>E20/4a_İl!E20</f>
        <v>0.22341381353826156</v>
      </c>
      <c r="G20" s="19">
        <f t="shared" si="0"/>
        <v>0.0035637344961388048</v>
      </c>
      <c r="H20" s="19">
        <f t="shared" si="1"/>
        <v>0.049479166666666664</v>
      </c>
      <c r="I20" s="14">
        <f t="shared" si="2"/>
        <v>551</v>
      </c>
      <c r="J20" s="15">
        <f t="shared" si="3"/>
        <v>0.0023454293923592636</v>
      </c>
    </row>
    <row r="21" spans="1:10" ht="15">
      <c r="A21" s="29">
        <v>20</v>
      </c>
      <c r="B21" s="36" t="s">
        <v>112</v>
      </c>
      <c r="C21" s="14">
        <v>53120</v>
      </c>
      <c r="D21" s="14">
        <v>55620</v>
      </c>
      <c r="E21" s="14">
        <v>56577</v>
      </c>
      <c r="F21" s="18">
        <f>E21/4a_İl!E21</f>
        <v>0.3129258849557522</v>
      </c>
      <c r="G21" s="19">
        <f t="shared" si="0"/>
        <v>0.017252109744848563</v>
      </c>
      <c r="H21" s="19">
        <f t="shared" si="1"/>
        <v>0.06507906626506024</v>
      </c>
      <c r="I21" s="14">
        <f t="shared" si="2"/>
        <v>3457</v>
      </c>
      <c r="J21" s="15">
        <f t="shared" si="3"/>
        <v>0.01471533468128126</v>
      </c>
    </row>
    <row r="22" spans="1:10" ht="15">
      <c r="A22" s="29">
        <v>21</v>
      </c>
      <c r="B22" s="36" t="s">
        <v>113</v>
      </c>
      <c r="C22" s="14">
        <v>17170</v>
      </c>
      <c r="D22" s="14">
        <v>17288</v>
      </c>
      <c r="E22" s="14">
        <v>17906</v>
      </c>
      <c r="F22" s="18">
        <f>E22/4a_İl!E22</f>
        <v>0.15706328669795183</v>
      </c>
      <c r="G22" s="19">
        <f t="shared" si="0"/>
        <v>0.005460103524245866</v>
      </c>
      <c r="H22" s="19">
        <f t="shared" si="1"/>
        <v>0.042865463016889926</v>
      </c>
      <c r="I22" s="14">
        <f t="shared" si="2"/>
        <v>736</v>
      </c>
      <c r="J22" s="15">
        <f t="shared" si="3"/>
        <v>0.0031329147600297966</v>
      </c>
    </row>
    <row r="23" spans="1:10" ht="15">
      <c r="A23" s="29">
        <v>22</v>
      </c>
      <c r="B23" s="36" t="s">
        <v>114</v>
      </c>
      <c r="C23" s="14">
        <v>16396</v>
      </c>
      <c r="D23" s="14">
        <v>17364</v>
      </c>
      <c r="E23" s="14">
        <v>17948</v>
      </c>
      <c r="F23" s="18">
        <f>E23/4a_İl!E23</f>
        <v>0.33495698262508633</v>
      </c>
      <c r="G23" s="19">
        <f t="shared" si="0"/>
        <v>0.0054729106474458175</v>
      </c>
      <c r="H23" s="19">
        <f t="shared" si="1"/>
        <v>0.09465723347157844</v>
      </c>
      <c r="I23" s="14">
        <f t="shared" si="2"/>
        <v>1552</v>
      </c>
      <c r="J23" s="15">
        <f t="shared" si="3"/>
        <v>0.0066063637331063105</v>
      </c>
    </row>
    <row r="24" spans="1:10" ht="15">
      <c r="A24" s="29">
        <v>23</v>
      </c>
      <c r="B24" s="36" t="s">
        <v>115</v>
      </c>
      <c r="C24" s="14">
        <v>8553</v>
      </c>
      <c r="D24" s="14">
        <v>8933</v>
      </c>
      <c r="E24" s="14">
        <v>9202</v>
      </c>
      <c r="F24" s="18">
        <f>E24/4a_İl!E24</f>
        <v>0.16426862794101896</v>
      </c>
      <c r="G24" s="19">
        <f t="shared" si="0"/>
        <v>0.002805979706808358</v>
      </c>
      <c r="H24" s="19">
        <f t="shared" si="1"/>
        <v>0.07587980825441365</v>
      </c>
      <c r="I24" s="14">
        <f t="shared" si="2"/>
        <v>649</v>
      </c>
      <c r="J24" s="15">
        <f t="shared" si="3"/>
        <v>0.002762583803341492</v>
      </c>
    </row>
    <row r="25" spans="1:10" ht="15">
      <c r="A25" s="29">
        <v>24</v>
      </c>
      <c r="B25" s="36" t="s">
        <v>116</v>
      </c>
      <c r="C25" s="14">
        <v>4501</v>
      </c>
      <c r="D25" s="14">
        <v>4358</v>
      </c>
      <c r="E25" s="14">
        <v>4408</v>
      </c>
      <c r="F25" s="18">
        <f>E25/4a_İl!E25</f>
        <v>0.17592592592592593</v>
      </c>
      <c r="G25" s="19">
        <f t="shared" si="0"/>
        <v>0.0013441380729853558</v>
      </c>
      <c r="H25" s="19">
        <f t="shared" si="1"/>
        <v>-0.02066207509442346</v>
      </c>
      <c r="I25" s="14">
        <f t="shared" si="2"/>
        <v>-93</v>
      </c>
      <c r="J25" s="15">
        <f t="shared" si="3"/>
        <v>-0.00039587102266680854</v>
      </c>
    </row>
    <row r="26" spans="1:10" ht="15">
      <c r="A26" s="29">
        <v>25</v>
      </c>
      <c r="B26" s="36" t="s">
        <v>117</v>
      </c>
      <c r="C26" s="14">
        <v>10256</v>
      </c>
      <c r="D26" s="14">
        <v>10492</v>
      </c>
      <c r="E26" s="14">
        <v>10600</v>
      </c>
      <c r="F26" s="18">
        <f>E26/4a_İl!E26</f>
        <v>0.16155827528920455</v>
      </c>
      <c r="G26" s="19">
        <f t="shared" si="0"/>
        <v>0.0032322739504638772</v>
      </c>
      <c r="H26" s="19">
        <f t="shared" si="1"/>
        <v>0.033541341653666144</v>
      </c>
      <c r="I26" s="14">
        <f t="shared" si="2"/>
        <v>344</v>
      </c>
      <c r="J26" s="15">
        <f t="shared" si="3"/>
        <v>0.0014642971161008833</v>
      </c>
    </row>
    <row r="27" spans="1:10" ht="15">
      <c r="A27" s="29">
        <v>26</v>
      </c>
      <c r="B27" s="30" t="s">
        <v>118</v>
      </c>
      <c r="C27" s="14">
        <v>38638</v>
      </c>
      <c r="D27" s="14">
        <v>41397</v>
      </c>
      <c r="E27" s="14">
        <v>42717</v>
      </c>
      <c r="F27" s="18">
        <f>E27/4a_İl!E27</f>
        <v>0.26960654371946835</v>
      </c>
      <c r="G27" s="19">
        <f t="shared" si="0"/>
        <v>0.013025759088864663</v>
      </c>
      <c r="H27" s="19">
        <f t="shared" si="1"/>
        <v>0.1055696464620322</v>
      </c>
      <c r="I27" s="14">
        <f t="shared" si="2"/>
        <v>4079</v>
      </c>
      <c r="J27" s="15">
        <f t="shared" si="3"/>
        <v>0.017362988187719485</v>
      </c>
    </row>
    <row r="28" spans="1:10" ht="15">
      <c r="A28" s="29">
        <v>27</v>
      </c>
      <c r="B28" s="30" t="s">
        <v>119</v>
      </c>
      <c r="C28" s="14">
        <v>32908</v>
      </c>
      <c r="D28" s="14">
        <v>37016</v>
      </c>
      <c r="E28" s="14">
        <v>37645</v>
      </c>
      <c r="F28" s="18">
        <f>E28/4a_İl!E28</f>
        <v>0.14468495614675655</v>
      </c>
      <c r="G28" s="19">
        <f t="shared" si="0"/>
        <v>0.011479146496718174</v>
      </c>
      <c r="H28" s="19">
        <f t="shared" si="1"/>
        <v>0.14394676066609943</v>
      </c>
      <c r="I28" s="14">
        <f t="shared" si="2"/>
        <v>4737</v>
      </c>
      <c r="J28" s="15">
        <f t="shared" si="3"/>
        <v>0.020163882090028732</v>
      </c>
    </row>
    <row r="29" spans="1:10" ht="15">
      <c r="A29" s="29">
        <v>28</v>
      </c>
      <c r="B29" s="36" t="s">
        <v>120</v>
      </c>
      <c r="C29" s="14">
        <v>12127</v>
      </c>
      <c r="D29" s="14">
        <v>12695</v>
      </c>
      <c r="E29" s="14">
        <v>12951</v>
      </c>
      <c r="F29" s="18">
        <f>E29/4a_İl!E29</f>
        <v>0.2903746552767875</v>
      </c>
      <c r="G29" s="19">
        <f t="shared" si="0"/>
        <v>0.003949167918156384</v>
      </c>
      <c r="H29" s="19">
        <f t="shared" si="1"/>
        <v>0.06794755504246722</v>
      </c>
      <c r="I29" s="14">
        <f t="shared" si="2"/>
        <v>824</v>
      </c>
      <c r="J29" s="15">
        <f t="shared" si="3"/>
        <v>0.0035075023943811853</v>
      </c>
    </row>
    <row r="30" spans="1:10" ht="15">
      <c r="A30" s="29">
        <v>29</v>
      </c>
      <c r="B30" s="36" t="s">
        <v>121</v>
      </c>
      <c r="C30" s="14">
        <v>2208</v>
      </c>
      <c r="D30" s="14">
        <v>2251</v>
      </c>
      <c r="E30" s="14">
        <v>2222</v>
      </c>
      <c r="F30" s="18">
        <f>E30/4a_İl!E30</f>
        <v>0.18118069145466406</v>
      </c>
      <c r="G30" s="19">
        <f t="shared" si="0"/>
        <v>0.0006775578035783712</v>
      </c>
      <c r="H30" s="19">
        <f t="shared" si="1"/>
        <v>0.006340579710144928</v>
      </c>
      <c r="I30" s="14">
        <f t="shared" si="2"/>
        <v>14</v>
      </c>
      <c r="J30" s="15">
        <f t="shared" si="3"/>
        <v>5.959348728317548E-05</v>
      </c>
    </row>
    <row r="31" spans="1:10" ht="15">
      <c r="A31" s="29">
        <v>30</v>
      </c>
      <c r="B31" s="36" t="s">
        <v>122</v>
      </c>
      <c r="C31" s="14">
        <v>1512</v>
      </c>
      <c r="D31" s="14">
        <v>1702</v>
      </c>
      <c r="E31" s="14">
        <v>1753</v>
      </c>
      <c r="F31" s="18">
        <f>E31/4a_İl!E31</f>
        <v>0.15688204761052443</v>
      </c>
      <c r="G31" s="19">
        <f t="shared" si="0"/>
        <v>0.0005345449278455827</v>
      </c>
      <c r="H31" s="19">
        <f t="shared" si="1"/>
        <v>0.1593915343915344</v>
      </c>
      <c r="I31" s="14">
        <f t="shared" si="2"/>
        <v>241</v>
      </c>
      <c r="J31" s="15">
        <f t="shared" si="3"/>
        <v>0.0010258593168032352</v>
      </c>
    </row>
    <row r="32" spans="1:10" ht="15">
      <c r="A32" s="29">
        <v>31</v>
      </c>
      <c r="B32" s="30" t="s">
        <v>123</v>
      </c>
      <c r="C32" s="14">
        <v>23508</v>
      </c>
      <c r="D32" s="14">
        <v>27231</v>
      </c>
      <c r="E32" s="14">
        <v>27481</v>
      </c>
      <c r="F32" s="18">
        <f>E32/4a_İl!E32</f>
        <v>0.18591734150582154</v>
      </c>
      <c r="G32" s="19">
        <f t="shared" si="0"/>
        <v>0.008379822682329981</v>
      </c>
      <c r="H32" s="19">
        <f t="shared" si="1"/>
        <v>0.1690062957291135</v>
      </c>
      <c r="I32" s="14">
        <f t="shared" si="2"/>
        <v>3973</v>
      </c>
      <c r="J32" s="15">
        <f t="shared" si="3"/>
        <v>0.016911780355432584</v>
      </c>
    </row>
    <row r="33" spans="1:10" ht="15">
      <c r="A33" s="29">
        <v>32</v>
      </c>
      <c r="B33" s="36" t="s">
        <v>124</v>
      </c>
      <c r="C33" s="14">
        <v>12025</v>
      </c>
      <c r="D33" s="14">
        <v>12513</v>
      </c>
      <c r="E33" s="14">
        <v>12697</v>
      </c>
      <c r="F33" s="18">
        <f>E33/4a_İl!E33</f>
        <v>0.25255599315749694</v>
      </c>
      <c r="G33" s="19">
        <f t="shared" si="0"/>
        <v>0.0038717153159471556</v>
      </c>
      <c r="H33" s="19">
        <f t="shared" si="1"/>
        <v>0.055883575883575884</v>
      </c>
      <c r="I33" s="14">
        <f t="shared" si="2"/>
        <v>672</v>
      </c>
      <c r="J33" s="15">
        <f t="shared" si="3"/>
        <v>0.002860487389592423</v>
      </c>
    </row>
    <row r="34" spans="1:10" ht="15">
      <c r="A34" s="29">
        <v>33</v>
      </c>
      <c r="B34" s="30" t="s">
        <v>125</v>
      </c>
      <c r="C34" s="14">
        <v>45018</v>
      </c>
      <c r="D34" s="14">
        <v>47437</v>
      </c>
      <c r="E34" s="14">
        <v>47677</v>
      </c>
      <c r="F34" s="18">
        <f>E34/4a_İl!E34</f>
        <v>0.22797672272403421</v>
      </c>
      <c r="G34" s="19">
        <f aca="true" t="shared" si="4" ref="G34:G65">E34/$E$83</f>
        <v>0.01453821935247795</v>
      </c>
      <c r="H34" s="19">
        <f aca="true" t="shared" si="5" ref="H34:H65">(E34-C34)/C34</f>
        <v>0.05906526278377538</v>
      </c>
      <c r="I34" s="14">
        <f aca="true" t="shared" si="6" ref="I34:I65">E34-C34</f>
        <v>2659</v>
      </c>
      <c r="J34" s="15">
        <f aca="true" t="shared" si="7" ref="J34:J65">I34/$I$83</f>
        <v>0.011318505906140258</v>
      </c>
    </row>
    <row r="35" spans="1:10" ht="15">
      <c r="A35" s="29">
        <v>34</v>
      </c>
      <c r="B35" s="30" t="s">
        <v>126</v>
      </c>
      <c r="C35" s="14">
        <v>1066666</v>
      </c>
      <c r="D35" s="14">
        <v>1137869</v>
      </c>
      <c r="E35" s="14">
        <v>1150498</v>
      </c>
      <c r="F35" s="18">
        <f>E35/4a_İl!E35</f>
        <v>0.3033714501787007</v>
      </c>
      <c r="G35" s="19">
        <f t="shared" si="4"/>
        <v>0.35082308636422543</v>
      </c>
      <c r="H35" s="19">
        <f t="shared" si="5"/>
        <v>0.0785925491203432</v>
      </c>
      <c r="I35" s="14">
        <f t="shared" si="6"/>
        <v>83832</v>
      </c>
      <c r="J35" s="15">
        <f t="shared" si="7"/>
        <v>0.35684580185165476</v>
      </c>
    </row>
    <row r="36" spans="1:10" ht="15">
      <c r="A36" s="29">
        <v>35</v>
      </c>
      <c r="B36" s="30" t="s">
        <v>127</v>
      </c>
      <c r="C36" s="14">
        <v>229986</v>
      </c>
      <c r="D36" s="14">
        <v>241217</v>
      </c>
      <c r="E36" s="14">
        <v>244684</v>
      </c>
      <c r="F36" s="18">
        <f>E36/4a_İl!E36</f>
        <v>0.30454469644355164</v>
      </c>
      <c r="G36" s="19">
        <f t="shared" si="4"/>
        <v>0.07461186031087767</v>
      </c>
      <c r="H36" s="19">
        <f t="shared" si="5"/>
        <v>0.0639082378927413</v>
      </c>
      <c r="I36" s="14">
        <f t="shared" si="6"/>
        <v>14698</v>
      </c>
      <c r="J36" s="15">
        <f t="shared" si="7"/>
        <v>0.06256464829200808</v>
      </c>
    </row>
    <row r="37" spans="1:10" ht="15">
      <c r="A37" s="29">
        <v>36</v>
      </c>
      <c r="B37" s="36" t="s">
        <v>128</v>
      </c>
      <c r="C37" s="14">
        <v>3541</v>
      </c>
      <c r="D37" s="14">
        <v>3415</v>
      </c>
      <c r="E37" s="14">
        <v>3427</v>
      </c>
      <c r="F37" s="18">
        <f>E37/4a_İl!E37</f>
        <v>0.19573909070139364</v>
      </c>
      <c r="G37" s="19">
        <f t="shared" si="4"/>
        <v>0.0010450002668150667</v>
      </c>
      <c r="H37" s="19">
        <f t="shared" si="5"/>
        <v>-0.03219429539678057</v>
      </c>
      <c r="I37" s="14">
        <f t="shared" si="6"/>
        <v>-114</v>
      </c>
      <c r="J37" s="15">
        <f t="shared" si="7"/>
        <v>-0.0004852612535915718</v>
      </c>
    </row>
    <row r="38" spans="1:10" ht="15">
      <c r="A38" s="29">
        <v>37</v>
      </c>
      <c r="B38" s="36" t="s">
        <v>129</v>
      </c>
      <c r="C38" s="14">
        <v>8573</v>
      </c>
      <c r="D38" s="14">
        <v>9249</v>
      </c>
      <c r="E38" s="14">
        <v>9311</v>
      </c>
      <c r="F38" s="18">
        <f>E38/4a_İl!E38</f>
        <v>0.23854174672712833</v>
      </c>
      <c r="G38" s="19">
        <f t="shared" si="4"/>
        <v>0.0028392172408272793</v>
      </c>
      <c r="H38" s="19">
        <f t="shared" si="5"/>
        <v>0.08608421789338622</v>
      </c>
      <c r="I38" s="14">
        <f t="shared" si="6"/>
        <v>738</v>
      </c>
      <c r="J38" s="15">
        <f t="shared" si="7"/>
        <v>0.0031414281153559647</v>
      </c>
    </row>
    <row r="39" spans="1:10" ht="15">
      <c r="A39" s="29">
        <v>38</v>
      </c>
      <c r="B39" s="30" t="s">
        <v>130</v>
      </c>
      <c r="C39" s="14">
        <v>33930</v>
      </c>
      <c r="D39" s="14">
        <v>36648</v>
      </c>
      <c r="E39" s="14">
        <v>37088</v>
      </c>
      <c r="F39" s="18">
        <f>E39/4a_İl!E39</f>
        <v>0.18182887847351598</v>
      </c>
      <c r="G39" s="19">
        <f t="shared" si="4"/>
        <v>0.01130929964856644</v>
      </c>
      <c r="H39" s="19">
        <f t="shared" si="5"/>
        <v>0.09307397583259652</v>
      </c>
      <c r="I39" s="14">
        <f t="shared" si="6"/>
        <v>3158</v>
      </c>
      <c r="J39" s="15">
        <f t="shared" si="7"/>
        <v>0.013442588060019155</v>
      </c>
    </row>
    <row r="40" spans="1:10" ht="15">
      <c r="A40" s="29">
        <v>39</v>
      </c>
      <c r="B40" s="36" t="s">
        <v>131</v>
      </c>
      <c r="C40" s="14">
        <v>15945</v>
      </c>
      <c r="D40" s="14">
        <v>17061</v>
      </c>
      <c r="E40" s="14">
        <v>17425</v>
      </c>
      <c r="F40" s="18">
        <f>E40/4a_İl!E40</f>
        <v>0.3009863023163422</v>
      </c>
      <c r="G40" s="19">
        <f t="shared" si="4"/>
        <v>0.005313431470455949</v>
      </c>
      <c r="H40" s="19">
        <f t="shared" si="5"/>
        <v>0.09281906553778614</v>
      </c>
      <c r="I40" s="14">
        <f t="shared" si="6"/>
        <v>1480</v>
      </c>
      <c r="J40" s="15">
        <f t="shared" si="7"/>
        <v>0.006299882941364265</v>
      </c>
    </row>
    <row r="41" spans="1:10" ht="15">
      <c r="A41" s="29">
        <v>40</v>
      </c>
      <c r="B41" s="36" t="s">
        <v>132</v>
      </c>
      <c r="C41" s="14">
        <v>3944</v>
      </c>
      <c r="D41" s="14">
        <v>3924</v>
      </c>
      <c r="E41" s="14">
        <v>3953</v>
      </c>
      <c r="F41" s="18">
        <f>E41/4a_İl!E41</f>
        <v>0.17082973206568713</v>
      </c>
      <c r="G41" s="19">
        <f t="shared" si="4"/>
        <v>0.0012053942383192175</v>
      </c>
      <c r="H41" s="19">
        <f t="shared" si="5"/>
        <v>0.002281947261663286</v>
      </c>
      <c r="I41" s="14">
        <f t="shared" si="6"/>
        <v>9</v>
      </c>
      <c r="J41" s="15">
        <f t="shared" si="7"/>
        <v>3.8310098967755666E-05</v>
      </c>
    </row>
    <row r="42" spans="1:10" ht="15">
      <c r="A42" s="29">
        <v>41</v>
      </c>
      <c r="B42" s="30" t="s">
        <v>133</v>
      </c>
      <c r="C42" s="14">
        <v>86969</v>
      </c>
      <c r="D42" s="14">
        <v>94009</v>
      </c>
      <c r="E42" s="14">
        <v>95873</v>
      </c>
      <c r="F42" s="18">
        <f>E42/4a_İl!E42</f>
        <v>0.2223033776905936</v>
      </c>
      <c r="G42" s="19">
        <f t="shared" si="4"/>
        <v>0.029234698155926726</v>
      </c>
      <c r="H42" s="19">
        <f t="shared" si="5"/>
        <v>0.1023813082822615</v>
      </c>
      <c r="I42" s="14">
        <f t="shared" si="6"/>
        <v>8904</v>
      </c>
      <c r="J42" s="15">
        <f t="shared" si="7"/>
        <v>0.037901457912099604</v>
      </c>
    </row>
    <row r="43" spans="1:10" ht="15">
      <c r="A43" s="29">
        <v>42</v>
      </c>
      <c r="B43" s="36" t="s">
        <v>134</v>
      </c>
      <c r="C43" s="14">
        <v>39823</v>
      </c>
      <c r="D43" s="14">
        <v>42704</v>
      </c>
      <c r="E43" s="14">
        <v>43391</v>
      </c>
      <c r="F43" s="18">
        <f>E43/4a_İl!E43</f>
        <v>0.16368279691578771</v>
      </c>
      <c r="G43" s="19">
        <f t="shared" si="4"/>
        <v>0.013231282923073405</v>
      </c>
      <c r="H43" s="19">
        <f t="shared" si="5"/>
        <v>0.08959646435476985</v>
      </c>
      <c r="I43" s="14">
        <f t="shared" si="6"/>
        <v>3568</v>
      </c>
      <c r="J43" s="15">
        <f t="shared" si="7"/>
        <v>0.01518782590188358</v>
      </c>
    </row>
    <row r="44" spans="1:10" ht="15">
      <c r="A44" s="29">
        <v>43</v>
      </c>
      <c r="B44" s="36" t="s">
        <v>135</v>
      </c>
      <c r="C44" s="14">
        <v>13821</v>
      </c>
      <c r="D44" s="14">
        <v>14929</v>
      </c>
      <c r="E44" s="14">
        <v>14957</v>
      </c>
      <c r="F44" s="18">
        <f>E44/4a_İl!E44</f>
        <v>0.19076832814652314</v>
      </c>
      <c r="G44" s="19">
        <f t="shared" si="4"/>
        <v>0.0045608605167064345</v>
      </c>
      <c r="H44" s="19">
        <f t="shared" si="5"/>
        <v>0.08219376311410173</v>
      </c>
      <c r="I44" s="14">
        <f t="shared" si="6"/>
        <v>1136</v>
      </c>
      <c r="J44" s="15">
        <f t="shared" si="7"/>
        <v>0.004835585825263382</v>
      </c>
    </row>
    <row r="45" spans="1:10" ht="15">
      <c r="A45" s="29">
        <v>44</v>
      </c>
      <c r="B45" s="36" t="s">
        <v>136</v>
      </c>
      <c r="C45" s="14">
        <v>15494</v>
      </c>
      <c r="D45" s="14">
        <v>16560</v>
      </c>
      <c r="E45" s="14">
        <v>16845</v>
      </c>
      <c r="F45" s="18">
        <f>E45/4a_İl!E45</f>
        <v>0.19502622347261298</v>
      </c>
      <c r="G45" s="19">
        <f t="shared" si="4"/>
        <v>0.005136571197694718</v>
      </c>
      <c r="H45" s="19">
        <f t="shared" si="5"/>
        <v>0.0871950432425455</v>
      </c>
      <c r="I45" s="14">
        <f t="shared" si="6"/>
        <v>1351</v>
      </c>
      <c r="J45" s="15">
        <f t="shared" si="7"/>
        <v>0.005750771522826434</v>
      </c>
    </row>
    <row r="46" spans="1:10" ht="15">
      <c r="A46" s="29">
        <v>45</v>
      </c>
      <c r="B46" s="36" t="s">
        <v>137</v>
      </c>
      <c r="C46" s="14">
        <v>46958</v>
      </c>
      <c r="D46" s="14">
        <v>49509</v>
      </c>
      <c r="E46" s="14">
        <v>50027</v>
      </c>
      <c r="F46" s="18">
        <f>E46/4a_İl!E46</f>
        <v>0.2391576632565255</v>
      </c>
      <c r="G46" s="19">
        <f t="shared" si="4"/>
        <v>0.015254808388665697</v>
      </c>
      <c r="H46" s="19">
        <f t="shared" si="5"/>
        <v>0.06535627582094637</v>
      </c>
      <c r="I46" s="14">
        <f t="shared" si="6"/>
        <v>3069</v>
      </c>
      <c r="J46" s="15">
        <f t="shared" si="7"/>
        <v>0.013063743748004682</v>
      </c>
    </row>
    <row r="47" spans="1:10" ht="15">
      <c r="A47" s="29">
        <v>46</v>
      </c>
      <c r="B47" s="36" t="s">
        <v>138</v>
      </c>
      <c r="C47" s="14">
        <v>16356</v>
      </c>
      <c r="D47" s="14">
        <v>17788</v>
      </c>
      <c r="E47" s="14">
        <v>17935</v>
      </c>
      <c r="F47" s="18">
        <f>E47/4a_İl!E47</f>
        <v>0.14644043993369968</v>
      </c>
      <c r="G47" s="19">
        <f t="shared" si="4"/>
        <v>0.005468946537883928</v>
      </c>
      <c r="H47" s="19">
        <f t="shared" si="5"/>
        <v>0.09653949620934214</v>
      </c>
      <c r="I47" s="14">
        <f t="shared" si="6"/>
        <v>1579</v>
      </c>
      <c r="J47" s="15">
        <f t="shared" si="7"/>
        <v>0.006721294030009577</v>
      </c>
    </row>
    <row r="48" spans="1:10" ht="15">
      <c r="A48" s="29">
        <v>47</v>
      </c>
      <c r="B48" s="36" t="s">
        <v>139</v>
      </c>
      <c r="C48" s="14">
        <v>4927</v>
      </c>
      <c r="D48" s="14">
        <v>5628</v>
      </c>
      <c r="E48" s="14">
        <v>5693</v>
      </c>
      <c r="F48" s="18">
        <f>E48/4a_İl!E48</f>
        <v>0.10488402512942391</v>
      </c>
      <c r="G48" s="19">
        <f t="shared" si="4"/>
        <v>0.0017359750566029106</v>
      </c>
      <c r="H48" s="19">
        <f t="shared" si="5"/>
        <v>0.1554698599553481</v>
      </c>
      <c r="I48" s="14">
        <f t="shared" si="6"/>
        <v>766</v>
      </c>
      <c r="J48" s="15">
        <f t="shared" si="7"/>
        <v>0.003260615089922316</v>
      </c>
    </row>
    <row r="49" spans="1:10" ht="15">
      <c r="A49" s="29">
        <v>48</v>
      </c>
      <c r="B49" s="36" t="s">
        <v>140</v>
      </c>
      <c r="C49" s="14">
        <v>34652</v>
      </c>
      <c r="D49" s="14">
        <v>36057</v>
      </c>
      <c r="E49" s="14">
        <v>38499</v>
      </c>
      <c r="F49" s="18">
        <f>E49/4a_İl!E49</f>
        <v>0.23594844545772123</v>
      </c>
      <c r="G49" s="19">
        <f t="shared" si="4"/>
        <v>0.01173955800178385</v>
      </c>
      <c r="H49" s="19">
        <f t="shared" si="5"/>
        <v>0.11101812305206049</v>
      </c>
      <c r="I49" s="14">
        <f t="shared" si="6"/>
        <v>3847</v>
      </c>
      <c r="J49" s="15">
        <f t="shared" si="7"/>
        <v>0.016375438969884006</v>
      </c>
    </row>
    <row r="50" spans="1:10" ht="15">
      <c r="A50" s="29">
        <v>49</v>
      </c>
      <c r="B50" s="36" t="s">
        <v>141</v>
      </c>
      <c r="C50" s="14">
        <v>2418</v>
      </c>
      <c r="D50" s="14">
        <v>2450</v>
      </c>
      <c r="E50" s="14">
        <v>2538</v>
      </c>
      <c r="F50" s="18">
        <f>E50/4a_İl!E50</f>
        <v>0.13937397034596374</v>
      </c>
      <c r="G50" s="19">
        <f t="shared" si="4"/>
        <v>0.000773916159082766</v>
      </c>
      <c r="H50" s="19">
        <f t="shared" si="5"/>
        <v>0.04962779156327544</v>
      </c>
      <c r="I50" s="14">
        <f t="shared" si="6"/>
        <v>120</v>
      </c>
      <c r="J50" s="15">
        <f t="shared" si="7"/>
        <v>0.0005108013195700756</v>
      </c>
    </row>
    <row r="51" spans="1:10" ht="15">
      <c r="A51" s="29">
        <v>50</v>
      </c>
      <c r="B51" s="36" t="s">
        <v>142</v>
      </c>
      <c r="C51" s="14">
        <v>7171</v>
      </c>
      <c r="D51" s="14">
        <v>6867</v>
      </c>
      <c r="E51" s="14">
        <v>7126</v>
      </c>
      <c r="F51" s="18">
        <f>E51/4a_İl!E51</f>
        <v>0.19922279068467108</v>
      </c>
      <c r="G51" s="19">
        <f t="shared" si="4"/>
        <v>0.0021729419029250553</v>
      </c>
      <c r="H51" s="19">
        <f t="shared" si="5"/>
        <v>-0.0062752754148654305</v>
      </c>
      <c r="I51" s="14">
        <f t="shared" si="6"/>
        <v>-45</v>
      </c>
      <c r="J51" s="15">
        <f t="shared" si="7"/>
        <v>-0.00019155049483877835</v>
      </c>
    </row>
    <row r="52" spans="1:10" ht="15">
      <c r="A52" s="29">
        <v>51</v>
      </c>
      <c r="B52" s="36" t="s">
        <v>143</v>
      </c>
      <c r="C52" s="14">
        <v>5762</v>
      </c>
      <c r="D52" s="14">
        <v>6186</v>
      </c>
      <c r="E52" s="14">
        <v>6174</v>
      </c>
      <c r="F52" s="18">
        <f>E52/4a_İl!E52</f>
        <v>0.19203732503888024</v>
      </c>
      <c r="G52" s="19">
        <f t="shared" si="4"/>
        <v>0.001882647110392828</v>
      </c>
      <c r="H52" s="19">
        <f t="shared" si="5"/>
        <v>0.07150295036445678</v>
      </c>
      <c r="I52" s="14">
        <f t="shared" si="6"/>
        <v>412</v>
      </c>
      <c r="J52" s="15">
        <f t="shared" si="7"/>
        <v>0.0017537511971905926</v>
      </c>
    </row>
    <row r="53" spans="1:10" ht="15">
      <c r="A53" s="29">
        <v>52</v>
      </c>
      <c r="B53" s="36" t="s">
        <v>144</v>
      </c>
      <c r="C53" s="14">
        <v>19488</v>
      </c>
      <c r="D53" s="14">
        <v>20463</v>
      </c>
      <c r="E53" s="14">
        <v>20739</v>
      </c>
      <c r="F53" s="18">
        <f>E53/4a_İl!E53</f>
        <v>0.295049082373026</v>
      </c>
      <c r="G53" s="19">
        <f t="shared" si="4"/>
        <v>0.006323974477233051</v>
      </c>
      <c r="H53" s="19">
        <f t="shared" si="5"/>
        <v>0.06419334975369458</v>
      </c>
      <c r="I53" s="14">
        <f t="shared" si="6"/>
        <v>1251</v>
      </c>
      <c r="J53" s="15">
        <f t="shared" si="7"/>
        <v>0.005325103756518038</v>
      </c>
    </row>
    <row r="54" spans="1:10" ht="15">
      <c r="A54" s="29">
        <v>53</v>
      </c>
      <c r="B54" s="36" t="s">
        <v>145</v>
      </c>
      <c r="C54" s="14">
        <v>9132</v>
      </c>
      <c r="D54" s="14">
        <v>9210</v>
      </c>
      <c r="E54" s="14">
        <v>9582</v>
      </c>
      <c r="F54" s="18">
        <f>E54/4a_İl!E54</f>
        <v>0.21997750177919603</v>
      </c>
      <c r="G54" s="19">
        <f t="shared" si="4"/>
        <v>0.0029218536786174408</v>
      </c>
      <c r="H54" s="19">
        <f t="shared" si="5"/>
        <v>0.049277266754270695</v>
      </c>
      <c r="I54" s="14">
        <f t="shared" si="6"/>
        <v>450</v>
      </c>
      <c r="J54" s="15">
        <f t="shared" si="7"/>
        <v>0.0019155049483877834</v>
      </c>
    </row>
    <row r="55" spans="1:10" ht="15">
      <c r="A55" s="29">
        <v>54</v>
      </c>
      <c r="B55" s="30" t="s">
        <v>146</v>
      </c>
      <c r="C55" s="14">
        <v>33769</v>
      </c>
      <c r="D55" s="14">
        <v>37193</v>
      </c>
      <c r="E55" s="14">
        <v>37557</v>
      </c>
      <c r="F55" s="18">
        <f>E55/4a_İl!E55</f>
        <v>0.24317866901490529</v>
      </c>
      <c r="G55" s="19">
        <f t="shared" si="4"/>
        <v>0.01145231252429923</v>
      </c>
      <c r="H55" s="19">
        <f t="shared" si="5"/>
        <v>0.11217388729307945</v>
      </c>
      <c r="I55" s="14">
        <f t="shared" si="6"/>
        <v>3788</v>
      </c>
      <c r="J55" s="15">
        <f t="shared" si="7"/>
        <v>0.01612429498776205</v>
      </c>
    </row>
    <row r="56" spans="1:10" ht="15">
      <c r="A56" s="29">
        <v>55</v>
      </c>
      <c r="B56" s="30" t="s">
        <v>147</v>
      </c>
      <c r="C56" s="14">
        <v>34775</v>
      </c>
      <c r="D56" s="14">
        <v>37465</v>
      </c>
      <c r="E56" s="14">
        <v>37877</v>
      </c>
      <c r="F56" s="18">
        <f>E56/4a_İl!E56</f>
        <v>0.2622752169065969</v>
      </c>
      <c r="G56" s="19">
        <f t="shared" si="4"/>
        <v>0.011549890605822666</v>
      </c>
      <c r="H56" s="19">
        <f t="shared" si="5"/>
        <v>0.0892020129403307</v>
      </c>
      <c r="I56" s="14">
        <f t="shared" si="6"/>
        <v>3102</v>
      </c>
      <c r="J56" s="15">
        <f t="shared" si="7"/>
        <v>0.013204214110886453</v>
      </c>
    </row>
    <row r="57" spans="1:10" ht="15">
      <c r="A57" s="29">
        <v>56</v>
      </c>
      <c r="B57" s="36" t="s">
        <v>148</v>
      </c>
      <c r="C57" s="14">
        <v>1862</v>
      </c>
      <c r="D57" s="14">
        <v>1909</v>
      </c>
      <c r="E57" s="14">
        <v>1925</v>
      </c>
      <c r="F57" s="18">
        <f>E57/4a_İl!E57</f>
        <v>0.09679203539823009</v>
      </c>
      <c r="G57" s="19">
        <f t="shared" si="4"/>
        <v>0.0005869931466644306</v>
      </c>
      <c r="H57" s="19">
        <f t="shared" si="5"/>
        <v>0.03383458646616541</v>
      </c>
      <c r="I57" s="14">
        <f t="shared" si="6"/>
        <v>63</v>
      </c>
      <c r="J57" s="15">
        <f t="shared" si="7"/>
        <v>0.0002681706927742897</v>
      </c>
    </row>
    <row r="58" spans="1:10" ht="15">
      <c r="A58" s="29">
        <v>57</v>
      </c>
      <c r="B58" s="36" t="s">
        <v>149</v>
      </c>
      <c r="C58" s="14">
        <v>5995</v>
      </c>
      <c r="D58" s="14">
        <v>6145</v>
      </c>
      <c r="E58" s="14">
        <v>6279</v>
      </c>
      <c r="F58" s="18">
        <f>E58/4a_İl!E58</f>
        <v>0.2880143112701252</v>
      </c>
      <c r="G58" s="19">
        <f t="shared" si="4"/>
        <v>0.001914664918392706</v>
      </c>
      <c r="H58" s="19">
        <f t="shared" si="5"/>
        <v>0.04737281067556297</v>
      </c>
      <c r="I58" s="14">
        <f t="shared" si="6"/>
        <v>284</v>
      </c>
      <c r="J58" s="15">
        <f t="shared" si="7"/>
        <v>0.0012088964563158455</v>
      </c>
    </row>
    <row r="59" spans="1:10" ht="15">
      <c r="A59" s="29">
        <v>58</v>
      </c>
      <c r="B59" s="36" t="s">
        <v>150</v>
      </c>
      <c r="C59" s="14">
        <v>9596</v>
      </c>
      <c r="D59" s="14">
        <v>10527</v>
      </c>
      <c r="E59" s="14">
        <v>10532</v>
      </c>
      <c r="F59" s="18">
        <f>E59/4a_İl!E59</f>
        <v>0.16403451390835747</v>
      </c>
      <c r="G59" s="19">
        <f t="shared" si="4"/>
        <v>0.0032115386081401466</v>
      </c>
      <c r="H59" s="19">
        <f t="shared" si="5"/>
        <v>0.09754064193413922</v>
      </c>
      <c r="I59" s="14">
        <f t="shared" si="6"/>
        <v>936</v>
      </c>
      <c r="J59" s="15">
        <f t="shared" si="7"/>
        <v>0.003984250292646589</v>
      </c>
    </row>
    <row r="60" spans="1:10" ht="15">
      <c r="A60" s="29">
        <v>59</v>
      </c>
      <c r="B60" s="30" t="s">
        <v>151</v>
      </c>
      <c r="C60" s="14">
        <v>60923</v>
      </c>
      <c r="D60" s="14">
        <v>65482</v>
      </c>
      <c r="E60" s="14">
        <v>66167</v>
      </c>
      <c r="F60" s="18">
        <f>E60/4a_İl!E60</f>
        <v>0.2920429367160121</v>
      </c>
      <c r="G60" s="19">
        <f t="shared" si="4"/>
        <v>0.02017640287550409</v>
      </c>
      <c r="H60" s="19">
        <f t="shared" si="5"/>
        <v>0.08607586625740689</v>
      </c>
      <c r="I60" s="14">
        <f t="shared" si="6"/>
        <v>5244</v>
      </c>
      <c r="J60" s="15">
        <f t="shared" si="7"/>
        <v>0.0223220176652123</v>
      </c>
    </row>
    <row r="61" spans="1:10" ht="15">
      <c r="A61" s="29">
        <v>60</v>
      </c>
      <c r="B61" s="36" t="s">
        <v>152</v>
      </c>
      <c r="C61" s="14">
        <v>10477</v>
      </c>
      <c r="D61" s="14">
        <v>9931</v>
      </c>
      <c r="E61" s="14">
        <v>10103</v>
      </c>
      <c r="F61" s="18">
        <f>E61/4a_İl!E61</f>
        <v>0.21011147159138174</v>
      </c>
      <c r="G61" s="19">
        <f t="shared" si="4"/>
        <v>0.0030807229925977875</v>
      </c>
      <c r="H61" s="19">
        <f t="shared" si="5"/>
        <v>-0.03569724157678725</v>
      </c>
      <c r="I61" s="14">
        <f t="shared" si="6"/>
        <v>-374</v>
      </c>
      <c r="J61" s="15">
        <f t="shared" si="7"/>
        <v>-0.001591997445993402</v>
      </c>
    </row>
    <row r="62" spans="1:10" ht="15">
      <c r="A62" s="29">
        <v>61</v>
      </c>
      <c r="B62" s="36" t="s">
        <v>153</v>
      </c>
      <c r="C62" s="14">
        <v>23755</v>
      </c>
      <c r="D62" s="14">
        <v>25435</v>
      </c>
      <c r="E62" s="14">
        <v>25910</v>
      </c>
      <c r="F62" s="18">
        <f>E62/4a_İl!E62</f>
        <v>0.237162471395881</v>
      </c>
      <c r="G62" s="19">
        <f t="shared" si="4"/>
        <v>0.007900775288350854</v>
      </c>
      <c r="H62" s="19">
        <f t="shared" si="5"/>
        <v>0.09071774363291939</v>
      </c>
      <c r="I62" s="14">
        <f t="shared" si="6"/>
        <v>2155</v>
      </c>
      <c r="J62" s="15">
        <f t="shared" si="7"/>
        <v>0.00917314036394594</v>
      </c>
    </row>
    <row r="63" spans="1:10" ht="15">
      <c r="A63" s="29">
        <v>62</v>
      </c>
      <c r="B63" s="36" t="s">
        <v>154</v>
      </c>
      <c r="C63" s="14">
        <v>1769</v>
      </c>
      <c r="D63" s="14">
        <v>1786</v>
      </c>
      <c r="E63" s="14">
        <v>2008</v>
      </c>
      <c r="F63" s="18">
        <f>E63/4a_İl!E63</f>
        <v>0.2960778531406665</v>
      </c>
      <c r="G63" s="19">
        <f t="shared" si="4"/>
        <v>0.0006123024615595721</v>
      </c>
      <c r="H63" s="19">
        <f t="shared" si="5"/>
        <v>0.13510457885811192</v>
      </c>
      <c r="I63" s="14">
        <f t="shared" si="6"/>
        <v>239</v>
      </c>
      <c r="J63" s="15">
        <f t="shared" si="7"/>
        <v>0.0010173459614770672</v>
      </c>
    </row>
    <row r="64" spans="1:10" ht="15">
      <c r="A64" s="29">
        <v>63</v>
      </c>
      <c r="B64" s="36" t="s">
        <v>155</v>
      </c>
      <c r="C64" s="14">
        <v>12300</v>
      </c>
      <c r="D64" s="14">
        <v>13651</v>
      </c>
      <c r="E64" s="14">
        <v>13821</v>
      </c>
      <c r="F64" s="18">
        <f>E64/4a_İl!E64</f>
        <v>0.1233588304072689</v>
      </c>
      <c r="G64" s="19">
        <f t="shared" si="4"/>
        <v>0.004214458327298231</v>
      </c>
      <c r="H64" s="19">
        <f t="shared" si="5"/>
        <v>0.12365853658536585</v>
      </c>
      <c r="I64" s="14">
        <f t="shared" si="6"/>
        <v>1521</v>
      </c>
      <c r="J64" s="15">
        <f t="shared" si="7"/>
        <v>0.0064744067255507074</v>
      </c>
    </row>
    <row r="65" spans="1:10" ht="15">
      <c r="A65" s="29">
        <v>64</v>
      </c>
      <c r="B65" s="36" t="s">
        <v>156</v>
      </c>
      <c r="C65" s="14">
        <v>13238</v>
      </c>
      <c r="D65" s="14">
        <v>14161</v>
      </c>
      <c r="E65" s="14">
        <v>14357</v>
      </c>
      <c r="F65" s="18">
        <f>E65/4a_İl!E65</f>
        <v>0.26513388734995386</v>
      </c>
      <c r="G65" s="19">
        <f t="shared" si="4"/>
        <v>0.004377901613849989</v>
      </c>
      <c r="H65" s="19">
        <f t="shared" si="5"/>
        <v>0.08452938510348995</v>
      </c>
      <c r="I65" s="14">
        <f t="shared" si="6"/>
        <v>1119</v>
      </c>
      <c r="J65" s="15">
        <f t="shared" si="7"/>
        <v>0.0047632223049909545</v>
      </c>
    </row>
    <row r="66" spans="1:10" ht="15">
      <c r="A66" s="29">
        <v>65</v>
      </c>
      <c r="B66" s="36" t="s">
        <v>157</v>
      </c>
      <c r="C66" s="14">
        <v>7260</v>
      </c>
      <c r="D66" s="14">
        <v>7554</v>
      </c>
      <c r="E66" s="14">
        <v>7732</v>
      </c>
      <c r="F66" s="18">
        <f>E66/4a_İl!E66</f>
        <v>0.12601248390619144</v>
      </c>
      <c r="G66" s="19">
        <f aca="true" t="shared" si="8" ref="G66:G82">E66/$E$83</f>
        <v>0.002357730394810066</v>
      </c>
      <c r="H66" s="19">
        <f aca="true" t="shared" si="9" ref="H66:H82">(E66-C66)/C66</f>
        <v>0.06501377410468319</v>
      </c>
      <c r="I66" s="14">
        <f aca="true" t="shared" si="10" ref="I66:I82">E66-C66</f>
        <v>472</v>
      </c>
      <c r="J66" s="15">
        <f aca="true" t="shared" si="11" ref="J66:J82">I66/$I$83</f>
        <v>0.0020091518569756305</v>
      </c>
    </row>
    <row r="67" spans="1:10" ht="15">
      <c r="A67" s="29">
        <v>66</v>
      </c>
      <c r="B67" s="36" t="s">
        <v>158</v>
      </c>
      <c r="C67" s="14">
        <v>4826</v>
      </c>
      <c r="D67" s="14">
        <v>5051</v>
      </c>
      <c r="E67" s="14">
        <v>5186</v>
      </c>
      <c r="F67" s="18">
        <f>E67/4a_İl!E67</f>
        <v>0.1556889822876013</v>
      </c>
      <c r="G67" s="19">
        <f t="shared" si="8"/>
        <v>0.0015813747836892138</v>
      </c>
      <c r="H67" s="19">
        <f t="shared" si="9"/>
        <v>0.07459593866556154</v>
      </c>
      <c r="I67" s="14">
        <f t="shared" si="10"/>
        <v>360</v>
      </c>
      <c r="J67" s="15">
        <f t="shared" si="11"/>
        <v>0.0015324039587102268</v>
      </c>
    </row>
    <row r="68" spans="1:10" ht="15">
      <c r="A68" s="29">
        <v>67</v>
      </c>
      <c r="B68" s="36" t="s">
        <v>159</v>
      </c>
      <c r="C68" s="14">
        <v>15190</v>
      </c>
      <c r="D68" s="14">
        <v>15471</v>
      </c>
      <c r="E68" s="14">
        <v>15730</v>
      </c>
      <c r="F68" s="18">
        <f>E68/4a_İl!E68</f>
        <v>0.19374784450904076</v>
      </c>
      <c r="G68" s="19">
        <f t="shared" si="8"/>
        <v>0.004796572569886489</v>
      </c>
      <c r="H68" s="19">
        <f t="shared" si="9"/>
        <v>0.03554970375246873</v>
      </c>
      <c r="I68" s="14">
        <f t="shared" si="10"/>
        <v>540</v>
      </c>
      <c r="J68" s="15">
        <f t="shared" si="11"/>
        <v>0.00229860593806534</v>
      </c>
    </row>
    <row r="69" spans="1:10" ht="15">
      <c r="A69" s="29">
        <v>68</v>
      </c>
      <c r="B69" s="36" t="s">
        <v>160</v>
      </c>
      <c r="C69" s="14">
        <v>5930</v>
      </c>
      <c r="D69" s="14">
        <v>6216</v>
      </c>
      <c r="E69" s="14">
        <v>6354</v>
      </c>
      <c r="F69" s="18">
        <f>E69/4a_İl!E69</f>
        <v>0.17194349732099368</v>
      </c>
      <c r="G69" s="19">
        <f t="shared" si="8"/>
        <v>0.0019375347812497618</v>
      </c>
      <c r="H69" s="19">
        <f t="shared" si="9"/>
        <v>0.0715008431703204</v>
      </c>
      <c r="I69" s="14">
        <f t="shared" si="10"/>
        <v>424</v>
      </c>
      <c r="J69" s="15">
        <f t="shared" si="11"/>
        <v>0.0018048313291476002</v>
      </c>
    </row>
    <row r="70" spans="1:10" ht="15">
      <c r="A70" s="29">
        <v>69</v>
      </c>
      <c r="B70" s="36" t="s">
        <v>161</v>
      </c>
      <c r="C70" s="14">
        <v>1152</v>
      </c>
      <c r="D70" s="14">
        <v>933</v>
      </c>
      <c r="E70" s="14">
        <v>1010</v>
      </c>
      <c r="F70" s="18">
        <f>E70/4a_İl!E70</f>
        <v>0.1753776697343289</v>
      </c>
      <c r="G70" s="19">
        <f t="shared" si="8"/>
        <v>0.00030798081980835056</v>
      </c>
      <c r="H70" s="19">
        <f t="shared" si="9"/>
        <v>-0.1232638888888889</v>
      </c>
      <c r="I70" s="14">
        <f t="shared" si="10"/>
        <v>-142</v>
      </c>
      <c r="J70" s="15">
        <f t="shared" si="11"/>
        <v>-0.0006044482281579227</v>
      </c>
    </row>
    <row r="71" spans="1:10" ht="15">
      <c r="A71" s="29">
        <v>70</v>
      </c>
      <c r="B71" s="36" t="s">
        <v>162</v>
      </c>
      <c r="C71" s="14">
        <v>10905</v>
      </c>
      <c r="D71" s="14">
        <v>11660</v>
      </c>
      <c r="E71" s="14">
        <v>11801</v>
      </c>
      <c r="F71" s="18">
        <f>E71/4a_İl!E71</f>
        <v>0.3083858154545692</v>
      </c>
      <c r="G71" s="19">
        <f t="shared" si="8"/>
        <v>0.0035984966876815294</v>
      </c>
      <c r="H71" s="19">
        <f t="shared" si="9"/>
        <v>0.08216414488766621</v>
      </c>
      <c r="I71" s="14">
        <f t="shared" si="10"/>
        <v>896</v>
      </c>
      <c r="J71" s="15">
        <f t="shared" si="11"/>
        <v>0.003813983186123231</v>
      </c>
    </row>
    <row r="72" spans="1:10" ht="15">
      <c r="A72" s="29">
        <v>71</v>
      </c>
      <c r="B72" s="36" t="s">
        <v>163</v>
      </c>
      <c r="C72" s="14">
        <v>4257</v>
      </c>
      <c r="D72" s="14">
        <v>4780</v>
      </c>
      <c r="E72" s="14">
        <v>4896</v>
      </c>
      <c r="F72" s="18">
        <f>E72/4a_İl!E72</f>
        <v>0.16603927154339201</v>
      </c>
      <c r="G72" s="19">
        <f t="shared" si="8"/>
        <v>0.0014929446473085984</v>
      </c>
      <c r="H72" s="19">
        <f t="shared" si="9"/>
        <v>0.15010570824524314</v>
      </c>
      <c r="I72" s="14">
        <f t="shared" si="10"/>
        <v>639</v>
      </c>
      <c r="J72" s="15">
        <f t="shared" si="11"/>
        <v>0.0027200170267106523</v>
      </c>
    </row>
    <row r="73" spans="1:10" ht="15">
      <c r="A73" s="29">
        <v>72</v>
      </c>
      <c r="B73" s="36" t="s">
        <v>164</v>
      </c>
      <c r="C73" s="14">
        <v>4797</v>
      </c>
      <c r="D73" s="14">
        <v>5777</v>
      </c>
      <c r="E73" s="14">
        <v>5719</v>
      </c>
      <c r="F73" s="18">
        <f>E73/4a_İl!E73</f>
        <v>0.14154889488404326</v>
      </c>
      <c r="G73" s="19">
        <f t="shared" si="8"/>
        <v>0.00174390327572669</v>
      </c>
      <c r="H73" s="19">
        <f t="shared" si="9"/>
        <v>0.19220346049614342</v>
      </c>
      <c r="I73" s="14">
        <f t="shared" si="10"/>
        <v>922</v>
      </c>
      <c r="J73" s="15">
        <f t="shared" si="11"/>
        <v>0.0039246568053634134</v>
      </c>
    </row>
    <row r="74" spans="1:10" ht="15">
      <c r="A74" s="29">
        <v>73</v>
      </c>
      <c r="B74" s="36" t="s">
        <v>165</v>
      </c>
      <c r="C74" s="14">
        <v>2279</v>
      </c>
      <c r="D74" s="14">
        <v>2546</v>
      </c>
      <c r="E74" s="14">
        <v>2620</v>
      </c>
      <c r="F74" s="18">
        <f>E74/4a_İl!E74</f>
        <v>0.09576373405460725</v>
      </c>
      <c r="G74" s="19">
        <f t="shared" si="8"/>
        <v>0.000798920542473147</v>
      </c>
      <c r="H74" s="19">
        <f t="shared" si="9"/>
        <v>0.14962702939885913</v>
      </c>
      <c r="I74" s="14">
        <f t="shared" si="10"/>
        <v>341</v>
      </c>
      <c r="J74" s="15">
        <f t="shared" si="11"/>
        <v>0.0014515270831116313</v>
      </c>
    </row>
    <row r="75" spans="1:10" ht="15">
      <c r="A75" s="29">
        <v>74</v>
      </c>
      <c r="B75" s="36" t="s">
        <v>166</v>
      </c>
      <c r="C75" s="14">
        <v>6258</v>
      </c>
      <c r="D75" s="14">
        <v>6778</v>
      </c>
      <c r="E75" s="14">
        <v>6856</v>
      </c>
      <c r="F75" s="18">
        <f>E75/4a_İl!E75</f>
        <v>0.26288343558282207</v>
      </c>
      <c r="G75" s="19">
        <f t="shared" si="8"/>
        <v>0.002090610396639655</v>
      </c>
      <c r="H75" s="19">
        <f t="shared" si="9"/>
        <v>0.095557686161713</v>
      </c>
      <c r="I75" s="14">
        <f t="shared" si="10"/>
        <v>598</v>
      </c>
      <c r="J75" s="15">
        <f t="shared" si="11"/>
        <v>0.0025454932425242097</v>
      </c>
    </row>
    <row r="76" spans="1:10" ht="15">
      <c r="A76" s="29">
        <v>75</v>
      </c>
      <c r="B76" s="36" t="s">
        <v>167</v>
      </c>
      <c r="C76" s="14">
        <v>1574</v>
      </c>
      <c r="D76" s="14">
        <v>1173</v>
      </c>
      <c r="E76" s="14">
        <v>1215</v>
      </c>
      <c r="F76" s="18">
        <f>E76/4a_İl!E76</f>
        <v>0.19530622086481272</v>
      </c>
      <c r="G76" s="19">
        <f t="shared" si="8"/>
        <v>0.00037049177828430286</v>
      </c>
      <c r="H76" s="19">
        <f t="shared" si="9"/>
        <v>-0.22808132147395171</v>
      </c>
      <c r="I76" s="14">
        <f t="shared" si="10"/>
        <v>-359</v>
      </c>
      <c r="J76" s="15">
        <f t="shared" si="11"/>
        <v>-0.0015281472810471427</v>
      </c>
    </row>
    <row r="77" spans="1:10" ht="15">
      <c r="A77" s="29">
        <v>76</v>
      </c>
      <c r="B77" s="36" t="s">
        <v>168</v>
      </c>
      <c r="C77" s="14">
        <v>2079</v>
      </c>
      <c r="D77" s="14">
        <v>2370</v>
      </c>
      <c r="E77" s="14">
        <v>2426</v>
      </c>
      <c r="F77" s="18">
        <f>E77/4a_İl!E77</f>
        <v>0.19346092503987242</v>
      </c>
      <c r="G77" s="19">
        <f t="shared" si="8"/>
        <v>0.0007397638305495628</v>
      </c>
      <c r="H77" s="19">
        <f t="shared" si="9"/>
        <v>0.16690716690716692</v>
      </c>
      <c r="I77" s="14">
        <f t="shared" si="10"/>
        <v>347</v>
      </c>
      <c r="J77" s="15">
        <f t="shared" si="11"/>
        <v>0.001477067149090135</v>
      </c>
    </row>
    <row r="78" spans="1:10" ht="15">
      <c r="A78" s="29">
        <v>77</v>
      </c>
      <c r="B78" s="36" t="s">
        <v>169</v>
      </c>
      <c r="C78" s="14">
        <v>9349</v>
      </c>
      <c r="D78" s="14">
        <v>10135</v>
      </c>
      <c r="E78" s="14">
        <v>10245</v>
      </c>
      <c r="F78" s="18">
        <f>E78/4a_İl!E78</f>
        <v>0.2397051941974731</v>
      </c>
      <c r="G78" s="19">
        <f t="shared" si="8"/>
        <v>0.0031240232662738134</v>
      </c>
      <c r="H78" s="19">
        <f t="shared" si="9"/>
        <v>0.09583912717937747</v>
      </c>
      <c r="I78" s="14">
        <f t="shared" si="10"/>
        <v>896</v>
      </c>
      <c r="J78" s="15">
        <f t="shared" si="11"/>
        <v>0.003813983186123231</v>
      </c>
    </row>
    <row r="79" spans="1:10" ht="15">
      <c r="A79" s="29">
        <v>78</v>
      </c>
      <c r="B79" s="36" t="s">
        <v>170</v>
      </c>
      <c r="C79" s="14">
        <v>6686</v>
      </c>
      <c r="D79" s="14">
        <v>7403</v>
      </c>
      <c r="E79" s="14">
        <v>7442</v>
      </c>
      <c r="F79" s="18">
        <f>E79/4a_İl!E79</f>
        <v>0.21011321607047065</v>
      </c>
      <c r="G79" s="19">
        <f t="shared" si="8"/>
        <v>0.0022693002584294503</v>
      </c>
      <c r="H79" s="19">
        <f t="shared" si="9"/>
        <v>0.11307209093628477</v>
      </c>
      <c r="I79" s="14">
        <f t="shared" si="10"/>
        <v>756</v>
      </c>
      <c r="J79" s="15">
        <f t="shared" si="11"/>
        <v>0.003218048313291476</v>
      </c>
    </row>
    <row r="80" spans="1:10" ht="15">
      <c r="A80" s="29">
        <v>79</v>
      </c>
      <c r="B80" s="36" t="s">
        <v>171</v>
      </c>
      <c r="C80" s="14">
        <v>1664</v>
      </c>
      <c r="D80" s="14">
        <v>1814</v>
      </c>
      <c r="E80" s="14">
        <v>1912</v>
      </c>
      <c r="F80" s="18">
        <f>E80/4a_İl!E80</f>
        <v>0.17246978170665705</v>
      </c>
      <c r="G80" s="19">
        <f t="shared" si="8"/>
        <v>0.0005830290371025409</v>
      </c>
      <c r="H80" s="19">
        <f t="shared" si="9"/>
        <v>0.14903846153846154</v>
      </c>
      <c r="I80" s="14">
        <f t="shared" si="10"/>
        <v>248</v>
      </c>
      <c r="J80" s="15">
        <f t="shared" si="11"/>
        <v>0.0010556560604448228</v>
      </c>
    </row>
    <row r="81" spans="1:10" ht="15">
      <c r="A81" s="29">
        <v>80</v>
      </c>
      <c r="B81" s="36" t="s">
        <v>172</v>
      </c>
      <c r="C81" s="14">
        <v>8768</v>
      </c>
      <c r="D81" s="14">
        <v>9237</v>
      </c>
      <c r="E81" s="14">
        <v>9228</v>
      </c>
      <c r="F81" s="18">
        <f>E81/4a_İl!E81</f>
        <v>0.18905574563110775</v>
      </c>
      <c r="G81" s="19">
        <f t="shared" si="8"/>
        <v>0.0028139079259321374</v>
      </c>
      <c r="H81" s="19">
        <f t="shared" si="9"/>
        <v>0.052463503649635035</v>
      </c>
      <c r="I81" s="14">
        <f t="shared" si="10"/>
        <v>460</v>
      </c>
      <c r="J81" s="15">
        <f t="shared" si="11"/>
        <v>0.001958071725018623</v>
      </c>
    </row>
    <row r="82" spans="1:10" ht="15.75" thickBot="1">
      <c r="A82" s="37">
        <v>81</v>
      </c>
      <c r="B82" s="38" t="s">
        <v>173</v>
      </c>
      <c r="C82" s="34">
        <v>19219</v>
      </c>
      <c r="D82" s="34">
        <v>19853</v>
      </c>
      <c r="E82" s="34">
        <v>19742</v>
      </c>
      <c r="F82" s="39">
        <f>E82/4a_İl!E82</f>
        <v>0.300706756839091</v>
      </c>
      <c r="G82" s="33">
        <f t="shared" si="8"/>
        <v>0.006019957766986591</v>
      </c>
      <c r="H82" s="33">
        <f t="shared" si="9"/>
        <v>0.027212654144336334</v>
      </c>
      <c r="I82" s="34">
        <f t="shared" si="10"/>
        <v>523</v>
      </c>
      <c r="J82" s="35">
        <f t="shared" si="11"/>
        <v>0.0022262424177929125</v>
      </c>
    </row>
    <row r="83" spans="1:10" s="50" customFormat="1" ht="15.75" thickBot="1">
      <c r="A83" s="91" t="s">
        <v>174</v>
      </c>
      <c r="B83" s="91"/>
      <c r="C83" s="20">
        <v>3044500</v>
      </c>
      <c r="D83" s="20">
        <v>3224457</v>
      </c>
      <c r="E83" s="20">
        <v>3279425</v>
      </c>
      <c r="F83" s="71">
        <f>E83/4a_İl!E83</f>
        <v>0.2582186794916767</v>
      </c>
      <c r="G83" s="21">
        <f>E83/$E$83</f>
        <v>1</v>
      </c>
      <c r="H83" s="21">
        <f>(E83-C83)/C83</f>
        <v>0.07716373788799474</v>
      </c>
      <c r="I83" s="20">
        <f>E83-C83</f>
        <v>234925</v>
      </c>
      <c r="J83" s="16">
        <f>I83/$I$83</f>
        <v>1</v>
      </c>
    </row>
    <row r="84" ht="15">
      <c r="J84" s="59"/>
    </row>
    <row r="85" ht="15">
      <c r="J85" s="59"/>
    </row>
    <row r="86" ht="15">
      <c r="J86" s="59"/>
    </row>
    <row r="87" ht="15">
      <c r="J87" s="59"/>
    </row>
    <row r="88" ht="15">
      <c r="J88" s="59"/>
    </row>
    <row r="89" ht="15">
      <c r="J89" s="59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I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8" sqref="F8"/>
    </sheetView>
  </sheetViews>
  <sheetFormatPr defaultColWidth="8.8515625" defaultRowHeight="15"/>
  <cols>
    <col min="1" max="1" width="18.28125" style="45" bestFit="1" customWidth="1"/>
    <col min="2" max="2" width="12.00390625" style="45" bestFit="1" customWidth="1"/>
    <col min="3" max="3" width="12.00390625" style="45" customWidth="1"/>
    <col min="4" max="4" width="12.00390625" style="45" bestFit="1" customWidth="1"/>
    <col min="5" max="5" width="22.421875" style="45" customWidth="1"/>
    <col min="6" max="6" width="26.421875" style="45" bestFit="1" customWidth="1"/>
    <col min="7" max="7" width="27.421875" style="45" customWidth="1"/>
    <col min="8" max="16384" width="8.8515625" style="45" customWidth="1"/>
  </cols>
  <sheetData>
    <row r="1" spans="1:8" ht="60.75" thickBot="1">
      <c r="A1" s="5" t="s">
        <v>175</v>
      </c>
      <c r="B1" s="5">
        <v>41334</v>
      </c>
      <c r="C1" s="5">
        <v>41671</v>
      </c>
      <c r="D1" s="5">
        <v>41699</v>
      </c>
      <c r="E1" s="4" t="s">
        <v>273</v>
      </c>
      <c r="F1" s="3" t="s">
        <v>283</v>
      </c>
      <c r="G1" s="6" t="s">
        <v>284</v>
      </c>
      <c r="H1" s="4" t="s">
        <v>255</v>
      </c>
    </row>
    <row r="2" spans="1:8" ht="15">
      <c r="A2" s="72" t="s">
        <v>176</v>
      </c>
      <c r="B2" s="17">
        <v>1187</v>
      </c>
      <c r="C2" s="17">
        <v>1733</v>
      </c>
      <c r="D2" s="17">
        <v>1748</v>
      </c>
      <c r="E2" s="15">
        <f aca="true" t="shared" si="0" ref="E2:E33">D2/$D$83</f>
        <v>0.029000414765657404</v>
      </c>
      <c r="F2" s="73">
        <f aca="true" t="shared" si="1" ref="F2:F33">(D2-B2)/B2</f>
        <v>0.472620050547599</v>
      </c>
      <c r="G2" s="17">
        <f aca="true" t="shared" si="2" ref="G2:G33">D2-B2</f>
        <v>561</v>
      </c>
      <c r="H2" s="17">
        <f aca="true" t="shared" si="3" ref="H2:H33">D2-C2</f>
        <v>15</v>
      </c>
    </row>
    <row r="3" spans="1:8" ht="15">
      <c r="A3" s="74" t="s">
        <v>177</v>
      </c>
      <c r="B3" s="14">
        <v>148</v>
      </c>
      <c r="C3" s="14">
        <v>176</v>
      </c>
      <c r="D3" s="14">
        <v>183</v>
      </c>
      <c r="E3" s="15">
        <f t="shared" si="0"/>
        <v>0.00303608461219411</v>
      </c>
      <c r="F3" s="73">
        <f t="shared" si="1"/>
        <v>0.23648648648648649</v>
      </c>
      <c r="G3" s="14">
        <f t="shared" si="2"/>
        <v>35</v>
      </c>
      <c r="H3" s="14">
        <f t="shared" si="3"/>
        <v>7</v>
      </c>
    </row>
    <row r="4" spans="1:8" ht="15">
      <c r="A4" s="74" t="s">
        <v>178</v>
      </c>
      <c r="B4" s="14">
        <v>257</v>
      </c>
      <c r="C4" s="14">
        <v>315</v>
      </c>
      <c r="D4" s="14">
        <v>232</v>
      </c>
      <c r="E4" s="15">
        <f t="shared" si="0"/>
        <v>0.0038490253007051017</v>
      </c>
      <c r="F4" s="73">
        <f t="shared" si="1"/>
        <v>-0.09727626459143969</v>
      </c>
      <c r="G4" s="14">
        <f t="shared" si="2"/>
        <v>-25</v>
      </c>
      <c r="H4" s="14">
        <f t="shared" si="3"/>
        <v>-83</v>
      </c>
    </row>
    <row r="5" spans="1:8" ht="15">
      <c r="A5" s="74" t="s">
        <v>179</v>
      </c>
      <c r="B5" s="14">
        <v>53</v>
      </c>
      <c r="C5" s="14">
        <v>123</v>
      </c>
      <c r="D5" s="14">
        <v>37</v>
      </c>
      <c r="E5" s="15">
        <f t="shared" si="0"/>
        <v>0.0006138531729572792</v>
      </c>
      <c r="F5" s="73">
        <f t="shared" si="1"/>
        <v>-0.3018867924528302</v>
      </c>
      <c r="G5" s="14">
        <f t="shared" si="2"/>
        <v>-16</v>
      </c>
      <c r="H5" s="14">
        <f t="shared" si="3"/>
        <v>-86</v>
      </c>
    </row>
    <row r="6" spans="1:8" ht="15">
      <c r="A6" s="74" t="s">
        <v>180</v>
      </c>
      <c r="B6" s="14">
        <v>107</v>
      </c>
      <c r="C6" s="14">
        <v>133</v>
      </c>
      <c r="D6" s="14">
        <v>107</v>
      </c>
      <c r="E6" s="15">
        <f t="shared" si="0"/>
        <v>0.0017751970136872667</v>
      </c>
      <c r="F6" s="73">
        <f t="shared" si="1"/>
        <v>0</v>
      </c>
      <c r="G6" s="14">
        <f t="shared" si="2"/>
        <v>0</v>
      </c>
      <c r="H6" s="14">
        <f t="shared" si="3"/>
        <v>-26</v>
      </c>
    </row>
    <row r="7" spans="1:8" ht="15">
      <c r="A7" s="74" t="s">
        <v>181</v>
      </c>
      <c r="B7" s="14">
        <v>109</v>
      </c>
      <c r="C7" s="14">
        <v>107</v>
      </c>
      <c r="D7" s="14">
        <v>124</v>
      </c>
      <c r="E7" s="15">
        <f t="shared" si="0"/>
        <v>0.002057237660721692</v>
      </c>
      <c r="F7" s="73">
        <f t="shared" si="1"/>
        <v>0.13761467889908258</v>
      </c>
      <c r="G7" s="14">
        <f t="shared" si="2"/>
        <v>15</v>
      </c>
      <c r="H7" s="14">
        <f t="shared" si="3"/>
        <v>17</v>
      </c>
    </row>
    <row r="8" spans="1:8" ht="15">
      <c r="A8" s="72" t="s">
        <v>182</v>
      </c>
      <c r="B8" s="14">
        <v>4092</v>
      </c>
      <c r="C8" s="14">
        <v>4763</v>
      </c>
      <c r="D8" s="14">
        <v>4766</v>
      </c>
      <c r="E8" s="15">
        <f t="shared" si="0"/>
        <v>0.079070924927416</v>
      </c>
      <c r="F8" s="73">
        <f t="shared" si="1"/>
        <v>0.16471163245356793</v>
      </c>
      <c r="G8" s="14">
        <f t="shared" si="2"/>
        <v>674</v>
      </c>
      <c r="H8" s="14">
        <f t="shared" si="3"/>
        <v>3</v>
      </c>
    </row>
    <row r="9" spans="1:8" ht="15">
      <c r="A9" s="74" t="s">
        <v>183</v>
      </c>
      <c r="B9" s="14">
        <v>2387</v>
      </c>
      <c r="C9" s="14">
        <v>2505</v>
      </c>
      <c r="D9" s="14">
        <v>2258</v>
      </c>
      <c r="E9" s="15">
        <f t="shared" si="0"/>
        <v>0.03746163417669017</v>
      </c>
      <c r="F9" s="73">
        <f t="shared" si="1"/>
        <v>-0.0540427314620863</v>
      </c>
      <c r="G9" s="14">
        <f t="shared" si="2"/>
        <v>-129</v>
      </c>
      <c r="H9" s="14">
        <f t="shared" si="3"/>
        <v>-247</v>
      </c>
    </row>
    <row r="10" spans="1:8" ht="15">
      <c r="A10" s="74" t="s">
        <v>184</v>
      </c>
      <c r="B10" s="14">
        <v>15</v>
      </c>
      <c r="C10" s="14">
        <v>38</v>
      </c>
      <c r="D10" s="14">
        <v>9</v>
      </c>
      <c r="E10" s="15">
        <f t="shared" si="0"/>
        <v>0.00014931563666528412</v>
      </c>
      <c r="F10" s="73">
        <f t="shared" si="1"/>
        <v>-0.4</v>
      </c>
      <c r="G10" s="14">
        <f t="shared" si="2"/>
        <v>-6</v>
      </c>
      <c r="H10" s="14">
        <f t="shared" si="3"/>
        <v>-29</v>
      </c>
    </row>
    <row r="11" spans="1:8" ht="15">
      <c r="A11" s="74" t="s">
        <v>185</v>
      </c>
      <c r="B11" s="14">
        <v>198</v>
      </c>
      <c r="C11" s="14">
        <v>165</v>
      </c>
      <c r="D11" s="14">
        <v>159</v>
      </c>
      <c r="E11" s="15">
        <f t="shared" si="0"/>
        <v>0.002637909581086686</v>
      </c>
      <c r="F11" s="73">
        <f t="shared" si="1"/>
        <v>-0.19696969696969696</v>
      </c>
      <c r="G11" s="14">
        <f t="shared" si="2"/>
        <v>-39</v>
      </c>
      <c r="H11" s="14">
        <f t="shared" si="3"/>
        <v>-6</v>
      </c>
    </row>
    <row r="12" spans="1:8" ht="15">
      <c r="A12" s="72" t="s">
        <v>186</v>
      </c>
      <c r="B12" s="14">
        <v>528</v>
      </c>
      <c r="C12" s="14">
        <v>622</v>
      </c>
      <c r="D12" s="14">
        <v>720</v>
      </c>
      <c r="E12" s="15">
        <f t="shared" si="0"/>
        <v>0.01194525093322273</v>
      </c>
      <c r="F12" s="73">
        <f t="shared" si="1"/>
        <v>0.36363636363636365</v>
      </c>
      <c r="G12" s="14">
        <f t="shared" si="2"/>
        <v>192</v>
      </c>
      <c r="H12" s="14">
        <f t="shared" si="3"/>
        <v>98</v>
      </c>
    </row>
    <row r="13" spans="1:8" ht="15">
      <c r="A13" s="72" t="s">
        <v>187</v>
      </c>
      <c r="B13" s="14">
        <v>1190</v>
      </c>
      <c r="C13" s="14">
        <v>752</v>
      </c>
      <c r="D13" s="14">
        <v>615</v>
      </c>
      <c r="E13" s="15">
        <f t="shared" si="0"/>
        <v>0.010203235172127748</v>
      </c>
      <c r="F13" s="73">
        <f t="shared" si="1"/>
        <v>-0.4831932773109244</v>
      </c>
      <c r="G13" s="14">
        <f t="shared" si="2"/>
        <v>-575</v>
      </c>
      <c r="H13" s="14">
        <f t="shared" si="3"/>
        <v>-137</v>
      </c>
    </row>
    <row r="14" spans="1:8" ht="15">
      <c r="A14" s="74" t="s">
        <v>188</v>
      </c>
      <c r="B14" s="14">
        <v>156</v>
      </c>
      <c r="C14" s="14">
        <v>149</v>
      </c>
      <c r="D14" s="14">
        <v>101</v>
      </c>
      <c r="E14" s="15">
        <f t="shared" si="0"/>
        <v>0.0016756532559104105</v>
      </c>
      <c r="F14" s="73">
        <f t="shared" si="1"/>
        <v>-0.3525641025641026</v>
      </c>
      <c r="G14" s="14">
        <f t="shared" si="2"/>
        <v>-55</v>
      </c>
      <c r="H14" s="14">
        <f t="shared" si="3"/>
        <v>-48</v>
      </c>
    </row>
    <row r="15" spans="1:8" ht="15">
      <c r="A15" s="74" t="s">
        <v>189</v>
      </c>
      <c r="B15" s="14">
        <v>321</v>
      </c>
      <c r="C15" s="14">
        <v>175</v>
      </c>
      <c r="D15" s="14">
        <v>205</v>
      </c>
      <c r="E15" s="15">
        <f t="shared" si="0"/>
        <v>0.0034010783907092493</v>
      </c>
      <c r="F15" s="73">
        <f t="shared" si="1"/>
        <v>-0.3613707165109034</v>
      </c>
      <c r="G15" s="14">
        <f t="shared" si="2"/>
        <v>-116</v>
      </c>
      <c r="H15" s="14">
        <f t="shared" si="3"/>
        <v>30</v>
      </c>
    </row>
    <row r="16" spans="1:8" ht="15">
      <c r="A16" s="74" t="s">
        <v>190</v>
      </c>
      <c r="B16" s="14">
        <v>13</v>
      </c>
      <c r="C16" s="14">
        <v>42</v>
      </c>
      <c r="D16" s="14">
        <v>21</v>
      </c>
      <c r="E16" s="15">
        <f t="shared" si="0"/>
        <v>0.00034840315221899626</v>
      </c>
      <c r="F16" s="73">
        <f t="shared" si="1"/>
        <v>0.6153846153846154</v>
      </c>
      <c r="G16" s="14">
        <f t="shared" si="2"/>
        <v>8</v>
      </c>
      <c r="H16" s="14">
        <f t="shared" si="3"/>
        <v>-21</v>
      </c>
    </row>
    <row r="17" spans="1:8" ht="15">
      <c r="A17" s="74" t="s">
        <v>191</v>
      </c>
      <c r="B17" s="14">
        <v>318</v>
      </c>
      <c r="C17" s="14">
        <v>343</v>
      </c>
      <c r="D17" s="14">
        <v>231</v>
      </c>
      <c r="E17" s="15">
        <f t="shared" si="0"/>
        <v>0.003832434674408959</v>
      </c>
      <c r="F17" s="73">
        <f t="shared" si="1"/>
        <v>-0.27358490566037735</v>
      </c>
      <c r="G17" s="14">
        <f t="shared" si="2"/>
        <v>-87</v>
      </c>
      <c r="H17" s="14">
        <f t="shared" si="3"/>
        <v>-112</v>
      </c>
    </row>
    <row r="18" spans="1:8" ht="15">
      <c r="A18" s="74" t="s">
        <v>192</v>
      </c>
      <c r="B18" s="14">
        <v>80</v>
      </c>
      <c r="C18" s="14">
        <v>96</v>
      </c>
      <c r="D18" s="14">
        <v>69</v>
      </c>
      <c r="E18" s="15">
        <f t="shared" si="0"/>
        <v>0.001144753214433845</v>
      </c>
      <c r="F18" s="73">
        <f t="shared" si="1"/>
        <v>-0.1375</v>
      </c>
      <c r="G18" s="14">
        <f t="shared" si="2"/>
        <v>-11</v>
      </c>
      <c r="H18" s="14">
        <f t="shared" si="3"/>
        <v>-27</v>
      </c>
    </row>
    <row r="19" spans="1:8" ht="15">
      <c r="A19" s="74" t="s">
        <v>193</v>
      </c>
      <c r="B19" s="14">
        <v>45</v>
      </c>
      <c r="C19" s="14">
        <v>80</v>
      </c>
      <c r="D19" s="14">
        <v>56</v>
      </c>
      <c r="E19" s="15">
        <f t="shared" si="0"/>
        <v>0.00092907507258399</v>
      </c>
      <c r="F19" s="73">
        <f t="shared" si="1"/>
        <v>0.24444444444444444</v>
      </c>
      <c r="G19" s="14">
        <f t="shared" si="2"/>
        <v>11</v>
      </c>
      <c r="H19" s="14">
        <f t="shared" si="3"/>
        <v>-24</v>
      </c>
    </row>
    <row r="20" spans="1:8" ht="15">
      <c r="A20" s="74" t="s">
        <v>194</v>
      </c>
      <c r="B20" s="14">
        <v>218</v>
      </c>
      <c r="C20" s="14">
        <v>275</v>
      </c>
      <c r="D20" s="14">
        <v>232</v>
      </c>
      <c r="E20" s="15">
        <f t="shared" si="0"/>
        <v>0.0038490253007051017</v>
      </c>
      <c r="F20" s="73">
        <f t="shared" si="1"/>
        <v>0.06422018348623854</v>
      </c>
      <c r="G20" s="14">
        <f t="shared" si="2"/>
        <v>14</v>
      </c>
      <c r="H20" s="14">
        <f t="shared" si="3"/>
        <v>-43</v>
      </c>
    </row>
    <row r="21" spans="1:8" ht="15">
      <c r="A21" s="74" t="s">
        <v>195</v>
      </c>
      <c r="B21" s="14">
        <v>63</v>
      </c>
      <c r="C21" s="14">
        <v>88</v>
      </c>
      <c r="D21" s="14">
        <v>67</v>
      </c>
      <c r="E21" s="15">
        <f t="shared" si="0"/>
        <v>0.0011115719618415595</v>
      </c>
      <c r="F21" s="73">
        <f t="shared" si="1"/>
        <v>0.06349206349206349</v>
      </c>
      <c r="G21" s="14">
        <f t="shared" si="2"/>
        <v>4</v>
      </c>
      <c r="H21" s="14">
        <f t="shared" si="3"/>
        <v>-21</v>
      </c>
    </row>
    <row r="22" spans="1:8" ht="15">
      <c r="A22" s="74" t="s">
        <v>196</v>
      </c>
      <c r="B22" s="14">
        <v>3794</v>
      </c>
      <c r="C22" s="14">
        <v>3589</v>
      </c>
      <c r="D22" s="14">
        <v>3509</v>
      </c>
      <c r="E22" s="15">
        <f t="shared" si="0"/>
        <v>0.058216507673164664</v>
      </c>
      <c r="F22" s="73">
        <f t="shared" si="1"/>
        <v>-0.07511860832894043</v>
      </c>
      <c r="G22" s="14">
        <f t="shared" si="2"/>
        <v>-285</v>
      </c>
      <c r="H22" s="14">
        <f t="shared" si="3"/>
        <v>-80</v>
      </c>
    </row>
    <row r="23" spans="1:8" ht="15">
      <c r="A23" s="72" t="s">
        <v>197</v>
      </c>
      <c r="B23" s="14">
        <v>257</v>
      </c>
      <c r="C23" s="14">
        <v>260</v>
      </c>
      <c r="D23" s="14">
        <v>284</v>
      </c>
      <c r="E23" s="15">
        <f t="shared" si="0"/>
        <v>0.004711737868104521</v>
      </c>
      <c r="F23" s="73">
        <f t="shared" si="1"/>
        <v>0.10505836575875487</v>
      </c>
      <c r="G23" s="14">
        <f t="shared" si="2"/>
        <v>27</v>
      </c>
      <c r="H23" s="14">
        <f t="shared" si="3"/>
        <v>24</v>
      </c>
    </row>
    <row r="24" spans="1:8" ht="15">
      <c r="A24" s="74" t="s">
        <v>198</v>
      </c>
      <c r="B24" s="14">
        <v>99</v>
      </c>
      <c r="C24" s="14">
        <v>98</v>
      </c>
      <c r="D24" s="14">
        <v>115</v>
      </c>
      <c r="E24" s="15">
        <f t="shared" si="0"/>
        <v>0.0019079220240564082</v>
      </c>
      <c r="F24" s="73">
        <f t="shared" si="1"/>
        <v>0.16161616161616163</v>
      </c>
      <c r="G24" s="14">
        <f t="shared" si="2"/>
        <v>16</v>
      </c>
      <c r="H24" s="14">
        <f t="shared" si="3"/>
        <v>17</v>
      </c>
    </row>
    <row r="25" spans="1:8" ht="15">
      <c r="A25" s="74" t="s">
        <v>199</v>
      </c>
      <c r="B25" s="14">
        <v>398</v>
      </c>
      <c r="C25" s="14">
        <v>497</v>
      </c>
      <c r="D25" s="14">
        <v>288</v>
      </c>
      <c r="E25" s="15">
        <f t="shared" si="0"/>
        <v>0.004778100373289092</v>
      </c>
      <c r="F25" s="73">
        <f t="shared" si="1"/>
        <v>-0.27638190954773867</v>
      </c>
      <c r="G25" s="14">
        <f t="shared" si="2"/>
        <v>-110</v>
      </c>
      <c r="H25" s="14">
        <f t="shared" si="3"/>
        <v>-209</v>
      </c>
    </row>
    <row r="26" spans="1:8" ht="15">
      <c r="A26" s="72" t="s">
        <v>200</v>
      </c>
      <c r="B26" s="14">
        <v>800</v>
      </c>
      <c r="C26" s="14">
        <v>831</v>
      </c>
      <c r="D26" s="14">
        <v>900</v>
      </c>
      <c r="E26" s="15">
        <f t="shared" si="0"/>
        <v>0.01493156366652841</v>
      </c>
      <c r="F26" s="73">
        <f t="shared" si="1"/>
        <v>0.125</v>
      </c>
      <c r="G26" s="14">
        <f t="shared" si="2"/>
        <v>100</v>
      </c>
      <c r="H26" s="14">
        <f t="shared" si="3"/>
        <v>69</v>
      </c>
    </row>
    <row r="27" spans="1:8" ht="15">
      <c r="A27" s="74" t="s">
        <v>113</v>
      </c>
      <c r="B27" s="14">
        <v>534</v>
      </c>
      <c r="C27" s="14">
        <v>391</v>
      </c>
      <c r="D27" s="14">
        <v>418</v>
      </c>
      <c r="E27" s="15">
        <f t="shared" si="0"/>
        <v>0.00693488179178764</v>
      </c>
      <c r="F27" s="73">
        <f t="shared" si="1"/>
        <v>-0.21722846441947566</v>
      </c>
      <c r="G27" s="14">
        <f t="shared" si="2"/>
        <v>-116</v>
      </c>
      <c r="H27" s="14">
        <f t="shared" si="3"/>
        <v>27</v>
      </c>
    </row>
    <row r="28" spans="1:8" ht="15">
      <c r="A28" s="74" t="s">
        <v>201</v>
      </c>
      <c r="B28" s="14">
        <v>500</v>
      </c>
      <c r="C28" s="14">
        <v>401</v>
      </c>
      <c r="D28" s="14">
        <v>415</v>
      </c>
      <c r="E28" s="15">
        <f t="shared" si="0"/>
        <v>0.006885109912899212</v>
      </c>
      <c r="F28" s="73">
        <f t="shared" si="1"/>
        <v>-0.17</v>
      </c>
      <c r="G28" s="14">
        <f t="shared" si="2"/>
        <v>-85</v>
      </c>
      <c r="H28" s="14">
        <f t="shared" si="3"/>
        <v>14</v>
      </c>
    </row>
    <row r="29" spans="1:8" ht="15">
      <c r="A29" s="72" t="s">
        <v>202</v>
      </c>
      <c r="B29" s="14">
        <v>223</v>
      </c>
      <c r="C29" s="14">
        <v>255</v>
      </c>
      <c r="D29" s="14">
        <v>284</v>
      </c>
      <c r="E29" s="15">
        <f t="shared" si="0"/>
        <v>0.004711737868104521</v>
      </c>
      <c r="F29" s="73">
        <f t="shared" si="1"/>
        <v>0.273542600896861</v>
      </c>
      <c r="G29" s="14">
        <f t="shared" si="2"/>
        <v>61</v>
      </c>
      <c r="H29" s="14">
        <f t="shared" si="3"/>
        <v>29</v>
      </c>
    </row>
    <row r="30" spans="1:8" ht="15">
      <c r="A30" s="74" t="s">
        <v>203</v>
      </c>
      <c r="B30" s="14">
        <v>255</v>
      </c>
      <c r="C30" s="14">
        <v>275</v>
      </c>
      <c r="D30" s="14">
        <v>266</v>
      </c>
      <c r="E30" s="15">
        <f t="shared" si="0"/>
        <v>0.004413106594773952</v>
      </c>
      <c r="F30" s="73">
        <f t="shared" si="1"/>
        <v>0.043137254901960784</v>
      </c>
      <c r="G30" s="14">
        <f t="shared" si="2"/>
        <v>11</v>
      </c>
      <c r="H30" s="14">
        <f t="shared" si="3"/>
        <v>-9</v>
      </c>
    </row>
    <row r="31" spans="1:8" ht="15">
      <c r="A31" s="74" t="s">
        <v>204</v>
      </c>
      <c r="B31" s="14">
        <v>117</v>
      </c>
      <c r="C31" s="14">
        <v>160</v>
      </c>
      <c r="D31" s="14">
        <v>115</v>
      </c>
      <c r="E31" s="15">
        <f t="shared" si="0"/>
        <v>0.0019079220240564082</v>
      </c>
      <c r="F31" s="73">
        <f t="shared" si="1"/>
        <v>-0.017094017094017096</v>
      </c>
      <c r="G31" s="14">
        <f t="shared" si="2"/>
        <v>-2</v>
      </c>
      <c r="H31" s="14">
        <f t="shared" si="3"/>
        <v>-45</v>
      </c>
    </row>
    <row r="32" spans="1:8" ht="15">
      <c r="A32" s="72" t="s">
        <v>205</v>
      </c>
      <c r="B32" s="14">
        <v>400</v>
      </c>
      <c r="C32" s="14">
        <v>427</v>
      </c>
      <c r="D32" s="14">
        <v>366</v>
      </c>
      <c r="E32" s="15">
        <f t="shared" si="0"/>
        <v>0.00607216922438822</v>
      </c>
      <c r="F32" s="73">
        <f t="shared" si="1"/>
        <v>-0.085</v>
      </c>
      <c r="G32" s="14">
        <f t="shared" si="2"/>
        <v>-34</v>
      </c>
      <c r="H32" s="14">
        <f t="shared" si="3"/>
        <v>-61</v>
      </c>
    </row>
    <row r="33" spans="1:8" ht="15">
      <c r="A33" s="72" t="s">
        <v>206</v>
      </c>
      <c r="B33" s="14">
        <v>626</v>
      </c>
      <c r="C33" s="14">
        <v>530</v>
      </c>
      <c r="D33" s="14">
        <v>499</v>
      </c>
      <c r="E33" s="15">
        <f t="shared" si="0"/>
        <v>0.008278722521775196</v>
      </c>
      <c r="F33" s="73">
        <f t="shared" si="1"/>
        <v>-0.20287539936102236</v>
      </c>
      <c r="G33" s="14">
        <f t="shared" si="2"/>
        <v>-127</v>
      </c>
      <c r="H33" s="14">
        <f t="shared" si="3"/>
        <v>-31</v>
      </c>
    </row>
    <row r="34" spans="1:8" ht="15">
      <c r="A34" s="72" t="s">
        <v>207</v>
      </c>
      <c r="B34" s="14">
        <v>833</v>
      </c>
      <c r="C34" s="14">
        <v>1309</v>
      </c>
      <c r="D34" s="14">
        <v>1116</v>
      </c>
      <c r="E34" s="15">
        <f aca="true" t="shared" si="4" ref="E34:E65">D34/$D$83</f>
        <v>0.01851513894649523</v>
      </c>
      <c r="F34" s="73">
        <f aca="true" t="shared" si="5" ref="F34:F65">(D34-B34)/B34</f>
        <v>0.3397358943577431</v>
      </c>
      <c r="G34" s="14">
        <f aca="true" t="shared" si="6" ref="G34:G65">D34-B34</f>
        <v>283</v>
      </c>
      <c r="H34" s="14">
        <f aca="true" t="shared" si="7" ref="H34:H65">D34-C34</f>
        <v>-193</v>
      </c>
    </row>
    <row r="35" spans="1:8" ht="15">
      <c r="A35" s="74" t="s">
        <v>208</v>
      </c>
      <c r="B35" s="14">
        <v>286</v>
      </c>
      <c r="C35" s="14">
        <v>286</v>
      </c>
      <c r="D35" s="14">
        <v>279</v>
      </c>
      <c r="E35" s="15">
        <f t="shared" si="4"/>
        <v>0.0046287847366238075</v>
      </c>
      <c r="F35" s="73">
        <f t="shared" si="5"/>
        <v>-0.024475524475524476</v>
      </c>
      <c r="G35" s="14">
        <f t="shared" si="6"/>
        <v>-7</v>
      </c>
      <c r="H35" s="14">
        <f t="shared" si="7"/>
        <v>-7</v>
      </c>
    </row>
    <row r="36" spans="1:8" ht="15">
      <c r="A36" s="72" t="s">
        <v>209</v>
      </c>
      <c r="B36" s="14">
        <v>62</v>
      </c>
      <c r="C36" s="14">
        <v>97</v>
      </c>
      <c r="D36" s="14">
        <v>140</v>
      </c>
      <c r="E36" s="15">
        <f t="shared" si="4"/>
        <v>0.002322687681459975</v>
      </c>
      <c r="F36" s="73">
        <f t="shared" si="5"/>
        <v>1.2580645161290323</v>
      </c>
      <c r="G36" s="14">
        <f t="shared" si="6"/>
        <v>78</v>
      </c>
      <c r="H36" s="14">
        <f t="shared" si="7"/>
        <v>43</v>
      </c>
    </row>
    <row r="37" spans="1:8" ht="15">
      <c r="A37" s="74" t="s">
        <v>210</v>
      </c>
      <c r="B37" s="14">
        <v>37</v>
      </c>
      <c r="C37" s="14">
        <v>51</v>
      </c>
      <c r="D37" s="14">
        <v>23</v>
      </c>
      <c r="E37" s="15">
        <f t="shared" si="4"/>
        <v>0.00038158440481128163</v>
      </c>
      <c r="F37" s="73">
        <f t="shared" si="5"/>
        <v>-0.3783783783783784</v>
      </c>
      <c r="G37" s="14">
        <f t="shared" si="6"/>
        <v>-14</v>
      </c>
      <c r="H37" s="14">
        <f t="shared" si="7"/>
        <v>-28</v>
      </c>
    </row>
    <row r="38" spans="1:8" ht="15">
      <c r="A38" s="72" t="s">
        <v>211</v>
      </c>
      <c r="B38" s="14">
        <v>566</v>
      </c>
      <c r="C38" s="14">
        <v>708</v>
      </c>
      <c r="D38" s="14">
        <v>867</v>
      </c>
      <c r="E38" s="15">
        <f t="shared" si="4"/>
        <v>0.014384072998755703</v>
      </c>
      <c r="F38" s="73">
        <f t="shared" si="5"/>
        <v>0.5318021201413428</v>
      </c>
      <c r="G38" s="14">
        <f t="shared" si="6"/>
        <v>301</v>
      </c>
      <c r="H38" s="14">
        <f t="shared" si="7"/>
        <v>159</v>
      </c>
    </row>
    <row r="39" spans="1:8" ht="15">
      <c r="A39" s="74" t="s">
        <v>212</v>
      </c>
      <c r="B39" s="14">
        <v>43</v>
      </c>
      <c r="C39" s="14">
        <v>45</v>
      </c>
      <c r="D39" s="14">
        <v>35</v>
      </c>
      <c r="E39" s="15">
        <f t="shared" si="4"/>
        <v>0.0005806719203649938</v>
      </c>
      <c r="F39" s="73">
        <f t="shared" si="5"/>
        <v>-0.18604651162790697</v>
      </c>
      <c r="G39" s="14">
        <f t="shared" si="6"/>
        <v>-8</v>
      </c>
      <c r="H39" s="14">
        <f t="shared" si="7"/>
        <v>-10</v>
      </c>
    </row>
    <row r="40" spans="1:8" ht="15">
      <c r="A40" s="74" t="s">
        <v>213</v>
      </c>
      <c r="B40" s="14">
        <v>183</v>
      </c>
      <c r="C40" s="14">
        <v>202</v>
      </c>
      <c r="D40" s="14">
        <v>140</v>
      </c>
      <c r="E40" s="15">
        <f t="shared" si="4"/>
        <v>0.002322687681459975</v>
      </c>
      <c r="F40" s="73">
        <f t="shared" si="5"/>
        <v>-0.23497267759562843</v>
      </c>
      <c r="G40" s="14">
        <f t="shared" si="6"/>
        <v>-43</v>
      </c>
      <c r="H40" s="14">
        <f t="shared" si="7"/>
        <v>-62</v>
      </c>
    </row>
    <row r="41" spans="1:8" ht="15">
      <c r="A41" s="72" t="s">
        <v>214</v>
      </c>
      <c r="B41" s="14">
        <v>17018</v>
      </c>
      <c r="C41" s="14">
        <v>19105</v>
      </c>
      <c r="D41" s="14">
        <v>18494</v>
      </c>
      <c r="E41" s="15">
        <f t="shared" si="4"/>
        <v>0.3068270427208627</v>
      </c>
      <c r="F41" s="73">
        <f t="shared" si="5"/>
        <v>0.0867316958514514</v>
      </c>
      <c r="G41" s="14">
        <f t="shared" si="6"/>
        <v>1476</v>
      </c>
      <c r="H41" s="14">
        <f t="shared" si="7"/>
        <v>-611</v>
      </c>
    </row>
    <row r="42" spans="1:8" ht="15">
      <c r="A42" s="72" t="s">
        <v>215</v>
      </c>
      <c r="B42" s="14">
        <v>4157</v>
      </c>
      <c r="C42" s="14">
        <v>4735</v>
      </c>
      <c r="D42" s="14">
        <v>4722</v>
      </c>
      <c r="E42" s="15">
        <f t="shared" si="4"/>
        <v>0.07834093737038574</v>
      </c>
      <c r="F42" s="73">
        <f t="shared" si="5"/>
        <v>0.13591532355063748</v>
      </c>
      <c r="G42" s="14">
        <f t="shared" si="6"/>
        <v>565</v>
      </c>
      <c r="H42" s="14">
        <f t="shared" si="7"/>
        <v>-13</v>
      </c>
    </row>
    <row r="43" spans="1:8" ht="15">
      <c r="A43" s="72" t="s">
        <v>216</v>
      </c>
      <c r="B43" s="14">
        <v>510</v>
      </c>
      <c r="C43" s="14">
        <v>731</v>
      </c>
      <c r="D43" s="14">
        <v>671</v>
      </c>
      <c r="E43" s="15">
        <f t="shared" si="4"/>
        <v>0.011132310244711738</v>
      </c>
      <c r="F43" s="73">
        <f t="shared" si="5"/>
        <v>0.3156862745098039</v>
      </c>
      <c r="G43" s="14">
        <f t="shared" si="6"/>
        <v>161</v>
      </c>
      <c r="H43" s="14">
        <f t="shared" si="7"/>
        <v>-60</v>
      </c>
    </row>
    <row r="44" spans="1:8" ht="15">
      <c r="A44" s="74" t="s">
        <v>217</v>
      </c>
      <c r="B44" s="14">
        <v>244</v>
      </c>
      <c r="C44" s="14">
        <v>166</v>
      </c>
      <c r="D44" s="14">
        <v>135</v>
      </c>
      <c r="E44" s="15">
        <f t="shared" si="4"/>
        <v>0.0022397345499792615</v>
      </c>
      <c r="F44" s="73">
        <f t="shared" si="5"/>
        <v>-0.44672131147540983</v>
      </c>
      <c r="G44" s="14">
        <f t="shared" si="6"/>
        <v>-109</v>
      </c>
      <c r="H44" s="14">
        <f t="shared" si="7"/>
        <v>-31</v>
      </c>
    </row>
    <row r="45" spans="1:8" ht="15">
      <c r="A45" s="74" t="s">
        <v>218</v>
      </c>
      <c r="B45" s="14">
        <v>300</v>
      </c>
      <c r="C45" s="14">
        <v>121</v>
      </c>
      <c r="D45" s="14">
        <v>104</v>
      </c>
      <c r="E45" s="15">
        <f t="shared" si="4"/>
        <v>0.0017254251347988386</v>
      </c>
      <c r="F45" s="73">
        <f t="shared" si="5"/>
        <v>-0.6533333333333333</v>
      </c>
      <c r="G45" s="14">
        <f t="shared" si="6"/>
        <v>-196</v>
      </c>
      <c r="H45" s="14">
        <f t="shared" si="7"/>
        <v>-17</v>
      </c>
    </row>
    <row r="46" spans="1:8" ht="15">
      <c r="A46" s="74" t="s">
        <v>219</v>
      </c>
      <c r="B46" s="14">
        <v>60</v>
      </c>
      <c r="C46" s="14">
        <v>97</v>
      </c>
      <c r="D46" s="14">
        <v>41</v>
      </c>
      <c r="E46" s="15">
        <f t="shared" si="4"/>
        <v>0.0006802156781418498</v>
      </c>
      <c r="F46" s="73">
        <f t="shared" si="5"/>
        <v>-0.31666666666666665</v>
      </c>
      <c r="G46" s="14">
        <f t="shared" si="6"/>
        <v>-19</v>
      </c>
      <c r="H46" s="14">
        <f t="shared" si="7"/>
        <v>-56</v>
      </c>
    </row>
    <row r="47" spans="1:8" ht="15">
      <c r="A47" s="74" t="s">
        <v>220</v>
      </c>
      <c r="B47" s="14">
        <v>229</v>
      </c>
      <c r="C47" s="14">
        <v>180</v>
      </c>
      <c r="D47" s="14">
        <v>125</v>
      </c>
      <c r="E47" s="15">
        <f t="shared" si="4"/>
        <v>0.002073828287017835</v>
      </c>
      <c r="F47" s="73">
        <f t="shared" si="5"/>
        <v>-0.45414847161572053</v>
      </c>
      <c r="G47" s="14">
        <f t="shared" si="6"/>
        <v>-104</v>
      </c>
      <c r="H47" s="14">
        <f t="shared" si="7"/>
        <v>-55</v>
      </c>
    </row>
    <row r="48" spans="1:8" ht="15">
      <c r="A48" s="72" t="s">
        <v>221</v>
      </c>
      <c r="B48" s="14">
        <v>744</v>
      </c>
      <c r="C48" s="14">
        <v>986</v>
      </c>
      <c r="D48" s="14">
        <v>845</v>
      </c>
      <c r="E48" s="15">
        <f t="shared" si="4"/>
        <v>0.014019079220240564</v>
      </c>
      <c r="F48" s="73">
        <f t="shared" si="5"/>
        <v>0.135752688172043</v>
      </c>
      <c r="G48" s="14">
        <f t="shared" si="6"/>
        <v>101</v>
      </c>
      <c r="H48" s="14">
        <f t="shared" si="7"/>
        <v>-141</v>
      </c>
    </row>
    <row r="49" spans="1:8" ht="15">
      <c r="A49" s="74" t="s">
        <v>223</v>
      </c>
      <c r="B49" s="14">
        <v>106</v>
      </c>
      <c r="C49" s="14">
        <v>27</v>
      </c>
      <c r="D49" s="14">
        <v>30</v>
      </c>
      <c r="E49" s="15">
        <f t="shared" si="4"/>
        <v>0.0004977187888842803</v>
      </c>
      <c r="F49" s="73">
        <f t="shared" si="5"/>
        <v>-0.7169811320754716</v>
      </c>
      <c r="G49" s="14">
        <f t="shared" si="6"/>
        <v>-76</v>
      </c>
      <c r="H49" s="14">
        <f t="shared" si="7"/>
        <v>3</v>
      </c>
    </row>
    <row r="50" spans="1:8" ht="15">
      <c r="A50" s="74" t="s">
        <v>131</v>
      </c>
      <c r="B50" s="14">
        <v>100</v>
      </c>
      <c r="C50" s="14">
        <v>165</v>
      </c>
      <c r="D50" s="14">
        <v>136</v>
      </c>
      <c r="E50" s="15">
        <f t="shared" si="4"/>
        <v>0.0022563251762754044</v>
      </c>
      <c r="F50" s="73">
        <f t="shared" si="5"/>
        <v>0.36</v>
      </c>
      <c r="G50" s="14">
        <f t="shared" si="6"/>
        <v>36</v>
      </c>
      <c r="H50" s="14">
        <f t="shared" si="7"/>
        <v>-29</v>
      </c>
    </row>
    <row r="51" spans="1:8" ht="15">
      <c r="A51" s="74" t="s">
        <v>224</v>
      </c>
      <c r="B51" s="14">
        <v>262</v>
      </c>
      <c r="C51" s="14">
        <v>315</v>
      </c>
      <c r="D51" s="14">
        <v>277</v>
      </c>
      <c r="E51" s="15">
        <f t="shared" si="4"/>
        <v>0.0045956034840315225</v>
      </c>
      <c r="F51" s="73">
        <f t="shared" si="5"/>
        <v>0.05725190839694656</v>
      </c>
      <c r="G51" s="14">
        <f t="shared" si="6"/>
        <v>15</v>
      </c>
      <c r="H51" s="14">
        <f t="shared" si="7"/>
        <v>-38</v>
      </c>
    </row>
    <row r="52" spans="1:8" ht="15">
      <c r="A52" s="74" t="s">
        <v>222</v>
      </c>
      <c r="B52" s="14">
        <v>98</v>
      </c>
      <c r="C52" s="14">
        <v>87</v>
      </c>
      <c r="D52" s="14">
        <v>56</v>
      </c>
      <c r="E52" s="15">
        <f t="shared" si="4"/>
        <v>0.00092907507258399</v>
      </c>
      <c r="F52" s="73">
        <f t="shared" si="5"/>
        <v>-0.42857142857142855</v>
      </c>
      <c r="G52" s="14">
        <f t="shared" si="6"/>
        <v>-42</v>
      </c>
      <c r="H52" s="14">
        <f t="shared" si="7"/>
        <v>-31</v>
      </c>
    </row>
    <row r="53" spans="1:8" ht="15">
      <c r="A53" s="72" t="s">
        <v>225</v>
      </c>
      <c r="B53" s="14">
        <v>1611</v>
      </c>
      <c r="C53" s="14">
        <v>1934</v>
      </c>
      <c r="D53" s="14">
        <v>1748</v>
      </c>
      <c r="E53" s="15">
        <f t="shared" si="4"/>
        <v>0.029000414765657404</v>
      </c>
      <c r="F53" s="73">
        <f t="shared" si="5"/>
        <v>0.08504034761018</v>
      </c>
      <c r="G53" s="14">
        <f t="shared" si="6"/>
        <v>137</v>
      </c>
      <c r="H53" s="14">
        <f t="shared" si="7"/>
        <v>-186</v>
      </c>
    </row>
    <row r="54" spans="1:8" ht="15">
      <c r="A54" s="74" t="s">
        <v>226</v>
      </c>
      <c r="B54" s="14">
        <v>812</v>
      </c>
      <c r="C54" s="14">
        <v>940</v>
      </c>
      <c r="D54" s="14">
        <v>797</v>
      </c>
      <c r="E54" s="15">
        <f t="shared" si="4"/>
        <v>0.013222729158025715</v>
      </c>
      <c r="F54" s="73">
        <f t="shared" si="5"/>
        <v>-0.01847290640394089</v>
      </c>
      <c r="G54" s="14">
        <f t="shared" si="6"/>
        <v>-15</v>
      </c>
      <c r="H54" s="14">
        <f t="shared" si="7"/>
        <v>-143</v>
      </c>
    </row>
    <row r="55" spans="1:8" ht="15">
      <c r="A55" s="74" t="s">
        <v>227</v>
      </c>
      <c r="B55" s="14">
        <v>492</v>
      </c>
      <c r="C55" s="14">
        <v>480</v>
      </c>
      <c r="D55" s="14">
        <v>327</v>
      </c>
      <c r="E55" s="15">
        <f t="shared" si="4"/>
        <v>0.0054251347988386565</v>
      </c>
      <c r="F55" s="73">
        <f t="shared" si="5"/>
        <v>-0.3353658536585366</v>
      </c>
      <c r="G55" s="14">
        <f t="shared" si="6"/>
        <v>-165</v>
      </c>
      <c r="H55" s="14">
        <f t="shared" si="7"/>
        <v>-153</v>
      </c>
    </row>
    <row r="56" spans="1:8" ht="15">
      <c r="A56" s="74" t="s">
        <v>228</v>
      </c>
      <c r="B56" s="14">
        <v>288</v>
      </c>
      <c r="C56" s="14">
        <v>364</v>
      </c>
      <c r="D56" s="14">
        <v>300</v>
      </c>
      <c r="E56" s="15">
        <f t="shared" si="4"/>
        <v>0.004977187888842804</v>
      </c>
      <c r="F56" s="73">
        <f t="shared" si="5"/>
        <v>0.041666666666666664</v>
      </c>
      <c r="G56" s="14">
        <f t="shared" si="6"/>
        <v>12</v>
      </c>
      <c r="H56" s="14">
        <f t="shared" si="7"/>
        <v>-64</v>
      </c>
    </row>
    <row r="57" spans="1:8" ht="15">
      <c r="A57" s="72" t="s">
        <v>229</v>
      </c>
      <c r="B57" s="14">
        <v>1000</v>
      </c>
      <c r="C57" s="14">
        <v>1134</v>
      </c>
      <c r="D57" s="14">
        <v>1052</v>
      </c>
      <c r="E57" s="15">
        <f t="shared" si="4"/>
        <v>0.017453338863542098</v>
      </c>
      <c r="F57" s="73">
        <f t="shared" si="5"/>
        <v>0.052</v>
      </c>
      <c r="G57" s="14">
        <f t="shared" si="6"/>
        <v>52</v>
      </c>
      <c r="H57" s="14">
        <f t="shared" si="7"/>
        <v>-82</v>
      </c>
    </row>
    <row r="58" spans="1:8" ht="15">
      <c r="A58" s="74" t="s">
        <v>230</v>
      </c>
      <c r="B58" s="14">
        <v>225</v>
      </c>
      <c r="C58" s="14">
        <v>159</v>
      </c>
      <c r="D58" s="14">
        <v>135</v>
      </c>
      <c r="E58" s="15">
        <f t="shared" si="4"/>
        <v>0.0022397345499792615</v>
      </c>
      <c r="F58" s="73">
        <f t="shared" si="5"/>
        <v>-0.4</v>
      </c>
      <c r="G58" s="14">
        <f t="shared" si="6"/>
        <v>-90</v>
      </c>
      <c r="H58" s="14">
        <f t="shared" si="7"/>
        <v>-24</v>
      </c>
    </row>
    <row r="59" spans="1:8" ht="15">
      <c r="A59" s="72" t="s">
        <v>231</v>
      </c>
      <c r="B59" s="14">
        <v>883</v>
      </c>
      <c r="C59" s="14">
        <v>1097</v>
      </c>
      <c r="D59" s="14">
        <v>1177</v>
      </c>
      <c r="E59" s="15">
        <f t="shared" si="4"/>
        <v>0.019527167150559934</v>
      </c>
      <c r="F59" s="73">
        <f t="shared" si="5"/>
        <v>0.332955832389581</v>
      </c>
      <c r="G59" s="14">
        <f t="shared" si="6"/>
        <v>294</v>
      </c>
      <c r="H59" s="14">
        <f t="shared" si="7"/>
        <v>80</v>
      </c>
    </row>
    <row r="60" spans="1:8" ht="15">
      <c r="A60" s="74" t="s">
        <v>232</v>
      </c>
      <c r="B60" s="14">
        <v>754</v>
      </c>
      <c r="C60" s="14">
        <v>719</v>
      </c>
      <c r="D60" s="14">
        <v>572</v>
      </c>
      <c r="E60" s="15">
        <f t="shared" si="4"/>
        <v>0.009489838241393612</v>
      </c>
      <c r="F60" s="73">
        <f t="shared" si="5"/>
        <v>-0.2413793103448276</v>
      </c>
      <c r="G60" s="14">
        <f t="shared" si="6"/>
        <v>-182</v>
      </c>
      <c r="H60" s="14">
        <f t="shared" si="7"/>
        <v>-147</v>
      </c>
    </row>
    <row r="61" spans="1:8" ht="15">
      <c r="A61" s="74" t="s">
        <v>233</v>
      </c>
      <c r="B61" s="14">
        <v>81</v>
      </c>
      <c r="C61" s="14">
        <v>70</v>
      </c>
      <c r="D61" s="14">
        <v>71</v>
      </c>
      <c r="E61" s="15">
        <f t="shared" si="4"/>
        <v>0.0011779344670261303</v>
      </c>
      <c r="F61" s="73">
        <f t="shared" si="5"/>
        <v>-0.12345679012345678</v>
      </c>
      <c r="G61" s="14">
        <f t="shared" si="6"/>
        <v>-10</v>
      </c>
      <c r="H61" s="14">
        <f t="shared" si="7"/>
        <v>1</v>
      </c>
    </row>
    <row r="62" spans="1:8" ht="15">
      <c r="A62" s="74" t="s">
        <v>234</v>
      </c>
      <c r="B62" s="14">
        <v>147</v>
      </c>
      <c r="C62" s="14">
        <v>144</v>
      </c>
      <c r="D62" s="14">
        <v>114</v>
      </c>
      <c r="E62" s="15">
        <f t="shared" si="4"/>
        <v>0.0018913313977602655</v>
      </c>
      <c r="F62" s="73">
        <f t="shared" si="5"/>
        <v>-0.22448979591836735</v>
      </c>
      <c r="G62" s="14">
        <f t="shared" si="6"/>
        <v>-33</v>
      </c>
      <c r="H62" s="14">
        <f t="shared" si="7"/>
        <v>-30</v>
      </c>
    </row>
    <row r="63" spans="1:8" ht="15">
      <c r="A63" s="74" t="s">
        <v>235</v>
      </c>
      <c r="B63" s="14">
        <v>85</v>
      </c>
      <c r="C63" s="14">
        <v>130</v>
      </c>
      <c r="D63" s="14">
        <v>134</v>
      </c>
      <c r="E63" s="15">
        <f t="shared" si="4"/>
        <v>0.002223143923683119</v>
      </c>
      <c r="F63" s="73">
        <f t="shared" si="5"/>
        <v>0.5764705882352941</v>
      </c>
      <c r="G63" s="14">
        <f t="shared" si="6"/>
        <v>49</v>
      </c>
      <c r="H63" s="14">
        <f t="shared" si="7"/>
        <v>4</v>
      </c>
    </row>
    <row r="64" spans="1:8" ht="15">
      <c r="A64" s="74" t="s">
        <v>236</v>
      </c>
      <c r="B64" s="14">
        <v>495</v>
      </c>
      <c r="C64" s="14">
        <v>303</v>
      </c>
      <c r="D64" s="14">
        <v>366</v>
      </c>
      <c r="E64" s="15">
        <f t="shared" si="4"/>
        <v>0.00607216922438822</v>
      </c>
      <c r="F64" s="73">
        <f t="shared" si="5"/>
        <v>-0.2606060606060606</v>
      </c>
      <c r="G64" s="14">
        <f t="shared" si="6"/>
        <v>-129</v>
      </c>
      <c r="H64" s="14">
        <f t="shared" si="7"/>
        <v>63</v>
      </c>
    </row>
    <row r="65" spans="1:8" ht="15">
      <c r="A65" s="74" t="s">
        <v>237</v>
      </c>
      <c r="B65" s="14">
        <v>419</v>
      </c>
      <c r="C65" s="14">
        <v>269</v>
      </c>
      <c r="D65" s="14">
        <v>248</v>
      </c>
      <c r="E65" s="15">
        <f t="shared" si="4"/>
        <v>0.004114475321443384</v>
      </c>
      <c r="F65" s="73">
        <f t="shared" si="5"/>
        <v>-0.4081145584725537</v>
      </c>
      <c r="G65" s="14">
        <f t="shared" si="6"/>
        <v>-171</v>
      </c>
      <c r="H65" s="14">
        <f t="shared" si="7"/>
        <v>-21</v>
      </c>
    </row>
    <row r="66" spans="1:8" ht="15">
      <c r="A66" s="74" t="s">
        <v>238</v>
      </c>
      <c r="B66" s="14">
        <v>151</v>
      </c>
      <c r="C66" s="14">
        <v>167</v>
      </c>
      <c r="D66" s="14">
        <v>145</v>
      </c>
      <c r="E66" s="15">
        <f aca="true" t="shared" si="8" ref="E66:E82">D66/$D$83</f>
        <v>0.0024056408129406884</v>
      </c>
      <c r="F66" s="73">
        <f aca="true" t="shared" si="9" ref="F66:F82">(D66-B66)/B66</f>
        <v>-0.039735099337748346</v>
      </c>
      <c r="G66" s="14">
        <f aca="true" t="shared" si="10" ref="G66:G82">D66-B66</f>
        <v>-6</v>
      </c>
      <c r="H66" s="14">
        <f aca="true" t="shared" si="11" ref="H66:H82">D66-C66</f>
        <v>-22</v>
      </c>
    </row>
    <row r="67" spans="1:8" ht="15">
      <c r="A67" s="72" t="s">
        <v>239</v>
      </c>
      <c r="B67" s="14">
        <v>618</v>
      </c>
      <c r="C67" s="14">
        <v>719</v>
      </c>
      <c r="D67" s="14">
        <v>734</v>
      </c>
      <c r="E67" s="15">
        <f t="shared" si="8"/>
        <v>0.012177519701368726</v>
      </c>
      <c r="F67" s="73">
        <f t="shared" si="9"/>
        <v>0.18770226537216828</v>
      </c>
      <c r="G67" s="14">
        <f t="shared" si="10"/>
        <v>116</v>
      </c>
      <c r="H67" s="14">
        <f t="shared" si="11"/>
        <v>15</v>
      </c>
    </row>
    <row r="68" spans="1:8" ht="15">
      <c r="A68" s="74" t="s">
        <v>240</v>
      </c>
      <c r="B68" s="14">
        <v>522</v>
      </c>
      <c r="C68" s="14">
        <v>732</v>
      </c>
      <c r="D68" s="14">
        <v>573</v>
      </c>
      <c r="E68" s="15">
        <f t="shared" si="8"/>
        <v>0.009506428867689756</v>
      </c>
      <c r="F68" s="73">
        <f t="shared" si="9"/>
        <v>0.09770114942528736</v>
      </c>
      <c r="G68" s="14">
        <f t="shared" si="10"/>
        <v>51</v>
      </c>
      <c r="H68" s="14">
        <f t="shared" si="11"/>
        <v>-159</v>
      </c>
    </row>
    <row r="69" spans="1:8" ht="15">
      <c r="A69" s="72" t="s">
        <v>241</v>
      </c>
      <c r="B69" s="14">
        <v>49</v>
      </c>
      <c r="C69" s="14">
        <v>97</v>
      </c>
      <c r="D69" s="14">
        <v>90</v>
      </c>
      <c r="E69" s="15">
        <f t="shared" si="8"/>
        <v>0.0014931563666528412</v>
      </c>
      <c r="F69" s="73">
        <f t="shared" si="9"/>
        <v>0.8367346938775511</v>
      </c>
      <c r="G69" s="14">
        <f t="shared" si="10"/>
        <v>41</v>
      </c>
      <c r="H69" s="14">
        <f t="shared" si="11"/>
        <v>-7</v>
      </c>
    </row>
    <row r="70" spans="1:8" ht="15">
      <c r="A70" s="74" t="s">
        <v>242</v>
      </c>
      <c r="B70" s="14">
        <v>116</v>
      </c>
      <c r="C70" s="14">
        <v>197</v>
      </c>
      <c r="D70" s="14">
        <v>109</v>
      </c>
      <c r="E70" s="15">
        <f t="shared" si="8"/>
        <v>0.001808378266279552</v>
      </c>
      <c r="F70" s="73">
        <f t="shared" si="9"/>
        <v>-0.0603448275862069</v>
      </c>
      <c r="G70" s="14">
        <f t="shared" si="10"/>
        <v>-7</v>
      </c>
      <c r="H70" s="14">
        <f t="shared" si="11"/>
        <v>-88</v>
      </c>
    </row>
    <row r="71" spans="1:8" ht="15">
      <c r="A71" s="74" t="s">
        <v>243</v>
      </c>
      <c r="B71" s="14">
        <v>365</v>
      </c>
      <c r="C71" s="14">
        <v>252</v>
      </c>
      <c r="D71" s="14">
        <v>235</v>
      </c>
      <c r="E71" s="15">
        <f t="shared" si="8"/>
        <v>0.0038987971795935296</v>
      </c>
      <c r="F71" s="73">
        <f t="shared" si="9"/>
        <v>-0.3561643835616438</v>
      </c>
      <c r="G71" s="14">
        <f t="shared" si="10"/>
        <v>-130</v>
      </c>
      <c r="H71" s="14">
        <f t="shared" si="11"/>
        <v>-17</v>
      </c>
    </row>
    <row r="72" spans="1:8" ht="15">
      <c r="A72" s="74" t="s">
        <v>244</v>
      </c>
      <c r="B72" s="14">
        <v>472</v>
      </c>
      <c r="C72" s="14">
        <v>539</v>
      </c>
      <c r="D72" s="14">
        <v>392</v>
      </c>
      <c r="E72" s="15">
        <f t="shared" si="8"/>
        <v>0.006503525508087931</v>
      </c>
      <c r="F72" s="73">
        <f t="shared" si="9"/>
        <v>-0.1694915254237288</v>
      </c>
      <c r="G72" s="14">
        <f t="shared" si="10"/>
        <v>-80</v>
      </c>
      <c r="H72" s="14">
        <f t="shared" si="11"/>
        <v>-147</v>
      </c>
    </row>
    <row r="73" spans="1:8" ht="15">
      <c r="A73" s="74" t="s">
        <v>245</v>
      </c>
      <c r="B73" s="14">
        <v>142</v>
      </c>
      <c r="C73" s="14">
        <v>118</v>
      </c>
      <c r="D73" s="14">
        <v>65</v>
      </c>
      <c r="E73" s="15">
        <f t="shared" si="8"/>
        <v>0.0010783907092492741</v>
      </c>
      <c r="F73" s="73">
        <f t="shared" si="9"/>
        <v>-0.5422535211267606</v>
      </c>
      <c r="G73" s="14">
        <f t="shared" si="10"/>
        <v>-77</v>
      </c>
      <c r="H73" s="14">
        <f t="shared" si="11"/>
        <v>-53</v>
      </c>
    </row>
    <row r="74" spans="1:8" ht="15">
      <c r="A74" s="74" t="s">
        <v>246</v>
      </c>
      <c r="B74" s="14">
        <v>1445</v>
      </c>
      <c r="C74" s="14">
        <v>1426</v>
      </c>
      <c r="D74" s="14">
        <v>1435</v>
      </c>
      <c r="E74" s="15">
        <f t="shared" si="8"/>
        <v>0.023807548734964747</v>
      </c>
      <c r="F74" s="73">
        <f t="shared" si="9"/>
        <v>-0.006920415224913495</v>
      </c>
      <c r="G74" s="14">
        <f t="shared" si="10"/>
        <v>-10</v>
      </c>
      <c r="H74" s="14">
        <f t="shared" si="11"/>
        <v>9</v>
      </c>
    </row>
    <row r="75" spans="1:8" ht="15">
      <c r="A75" s="74" t="s">
        <v>247</v>
      </c>
      <c r="B75" s="14">
        <v>245</v>
      </c>
      <c r="C75" s="14">
        <v>217</v>
      </c>
      <c r="D75" s="14">
        <v>251</v>
      </c>
      <c r="E75" s="15">
        <f t="shared" si="8"/>
        <v>0.004164247200331812</v>
      </c>
      <c r="F75" s="73">
        <f t="shared" si="9"/>
        <v>0.024489795918367346</v>
      </c>
      <c r="G75" s="14">
        <f t="shared" si="10"/>
        <v>6</v>
      </c>
      <c r="H75" s="14">
        <f t="shared" si="11"/>
        <v>34</v>
      </c>
    </row>
    <row r="76" spans="1:8" ht="15">
      <c r="A76" s="74" t="s">
        <v>248</v>
      </c>
      <c r="B76" s="14">
        <v>493</v>
      </c>
      <c r="C76" s="14">
        <v>531</v>
      </c>
      <c r="D76" s="14">
        <v>493</v>
      </c>
      <c r="E76" s="15">
        <f t="shared" si="8"/>
        <v>0.00817917876399834</v>
      </c>
      <c r="F76" s="73">
        <f t="shared" si="9"/>
        <v>0</v>
      </c>
      <c r="G76" s="14">
        <f t="shared" si="10"/>
        <v>0</v>
      </c>
      <c r="H76" s="14">
        <f t="shared" si="11"/>
        <v>-38</v>
      </c>
    </row>
    <row r="77" spans="1:8" ht="15">
      <c r="A77" s="74" t="s">
        <v>249</v>
      </c>
      <c r="B77" s="14">
        <v>30</v>
      </c>
      <c r="C77" s="14">
        <v>23</v>
      </c>
      <c r="D77" s="14">
        <v>13</v>
      </c>
      <c r="E77" s="15">
        <f t="shared" si="8"/>
        <v>0.00021567814184985482</v>
      </c>
      <c r="F77" s="73">
        <f t="shared" si="9"/>
        <v>-0.5666666666666667</v>
      </c>
      <c r="G77" s="14">
        <f t="shared" si="10"/>
        <v>-17</v>
      </c>
      <c r="H77" s="14">
        <f t="shared" si="11"/>
        <v>-10</v>
      </c>
    </row>
    <row r="78" spans="1:8" ht="15">
      <c r="A78" s="74" t="s">
        <v>250</v>
      </c>
      <c r="B78" s="14">
        <v>447</v>
      </c>
      <c r="C78" s="14">
        <v>370</v>
      </c>
      <c r="D78" s="14">
        <v>337</v>
      </c>
      <c r="E78" s="15">
        <f t="shared" si="8"/>
        <v>0.005591041061800083</v>
      </c>
      <c r="F78" s="73">
        <f t="shared" si="9"/>
        <v>-0.24608501118568232</v>
      </c>
      <c r="G78" s="14">
        <f t="shared" si="10"/>
        <v>-110</v>
      </c>
      <c r="H78" s="14">
        <f t="shared" si="11"/>
        <v>-33</v>
      </c>
    </row>
    <row r="79" spans="1:8" ht="15">
      <c r="A79" s="74" t="s">
        <v>251</v>
      </c>
      <c r="B79" s="14">
        <v>299</v>
      </c>
      <c r="C79" s="14">
        <v>236</v>
      </c>
      <c r="D79" s="14">
        <v>154</v>
      </c>
      <c r="E79" s="15">
        <f t="shared" si="8"/>
        <v>0.002554956449605973</v>
      </c>
      <c r="F79" s="73">
        <f t="shared" si="9"/>
        <v>-0.48494983277591974</v>
      </c>
      <c r="G79" s="14">
        <f t="shared" si="10"/>
        <v>-145</v>
      </c>
      <c r="H79" s="14">
        <f t="shared" si="11"/>
        <v>-82</v>
      </c>
    </row>
    <row r="80" spans="1:8" ht="15">
      <c r="A80" s="74" t="s">
        <v>252</v>
      </c>
      <c r="B80" s="14">
        <v>159</v>
      </c>
      <c r="C80" s="14">
        <v>175</v>
      </c>
      <c r="D80" s="14">
        <v>157</v>
      </c>
      <c r="E80" s="15">
        <f t="shared" si="8"/>
        <v>0.0026047283284944007</v>
      </c>
      <c r="F80" s="73">
        <f t="shared" si="9"/>
        <v>-0.012578616352201259</v>
      </c>
      <c r="G80" s="14">
        <f t="shared" si="10"/>
        <v>-2</v>
      </c>
      <c r="H80" s="14">
        <f t="shared" si="11"/>
        <v>-18</v>
      </c>
    </row>
    <row r="81" spans="1:8" ht="15">
      <c r="A81" s="74" t="s">
        <v>253</v>
      </c>
      <c r="B81" s="14">
        <v>227</v>
      </c>
      <c r="C81" s="14">
        <v>234</v>
      </c>
      <c r="D81" s="14">
        <v>140</v>
      </c>
      <c r="E81" s="15">
        <f t="shared" si="8"/>
        <v>0.002322687681459975</v>
      </c>
      <c r="F81" s="73">
        <f t="shared" si="9"/>
        <v>-0.3832599118942731</v>
      </c>
      <c r="G81" s="14">
        <f t="shared" si="10"/>
        <v>-87</v>
      </c>
      <c r="H81" s="14">
        <f t="shared" si="11"/>
        <v>-94</v>
      </c>
    </row>
    <row r="82" spans="1:8" ht="15.75" thickBot="1">
      <c r="A82" s="74" t="s">
        <v>254</v>
      </c>
      <c r="B82" s="14">
        <v>299</v>
      </c>
      <c r="C82" s="14">
        <v>278</v>
      </c>
      <c r="D82" s="14">
        <v>276</v>
      </c>
      <c r="E82" s="15">
        <f t="shared" si="8"/>
        <v>0.00457901285773538</v>
      </c>
      <c r="F82" s="73">
        <f t="shared" si="9"/>
        <v>-0.07692307692307693</v>
      </c>
      <c r="G82" s="14">
        <f t="shared" si="10"/>
        <v>-23</v>
      </c>
      <c r="H82" s="14">
        <f t="shared" si="11"/>
        <v>-2</v>
      </c>
    </row>
    <row r="83" spans="1:9" s="50" customFormat="1" ht="15.75" thickBot="1">
      <c r="A83" s="75" t="s">
        <v>174</v>
      </c>
      <c r="B83" s="20">
        <v>58697</v>
      </c>
      <c r="C83" s="20">
        <v>63861</v>
      </c>
      <c r="D83" s="20">
        <v>60275</v>
      </c>
      <c r="E83" s="16">
        <f>D83/$D$83</f>
        <v>1</v>
      </c>
      <c r="F83" s="16">
        <f>(D83-B83)/B83</f>
        <v>0.026883827112118164</v>
      </c>
      <c r="G83" s="20">
        <f>D83-B83</f>
        <v>1578</v>
      </c>
      <c r="H83" s="20">
        <f>D83-C83</f>
        <v>-3586</v>
      </c>
      <c r="I83" s="7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8" sqref="G18"/>
    </sheetView>
  </sheetViews>
  <sheetFormatPr defaultColWidth="8.8515625" defaultRowHeight="15"/>
  <cols>
    <col min="1" max="1" width="18.28125" style="45" bestFit="1" customWidth="1"/>
    <col min="2" max="2" width="12.00390625" style="45" bestFit="1" customWidth="1"/>
    <col min="3" max="3" width="12.00390625" style="45" customWidth="1"/>
    <col min="4" max="4" width="12.00390625" style="45" bestFit="1" customWidth="1"/>
    <col min="5" max="5" width="21.421875" style="45" bestFit="1" customWidth="1"/>
    <col min="6" max="6" width="31.140625" style="45" customWidth="1"/>
    <col min="7" max="7" width="36.7109375" style="45" customWidth="1"/>
    <col min="8" max="16384" width="8.8515625" style="45" customWidth="1"/>
  </cols>
  <sheetData>
    <row r="1" spans="1:8" ht="60.75" thickBot="1">
      <c r="A1" s="77" t="s">
        <v>175</v>
      </c>
      <c r="B1" s="5">
        <v>41334</v>
      </c>
      <c r="C1" s="5">
        <v>41671</v>
      </c>
      <c r="D1" s="5">
        <v>41699</v>
      </c>
      <c r="E1" s="4" t="s">
        <v>273</v>
      </c>
      <c r="F1" s="4" t="s">
        <v>285</v>
      </c>
      <c r="G1" s="6" t="s">
        <v>286</v>
      </c>
      <c r="H1" s="6" t="s">
        <v>255</v>
      </c>
    </row>
    <row r="2" spans="1:8" ht="15">
      <c r="A2" s="78" t="s">
        <v>176</v>
      </c>
      <c r="B2" s="17">
        <v>702</v>
      </c>
      <c r="C2" s="17">
        <v>859</v>
      </c>
      <c r="D2" s="17">
        <v>972</v>
      </c>
      <c r="E2" s="63">
        <f aca="true" t="shared" si="0" ref="E2:E33">D2/$D$83</f>
        <v>0.033991956635775485</v>
      </c>
      <c r="F2" s="63">
        <f aca="true" t="shared" si="1" ref="F2:F33">(D2-B2)/B2</f>
        <v>0.38461538461538464</v>
      </c>
      <c r="G2" s="17">
        <f aca="true" t="shared" si="2" ref="G2:G33">D2-B2</f>
        <v>270</v>
      </c>
      <c r="H2" s="17">
        <f aca="true" t="shared" si="3" ref="H2:H33">D2-C2</f>
        <v>113</v>
      </c>
    </row>
    <row r="3" spans="1:8" ht="15">
      <c r="A3" s="74" t="s">
        <v>177</v>
      </c>
      <c r="B3" s="14">
        <v>59</v>
      </c>
      <c r="C3" s="14">
        <v>86</v>
      </c>
      <c r="D3" s="14">
        <v>98</v>
      </c>
      <c r="E3" s="15">
        <f t="shared" si="0"/>
        <v>0.003427172582619339</v>
      </c>
      <c r="F3" s="15">
        <f t="shared" si="1"/>
        <v>0.6610169491525424</v>
      </c>
      <c r="G3" s="14">
        <f t="shared" si="2"/>
        <v>39</v>
      </c>
      <c r="H3" s="14">
        <f t="shared" si="3"/>
        <v>12</v>
      </c>
    </row>
    <row r="4" spans="1:8" ht="15">
      <c r="A4" s="74" t="s">
        <v>178</v>
      </c>
      <c r="B4" s="14">
        <v>152</v>
      </c>
      <c r="C4" s="14">
        <v>198</v>
      </c>
      <c r="D4" s="14">
        <v>148</v>
      </c>
      <c r="E4" s="15">
        <f t="shared" si="0"/>
        <v>0.0051757300227312465</v>
      </c>
      <c r="F4" s="15">
        <f t="shared" si="1"/>
        <v>-0.02631578947368421</v>
      </c>
      <c r="G4" s="14">
        <f t="shared" si="2"/>
        <v>-4</v>
      </c>
      <c r="H4" s="14">
        <f t="shared" si="3"/>
        <v>-50</v>
      </c>
    </row>
    <row r="5" spans="1:8" ht="15">
      <c r="A5" s="74" t="s">
        <v>179</v>
      </c>
      <c r="B5" s="14">
        <v>11</v>
      </c>
      <c r="C5" s="14">
        <v>52</v>
      </c>
      <c r="D5" s="14">
        <v>15</v>
      </c>
      <c r="E5" s="15">
        <f t="shared" si="0"/>
        <v>0.0005245672320335723</v>
      </c>
      <c r="F5" s="15">
        <f t="shared" si="1"/>
        <v>0.36363636363636365</v>
      </c>
      <c r="G5" s="14">
        <f t="shared" si="2"/>
        <v>4</v>
      </c>
      <c r="H5" s="14">
        <f t="shared" si="3"/>
        <v>-37</v>
      </c>
    </row>
    <row r="6" spans="1:8" ht="15">
      <c r="A6" s="74" t="s">
        <v>180</v>
      </c>
      <c r="B6" s="14">
        <v>52</v>
      </c>
      <c r="C6" s="14">
        <v>81</v>
      </c>
      <c r="D6" s="14">
        <v>52</v>
      </c>
      <c r="E6" s="15">
        <f t="shared" si="0"/>
        <v>0.001818499737716384</v>
      </c>
      <c r="F6" s="15">
        <f t="shared" si="1"/>
        <v>0</v>
      </c>
      <c r="G6" s="14">
        <f t="shared" si="2"/>
        <v>0</v>
      </c>
      <c r="H6" s="14">
        <f t="shared" si="3"/>
        <v>-29</v>
      </c>
    </row>
    <row r="7" spans="1:8" ht="15">
      <c r="A7" s="74" t="s">
        <v>181</v>
      </c>
      <c r="B7" s="14">
        <v>51</v>
      </c>
      <c r="C7" s="14">
        <v>48</v>
      </c>
      <c r="D7" s="14">
        <v>55</v>
      </c>
      <c r="E7" s="15">
        <f t="shared" si="0"/>
        <v>0.0019234131841230984</v>
      </c>
      <c r="F7" s="15">
        <f t="shared" si="1"/>
        <v>0.0784313725490196</v>
      </c>
      <c r="G7" s="14">
        <f t="shared" si="2"/>
        <v>4</v>
      </c>
      <c r="H7" s="14">
        <f t="shared" si="3"/>
        <v>7</v>
      </c>
    </row>
    <row r="8" spans="1:8" ht="15">
      <c r="A8" s="72" t="s">
        <v>182</v>
      </c>
      <c r="B8" s="14">
        <v>1898</v>
      </c>
      <c r="C8" s="14">
        <v>2035</v>
      </c>
      <c r="D8" s="14">
        <v>2241</v>
      </c>
      <c r="E8" s="15">
        <f t="shared" si="0"/>
        <v>0.0783703444658157</v>
      </c>
      <c r="F8" s="15">
        <f t="shared" si="1"/>
        <v>0.18071654373024237</v>
      </c>
      <c r="G8" s="14">
        <f t="shared" si="2"/>
        <v>343</v>
      </c>
      <c r="H8" s="14">
        <f t="shared" si="3"/>
        <v>206</v>
      </c>
    </row>
    <row r="9" spans="1:8" ht="15">
      <c r="A9" s="74" t="s">
        <v>183</v>
      </c>
      <c r="B9" s="14">
        <v>803</v>
      </c>
      <c r="C9" s="14">
        <v>935</v>
      </c>
      <c r="D9" s="14">
        <v>706</v>
      </c>
      <c r="E9" s="15">
        <f t="shared" si="0"/>
        <v>0.024689631054380136</v>
      </c>
      <c r="F9" s="15">
        <f t="shared" si="1"/>
        <v>-0.12079701120797011</v>
      </c>
      <c r="G9" s="14">
        <f t="shared" si="2"/>
        <v>-97</v>
      </c>
      <c r="H9" s="14">
        <f t="shared" si="3"/>
        <v>-229</v>
      </c>
    </row>
    <row r="10" spans="1:8" ht="15">
      <c r="A10" s="74" t="s">
        <v>184</v>
      </c>
      <c r="B10" s="14">
        <v>4</v>
      </c>
      <c r="C10" s="14">
        <v>26</v>
      </c>
      <c r="D10" s="14">
        <v>3</v>
      </c>
      <c r="E10" s="15">
        <f t="shared" si="0"/>
        <v>0.00010491344640671447</v>
      </c>
      <c r="F10" s="15">
        <f t="shared" si="1"/>
        <v>-0.25</v>
      </c>
      <c r="G10" s="14">
        <f t="shared" si="2"/>
        <v>-1</v>
      </c>
      <c r="H10" s="14">
        <f t="shared" si="3"/>
        <v>-23</v>
      </c>
    </row>
    <row r="11" spans="1:8" ht="15">
      <c r="A11" s="74" t="s">
        <v>185</v>
      </c>
      <c r="B11" s="14">
        <v>83</v>
      </c>
      <c r="C11" s="14">
        <v>89</v>
      </c>
      <c r="D11" s="14">
        <v>71</v>
      </c>
      <c r="E11" s="15">
        <f t="shared" si="0"/>
        <v>0.002482951564958909</v>
      </c>
      <c r="F11" s="15">
        <f t="shared" si="1"/>
        <v>-0.14457831325301204</v>
      </c>
      <c r="G11" s="14">
        <f t="shared" si="2"/>
        <v>-12</v>
      </c>
      <c r="H11" s="14">
        <f t="shared" si="3"/>
        <v>-18</v>
      </c>
    </row>
    <row r="12" spans="1:8" ht="15">
      <c r="A12" s="74" t="s">
        <v>186</v>
      </c>
      <c r="B12" s="14">
        <v>215</v>
      </c>
      <c r="C12" s="14">
        <v>276</v>
      </c>
      <c r="D12" s="14">
        <v>274</v>
      </c>
      <c r="E12" s="15">
        <f t="shared" si="0"/>
        <v>0.009582094771813253</v>
      </c>
      <c r="F12" s="15">
        <f t="shared" si="1"/>
        <v>0.2744186046511628</v>
      </c>
      <c r="G12" s="14">
        <f t="shared" si="2"/>
        <v>59</v>
      </c>
      <c r="H12" s="14">
        <f t="shared" si="3"/>
        <v>-2</v>
      </c>
    </row>
    <row r="13" spans="1:8" ht="15">
      <c r="A13" s="72" t="s">
        <v>187</v>
      </c>
      <c r="B13" s="14">
        <v>328</v>
      </c>
      <c r="C13" s="14">
        <v>411</v>
      </c>
      <c r="D13" s="14">
        <v>324</v>
      </c>
      <c r="E13" s="15">
        <f t="shared" si="0"/>
        <v>0.011330652211925162</v>
      </c>
      <c r="F13" s="15">
        <f t="shared" si="1"/>
        <v>-0.012195121951219513</v>
      </c>
      <c r="G13" s="14">
        <f t="shared" si="2"/>
        <v>-4</v>
      </c>
      <c r="H13" s="14">
        <f t="shared" si="3"/>
        <v>-87</v>
      </c>
    </row>
    <row r="14" spans="1:8" ht="15">
      <c r="A14" s="74" t="s">
        <v>188</v>
      </c>
      <c r="B14" s="14">
        <v>48</v>
      </c>
      <c r="C14" s="14">
        <v>61</v>
      </c>
      <c r="D14" s="14">
        <v>56</v>
      </c>
      <c r="E14" s="15">
        <f t="shared" si="0"/>
        <v>0.0019583843329253367</v>
      </c>
      <c r="F14" s="15">
        <f t="shared" si="1"/>
        <v>0.16666666666666666</v>
      </c>
      <c r="G14" s="14">
        <f t="shared" si="2"/>
        <v>8</v>
      </c>
      <c r="H14" s="14">
        <f t="shared" si="3"/>
        <v>-5</v>
      </c>
    </row>
    <row r="15" spans="1:8" ht="15">
      <c r="A15" s="74" t="s">
        <v>189</v>
      </c>
      <c r="B15" s="14">
        <v>207</v>
      </c>
      <c r="C15" s="14">
        <v>96</v>
      </c>
      <c r="D15" s="14">
        <v>103</v>
      </c>
      <c r="E15" s="15">
        <f t="shared" si="0"/>
        <v>0.0036020283266305297</v>
      </c>
      <c r="F15" s="15">
        <f t="shared" si="1"/>
        <v>-0.5024154589371981</v>
      </c>
      <c r="G15" s="14">
        <f t="shared" si="2"/>
        <v>-104</v>
      </c>
      <c r="H15" s="14">
        <f t="shared" si="3"/>
        <v>7</v>
      </c>
    </row>
    <row r="16" spans="1:8" ht="15">
      <c r="A16" s="74" t="s">
        <v>190</v>
      </c>
      <c r="B16" s="14">
        <v>9</v>
      </c>
      <c r="C16" s="14">
        <v>17</v>
      </c>
      <c r="D16" s="14">
        <v>7</v>
      </c>
      <c r="E16" s="15">
        <f t="shared" si="0"/>
        <v>0.0002447980416156671</v>
      </c>
      <c r="F16" s="15">
        <f t="shared" si="1"/>
        <v>-0.2222222222222222</v>
      </c>
      <c r="G16" s="14">
        <f t="shared" si="2"/>
        <v>-2</v>
      </c>
      <c r="H16" s="14">
        <f t="shared" si="3"/>
        <v>-10</v>
      </c>
    </row>
    <row r="17" spans="1:8" ht="15">
      <c r="A17" s="74" t="s">
        <v>191</v>
      </c>
      <c r="B17" s="14">
        <v>162</v>
      </c>
      <c r="C17" s="14">
        <v>162</v>
      </c>
      <c r="D17" s="14">
        <v>80</v>
      </c>
      <c r="E17" s="15">
        <f t="shared" si="0"/>
        <v>0.002797691904179052</v>
      </c>
      <c r="F17" s="15">
        <f t="shared" si="1"/>
        <v>-0.5061728395061729</v>
      </c>
      <c r="G17" s="14">
        <f t="shared" si="2"/>
        <v>-82</v>
      </c>
      <c r="H17" s="14">
        <f t="shared" si="3"/>
        <v>-82</v>
      </c>
    </row>
    <row r="18" spans="1:8" ht="15">
      <c r="A18" s="72" t="s">
        <v>192</v>
      </c>
      <c r="B18" s="14">
        <v>53</v>
      </c>
      <c r="C18" s="14">
        <v>51</v>
      </c>
      <c r="D18" s="14">
        <v>24</v>
      </c>
      <c r="E18" s="15">
        <f t="shared" si="0"/>
        <v>0.0008393075712537157</v>
      </c>
      <c r="F18" s="15">
        <f t="shared" si="1"/>
        <v>-0.5471698113207547</v>
      </c>
      <c r="G18" s="14">
        <f t="shared" si="2"/>
        <v>-29</v>
      </c>
      <c r="H18" s="14">
        <f t="shared" si="3"/>
        <v>-27</v>
      </c>
    </row>
    <row r="19" spans="1:8" ht="15">
      <c r="A19" s="74" t="s">
        <v>193</v>
      </c>
      <c r="B19" s="14">
        <v>24</v>
      </c>
      <c r="C19" s="14">
        <v>31</v>
      </c>
      <c r="D19" s="14">
        <v>23</v>
      </c>
      <c r="E19" s="15">
        <f t="shared" si="0"/>
        <v>0.0008043364224514776</v>
      </c>
      <c r="F19" s="15">
        <f t="shared" si="1"/>
        <v>-0.041666666666666664</v>
      </c>
      <c r="G19" s="14">
        <f t="shared" si="2"/>
        <v>-1</v>
      </c>
      <c r="H19" s="14">
        <f t="shared" si="3"/>
        <v>-8</v>
      </c>
    </row>
    <row r="20" spans="1:8" ht="15">
      <c r="A20" s="72" t="s">
        <v>194</v>
      </c>
      <c r="B20" s="14">
        <v>82</v>
      </c>
      <c r="C20" s="14">
        <v>150</v>
      </c>
      <c r="D20" s="14">
        <v>127</v>
      </c>
      <c r="E20" s="15">
        <f t="shared" si="0"/>
        <v>0.0044413358978842455</v>
      </c>
      <c r="F20" s="15">
        <f t="shared" si="1"/>
        <v>0.5487804878048781</v>
      </c>
      <c r="G20" s="14">
        <f t="shared" si="2"/>
        <v>45</v>
      </c>
      <c r="H20" s="14">
        <f t="shared" si="3"/>
        <v>-23</v>
      </c>
    </row>
    <row r="21" spans="1:8" ht="15">
      <c r="A21" s="74" t="s">
        <v>195</v>
      </c>
      <c r="B21" s="14">
        <v>31</v>
      </c>
      <c r="C21" s="14">
        <v>53</v>
      </c>
      <c r="D21" s="14">
        <v>37</v>
      </c>
      <c r="E21" s="15">
        <f t="shared" si="0"/>
        <v>0.0012939325056828116</v>
      </c>
      <c r="F21" s="15">
        <f t="shared" si="1"/>
        <v>0.1935483870967742</v>
      </c>
      <c r="G21" s="14">
        <f t="shared" si="2"/>
        <v>6</v>
      </c>
      <c r="H21" s="14">
        <f t="shared" si="3"/>
        <v>-16</v>
      </c>
    </row>
    <row r="22" spans="1:8" ht="15">
      <c r="A22" s="74" t="s">
        <v>196</v>
      </c>
      <c r="B22" s="14">
        <v>1637</v>
      </c>
      <c r="C22" s="14">
        <v>1751</v>
      </c>
      <c r="D22" s="14">
        <v>1821</v>
      </c>
      <c r="E22" s="15">
        <f t="shared" si="0"/>
        <v>0.06368246196887568</v>
      </c>
      <c r="F22" s="15">
        <f t="shared" si="1"/>
        <v>0.11240073304825901</v>
      </c>
      <c r="G22" s="14">
        <f t="shared" si="2"/>
        <v>184</v>
      </c>
      <c r="H22" s="14">
        <f t="shared" si="3"/>
        <v>70</v>
      </c>
    </row>
    <row r="23" spans="1:8" ht="15">
      <c r="A23" s="72" t="s">
        <v>197</v>
      </c>
      <c r="B23" s="14">
        <v>115</v>
      </c>
      <c r="C23" s="14">
        <v>113</v>
      </c>
      <c r="D23" s="14">
        <v>145</v>
      </c>
      <c r="E23" s="15">
        <f t="shared" si="0"/>
        <v>0.005070816576324532</v>
      </c>
      <c r="F23" s="15">
        <f t="shared" si="1"/>
        <v>0.2608695652173913</v>
      </c>
      <c r="G23" s="14">
        <f t="shared" si="2"/>
        <v>30</v>
      </c>
      <c r="H23" s="14">
        <f t="shared" si="3"/>
        <v>32</v>
      </c>
    </row>
    <row r="24" spans="1:8" ht="15">
      <c r="A24" s="74" t="s">
        <v>198</v>
      </c>
      <c r="B24" s="14">
        <v>51</v>
      </c>
      <c r="C24" s="14">
        <v>47</v>
      </c>
      <c r="D24" s="14">
        <v>51</v>
      </c>
      <c r="E24" s="15">
        <f t="shared" si="0"/>
        <v>0.001783528588914146</v>
      </c>
      <c r="F24" s="15">
        <f t="shared" si="1"/>
        <v>0</v>
      </c>
      <c r="G24" s="14">
        <f t="shared" si="2"/>
        <v>0</v>
      </c>
      <c r="H24" s="14">
        <f t="shared" si="3"/>
        <v>4</v>
      </c>
    </row>
    <row r="25" spans="1:8" ht="15">
      <c r="A25" s="74" t="s">
        <v>199</v>
      </c>
      <c r="B25" s="14">
        <v>185</v>
      </c>
      <c r="C25" s="14">
        <v>216</v>
      </c>
      <c r="D25" s="14">
        <v>87</v>
      </c>
      <c r="E25" s="15">
        <f t="shared" si="0"/>
        <v>0.0030424899457947192</v>
      </c>
      <c r="F25" s="15">
        <f t="shared" si="1"/>
        <v>-0.5297297297297298</v>
      </c>
      <c r="G25" s="14">
        <f t="shared" si="2"/>
        <v>-98</v>
      </c>
      <c r="H25" s="14">
        <f t="shared" si="3"/>
        <v>-129</v>
      </c>
    </row>
    <row r="26" spans="1:8" ht="15">
      <c r="A26" s="72" t="s">
        <v>200</v>
      </c>
      <c r="B26" s="14">
        <v>306</v>
      </c>
      <c r="C26" s="14">
        <v>375</v>
      </c>
      <c r="D26" s="14">
        <v>409</v>
      </c>
      <c r="E26" s="15">
        <f t="shared" si="0"/>
        <v>0.014303199860115405</v>
      </c>
      <c r="F26" s="15">
        <f t="shared" si="1"/>
        <v>0.3366013071895425</v>
      </c>
      <c r="G26" s="14">
        <f t="shared" si="2"/>
        <v>103</v>
      </c>
      <c r="H26" s="14">
        <f t="shared" si="3"/>
        <v>34</v>
      </c>
    </row>
    <row r="27" spans="1:8" ht="15">
      <c r="A27" s="74" t="s">
        <v>113</v>
      </c>
      <c r="B27" s="14">
        <v>304</v>
      </c>
      <c r="C27" s="14">
        <v>244</v>
      </c>
      <c r="D27" s="14">
        <v>248</v>
      </c>
      <c r="E27" s="15">
        <f t="shared" si="0"/>
        <v>0.008672844902955062</v>
      </c>
      <c r="F27" s="15">
        <f t="shared" si="1"/>
        <v>-0.18421052631578946</v>
      </c>
      <c r="G27" s="14">
        <f t="shared" si="2"/>
        <v>-56</v>
      </c>
      <c r="H27" s="14">
        <f t="shared" si="3"/>
        <v>4</v>
      </c>
    </row>
    <row r="28" spans="1:8" ht="15">
      <c r="A28" s="74" t="s">
        <v>201</v>
      </c>
      <c r="B28" s="14">
        <v>233</v>
      </c>
      <c r="C28" s="14">
        <v>168</v>
      </c>
      <c r="D28" s="14">
        <v>156</v>
      </c>
      <c r="E28" s="15">
        <f t="shared" si="0"/>
        <v>0.005455499213149152</v>
      </c>
      <c r="F28" s="15">
        <f t="shared" si="1"/>
        <v>-0.33047210300429186</v>
      </c>
      <c r="G28" s="14">
        <f t="shared" si="2"/>
        <v>-77</v>
      </c>
      <c r="H28" s="14">
        <f t="shared" si="3"/>
        <v>-12</v>
      </c>
    </row>
    <row r="29" spans="1:8" ht="15">
      <c r="A29" s="74" t="s">
        <v>202</v>
      </c>
      <c r="B29" s="14">
        <v>119</v>
      </c>
      <c r="C29" s="14">
        <v>131</v>
      </c>
      <c r="D29" s="14">
        <v>151</v>
      </c>
      <c r="E29" s="15">
        <f t="shared" si="0"/>
        <v>0.005280643469137961</v>
      </c>
      <c r="F29" s="15">
        <f t="shared" si="1"/>
        <v>0.2689075630252101</v>
      </c>
      <c r="G29" s="14">
        <f t="shared" si="2"/>
        <v>32</v>
      </c>
      <c r="H29" s="14">
        <f t="shared" si="3"/>
        <v>20</v>
      </c>
    </row>
    <row r="30" spans="1:8" ht="15">
      <c r="A30" s="74" t="s">
        <v>203</v>
      </c>
      <c r="B30" s="14">
        <v>124</v>
      </c>
      <c r="C30" s="14">
        <v>132</v>
      </c>
      <c r="D30" s="14">
        <v>116</v>
      </c>
      <c r="E30" s="15">
        <f t="shared" si="0"/>
        <v>0.004056653261059626</v>
      </c>
      <c r="F30" s="15">
        <f t="shared" si="1"/>
        <v>-0.06451612903225806</v>
      </c>
      <c r="G30" s="14">
        <f t="shared" si="2"/>
        <v>-8</v>
      </c>
      <c r="H30" s="14">
        <f t="shared" si="3"/>
        <v>-16</v>
      </c>
    </row>
    <row r="31" spans="1:8" ht="15">
      <c r="A31" s="74" t="s">
        <v>204</v>
      </c>
      <c r="B31" s="14">
        <v>57</v>
      </c>
      <c r="C31" s="14">
        <v>60</v>
      </c>
      <c r="D31" s="14">
        <v>42</v>
      </c>
      <c r="E31" s="15">
        <f t="shared" si="0"/>
        <v>0.0014687882496940024</v>
      </c>
      <c r="F31" s="15">
        <f t="shared" si="1"/>
        <v>-0.2631578947368421</v>
      </c>
      <c r="G31" s="14">
        <f t="shared" si="2"/>
        <v>-15</v>
      </c>
      <c r="H31" s="14">
        <f t="shared" si="3"/>
        <v>-18</v>
      </c>
    </row>
    <row r="32" spans="1:8" ht="15">
      <c r="A32" s="74" t="s">
        <v>205</v>
      </c>
      <c r="B32" s="14">
        <v>131</v>
      </c>
      <c r="C32" s="14">
        <v>121</v>
      </c>
      <c r="D32" s="14">
        <v>106</v>
      </c>
      <c r="E32" s="15">
        <f t="shared" si="0"/>
        <v>0.003706941773037244</v>
      </c>
      <c r="F32" s="15">
        <f t="shared" si="1"/>
        <v>-0.19083969465648856</v>
      </c>
      <c r="G32" s="14">
        <f t="shared" si="2"/>
        <v>-25</v>
      </c>
      <c r="H32" s="14">
        <f t="shared" si="3"/>
        <v>-15</v>
      </c>
    </row>
    <row r="33" spans="1:8" ht="15">
      <c r="A33" s="72" t="s">
        <v>206</v>
      </c>
      <c r="B33" s="14">
        <v>242</v>
      </c>
      <c r="C33" s="14">
        <v>284</v>
      </c>
      <c r="D33" s="14">
        <v>290</v>
      </c>
      <c r="E33" s="15">
        <f t="shared" si="0"/>
        <v>0.010141633152649064</v>
      </c>
      <c r="F33" s="15">
        <f t="shared" si="1"/>
        <v>0.19834710743801653</v>
      </c>
      <c r="G33" s="14">
        <f t="shared" si="2"/>
        <v>48</v>
      </c>
      <c r="H33" s="14">
        <f t="shared" si="3"/>
        <v>6</v>
      </c>
    </row>
    <row r="34" spans="1:8" ht="15">
      <c r="A34" s="72" t="s">
        <v>207</v>
      </c>
      <c r="B34" s="14">
        <v>383</v>
      </c>
      <c r="C34" s="14">
        <v>839</v>
      </c>
      <c r="D34" s="14">
        <v>667</v>
      </c>
      <c r="E34" s="15">
        <f aca="true" t="shared" si="4" ref="E34:E65">D34/$D$83</f>
        <v>0.023325756251092847</v>
      </c>
      <c r="F34" s="15">
        <f aca="true" t="shared" si="5" ref="F34:F65">(D34-B34)/B34</f>
        <v>0.741514360313316</v>
      </c>
      <c r="G34" s="14">
        <f aca="true" t="shared" si="6" ref="G34:G65">D34-B34</f>
        <v>284</v>
      </c>
      <c r="H34" s="14">
        <f aca="true" t="shared" si="7" ref="H34:H65">D34-C34</f>
        <v>-172</v>
      </c>
    </row>
    <row r="35" spans="1:8" ht="15">
      <c r="A35" s="74" t="s">
        <v>208</v>
      </c>
      <c r="B35" s="14">
        <v>154</v>
      </c>
      <c r="C35" s="14">
        <v>137</v>
      </c>
      <c r="D35" s="14">
        <v>120</v>
      </c>
      <c r="E35" s="15">
        <f t="shared" si="4"/>
        <v>0.004196537856268579</v>
      </c>
      <c r="F35" s="15">
        <f t="shared" si="5"/>
        <v>-0.22077922077922077</v>
      </c>
      <c r="G35" s="14">
        <f t="shared" si="6"/>
        <v>-34</v>
      </c>
      <c r="H35" s="14">
        <f t="shared" si="7"/>
        <v>-17</v>
      </c>
    </row>
    <row r="36" spans="1:8" ht="15">
      <c r="A36" s="74" t="s">
        <v>209</v>
      </c>
      <c r="B36" s="14">
        <v>26</v>
      </c>
      <c r="C36" s="14">
        <v>37</v>
      </c>
      <c r="D36" s="14">
        <v>93</v>
      </c>
      <c r="E36" s="15">
        <f t="shared" si="4"/>
        <v>0.003252316838608148</v>
      </c>
      <c r="F36" s="15">
        <f t="shared" si="5"/>
        <v>2.576923076923077</v>
      </c>
      <c r="G36" s="14">
        <f t="shared" si="6"/>
        <v>67</v>
      </c>
      <c r="H36" s="14">
        <f t="shared" si="7"/>
        <v>56</v>
      </c>
    </row>
    <row r="37" spans="1:8" ht="15">
      <c r="A37" s="74" t="s">
        <v>210</v>
      </c>
      <c r="B37" s="14">
        <v>11</v>
      </c>
      <c r="C37" s="14">
        <v>14</v>
      </c>
      <c r="D37" s="14">
        <v>5</v>
      </c>
      <c r="E37" s="15">
        <f t="shared" si="4"/>
        <v>0.00017485574401119076</v>
      </c>
      <c r="F37" s="15">
        <f t="shared" si="5"/>
        <v>-0.5454545454545454</v>
      </c>
      <c r="G37" s="14">
        <f t="shared" si="6"/>
        <v>-6</v>
      </c>
      <c r="H37" s="14">
        <f t="shared" si="7"/>
        <v>-9</v>
      </c>
    </row>
    <row r="38" spans="1:8" ht="15">
      <c r="A38" s="74" t="s">
        <v>211</v>
      </c>
      <c r="B38" s="14">
        <v>161</v>
      </c>
      <c r="C38" s="14">
        <v>296</v>
      </c>
      <c r="D38" s="14">
        <v>312</v>
      </c>
      <c r="E38" s="15">
        <f t="shared" si="4"/>
        <v>0.010910998426298304</v>
      </c>
      <c r="F38" s="15">
        <f t="shared" si="5"/>
        <v>0.937888198757764</v>
      </c>
      <c r="G38" s="14">
        <f t="shared" si="6"/>
        <v>151</v>
      </c>
      <c r="H38" s="14">
        <f t="shared" si="7"/>
        <v>16</v>
      </c>
    </row>
    <row r="39" spans="1:8" ht="15">
      <c r="A39" s="74" t="s">
        <v>212</v>
      </c>
      <c r="B39" s="14">
        <v>22</v>
      </c>
      <c r="C39" s="14">
        <v>28</v>
      </c>
      <c r="D39" s="14">
        <v>21</v>
      </c>
      <c r="E39" s="15">
        <f t="shared" si="4"/>
        <v>0.0007343941248470012</v>
      </c>
      <c r="F39" s="15">
        <f t="shared" si="5"/>
        <v>-0.045454545454545456</v>
      </c>
      <c r="G39" s="14">
        <f t="shared" si="6"/>
        <v>-1</v>
      </c>
      <c r="H39" s="14">
        <f t="shared" si="7"/>
        <v>-7</v>
      </c>
    </row>
    <row r="40" spans="1:8" ht="15">
      <c r="A40" s="74" t="s">
        <v>213</v>
      </c>
      <c r="B40" s="14">
        <v>93</v>
      </c>
      <c r="C40" s="14">
        <v>87</v>
      </c>
      <c r="D40" s="14">
        <v>72</v>
      </c>
      <c r="E40" s="15">
        <f t="shared" si="4"/>
        <v>0.002517922713761147</v>
      </c>
      <c r="F40" s="15">
        <f t="shared" si="5"/>
        <v>-0.22580645161290322</v>
      </c>
      <c r="G40" s="14">
        <f t="shared" si="6"/>
        <v>-21</v>
      </c>
      <c r="H40" s="14">
        <f t="shared" si="7"/>
        <v>-15</v>
      </c>
    </row>
    <row r="41" spans="1:8" ht="15">
      <c r="A41" s="72" t="s">
        <v>214</v>
      </c>
      <c r="B41" s="14">
        <v>7439</v>
      </c>
      <c r="C41" s="14">
        <v>8807</v>
      </c>
      <c r="D41" s="14">
        <v>9092</v>
      </c>
      <c r="E41" s="15">
        <f t="shared" si="4"/>
        <v>0.3179576849099493</v>
      </c>
      <c r="F41" s="15">
        <f t="shared" si="5"/>
        <v>0.22220728592552763</v>
      </c>
      <c r="G41" s="14">
        <f t="shared" si="6"/>
        <v>1653</v>
      </c>
      <c r="H41" s="14">
        <f t="shared" si="7"/>
        <v>285</v>
      </c>
    </row>
    <row r="42" spans="1:8" ht="15">
      <c r="A42" s="72" t="s">
        <v>215</v>
      </c>
      <c r="B42" s="14">
        <v>1894</v>
      </c>
      <c r="C42" s="14">
        <v>2090</v>
      </c>
      <c r="D42" s="14">
        <v>2282</v>
      </c>
      <c r="E42" s="15">
        <f t="shared" si="4"/>
        <v>0.07980416156670747</v>
      </c>
      <c r="F42" s="15">
        <f t="shared" si="5"/>
        <v>0.20485744456177402</v>
      </c>
      <c r="G42" s="14">
        <f t="shared" si="6"/>
        <v>388</v>
      </c>
      <c r="H42" s="14">
        <f t="shared" si="7"/>
        <v>192</v>
      </c>
    </row>
    <row r="43" spans="1:8" ht="15">
      <c r="A43" s="72" t="s">
        <v>216</v>
      </c>
      <c r="B43" s="14">
        <v>244</v>
      </c>
      <c r="C43" s="14">
        <v>237</v>
      </c>
      <c r="D43" s="14">
        <v>196</v>
      </c>
      <c r="E43" s="15">
        <f t="shared" si="4"/>
        <v>0.006854345165238678</v>
      </c>
      <c r="F43" s="15">
        <f t="shared" si="5"/>
        <v>-0.19672131147540983</v>
      </c>
      <c r="G43" s="14">
        <f t="shared" si="6"/>
        <v>-48</v>
      </c>
      <c r="H43" s="14">
        <f t="shared" si="7"/>
        <v>-41</v>
      </c>
    </row>
    <row r="44" spans="1:8" ht="15">
      <c r="A44" s="74" t="s">
        <v>217</v>
      </c>
      <c r="B44" s="14">
        <v>53</v>
      </c>
      <c r="C44" s="14">
        <v>82</v>
      </c>
      <c r="D44" s="14">
        <v>55</v>
      </c>
      <c r="E44" s="15">
        <f t="shared" si="4"/>
        <v>0.0019234131841230984</v>
      </c>
      <c r="F44" s="15">
        <f t="shared" si="5"/>
        <v>0.03773584905660377</v>
      </c>
      <c r="G44" s="14">
        <f t="shared" si="6"/>
        <v>2</v>
      </c>
      <c r="H44" s="14">
        <f t="shared" si="7"/>
        <v>-27</v>
      </c>
    </row>
    <row r="45" spans="1:8" ht="15">
      <c r="A45" s="74" t="s">
        <v>218</v>
      </c>
      <c r="B45" s="14">
        <v>89</v>
      </c>
      <c r="C45" s="14">
        <v>54</v>
      </c>
      <c r="D45" s="14">
        <v>48</v>
      </c>
      <c r="E45" s="15">
        <f t="shared" si="4"/>
        <v>0.0016786151425074315</v>
      </c>
      <c r="F45" s="15">
        <f t="shared" si="5"/>
        <v>-0.4606741573033708</v>
      </c>
      <c r="G45" s="14">
        <f t="shared" si="6"/>
        <v>-41</v>
      </c>
      <c r="H45" s="14">
        <f t="shared" si="7"/>
        <v>-6</v>
      </c>
    </row>
    <row r="46" spans="1:8" ht="15">
      <c r="A46" s="74" t="s">
        <v>219</v>
      </c>
      <c r="B46" s="14">
        <v>33</v>
      </c>
      <c r="C46" s="14">
        <v>59</v>
      </c>
      <c r="D46" s="14">
        <v>21</v>
      </c>
      <c r="E46" s="15">
        <f t="shared" si="4"/>
        <v>0.0007343941248470012</v>
      </c>
      <c r="F46" s="15">
        <f t="shared" si="5"/>
        <v>-0.36363636363636365</v>
      </c>
      <c r="G46" s="14">
        <f t="shared" si="6"/>
        <v>-12</v>
      </c>
      <c r="H46" s="14">
        <f t="shared" si="7"/>
        <v>-38</v>
      </c>
    </row>
    <row r="47" spans="1:8" ht="15">
      <c r="A47" s="74" t="s">
        <v>220</v>
      </c>
      <c r="B47" s="14">
        <v>127</v>
      </c>
      <c r="C47" s="14">
        <v>65</v>
      </c>
      <c r="D47" s="14">
        <v>59</v>
      </c>
      <c r="E47" s="15">
        <f t="shared" si="4"/>
        <v>0.002063297779332051</v>
      </c>
      <c r="F47" s="15">
        <f t="shared" si="5"/>
        <v>-0.5354330708661418</v>
      </c>
      <c r="G47" s="14">
        <f t="shared" si="6"/>
        <v>-68</v>
      </c>
      <c r="H47" s="14">
        <f t="shared" si="7"/>
        <v>-6</v>
      </c>
    </row>
    <row r="48" spans="1:8" ht="15">
      <c r="A48" s="74" t="s">
        <v>221</v>
      </c>
      <c r="B48" s="14">
        <v>364</v>
      </c>
      <c r="C48" s="14">
        <v>433</v>
      </c>
      <c r="D48" s="14">
        <v>359</v>
      </c>
      <c r="E48" s="15">
        <f t="shared" si="4"/>
        <v>0.012554642420003497</v>
      </c>
      <c r="F48" s="15">
        <f t="shared" si="5"/>
        <v>-0.013736263736263736</v>
      </c>
      <c r="G48" s="14">
        <f t="shared" si="6"/>
        <v>-5</v>
      </c>
      <c r="H48" s="14">
        <f t="shared" si="7"/>
        <v>-74</v>
      </c>
    </row>
    <row r="49" spans="1:8" ht="15">
      <c r="A49" s="74" t="s">
        <v>223</v>
      </c>
      <c r="B49" s="14">
        <v>9</v>
      </c>
      <c r="C49" s="14">
        <v>15</v>
      </c>
      <c r="D49" s="14">
        <v>14</v>
      </c>
      <c r="E49" s="15">
        <f t="shared" si="4"/>
        <v>0.0004895960832313342</v>
      </c>
      <c r="F49" s="15">
        <f t="shared" si="5"/>
        <v>0.5555555555555556</v>
      </c>
      <c r="G49" s="14">
        <f t="shared" si="6"/>
        <v>5</v>
      </c>
      <c r="H49" s="14">
        <f t="shared" si="7"/>
        <v>-1</v>
      </c>
    </row>
    <row r="50" spans="1:8" ht="15">
      <c r="A50" s="74" t="s">
        <v>131</v>
      </c>
      <c r="B50" s="14">
        <v>46</v>
      </c>
      <c r="C50" s="14">
        <v>94</v>
      </c>
      <c r="D50" s="14">
        <v>62</v>
      </c>
      <c r="E50" s="15">
        <f t="shared" si="4"/>
        <v>0.0021682112257387655</v>
      </c>
      <c r="F50" s="15">
        <f t="shared" si="5"/>
        <v>0.34782608695652173</v>
      </c>
      <c r="G50" s="14">
        <f t="shared" si="6"/>
        <v>16</v>
      </c>
      <c r="H50" s="14">
        <f t="shared" si="7"/>
        <v>-32</v>
      </c>
    </row>
    <row r="51" spans="1:8" ht="15">
      <c r="A51" s="74" t="s">
        <v>224</v>
      </c>
      <c r="B51" s="14">
        <v>147</v>
      </c>
      <c r="C51" s="14">
        <v>167</v>
      </c>
      <c r="D51" s="14">
        <v>140</v>
      </c>
      <c r="E51" s="15">
        <f t="shared" si="4"/>
        <v>0.004895960832313341</v>
      </c>
      <c r="F51" s="15">
        <f t="shared" si="5"/>
        <v>-0.047619047619047616</v>
      </c>
      <c r="G51" s="14">
        <f t="shared" si="6"/>
        <v>-7</v>
      </c>
      <c r="H51" s="14">
        <f t="shared" si="7"/>
        <v>-27</v>
      </c>
    </row>
    <row r="52" spans="1:8" ht="15">
      <c r="A52" s="74" t="s">
        <v>222</v>
      </c>
      <c r="B52" s="14">
        <v>50</v>
      </c>
      <c r="C52" s="14">
        <v>48</v>
      </c>
      <c r="D52" s="14">
        <v>37</v>
      </c>
      <c r="E52" s="15">
        <f t="shared" si="4"/>
        <v>0.0012939325056828116</v>
      </c>
      <c r="F52" s="15">
        <f t="shared" si="5"/>
        <v>-0.26</v>
      </c>
      <c r="G52" s="14">
        <f t="shared" si="6"/>
        <v>-13</v>
      </c>
      <c r="H52" s="14">
        <f t="shared" si="7"/>
        <v>-11</v>
      </c>
    </row>
    <row r="53" spans="1:8" ht="15">
      <c r="A53" s="74" t="s">
        <v>225</v>
      </c>
      <c r="B53" s="14">
        <v>868</v>
      </c>
      <c r="C53" s="14">
        <v>984</v>
      </c>
      <c r="D53" s="14">
        <v>903</v>
      </c>
      <c r="E53" s="15">
        <f t="shared" si="4"/>
        <v>0.031578947368421054</v>
      </c>
      <c r="F53" s="15">
        <f t="shared" si="5"/>
        <v>0.04032258064516129</v>
      </c>
      <c r="G53" s="14">
        <f t="shared" si="6"/>
        <v>35</v>
      </c>
      <c r="H53" s="14">
        <f t="shared" si="7"/>
        <v>-81</v>
      </c>
    </row>
    <row r="54" spans="1:8" ht="15">
      <c r="A54" s="74" t="s">
        <v>226</v>
      </c>
      <c r="B54" s="14">
        <v>295</v>
      </c>
      <c r="C54" s="14">
        <v>343</v>
      </c>
      <c r="D54" s="14">
        <v>319</v>
      </c>
      <c r="E54" s="15">
        <f t="shared" si="4"/>
        <v>0.01115579646791397</v>
      </c>
      <c r="F54" s="15">
        <f t="shared" si="5"/>
        <v>0.08135593220338982</v>
      </c>
      <c r="G54" s="14">
        <f t="shared" si="6"/>
        <v>24</v>
      </c>
      <c r="H54" s="14">
        <f t="shared" si="7"/>
        <v>-24</v>
      </c>
    </row>
    <row r="55" spans="1:8" ht="15">
      <c r="A55" s="74" t="s">
        <v>227</v>
      </c>
      <c r="B55" s="14">
        <v>150</v>
      </c>
      <c r="C55" s="14">
        <v>172</v>
      </c>
      <c r="D55" s="14">
        <v>131</v>
      </c>
      <c r="E55" s="15">
        <f t="shared" si="4"/>
        <v>0.004581220493093198</v>
      </c>
      <c r="F55" s="15">
        <f t="shared" si="5"/>
        <v>-0.12666666666666668</v>
      </c>
      <c r="G55" s="14">
        <f t="shared" si="6"/>
        <v>-19</v>
      </c>
      <c r="H55" s="14">
        <f t="shared" si="7"/>
        <v>-41</v>
      </c>
    </row>
    <row r="56" spans="1:8" ht="15">
      <c r="A56" s="74" t="s">
        <v>228</v>
      </c>
      <c r="B56" s="14">
        <v>139</v>
      </c>
      <c r="C56" s="14">
        <v>145</v>
      </c>
      <c r="D56" s="14">
        <v>135</v>
      </c>
      <c r="E56" s="15">
        <f t="shared" si="4"/>
        <v>0.004721105088302151</v>
      </c>
      <c r="F56" s="15">
        <f t="shared" si="5"/>
        <v>-0.02877697841726619</v>
      </c>
      <c r="G56" s="14">
        <f t="shared" si="6"/>
        <v>-4</v>
      </c>
      <c r="H56" s="14">
        <f t="shared" si="7"/>
        <v>-10</v>
      </c>
    </row>
    <row r="57" spans="1:8" ht="15">
      <c r="A57" s="72" t="s">
        <v>229</v>
      </c>
      <c r="B57" s="14">
        <v>408</v>
      </c>
      <c r="C57" s="14">
        <v>466</v>
      </c>
      <c r="D57" s="14">
        <v>463</v>
      </c>
      <c r="E57" s="15">
        <f t="shared" si="4"/>
        <v>0.016191641895436266</v>
      </c>
      <c r="F57" s="15">
        <f t="shared" si="5"/>
        <v>0.13480392156862744</v>
      </c>
      <c r="G57" s="14">
        <f t="shared" si="6"/>
        <v>55</v>
      </c>
      <c r="H57" s="14">
        <f t="shared" si="7"/>
        <v>-3</v>
      </c>
    </row>
    <row r="58" spans="1:8" ht="15">
      <c r="A58" s="74" t="s">
        <v>230</v>
      </c>
      <c r="B58" s="14">
        <v>133</v>
      </c>
      <c r="C58" s="14">
        <v>62</v>
      </c>
      <c r="D58" s="14">
        <v>57</v>
      </c>
      <c r="E58" s="15">
        <f t="shared" si="4"/>
        <v>0.0019933554817275745</v>
      </c>
      <c r="F58" s="15">
        <f t="shared" si="5"/>
        <v>-0.5714285714285714</v>
      </c>
      <c r="G58" s="14">
        <f t="shared" si="6"/>
        <v>-76</v>
      </c>
      <c r="H58" s="14">
        <f t="shared" si="7"/>
        <v>-5</v>
      </c>
    </row>
    <row r="59" spans="1:8" ht="15">
      <c r="A59" s="74" t="s">
        <v>231</v>
      </c>
      <c r="B59" s="14">
        <v>501</v>
      </c>
      <c r="C59" s="14">
        <v>477</v>
      </c>
      <c r="D59" s="14">
        <v>553</v>
      </c>
      <c r="E59" s="15">
        <f t="shared" si="4"/>
        <v>0.019339045287637698</v>
      </c>
      <c r="F59" s="15">
        <f t="shared" si="5"/>
        <v>0.10379241516966067</v>
      </c>
      <c r="G59" s="14">
        <f t="shared" si="6"/>
        <v>52</v>
      </c>
      <c r="H59" s="14">
        <f t="shared" si="7"/>
        <v>76</v>
      </c>
    </row>
    <row r="60" spans="1:8" ht="15">
      <c r="A60" s="74" t="s">
        <v>232</v>
      </c>
      <c r="B60" s="14">
        <v>299</v>
      </c>
      <c r="C60" s="14">
        <v>264</v>
      </c>
      <c r="D60" s="14">
        <v>218</v>
      </c>
      <c r="E60" s="15">
        <f t="shared" si="4"/>
        <v>0.007623710438887918</v>
      </c>
      <c r="F60" s="15">
        <f t="shared" si="5"/>
        <v>-0.2709030100334448</v>
      </c>
      <c r="G60" s="14">
        <f t="shared" si="6"/>
        <v>-81</v>
      </c>
      <c r="H60" s="14">
        <f t="shared" si="7"/>
        <v>-46</v>
      </c>
    </row>
    <row r="61" spans="1:8" ht="15">
      <c r="A61" s="74" t="s">
        <v>233</v>
      </c>
      <c r="B61" s="14">
        <v>34</v>
      </c>
      <c r="C61" s="14">
        <v>31</v>
      </c>
      <c r="D61" s="14">
        <v>33</v>
      </c>
      <c r="E61" s="15">
        <f t="shared" si="4"/>
        <v>0.0011540479104738591</v>
      </c>
      <c r="F61" s="15">
        <f t="shared" si="5"/>
        <v>-0.029411764705882353</v>
      </c>
      <c r="G61" s="14">
        <f t="shared" si="6"/>
        <v>-1</v>
      </c>
      <c r="H61" s="14">
        <f t="shared" si="7"/>
        <v>2</v>
      </c>
    </row>
    <row r="62" spans="1:8" ht="15">
      <c r="A62" s="74" t="s">
        <v>234</v>
      </c>
      <c r="B62" s="14">
        <v>74</v>
      </c>
      <c r="C62" s="14">
        <v>68</v>
      </c>
      <c r="D62" s="14">
        <v>49</v>
      </c>
      <c r="E62" s="15">
        <f t="shared" si="4"/>
        <v>0.0017135862913096695</v>
      </c>
      <c r="F62" s="15">
        <f t="shared" si="5"/>
        <v>-0.33783783783783783</v>
      </c>
      <c r="G62" s="14">
        <f t="shared" si="6"/>
        <v>-25</v>
      </c>
      <c r="H62" s="14">
        <f t="shared" si="7"/>
        <v>-19</v>
      </c>
    </row>
    <row r="63" spans="1:8" ht="15">
      <c r="A63" s="74" t="s">
        <v>235</v>
      </c>
      <c r="B63" s="14">
        <v>51</v>
      </c>
      <c r="C63" s="14">
        <v>64</v>
      </c>
      <c r="D63" s="14">
        <v>62</v>
      </c>
      <c r="E63" s="15">
        <f t="shared" si="4"/>
        <v>0.0021682112257387655</v>
      </c>
      <c r="F63" s="15">
        <f t="shared" si="5"/>
        <v>0.21568627450980393</v>
      </c>
      <c r="G63" s="14">
        <f t="shared" si="6"/>
        <v>11</v>
      </c>
      <c r="H63" s="14">
        <f t="shared" si="7"/>
        <v>-2</v>
      </c>
    </row>
    <row r="64" spans="1:8" ht="15">
      <c r="A64" s="74" t="s">
        <v>236</v>
      </c>
      <c r="B64" s="14">
        <v>190</v>
      </c>
      <c r="C64" s="14">
        <v>145</v>
      </c>
      <c r="D64" s="14">
        <v>167</v>
      </c>
      <c r="E64" s="15">
        <f t="shared" si="4"/>
        <v>0.005840181849973772</v>
      </c>
      <c r="F64" s="15">
        <f t="shared" si="5"/>
        <v>-0.12105263157894737</v>
      </c>
      <c r="G64" s="14">
        <f t="shared" si="6"/>
        <v>-23</v>
      </c>
      <c r="H64" s="14">
        <f t="shared" si="7"/>
        <v>22</v>
      </c>
    </row>
    <row r="65" spans="1:8" ht="15">
      <c r="A65" s="74" t="s">
        <v>237</v>
      </c>
      <c r="B65" s="14">
        <v>204</v>
      </c>
      <c r="C65" s="14">
        <v>94</v>
      </c>
      <c r="D65" s="14">
        <v>101</v>
      </c>
      <c r="E65" s="15">
        <f t="shared" si="4"/>
        <v>0.0035320860290260535</v>
      </c>
      <c r="F65" s="15">
        <f t="shared" si="5"/>
        <v>-0.5049019607843137</v>
      </c>
      <c r="G65" s="14">
        <f t="shared" si="6"/>
        <v>-103</v>
      </c>
      <c r="H65" s="14">
        <f t="shared" si="7"/>
        <v>7</v>
      </c>
    </row>
    <row r="66" spans="1:8" ht="15">
      <c r="A66" s="74" t="s">
        <v>238</v>
      </c>
      <c r="B66" s="14">
        <v>70</v>
      </c>
      <c r="C66" s="14">
        <v>59</v>
      </c>
      <c r="D66" s="14">
        <v>68</v>
      </c>
      <c r="E66" s="15">
        <f aca="true" t="shared" si="8" ref="E66:E82">D66/$D$83</f>
        <v>0.0023780381185521944</v>
      </c>
      <c r="F66" s="15">
        <f aca="true" t="shared" si="9" ref="F66:F82">(D66-B66)/B66</f>
        <v>-0.02857142857142857</v>
      </c>
      <c r="G66" s="14">
        <f aca="true" t="shared" si="10" ref="G66:G82">D66-B66</f>
        <v>-2</v>
      </c>
      <c r="H66" s="14">
        <f aca="true" t="shared" si="11" ref="H66:H82">D66-C66</f>
        <v>9</v>
      </c>
    </row>
    <row r="67" spans="1:8" ht="15">
      <c r="A67" s="72" t="s">
        <v>239</v>
      </c>
      <c r="B67" s="14">
        <v>349</v>
      </c>
      <c r="C67" s="14">
        <v>362</v>
      </c>
      <c r="D67" s="14">
        <v>357</v>
      </c>
      <c r="E67" s="15">
        <f t="shared" si="8"/>
        <v>0.012484700122399021</v>
      </c>
      <c r="F67" s="15">
        <f t="shared" si="9"/>
        <v>0.022922636103151862</v>
      </c>
      <c r="G67" s="14">
        <f t="shared" si="10"/>
        <v>8</v>
      </c>
      <c r="H67" s="14">
        <f t="shared" si="11"/>
        <v>-5</v>
      </c>
    </row>
    <row r="68" spans="1:8" ht="15">
      <c r="A68" s="74" t="s">
        <v>240</v>
      </c>
      <c r="B68" s="14">
        <v>319</v>
      </c>
      <c r="C68" s="14">
        <v>388</v>
      </c>
      <c r="D68" s="14">
        <v>363</v>
      </c>
      <c r="E68" s="15">
        <f t="shared" si="8"/>
        <v>0.01269452701521245</v>
      </c>
      <c r="F68" s="15">
        <f t="shared" si="9"/>
        <v>0.13793103448275862</v>
      </c>
      <c r="G68" s="14">
        <f t="shared" si="10"/>
        <v>44</v>
      </c>
      <c r="H68" s="14">
        <f t="shared" si="11"/>
        <v>-25</v>
      </c>
    </row>
    <row r="69" spans="1:8" ht="15">
      <c r="A69" s="74" t="s">
        <v>241</v>
      </c>
      <c r="B69" s="14">
        <v>20</v>
      </c>
      <c r="C69" s="14">
        <v>38</v>
      </c>
      <c r="D69" s="14">
        <v>39</v>
      </c>
      <c r="E69" s="15">
        <f t="shared" si="8"/>
        <v>0.001363874803287288</v>
      </c>
      <c r="F69" s="15">
        <f t="shared" si="9"/>
        <v>0.95</v>
      </c>
      <c r="G69" s="14">
        <f t="shared" si="10"/>
        <v>19</v>
      </c>
      <c r="H69" s="14">
        <f t="shared" si="11"/>
        <v>1</v>
      </c>
    </row>
    <row r="70" spans="1:8" ht="15">
      <c r="A70" s="74" t="s">
        <v>242</v>
      </c>
      <c r="B70" s="14">
        <v>78</v>
      </c>
      <c r="C70" s="14">
        <v>83</v>
      </c>
      <c r="D70" s="14">
        <v>59</v>
      </c>
      <c r="E70" s="15">
        <f t="shared" si="8"/>
        <v>0.002063297779332051</v>
      </c>
      <c r="F70" s="15">
        <f t="shared" si="9"/>
        <v>-0.24358974358974358</v>
      </c>
      <c r="G70" s="14">
        <f t="shared" si="10"/>
        <v>-19</v>
      </c>
      <c r="H70" s="14">
        <f t="shared" si="11"/>
        <v>-24</v>
      </c>
    </row>
    <row r="71" spans="1:8" ht="15">
      <c r="A71" s="74" t="s">
        <v>243</v>
      </c>
      <c r="B71" s="14">
        <v>203</v>
      </c>
      <c r="C71" s="14">
        <v>141</v>
      </c>
      <c r="D71" s="14">
        <v>103</v>
      </c>
      <c r="E71" s="15">
        <f t="shared" si="8"/>
        <v>0.0036020283266305297</v>
      </c>
      <c r="F71" s="15">
        <f t="shared" si="9"/>
        <v>-0.49261083743842365</v>
      </c>
      <c r="G71" s="14">
        <f t="shared" si="10"/>
        <v>-100</v>
      </c>
      <c r="H71" s="14">
        <f t="shared" si="11"/>
        <v>-38</v>
      </c>
    </row>
    <row r="72" spans="1:8" ht="15">
      <c r="A72" s="74" t="s">
        <v>244</v>
      </c>
      <c r="B72" s="14">
        <v>171</v>
      </c>
      <c r="C72" s="14">
        <v>196</v>
      </c>
      <c r="D72" s="14">
        <v>143</v>
      </c>
      <c r="E72" s="15">
        <f t="shared" si="8"/>
        <v>0.005000874278720056</v>
      </c>
      <c r="F72" s="15">
        <f t="shared" si="9"/>
        <v>-0.16374269005847952</v>
      </c>
      <c r="G72" s="14">
        <f t="shared" si="10"/>
        <v>-28</v>
      </c>
      <c r="H72" s="14">
        <f t="shared" si="11"/>
        <v>-53</v>
      </c>
    </row>
    <row r="73" spans="1:8" ht="15">
      <c r="A73" s="74" t="s">
        <v>245</v>
      </c>
      <c r="B73" s="14">
        <v>56</v>
      </c>
      <c r="C73" s="14">
        <v>56</v>
      </c>
      <c r="D73" s="14">
        <v>36</v>
      </c>
      <c r="E73" s="15">
        <f t="shared" si="8"/>
        <v>0.0012589613568805736</v>
      </c>
      <c r="F73" s="15">
        <f t="shared" si="9"/>
        <v>-0.35714285714285715</v>
      </c>
      <c r="G73" s="14">
        <f t="shared" si="10"/>
        <v>-20</v>
      </c>
      <c r="H73" s="14">
        <f t="shared" si="11"/>
        <v>-20</v>
      </c>
    </row>
    <row r="74" spans="1:8" ht="15">
      <c r="A74" s="74" t="s">
        <v>246</v>
      </c>
      <c r="B74" s="14">
        <v>603</v>
      </c>
      <c r="C74" s="14">
        <v>558</v>
      </c>
      <c r="D74" s="14">
        <v>649</v>
      </c>
      <c r="E74" s="15">
        <f t="shared" si="8"/>
        <v>0.022696275572652563</v>
      </c>
      <c r="F74" s="15">
        <f t="shared" si="9"/>
        <v>0.07628524046434494</v>
      </c>
      <c r="G74" s="14">
        <f t="shared" si="10"/>
        <v>46</v>
      </c>
      <c r="H74" s="14">
        <f t="shared" si="11"/>
        <v>91</v>
      </c>
    </row>
    <row r="75" spans="1:8" ht="15">
      <c r="A75" s="74" t="s">
        <v>247</v>
      </c>
      <c r="B75" s="14">
        <v>96</v>
      </c>
      <c r="C75" s="14">
        <v>103</v>
      </c>
      <c r="D75" s="14">
        <v>133</v>
      </c>
      <c r="E75" s="15">
        <f t="shared" si="8"/>
        <v>0.004651162790697674</v>
      </c>
      <c r="F75" s="15">
        <f t="shared" si="9"/>
        <v>0.3854166666666667</v>
      </c>
      <c r="G75" s="14">
        <f t="shared" si="10"/>
        <v>37</v>
      </c>
      <c r="H75" s="14">
        <f t="shared" si="11"/>
        <v>30</v>
      </c>
    </row>
    <row r="76" spans="1:8" ht="15">
      <c r="A76" s="74" t="s">
        <v>248</v>
      </c>
      <c r="B76" s="14">
        <v>217</v>
      </c>
      <c r="C76" s="14">
        <v>224</v>
      </c>
      <c r="D76" s="14">
        <v>209</v>
      </c>
      <c r="E76" s="15">
        <f t="shared" si="8"/>
        <v>0.007308970099667774</v>
      </c>
      <c r="F76" s="15">
        <f t="shared" si="9"/>
        <v>-0.03686635944700461</v>
      </c>
      <c r="G76" s="14">
        <f t="shared" si="10"/>
        <v>-8</v>
      </c>
      <c r="H76" s="14">
        <f t="shared" si="11"/>
        <v>-15</v>
      </c>
    </row>
    <row r="77" spans="1:8" ht="15">
      <c r="A77" s="74" t="s">
        <v>249</v>
      </c>
      <c r="B77" s="14">
        <v>19</v>
      </c>
      <c r="C77" s="14">
        <v>12</v>
      </c>
      <c r="D77" s="14">
        <v>10</v>
      </c>
      <c r="E77" s="15">
        <f t="shared" si="8"/>
        <v>0.0003497114880223815</v>
      </c>
      <c r="F77" s="15">
        <f t="shared" si="9"/>
        <v>-0.47368421052631576</v>
      </c>
      <c r="G77" s="14">
        <f t="shared" si="10"/>
        <v>-9</v>
      </c>
      <c r="H77" s="14">
        <f t="shared" si="11"/>
        <v>-2</v>
      </c>
    </row>
    <row r="78" spans="1:8" ht="15">
      <c r="A78" s="74" t="s">
        <v>250</v>
      </c>
      <c r="B78" s="14">
        <v>226</v>
      </c>
      <c r="C78" s="14">
        <v>194</v>
      </c>
      <c r="D78" s="14">
        <v>187</v>
      </c>
      <c r="E78" s="15">
        <f t="shared" si="8"/>
        <v>0.006539604826018535</v>
      </c>
      <c r="F78" s="15">
        <f t="shared" si="9"/>
        <v>-0.17256637168141592</v>
      </c>
      <c r="G78" s="14">
        <f t="shared" si="10"/>
        <v>-39</v>
      </c>
      <c r="H78" s="14">
        <f t="shared" si="11"/>
        <v>-7</v>
      </c>
    </row>
    <row r="79" spans="1:8" ht="15">
      <c r="A79" s="74" t="s">
        <v>251</v>
      </c>
      <c r="B79" s="14">
        <v>79</v>
      </c>
      <c r="C79" s="14">
        <v>124</v>
      </c>
      <c r="D79" s="14">
        <v>79</v>
      </c>
      <c r="E79" s="15">
        <f t="shared" si="8"/>
        <v>0.0027627207553768142</v>
      </c>
      <c r="F79" s="15">
        <f t="shared" si="9"/>
        <v>0</v>
      </c>
      <c r="G79" s="14">
        <f t="shared" si="10"/>
        <v>0</v>
      </c>
      <c r="H79" s="14">
        <f t="shared" si="11"/>
        <v>-45</v>
      </c>
    </row>
    <row r="80" spans="1:8" ht="15">
      <c r="A80" s="74" t="s">
        <v>252</v>
      </c>
      <c r="B80" s="14">
        <v>77</v>
      </c>
      <c r="C80" s="14">
        <v>79</v>
      </c>
      <c r="D80" s="14">
        <v>74</v>
      </c>
      <c r="E80" s="15">
        <f t="shared" si="8"/>
        <v>0.0025878650113656232</v>
      </c>
      <c r="F80" s="15">
        <f t="shared" si="9"/>
        <v>-0.03896103896103896</v>
      </c>
      <c r="G80" s="14">
        <f t="shared" si="10"/>
        <v>-3</v>
      </c>
      <c r="H80" s="14">
        <f t="shared" si="11"/>
        <v>-5</v>
      </c>
    </row>
    <row r="81" spans="1:8" ht="15">
      <c r="A81" s="74" t="s">
        <v>253</v>
      </c>
      <c r="B81" s="14">
        <v>106</v>
      </c>
      <c r="C81" s="14">
        <v>107</v>
      </c>
      <c r="D81" s="14">
        <v>51</v>
      </c>
      <c r="E81" s="15">
        <f t="shared" si="8"/>
        <v>0.001783528588914146</v>
      </c>
      <c r="F81" s="15">
        <f t="shared" si="9"/>
        <v>-0.5188679245283019</v>
      </c>
      <c r="G81" s="14">
        <f t="shared" si="10"/>
        <v>-55</v>
      </c>
      <c r="H81" s="14">
        <f t="shared" si="11"/>
        <v>-56</v>
      </c>
    </row>
    <row r="82" spans="1:8" ht="15.75" thickBot="1">
      <c r="A82" s="79" t="s">
        <v>254</v>
      </c>
      <c r="B82" s="14">
        <v>159</v>
      </c>
      <c r="C82" s="14">
        <v>127</v>
      </c>
      <c r="D82" s="14">
        <v>151</v>
      </c>
      <c r="E82" s="35">
        <f t="shared" si="8"/>
        <v>0.005280643469137961</v>
      </c>
      <c r="F82" s="35">
        <f t="shared" si="9"/>
        <v>-0.050314465408805034</v>
      </c>
      <c r="G82" s="34">
        <f t="shared" si="10"/>
        <v>-8</v>
      </c>
      <c r="H82" s="34">
        <f t="shared" si="11"/>
        <v>24</v>
      </c>
    </row>
    <row r="83" spans="1:9" s="50" customFormat="1" ht="15.75" thickBot="1">
      <c r="A83" s="75" t="s">
        <v>174</v>
      </c>
      <c r="B83" s="20">
        <v>26017</v>
      </c>
      <c r="C83" s="20">
        <v>29114</v>
      </c>
      <c r="D83" s="20">
        <v>28595</v>
      </c>
      <c r="E83" s="16">
        <f>D83/$D$83</f>
        <v>1</v>
      </c>
      <c r="F83" s="16">
        <f>(D83-B83)/B83</f>
        <v>0.09908905715493715</v>
      </c>
      <c r="G83" s="20">
        <f>D83-B83</f>
        <v>2578</v>
      </c>
      <c r="H83" s="20">
        <f>D83-C83</f>
        <v>-519</v>
      </c>
      <c r="I83" s="7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94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O14" sqref="O14"/>
    </sheetView>
  </sheetViews>
  <sheetFormatPr defaultColWidth="9.140625" defaultRowHeight="15"/>
  <cols>
    <col min="1" max="1" width="17.28125" style="45" bestFit="1" customWidth="1"/>
    <col min="2" max="2" width="34.421875" style="45" bestFit="1" customWidth="1"/>
    <col min="3" max="3" width="13.421875" style="45" bestFit="1" customWidth="1"/>
    <col min="4" max="4" width="12.00390625" style="45" customWidth="1"/>
    <col min="5" max="5" width="13.421875" style="45" bestFit="1" customWidth="1"/>
    <col min="6" max="6" width="17.8515625" style="45" customWidth="1"/>
    <col min="7" max="7" width="28.421875" style="45" customWidth="1"/>
    <col min="8" max="8" width="26.7109375" style="45" customWidth="1"/>
    <col min="9" max="9" width="22.00390625" style="45" customWidth="1"/>
    <col min="10" max="16384" width="9.140625" style="45" customWidth="1"/>
  </cols>
  <sheetData>
    <row r="1" spans="1:9" ht="30.75" thickBot="1">
      <c r="A1" s="44" t="s">
        <v>1</v>
      </c>
      <c r="B1" s="44" t="s">
        <v>91</v>
      </c>
      <c r="C1" s="8">
        <v>41334</v>
      </c>
      <c r="D1" s="8">
        <v>41671</v>
      </c>
      <c r="E1" s="8">
        <v>41699</v>
      </c>
      <c r="F1" s="4" t="s">
        <v>267</v>
      </c>
      <c r="G1" s="4" t="s">
        <v>268</v>
      </c>
      <c r="H1" s="4" t="s">
        <v>269</v>
      </c>
      <c r="I1" s="4" t="s">
        <v>270</v>
      </c>
    </row>
    <row r="2" spans="1:9" ht="15">
      <c r="A2" s="88">
        <v>1</v>
      </c>
      <c r="B2" s="83" t="s">
        <v>2</v>
      </c>
      <c r="C2" s="53">
        <v>91409</v>
      </c>
      <c r="D2" s="53">
        <v>95145</v>
      </c>
      <c r="E2" s="53">
        <v>97167</v>
      </c>
      <c r="F2" s="62">
        <f aca="true" t="shared" si="0" ref="F2:F33">E2/$E$90</f>
        <v>0.007650833432741334</v>
      </c>
      <c r="G2" s="62">
        <f aca="true" t="shared" si="1" ref="G2:G33">(E2-C2)/C2</f>
        <v>0.06299160914133181</v>
      </c>
      <c r="H2" s="17">
        <f aca="true" t="shared" si="2" ref="H2:H33">E2-C2</f>
        <v>5758</v>
      </c>
      <c r="I2" s="63">
        <f aca="true" t="shared" si="3" ref="I2:I33">H2/$H$90</f>
        <v>0.008602568220696662</v>
      </c>
    </row>
    <row r="3" spans="1:9" ht="15">
      <c r="A3" s="28">
        <v>2</v>
      </c>
      <c r="B3" s="27" t="s">
        <v>3</v>
      </c>
      <c r="C3" s="11">
        <v>29430</v>
      </c>
      <c r="D3" s="11">
        <v>30521</v>
      </c>
      <c r="E3" s="11">
        <v>31908</v>
      </c>
      <c r="F3" s="19">
        <f t="shared" si="0"/>
        <v>0.002512404346865813</v>
      </c>
      <c r="G3" s="19">
        <f t="shared" si="1"/>
        <v>0.08419979612640163</v>
      </c>
      <c r="H3" s="14">
        <f t="shared" si="2"/>
        <v>2478</v>
      </c>
      <c r="I3" s="15">
        <f t="shared" si="3"/>
        <v>0.0037021820164790426</v>
      </c>
    </row>
    <row r="4" spans="1:9" ht="15">
      <c r="A4" s="28">
        <v>3</v>
      </c>
      <c r="B4" s="27" t="s">
        <v>4</v>
      </c>
      <c r="C4" s="11">
        <v>8585</v>
      </c>
      <c r="D4" s="11">
        <v>7743</v>
      </c>
      <c r="E4" s="11">
        <v>7763</v>
      </c>
      <c r="F4" s="19">
        <f t="shared" si="0"/>
        <v>0.0006112509384705813</v>
      </c>
      <c r="G4" s="19">
        <f t="shared" si="1"/>
        <v>-0.09574839836924869</v>
      </c>
      <c r="H4" s="14">
        <f t="shared" si="2"/>
        <v>-822</v>
      </c>
      <c r="I4" s="15">
        <f t="shared" si="3"/>
        <v>-0.0012280845914228301</v>
      </c>
    </row>
    <row r="5" spans="1:9" ht="15">
      <c r="A5" s="28">
        <v>5</v>
      </c>
      <c r="B5" s="27" t="s">
        <v>5</v>
      </c>
      <c r="C5" s="11">
        <v>48372</v>
      </c>
      <c r="D5" s="11">
        <v>49131</v>
      </c>
      <c r="E5" s="11">
        <v>48690</v>
      </c>
      <c r="F5" s="19">
        <f t="shared" si="0"/>
        <v>0.0038338024209883556</v>
      </c>
      <c r="G5" s="19">
        <f t="shared" si="1"/>
        <v>0.00657405110394443</v>
      </c>
      <c r="H5" s="14">
        <f t="shared" si="2"/>
        <v>318</v>
      </c>
      <c r="I5" s="15">
        <f t="shared" si="3"/>
        <v>0.000475098418579635</v>
      </c>
    </row>
    <row r="6" spans="1:9" ht="15">
      <c r="A6" s="28">
        <v>6</v>
      </c>
      <c r="B6" s="27" t="s">
        <v>6</v>
      </c>
      <c r="C6" s="11">
        <v>3135</v>
      </c>
      <c r="D6" s="11">
        <v>4046</v>
      </c>
      <c r="E6" s="11">
        <v>3415</v>
      </c>
      <c r="F6" s="19">
        <f t="shared" si="0"/>
        <v>0.00026889372083949956</v>
      </c>
      <c r="G6" s="19">
        <f t="shared" si="1"/>
        <v>0.08931419457735247</v>
      </c>
      <c r="H6" s="14">
        <f t="shared" si="2"/>
        <v>280</v>
      </c>
      <c r="I6" s="15">
        <f t="shared" si="3"/>
        <v>0.00041832565157955284</v>
      </c>
    </row>
    <row r="7" spans="1:9" ht="15">
      <c r="A7" s="28">
        <v>7</v>
      </c>
      <c r="B7" s="27" t="s">
        <v>7</v>
      </c>
      <c r="C7" s="11">
        <v>22920</v>
      </c>
      <c r="D7" s="11">
        <v>23125</v>
      </c>
      <c r="E7" s="11">
        <v>23870</v>
      </c>
      <c r="F7" s="19">
        <f t="shared" si="0"/>
        <v>0.0018795001805091815</v>
      </c>
      <c r="G7" s="19">
        <f t="shared" si="1"/>
        <v>0.04144851657940663</v>
      </c>
      <c r="H7" s="14">
        <f t="shared" si="2"/>
        <v>950</v>
      </c>
      <c r="I7" s="15">
        <f t="shared" si="3"/>
        <v>0.0014193191750020543</v>
      </c>
    </row>
    <row r="8" spans="1:9" ht="15">
      <c r="A8" s="28">
        <v>8</v>
      </c>
      <c r="B8" s="27" t="s">
        <v>8</v>
      </c>
      <c r="C8" s="11">
        <v>56272</v>
      </c>
      <c r="D8" s="11">
        <v>57827</v>
      </c>
      <c r="E8" s="11">
        <v>60640</v>
      </c>
      <c r="F8" s="19">
        <f t="shared" si="0"/>
        <v>0.004774733596400367</v>
      </c>
      <c r="G8" s="19">
        <f t="shared" si="1"/>
        <v>0.07762297412567529</v>
      </c>
      <c r="H8" s="14">
        <f t="shared" si="2"/>
        <v>4368</v>
      </c>
      <c r="I8" s="15">
        <f t="shared" si="3"/>
        <v>0.006525880164641024</v>
      </c>
    </row>
    <row r="9" spans="1:9" ht="15">
      <c r="A9" s="28">
        <v>9</v>
      </c>
      <c r="B9" s="27" t="s">
        <v>9</v>
      </c>
      <c r="C9" s="11">
        <v>5962</v>
      </c>
      <c r="D9" s="11">
        <v>6139</v>
      </c>
      <c r="E9" s="11">
        <v>6149</v>
      </c>
      <c r="F9" s="19">
        <f t="shared" si="0"/>
        <v>0.0004841661755320887</v>
      </c>
      <c r="G9" s="19">
        <f t="shared" si="1"/>
        <v>0.03136531365313653</v>
      </c>
      <c r="H9" s="14">
        <f t="shared" si="2"/>
        <v>187</v>
      </c>
      <c r="I9" s="15">
        <f t="shared" si="3"/>
        <v>0.00027938177444777277</v>
      </c>
    </row>
    <row r="10" spans="1:9" s="82" customFormat="1" ht="15">
      <c r="A10" s="28">
        <v>10</v>
      </c>
      <c r="B10" s="27" t="s">
        <v>10</v>
      </c>
      <c r="C10" s="11">
        <v>398062</v>
      </c>
      <c r="D10" s="11">
        <v>413428</v>
      </c>
      <c r="E10" s="11">
        <v>415672</v>
      </c>
      <c r="F10" s="18">
        <f t="shared" si="0"/>
        <v>0.032729601970365</v>
      </c>
      <c r="G10" s="18">
        <f t="shared" si="1"/>
        <v>0.04423933960036376</v>
      </c>
      <c r="H10" s="11">
        <f t="shared" si="2"/>
        <v>17610</v>
      </c>
      <c r="I10" s="84">
        <f t="shared" si="3"/>
        <v>0.026309695443985447</v>
      </c>
    </row>
    <row r="11" spans="1:9" ht="15">
      <c r="A11" s="26">
        <v>11</v>
      </c>
      <c r="B11" s="27" t="s">
        <v>11</v>
      </c>
      <c r="C11" s="11">
        <v>13242</v>
      </c>
      <c r="D11" s="11">
        <v>14158</v>
      </c>
      <c r="E11" s="11">
        <v>14457</v>
      </c>
      <c r="F11" s="19">
        <f t="shared" si="0"/>
        <v>0.0011383298747222974</v>
      </c>
      <c r="G11" s="19">
        <f t="shared" si="1"/>
        <v>0.0917535115541459</v>
      </c>
      <c r="H11" s="14">
        <f t="shared" si="2"/>
        <v>1215</v>
      </c>
      <c r="I11" s="15">
        <f t="shared" si="3"/>
        <v>0.0018152345238184168</v>
      </c>
    </row>
    <row r="12" spans="1:9" ht="15">
      <c r="A12" s="26">
        <v>12</v>
      </c>
      <c r="B12" s="27" t="s">
        <v>12</v>
      </c>
      <c r="C12" s="11">
        <v>4505</v>
      </c>
      <c r="D12" s="11">
        <v>3015</v>
      </c>
      <c r="E12" s="11">
        <v>3350</v>
      </c>
      <c r="F12" s="19">
        <f t="shared" si="0"/>
        <v>0.0002637756851573422</v>
      </c>
      <c r="G12" s="19">
        <f t="shared" si="1"/>
        <v>-0.2563817980022198</v>
      </c>
      <c r="H12" s="14">
        <f t="shared" si="2"/>
        <v>-1155</v>
      </c>
      <c r="I12" s="15">
        <f t="shared" si="3"/>
        <v>-0.0017255933127656555</v>
      </c>
    </row>
    <row r="13" spans="1:9" ht="15">
      <c r="A13" s="26">
        <v>13</v>
      </c>
      <c r="B13" s="27" t="s">
        <v>13</v>
      </c>
      <c r="C13" s="11">
        <v>440551</v>
      </c>
      <c r="D13" s="11">
        <v>441025</v>
      </c>
      <c r="E13" s="11">
        <v>444106</v>
      </c>
      <c r="F13" s="19">
        <f t="shared" si="0"/>
        <v>0.03496846699477212</v>
      </c>
      <c r="G13" s="19">
        <f t="shared" si="1"/>
        <v>0.008069440314515232</v>
      </c>
      <c r="H13" s="14">
        <f t="shared" si="2"/>
        <v>3555</v>
      </c>
      <c r="I13" s="15">
        <f t="shared" si="3"/>
        <v>0.005311241754876108</v>
      </c>
    </row>
    <row r="14" spans="1:9" s="82" customFormat="1" ht="15">
      <c r="A14" s="26">
        <v>14</v>
      </c>
      <c r="B14" s="27" t="s">
        <v>14</v>
      </c>
      <c r="C14" s="11">
        <v>465242</v>
      </c>
      <c r="D14" s="11">
        <v>487853</v>
      </c>
      <c r="E14" s="11">
        <v>488446</v>
      </c>
      <c r="F14" s="18">
        <f t="shared" si="0"/>
        <v>0.03845975472010841</v>
      </c>
      <c r="G14" s="18">
        <f t="shared" si="1"/>
        <v>0.04987511875540041</v>
      </c>
      <c r="H14" s="11">
        <f t="shared" si="2"/>
        <v>23204</v>
      </c>
      <c r="I14" s="84">
        <f t="shared" si="3"/>
        <v>0.03466724435447123</v>
      </c>
    </row>
    <row r="15" spans="1:9" ht="15">
      <c r="A15" s="26">
        <v>15</v>
      </c>
      <c r="B15" s="27" t="s">
        <v>15</v>
      </c>
      <c r="C15" s="11">
        <v>63625</v>
      </c>
      <c r="D15" s="11">
        <v>66931</v>
      </c>
      <c r="E15" s="11">
        <v>66902</v>
      </c>
      <c r="F15" s="19">
        <f t="shared" si="0"/>
        <v>0.00526779728011836</v>
      </c>
      <c r="G15" s="19">
        <f t="shared" si="1"/>
        <v>0.0515049115913556</v>
      </c>
      <c r="H15" s="14">
        <f t="shared" si="2"/>
        <v>3277</v>
      </c>
      <c r="I15" s="15">
        <f t="shared" si="3"/>
        <v>0.0048959041436649805</v>
      </c>
    </row>
    <row r="16" spans="1:9" ht="15">
      <c r="A16" s="26">
        <v>16</v>
      </c>
      <c r="B16" s="27" t="s">
        <v>16</v>
      </c>
      <c r="C16" s="11">
        <v>64879</v>
      </c>
      <c r="D16" s="11">
        <v>69799</v>
      </c>
      <c r="E16" s="11">
        <v>70430</v>
      </c>
      <c r="F16" s="19">
        <f t="shared" si="0"/>
        <v>0.005545588509143764</v>
      </c>
      <c r="G16" s="19">
        <f t="shared" si="1"/>
        <v>0.08555927187533717</v>
      </c>
      <c r="H16" s="14">
        <f t="shared" si="2"/>
        <v>5551</v>
      </c>
      <c r="I16" s="15">
        <f t="shared" si="3"/>
        <v>0.008293306042564634</v>
      </c>
    </row>
    <row r="17" spans="1:9" ht="15">
      <c r="A17" s="26">
        <v>17</v>
      </c>
      <c r="B17" s="27" t="s">
        <v>17</v>
      </c>
      <c r="C17" s="11">
        <v>42906</v>
      </c>
      <c r="D17" s="11">
        <v>47212</v>
      </c>
      <c r="E17" s="11">
        <v>47566</v>
      </c>
      <c r="F17" s="19">
        <f t="shared" si="0"/>
        <v>0.0037452997731922803</v>
      </c>
      <c r="G17" s="19">
        <f t="shared" si="1"/>
        <v>0.10860951848226355</v>
      </c>
      <c r="H17" s="14">
        <f t="shared" si="2"/>
        <v>4660</v>
      </c>
      <c r="I17" s="15">
        <f t="shared" si="3"/>
        <v>0.00696213405843113</v>
      </c>
    </row>
    <row r="18" spans="1:9" ht="15">
      <c r="A18" s="26">
        <v>18</v>
      </c>
      <c r="B18" s="27" t="s">
        <v>18</v>
      </c>
      <c r="C18" s="11">
        <v>69142</v>
      </c>
      <c r="D18" s="11">
        <v>67769</v>
      </c>
      <c r="E18" s="11">
        <v>68712</v>
      </c>
      <c r="F18" s="19">
        <f t="shared" si="0"/>
        <v>0.00541031488911382</v>
      </c>
      <c r="G18" s="19">
        <f t="shared" si="1"/>
        <v>-0.006219085360562321</v>
      </c>
      <c r="H18" s="14">
        <f t="shared" si="2"/>
        <v>-430</v>
      </c>
      <c r="I18" s="15">
        <f t="shared" si="3"/>
        <v>-0.0006424286792114562</v>
      </c>
    </row>
    <row r="19" spans="1:9" ht="15">
      <c r="A19" s="26">
        <v>19</v>
      </c>
      <c r="B19" s="27" t="s">
        <v>19</v>
      </c>
      <c r="C19" s="11">
        <v>8684</v>
      </c>
      <c r="D19" s="11">
        <v>8058</v>
      </c>
      <c r="E19" s="11">
        <v>8019</v>
      </c>
      <c r="F19" s="19">
        <f t="shared" si="0"/>
        <v>0.000631408125157232</v>
      </c>
      <c r="G19" s="19">
        <f t="shared" si="1"/>
        <v>-0.07657761400276371</v>
      </c>
      <c r="H19" s="14">
        <f t="shared" si="2"/>
        <v>-665</v>
      </c>
      <c r="I19" s="15">
        <f t="shared" si="3"/>
        <v>-0.000993523422501438</v>
      </c>
    </row>
    <row r="20" spans="1:9" ht="15">
      <c r="A20" s="26">
        <v>20</v>
      </c>
      <c r="B20" s="27" t="s">
        <v>20</v>
      </c>
      <c r="C20" s="11">
        <v>72210</v>
      </c>
      <c r="D20" s="11">
        <v>70138</v>
      </c>
      <c r="E20" s="11">
        <v>71167</v>
      </c>
      <c r="F20" s="19">
        <f t="shared" si="0"/>
        <v>0.005603619159878379</v>
      </c>
      <c r="G20" s="19">
        <f t="shared" si="1"/>
        <v>-0.014443982827863177</v>
      </c>
      <c r="H20" s="14">
        <f t="shared" si="2"/>
        <v>-1043</v>
      </c>
      <c r="I20" s="15">
        <f t="shared" si="3"/>
        <v>-0.0015582630521338344</v>
      </c>
    </row>
    <row r="21" spans="1:9" ht="15">
      <c r="A21" s="26">
        <v>21</v>
      </c>
      <c r="B21" s="27" t="s">
        <v>21</v>
      </c>
      <c r="C21" s="11">
        <v>16604</v>
      </c>
      <c r="D21" s="11">
        <v>17700</v>
      </c>
      <c r="E21" s="11">
        <v>17656</v>
      </c>
      <c r="F21" s="19">
        <f t="shared" si="0"/>
        <v>0.0013902159692949355</v>
      </c>
      <c r="G21" s="19">
        <f t="shared" si="1"/>
        <v>0.06335822693326909</v>
      </c>
      <c r="H21" s="14">
        <f t="shared" si="2"/>
        <v>1052</v>
      </c>
      <c r="I21" s="15">
        <f t="shared" si="3"/>
        <v>0.0015717092337917485</v>
      </c>
    </row>
    <row r="22" spans="1:9" ht="15">
      <c r="A22" s="26">
        <v>22</v>
      </c>
      <c r="B22" s="27" t="s">
        <v>22</v>
      </c>
      <c r="C22" s="11">
        <v>174480</v>
      </c>
      <c r="D22" s="11">
        <v>182325</v>
      </c>
      <c r="E22" s="11">
        <v>185090</v>
      </c>
      <c r="F22" s="19">
        <f t="shared" si="0"/>
        <v>0.014573803452469393</v>
      </c>
      <c r="G22" s="19">
        <f t="shared" si="1"/>
        <v>0.06080926180651078</v>
      </c>
      <c r="H22" s="14">
        <f t="shared" si="2"/>
        <v>10610</v>
      </c>
      <c r="I22" s="15">
        <f t="shared" si="3"/>
        <v>0.015851554154496628</v>
      </c>
    </row>
    <row r="23" spans="1:9" ht="15">
      <c r="A23" s="26">
        <v>23</v>
      </c>
      <c r="B23" s="27" t="s">
        <v>23</v>
      </c>
      <c r="C23" s="11">
        <v>200687</v>
      </c>
      <c r="D23" s="11">
        <v>208290</v>
      </c>
      <c r="E23" s="11">
        <v>215261</v>
      </c>
      <c r="F23" s="19">
        <f t="shared" si="0"/>
        <v>0.01694943813810586</v>
      </c>
      <c r="G23" s="19">
        <f t="shared" si="1"/>
        <v>0.07262054841619038</v>
      </c>
      <c r="H23" s="14">
        <f t="shared" si="2"/>
        <v>14574</v>
      </c>
      <c r="I23" s="15">
        <f t="shared" si="3"/>
        <v>0.021773850164715725</v>
      </c>
    </row>
    <row r="24" spans="1:9" ht="15">
      <c r="A24" s="26">
        <v>24</v>
      </c>
      <c r="B24" s="27" t="s">
        <v>24</v>
      </c>
      <c r="C24" s="11">
        <v>162290</v>
      </c>
      <c r="D24" s="11">
        <v>153096</v>
      </c>
      <c r="E24" s="11">
        <v>152965</v>
      </c>
      <c r="F24" s="19">
        <f t="shared" si="0"/>
        <v>0.012044312740326224</v>
      </c>
      <c r="G24" s="19">
        <f t="shared" si="1"/>
        <v>-0.057458869924209746</v>
      </c>
      <c r="H24" s="14">
        <f t="shared" si="2"/>
        <v>-9325</v>
      </c>
      <c r="I24" s="15">
        <f t="shared" si="3"/>
        <v>-0.013931738217783322</v>
      </c>
    </row>
    <row r="25" spans="1:9" ht="15">
      <c r="A25" s="26">
        <v>25</v>
      </c>
      <c r="B25" s="27" t="s">
        <v>25</v>
      </c>
      <c r="C25" s="11">
        <v>362818</v>
      </c>
      <c r="D25" s="11">
        <v>373804</v>
      </c>
      <c r="E25" s="11">
        <v>375930</v>
      </c>
      <c r="F25" s="19">
        <f t="shared" si="0"/>
        <v>0.02960035621528348</v>
      </c>
      <c r="G25" s="19">
        <f t="shared" si="1"/>
        <v>0.03613933156568858</v>
      </c>
      <c r="H25" s="14">
        <f t="shared" si="2"/>
        <v>13112</v>
      </c>
      <c r="I25" s="15">
        <f t="shared" si="3"/>
        <v>0.019589592655396774</v>
      </c>
    </row>
    <row r="26" spans="1:9" ht="15">
      <c r="A26" s="26">
        <v>26</v>
      </c>
      <c r="B26" s="27" t="s">
        <v>26</v>
      </c>
      <c r="C26" s="11">
        <v>32631</v>
      </c>
      <c r="D26" s="11">
        <v>32170</v>
      </c>
      <c r="E26" s="11">
        <v>32103</v>
      </c>
      <c r="F26" s="19">
        <f t="shared" si="0"/>
        <v>0.0025277584539122855</v>
      </c>
      <c r="G26" s="19">
        <f t="shared" si="1"/>
        <v>-0.016180932242346235</v>
      </c>
      <c r="H26" s="14">
        <f t="shared" si="2"/>
        <v>-528</v>
      </c>
      <c r="I26" s="15">
        <f t="shared" si="3"/>
        <v>-0.0007888426572642996</v>
      </c>
    </row>
    <row r="27" spans="1:9" ht="15">
      <c r="A27" s="26">
        <v>27</v>
      </c>
      <c r="B27" s="27" t="s">
        <v>27</v>
      </c>
      <c r="C27" s="11">
        <v>101590</v>
      </c>
      <c r="D27" s="11">
        <v>112795</v>
      </c>
      <c r="E27" s="11">
        <v>113829</v>
      </c>
      <c r="F27" s="19">
        <f t="shared" si="0"/>
        <v>0.008962782825604509</v>
      </c>
      <c r="G27" s="19">
        <f t="shared" si="1"/>
        <v>0.12047445614725859</v>
      </c>
      <c r="H27" s="14">
        <f t="shared" si="2"/>
        <v>12239</v>
      </c>
      <c r="I27" s="15">
        <f t="shared" si="3"/>
        <v>0.018285313034579097</v>
      </c>
    </row>
    <row r="28" spans="1:9" ht="15">
      <c r="A28" s="26">
        <v>28</v>
      </c>
      <c r="B28" s="27" t="s">
        <v>28</v>
      </c>
      <c r="C28" s="11">
        <v>162593</v>
      </c>
      <c r="D28" s="11">
        <v>169202</v>
      </c>
      <c r="E28" s="11">
        <v>169544</v>
      </c>
      <c r="F28" s="19">
        <f t="shared" si="0"/>
        <v>0.013349726795318336</v>
      </c>
      <c r="G28" s="19">
        <f t="shared" si="1"/>
        <v>0.042750917936196516</v>
      </c>
      <c r="H28" s="14">
        <f t="shared" si="2"/>
        <v>6951</v>
      </c>
      <c r="I28" s="15">
        <f t="shared" si="3"/>
        <v>0.0103849343004624</v>
      </c>
    </row>
    <row r="29" spans="1:9" ht="15">
      <c r="A29" s="26">
        <v>29</v>
      </c>
      <c r="B29" s="27" t="s">
        <v>29</v>
      </c>
      <c r="C29" s="11">
        <v>129238</v>
      </c>
      <c r="D29" s="11">
        <v>143775</v>
      </c>
      <c r="E29" s="11">
        <v>146240</v>
      </c>
      <c r="F29" s="19">
        <f t="shared" si="0"/>
        <v>0.011514792894749172</v>
      </c>
      <c r="G29" s="19">
        <f t="shared" si="1"/>
        <v>0.13155573438152865</v>
      </c>
      <c r="H29" s="14">
        <f t="shared" si="2"/>
        <v>17002</v>
      </c>
      <c r="I29" s="15">
        <f t="shared" si="3"/>
        <v>0.025401331171984134</v>
      </c>
    </row>
    <row r="30" spans="1:9" ht="15">
      <c r="A30" s="26">
        <v>30</v>
      </c>
      <c r="B30" s="27" t="s">
        <v>30</v>
      </c>
      <c r="C30" s="11">
        <v>41167</v>
      </c>
      <c r="D30" s="11">
        <v>43141</v>
      </c>
      <c r="E30" s="11">
        <v>43664</v>
      </c>
      <c r="F30" s="19">
        <f t="shared" si="0"/>
        <v>0.0034380601542418478</v>
      </c>
      <c r="G30" s="19">
        <f t="shared" si="1"/>
        <v>0.060655379308669564</v>
      </c>
      <c r="H30" s="14">
        <f t="shared" si="2"/>
        <v>2497</v>
      </c>
      <c r="I30" s="15">
        <f t="shared" si="3"/>
        <v>0.003730568399979084</v>
      </c>
    </row>
    <row r="31" spans="1:9" ht="15">
      <c r="A31" s="26">
        <v>31</v>
      </c>
      <c r="B31" s="27" t="s">
        <v>31</v>
      </c>
      <c r="C31" s="11">
        <v>147689</v>
      </c>
      <c r="D31" s="11">
        <v>160580</v>
      </c>
      <c r="E31" s="11">
        <v>162563</v>
      </c>
      <c r="F31" s="19">
        <f t="shared" si="0"/>
        <v>0.012800049763054632</v>
      </c>
      <c r="G31" s="19">
        <f t="shared" si="1"/>
        <v>0.10071163052089187</v>
      </c>
      <c r="H31" s="14">
        <f t="shared" si="2"/>
        <v>14874</v>
      </c>
      <c r="I31" s="15">
        <f t="shared" si="3"/>
        <v>0.02222205621997953</v>
      </c>
    </row>
    <row r="32" spans="1:9" ht="15">
      <c r="A32" s="26">
        <v>32</v>
      </c>
      <c r="B32" s="27" t="s">
        <v>32</v>
      </c>
      <c r="C32" s="11">
        <v>42409</v>
      </c>
      <c r="D32" s="11">
        <v>49624</v>
      </c>
      <c r="E32" s="11">
        <v>50102</v>
      </c>
      <c r="F32" s="19">
        <f t="shared" si="0"/>
        <v>0.003944981903806913</v>
      </c>
      <c r="G32" s="19">
        <f t="shared" si="1"/>
        <v>0.18140017449126364</v>
      </c>
      <c r="H32" s="14">
        <f t="shared" si="2"/>
        <v>7693</v>
      </c>
      <c r="I32" s="15">
        <f t="shared" si="3"/>
        <v>0.011493497277148214</v>
      </c>
    </row>
    <row r="33" spans="1:9" ht="15">
      <c r="A33" s="26">
        <v>33</v>
      </c>
      <c r="B33" s="27" t="s">
        <v>33</v>
      </c>
      <c r="C33" s="11">
        <v>152993</v>
      </c>
      <c r="D33" s="11">
        <v>142130</v>
      </c>
      <c r="E33" s="11">
        <v>143640</v>
      </c>
      <c r="F33" s="19">
        <f t="shared" si="0"/>
        <v>0.011310071467462875</v>
      </c>
      <c r="G33" s="19">
        <f t="shared" si="1"/>
        <v>-0.06113351591249273</v>
      </c>
      <c r="H33" s="14">
        <f t="shared" si="2"/>
        <v>-9353</v>
      </c>
      <c r="I33" s="15">
        <f t="shared" si="3"/>
        <v>-0.013973570782941277</v>
      </c>
    </row>
    <row r="34" spans="1:9" ht="15">
      <c r="A34" s="26">
        <v>35</v>
      </c>
      <c r="B34" s="27" t="s">
        <v>34</v>
      </c>
      <c r="C34" s="11">
        <v>100725</v>
      </c>
      <c r="D34" s="11">
        <v>106602</v>
      </c>
      <c r="E34" s="11">
        <v>106268</v>
      </c>
      <c r="F34" s="19">
        <f aca="true" t="shared" si="4" ref="F34:F65">E34/$E$90</f>
        <v>0.008367437167253864</v>
      </c>
      <c r="G34" s="19">
        <f aca="true" t="shared" si="5" ref="G34:G65">(E34-C34)/C34</f>
        <v>0.05503102506825515</v>
      </c>
      <c r="H34" s="14">
        <f aca="true" t="shared" si="6" ref="H34:H65">E34-C34</f>
        <v>5543</v>
      </c>
      <c r="I34" s="15">
        <f aca="true" t="shared" si="7" ref="I34:I65">H34/$H$90</f>
        <v>0.008281353881090933</v>
      </c>
    </row>
    <row r="35" spans="1:9" ht="15">
      <c r="A35" s="26">
        <v>36</v>
      </c>
      <c r="B35" s="27" t="s">
        <v>35</v>
      </c>
      <c r="C35" s="11">
        <v>15604</v>
      </c>
      <c r="D35" s="11">
        <v>13981</v>
      </c>
      <c r="E35" s="11">
        <v>16582</v>
      </c>
      <c r="F35" s="19">
        <f t="shared" si="4"/>
        <v>0.0013056502720235966</v>
      </c>
      <c r="G35" s="19">
        <f t="shared" si="5"/>
        <v>0.06267623686234298</v>
      </c>
      <c r="H35" s="14">
        <f t="shared" si="6"/>
        <v>978</v>
      </c>
      <c r="I35" s="15">
        <f t="shared" si="7"/>
        <v>0.0014611517401600096</v>
      </c>
    </row>
    <row r="36" spans="1:9" ht="15">
      <c r="A36" s="26">
        <v>37</v>
      </c>
      <c r="B36" s="27" t="s">
        <v>36</v>
      </c>
      <c r="C36" s="11">
        <v>4277</v>
      </c>
      <c r="D36" s="11">
        <v>5956</v>
      </c>
      <c r="E36" s="11">
        <v>7177</v>
      </c>
      <c r="F36" s="19">
        <f t="shared" si="4"/>
        <v>0.0005651098783206702</v>
      </c>
      <c r="G36" s="19">
        <f t="shared" si="5"/>
        <v>0.6780453588964227</v>
      </c>
      <c r="H36" s="14">
        <f t="shared" si="6"/>
        <v>2900</v>
      </c>
      <c r="I36" s="15">
        <f t="shared" si="7"/>
        <v>0.004332658534216797</v>
      </c>
    </row>
    <row r="37" spans="1:9" ht="15">
      <c r="A37" s="26">
        <v>38</v>
      </c>
      <c r="B37" s="27" t="s">
        <v>37</v>
      </c>
      <c r="C37" s="11">
        <v>52708</v>
      </c>
      <c r="D37" s="11">
        <v>60335</v>
      </c>
      <c r="E37" s="11">
        <v>63999</v>
      </c>
      <c r="F37" s="19">
        <f t="shared" si="4"/>
        <v>0.0050392179326521624</v>
      </c>
      <c r="G37" s="19">
        <f t="shared" si="5"/>
        <v>0.2142179555285725</v>
      </c>
      <c r="H37" s="14">
        <f t="shared" si="6"/>
        <v>11291</v>
      </c>
      <c r="I37" s="15">
        <f t="shared" si="7"/>
        <v>0.016868981899945467</v>
      </c>
    </row>
    <row r="38" spans="1:9" ht="15">
      <c r="A38" s="26">
        <v>39</v>
      </c>
      <c r="B38" s="27" t="s">
        <v>38</v>
      </c>
      <c r="C38" s="11">
        <v>2225</v>
      </c>
      <c r="D38" s="11">
        <v>1794</v>
      </c>
      <c r="E38" s="11">
        <v>1792</v>
      </c>
      <c r="F38" s="19">
        <f t="shared" si="4"/>
        <v>0.0001411003068065544</v>
      </c>
      <c r="G38" s="19">
        <f t="shared" si="5"/>
        <v>-0.1946067415730337</v>
      </c>
      <c r="H38" s="14">
        <f t="shared" si="6"/>
        <v>-433</v>
      </c>
      <c r="I38" s="15">
        <f t="shared" si="7"/>
        <v>-0.0006469107397640942</v>
      </c>
    </row>
    <row r="39" spans="1:9" s="82" customFormat="1" ht="15">
      <c r="A39" s="26">
        <v>41</v>
      </c>
      <c r="B39" s="27" t="s">
        <v>39</v>
      </c>
      <c r="C39" s="11">
        <v>1010146</v>
      </c>
      <c r="D39" s="11">
        <v>1028146</v>
      </c>
      <c r="E39" s="11">
        <v>1062915</v>
      </c>
      <c r="F39" s="18">
        <f t="shared" si="4"/>
        <v>0.08369287534000489</v>
      </c>
      <c r="G39" s="18">
        <f t="shared" si="5"/>
        <v>0.0522389832756849</v>
      </c>
      <c r="H39" s="11">
        <f t="shared" si="6"/>
        <v>52769</v>
      </c>
      <c r="I39" s="84">
        <f t="shared" si="7"/>
        <v>0.07883795110071937</v>
      </c>
    </row>
    <row r="40" spans="1:9" ht="15">
      <c r="A40" s="26">
        <v>42</v>
      </c>
      <c r="B40" s="27" t="s">
        <v>40</v>
      </c>
      <c r="C40" s="11">
        <v>287536</v>
      </c>
      <c r="D40" s="11">
        <v>293986</v>
      </c>
      <c r="E40" s="11">
        <v>304442</v>
      </c>
      <c r="F40" s="19">
        <f t="shared" si="4"/>
        <v>0.02397146183303629</v>
      </c>
      <c r="G40" s="19">
        <f t="shared" si="5"/>
        <v>0.05879611596460965</v>
      </c>
      <c r="H40" s="14">
        <f t="shared" si="6"/>
        <v>16906</v>
      </c>
      <c r="I40" s="15">
        <f t="shared" si="7"/>
        <v>0.025257905234299716</v>
      </c>
    </row>
    <row r="41" spans="1:9" ht="15">
      <c r="A41" s="26">
        <v>43</v>
      </c>
      <c r="B41" s="27" t="s">
        <v>41</v>
      </c>
      <c r="C41" s="11">
        <v>439048</v>
      </c>
      <c r="D41" s="11">
        <v>408558</v>
      </c>
      <c r="E41" s="11">
        <v>411825</v>
      </c>
      <c r="F41" s="19">
        <f t="shared" si="4"/>
        <v>0.032426692996991774</v>
      </c>
      <c r="G41" s="19">
        <f t="shared" si="5"/>
        <v>-0.062004609974308046</v>
      </c>
      <c r="H41" s="14">
        <f t="shared" si="6"/>
        <v>-27223</v>
      </c>
      <c r="I41" s="15">
        <f t="shared" si="7"/>
        <v>-0.04067171147482203</v>
      </c>
    </row>
    <row r="42" spans="1:9" s="82" customFormat="1" ht="15">
      <c r="A42" s="26">
        <v>45</v>
      </c>
      <c r="B42" s="27" t="s">
        <v>42</v>
      </c>
      <c r="C42" s="11">
        <v>135969</v>
      </c>
      <c r="D42" s="11">
        <v>160188</v>
      </c>
      <c r="E42" s="11">
        <v>162175</v>
      </c>
      <c r="F42" s="18">
        <f t="shared" si="4"/>
        <v>0.012769499026982678</v>
      </c>
      <c r="G42" s="18">
        <f t="shared" si="5"/>
        <v>0.19273510873802116</v>
      </c>
      <c r="H42" s="11">
        <f t="shared" si="6"/>
        <v>26206</v>
      </c>
      <c r="I42" s="84">
        <f t="shared" si="7"/>
        <v>0.03915229294747772</v>
      </c>
    </row>
    <row r="43" spans="1:9" s="82" customFormat="1" ht="15">
      <c r="A43" s="26">
        <v>46</v>
      </c>
      <c r="B43" s="27" t="s">
        <v>43</v>
      </c>
      <c r="C43" s="11">
        <v>509704</v>
      </c>
      <c r="D43" s="11">
        <v>562558</v>
      </c>
      <c r="E43" s="11">
        <v>570560</v>
      </c>
      <c r="F43" s="18">
        <f t="shared" si="4"/>
        <v>0.04492532982787258</v>
      </c>
      <c r="G43" s="18">
        <f t="shared" si="5"/>
        <v>0.11939478599343933</v>
      </c>
      <c r="H43" s="11">
        <f t="shared" si="6"/>
        <v>60856</v>
      </c>
      <c r="I43" s="84">
        <f t="shared" si="7"/>
        <v>0.09092009233044739</v>
      </c>
    </row>
    <row r="44" spans="1:9" s="82" customFormat="1" ht="15">
      <c r="A44" s="26">
        <v>47</v>
      </c>
      <c r="B44" s="27" t="s">
        <v>44</v>
      </c>
      <c r="C44" s="11">
        <v>1130695</v>
      </c>
      <c r="D44" s="11">
        <v>1170474</v>
      </c>
      <c r="E44" s="11">
        <v>1179926</v>
      </c>
      <c r="F44" s="18">
        <f t="shared" si="4"/>
        <v>0.09290620569700363</v>
      </c>
      <c r="G44" s="18">
        <f t="shared" si="5"/>
        <v>0.04354047731704836</v>
      </c>
      <c r="H44" s="11">
        <f t="shared" si="6"/>
        <v>49231</v>
      </c>
      <c r="I44" s="84">
        <f t="shared" si="7"/>
        <v>0.07355210768897488</v>
      </c>
    </row>
    <row r="45" spans="1:9" ht="15">
      <c r="A45" s="26">
        <v>49</v>
      </c>
      <c r="B45" s="27" t="s">
        <v>45</v>
      </c>
      <c r="C45" s="11">
        <v>615388</v>
      </c>
      <c r="D45" s="11">
        <v>599818</v>
      </c>
      <c r="E45" s="11">
        <v>600717</v>
      </c>
      <c r="F45" s="19">
        <f t="shared" si="4"/>
        <v>0.04729986216736213</v>
      </c>
      <c r="G45" s="19">
        <f t="shared" si="5"/>
        <v>-0.023840243878658667</v>
      </c>
      <c r="H45" s="14">
        <f t="shared" si="6"/>
        <v>-14671</v>
      </c>
      <c r="I45" s="15">
        <f t="shared" si="7"/>
        <v>-0.021918770122584356</v>
      </c>
    </row>
    <row r="46" spans="1:9" ht="15">
      <c r="A46" s="26">
        <v>50</v>
      </c>
      <c r="B46" s="27" t="s">
        <v>46</v>
      </c>
      <c r="C46" s="11">
        <v>28758</v>
      </c>
      <c r="D46" s="11">
        <v>27235</v>
      </c>
      <c r="E46" s="11">
        <v>27690</v>
      </c>
      <c r="F46" s="19">
        <f t="shared" si="4"/>
        <v>0.0021802832005990464</v>
      </c>
      <c r="G46" s="19">
        <f t="shared" si="5"/>
        <v>-0.03713749217609013</v>
      </c>
      <c r="H46" s="14">
        <f t="shared" si="6"/>
        <v>-1068</v>
      </c>
      <c r="I46" s="15">
        <f t="shared" si="7"/>
        <v>-0.0015956135567391516</v>
      </c>
    </row>
    <row r="47" spans="1:9" ht="15">
      <c r="A47" s="26">
        <v>51</v>
      </c>
      <c r="B47" s="27" t="s">
        <v>47</v>
      </c>
      <c r="C47" s="11">
        <v>17468</v>
      </c>
      <c r="D47" s="11">
        <v>19798</v>
      </c>
      <c r="E47" s="11">
        <v>20320</v>
      </c>
      <c r="F47" s="19">
        <f t="shared" si="4"/>
        <v>0.0015999766932528936</v>
      </c>
      <c r="G47" s="19">
        <f t="shared" si="5"/>
        <v>0.1632699793908862</v>
      </c>
      <c r="H47" s="14">
        <f t="shared" si="6"/>
        <v>2852</v>
      </c>
      <c r="I47" s="15">
        <f t="shared" si="7"/>
        <v>0.004260945565374588</v>
      </c>
    </row>
    <row r="48" spans="1:9" ht="15">
      <c r="A48" s="26">
        <v>52</v>
      </c>
      <c r="B48" s="27" t="s">
        <v>48</v>
      </c>
      <c r="C48" s="11">
        <v>205854</v>
      </c>
      <c r="D48" s="11">
        <v>215175</v>
      </c>
      <c r="E48" s="11">
        <v>216926</v>
      </c>
      <c r="F48" s="19">
        <f t="shared" si="4"/>
        <v>0.017080538590579585</v>
      </c>
      <c r="G48" s="19">
        <f t="shared" si="5"/>
        <v>0.053785692772547536</v>
      </c>
      <c r="H48" s="14">
        <f t="shared" si="6"/>
        <v>11072</v>
      </c>
      <c r="I48" s="15">
        <f t="shared" si="7"/>
        <v>0.01654179147960289</v>
      </c>
    </row>
    <row r="49" spans="1:9" ht="15">
      <c r="A49" s="26">
        <v>53</v>
      </c>
      <c r="B49" s="27" t="s">
        <v>49</v>
      </c>
      <c r="C49" s="11">
        <v>20120</v>
      </c>
      <c r="D49" s="11">
        <v>25606</v>
      </c>
      <c r="E49" s="11">
        <v>26247</v>
      </c>
      <c r="F49" s="19">
        <f t="shared" si="4"/>
        <v>0.0020666628084551526</v>
      </c>
      <c r="G49" s="19">
        <f t="shared" si="5"/>
        <v>0.3045228628230616</v>
      </c>
      <c r="H49" s="14">
        <f t="shared" si="6"/>
        <v>6127</v>
      </c>
      <c r="I49" s="15">
        <f t="shared" si="7"/>
        <v>0.009153861668671144</v>
      </c>
    </row>
    <row r="50" spans="1:9" s="82" customFormat="1" ht="15">
      <c r="A50" s="26">
        <v>55</v>
      </c>
      <c r="B50" s="27" t="s">
        <v>50</v>
      </c>
      <c r="C50" s="11">
        <v>206319</v>
      </c>
      <c r="D50" s="11">
        <v>197734</v>
      </c>
      <c r="E50" s="11">
        <v>228462</v>
      </c>
      <c r="F50" s="18">
        <f t="shared" si="4"/>
        <v>0.01798887181564678</v>
      </c>
      <c r="G50" s="18">
        <f t="shared" si="5"/>
        <v>0.1073240952117837</v>
      </c>
      <c r="H50" s="11">
        <f t="shared" si="6"/>
        <v>22143</v>
      </c>
      <c r="I50" s="84">
        <f t="shared" si="7"/>
        <v>0.033082088939021564</v>
      </c>
    </row>
    <row r="51" spans="1:9" s="82" customFormat="1" ht="15">
      <c r="A51" s="26">
        <v>56</v>
      </c>
      <c r="B51" s="27" t="s">
        <v>51</v>
      </c>
      <c r="C51" s="11">
        <v>449430</v>
      </c>
      <c r="D51" s="11">
        <v>496150</v>
      </c>
      <c r="E51" s="11">
        <v>505486</v>
      </c>
      <c r="F51" s="18">
        <f t="shared" si="4"/>
        <v>0.03980146745893859</v>
      </c>
      <c r="G51" s="18">
        <f t="shared" si="5"/>
        <v>0.12472687626549185</v>
      </c>
      <c r="H51" s="11">
        <f t="shared" si="6"/>
        <v>56056</v>
      </c>
      <c r="I51" s="84">
        <f t="shared" si="7"/>
        <v>0.08374879544622647</v>
      </c>
    </row>
    <row r="52" spans="1:9" ht="15">
      <c r="A52" s="26">
        <v>58</v>
      </c>
      <c r="B52" s="27" t="s">
        <v>52</v>
      </c>
      <c r="C52" s="11">
        <v>16425</v>
      </c>
      <c r="D52" s="11">
        <v>16560</v>
      </c>
      <c r="E52" s="11">
        <v>16546</v>
      </c>
      <c r="F52" s="19">
        <f t="shared" si="4"/>
        <v>0.0013028156676457862</v>
      </c>
      <c r="G52" s="19">
        <f t="shared" si="5"/>
        <v>0.007366818873668189</v>
      </c>
      <c r="H52" s="14">
        <f t="shared" si="6"/>
        <v>121</v>
      </c>
      <c r="I52" s="15">
        <f t="shared" si="7"/>
        <v>0.00018077644228973533</v>
      </c>
    </row>
    <row r="53" spans="1:9" ht="15">
      <c r="A53" s="26">
        <v>59</v>
      </c>
      <c r="B53" s="27" t="s">
        <v>53</v>
      </c>
      <c r="C53" s="11">
        <v>24437</v>
      </c>
      <c r="D53" s="11">
        <v>26310</v>
      </c>
      <c r="E53" s="11">
        <v>26270</v>
      </c>
      <c r="F53" s="19">
        <f t="shared" si="4"/>
        <v>0.002068473805696531</v>
      </c>
      <c r="G53" s="19">
        <f t="shared" si="5"/>
        <v>0.07500920734951098</v>
      </c>
      <c r="H53" s="14">
        <f t="shared" si="6"/>
        <v>1833</v>
      </c>
      <c r="I53" s="15">
        <f t="shared" si="7"/>
        <v>0.0027385389976618585</v>
      </c>
    </row>
    <row r="54" spans="1:9" ht="15">
      <c r="A54" s="26">
        <v>60</v>
      </c>
      <c r="B54" s="27" t="s">
        <v>54</v>
      </c>
      <c r="C54" s="11">
        <v>7762</v>
      </c>
      <c r="D54" s="11">
        <v>8733</v>
      </c>
      <c r="E54" s="11">
        <v>8579</v>
      </c>
      <c r="F54" s="19">
        <f t="shared" si="4"/>
        <v>0.0006755019710342802</v>
      </c>
      <c r="G54" s="19">
        <f t="shared" si="5"/>
        <v>0.10525637722236537</v>
      </c>
      <c r="H54" s="14">
        <f t="shared" si="6"/>
        <v>817</v>
      </c>
      <c r="I54" s="15">
        <f t="shared" si="7"/>
        <v>0.0012206144905017667</v>
      </c>
    </row>
    <row r="55" spans="1:9" ht="15">
      <c r="A55" s="26">
        <v>61</v>
      </c>
      <c r="B55" s="27" t="s">
        <v>55</v>
      </c>
      <c r="C55" s="11">
        <v>18424</v>
      </c>
      <c r="D55" s="11">
        <v>21487</v>
      </c>
      <c r="E55" s="11">
        <v>21576</v>
      </c>
      <c r="F55" s="19">
        <f t="shared" si="4"/>
        <v>0.0016988728904342731</v>
      </c>
      <c r="G55" s="19">
        <f t="shared" si="5"/>
        <v>0.17108119843682154</v>
      </c>
      <c r="H55" s="14">
        <f t="shared" si="6"/>
        <v>3152</v>
      </c>
      <c r="I55" s="15">
        <f t="shared" si="7"/>
        <v>0.004709151620638395</v>
      </c>
    </row>
    <row r="56" spans="1:9" ht="15">
      <c r="A56" s="26">
        <v>62</v>
      </c>
      <c r="B56" s="27" t="s">
        <v>56</v>
      </c>
      <c r="C56" s="11">
        <v>47171</v>
      </c>
      <c r="D56" s="11">
        <v>53215</v>
      </c>
      <c r="E56" s="11">
        <v>53380</v>
      </c>
      <c r="F56" s="19">
        <f t="shared" si="4"/>
        <v>0.004203088380208634</v>
      </c>
      <c r="G56" s="19">
        <f t="shared" si="5"/>
        <v>0.1316274829874287</v>
      </c>
      <c r="H56" s="14">
        <f t="shared" si="6"/>
        <v>6209</v>
      </c>
      <c r="I56" s="15">
        <f t="shared" si="7"/>
        <v>0.009276371323776584</v>
      </c>
    </row>
    <row r="57" spans="1:9" ht="15">
      <c r="A57" s="26">
        <v>63</v>
      </c>
      <c r="B57" s="27" t="s">
        <v>57</v>
      </c>
      <c r="C57" s="11">
        <v>49557</v>
      </c>
      <c r="D57" s="11">
        <v>55307</v>
      </c>
      <c r="E57" s="11">
        <v>54767</v>
      </c>
      <c r="F57" s="19">
        <f t="shared" si="4"/>
        <v>0.004312299387764824</v>
      </c>
      <c r="G57" s="19">
        <f t="shared" si="5"/>
        <v>0.10513146477793248</v>
      </c>
      <c r="H57" s="14">
        <f t="shared" si="6"/>
        <v>5210</v>
      </c>
      <c r="I57" s="15">
        <f t="shared" si="7"/>
        <v>0.007783845159748108</v>
      </c>
    </row>
    <row r="58" spans="1:9" ht="15">
      <c r="A58" s="26">
        <v>64</v>
      </c>
      <c r="B58" s="27" t="s">
        <v>58</v>
      </c>
      <c r="C58" s="11">
        <v>91935</v>
      </c>
      <c r="D58" s="11">
        <v>97637</v>
      </c>
      <c r="E58" s="11">
        <v>98109</v>
      </c>
      <c r="F58" s="19">
        <f t="shared" si="4"/>
        <v>0.007725005580627369</v>
      </c>
      <c r="G58" s="19">
        <f t="shared" si="5"/>
        <v>0.06715614292706804</v>
      </c>
      <c r="H58" s="14">
        <f t="shared" si="6"/>
        <v>6174</v>
      </c>
      <c r="I58" s="15">
        <f t="shared" si="7"/>
        <v>0.00922408061732914</v>
      </c>
    </row>
    <row r="59" spans="1:9" ht="15">
      <c r="A59" s="26">
        <v>65</v>
      </c>
      <c r="B59" s="27" t="s">
        <v>59</v>
      </c>
      <c r="C59" s="11">
        <v>24361</v>
      </c>
      <c r="D59" s="11">
        <v>25797</v>
      </c>
      <c r="E59" s="11">
        <v>25813</v>
      </c>
      <c r="F59" s="19">
        <f t="shared" si="4"/>
        <v>0.00203249007790044</v>
      </c>
      <c r="G59" s="19">
        <f t="shared" si="5"/>
        <v>0.05960346455400024</v>
      </c>
      <c r="H59" s="14">
        <f t="shared" si="6"/>
        <v>1452</v>
      </c>
      <c r="I59" s="15">
        <f t="shared" si="7"/>
        <v>0.002169317307476824</v>
      </c>
    </row>
    <row r="60" spans="1:9" ht="15">
      <c r="A60" s="26">
        <v>66</v>
      </c>
      <c r="B60" s="27" t="s">
        <v>60</v>
      </c>
      <c r="C60" s="11">
        <v>40158</v>
      </c>
      <c r="D60" s="11">
        <v>42572</v>
      </c>
      <c r="E60" s="11">
        <v>42760</v>
      </c>
      <c r="F60" s="19">
        <f t="shared" si="4"/>
        <v>0.0033668800887546126</v>
      </c>
      <c r="G60" s="19">
        <f t="shared" si="5"/>
        <v>0.06479406344937497</v>
      </c>
      <c r="H60" s="14">
        <f t="shared" si="6"/>
        <v>2602</v>
      </c>
      <c r="I60" s="15">
        <f t="shared" si="7"/>
        <v>0.003887440519321416</v>
      </c>
    </row>
    <row r="61" spans="1:9" ht="15">
      <c r="A61" s="26">
        <v>68</v>
      </c>
      <c r="B61" s="27" t="s">
        <v>61</v>
      </c>
      <c r="C61" s="11">
        <v>27544</v>
      </c>
      <c r="D61" s="11">
        <v>36252</v>
      </c>
      <c r="E61" s="11">
        <v>36945</v>
      </c>
      <c r="F61" s="19">
        <f t="shared" si="4"/>
        <v>0.0029090127427277633</v>
      </c>
      <c r="G61" s="19">
        <f t="shared" si="5"/>
        <v>0.34130845193145515</v>
      </c>
      <c r="H61" s="14">
        <f t="shared" si="6"/>
        <v>9401</v>
      </c>
      <c r="I61" s="15">
        <f t="shared" si="7"/>
        <v>0.014045283751783487</v>
      </c>
    </row>
    <row r="62" spans="1:9" ht="15">
      <c r="A62" s="26">
        <v>69</v>
      </c>
      <c r="B62" s="27" t="s">
        <v>62</v>
      </c>
      <c r="C62" s="11">
        <v>123623</v>
      </c>
      <c r="D62" s="11">
        <v>129429</v>
      </c>
      <c r="E62" s="11">
        <v>130012</v>
      </c>
      <c r="F62" s="19">
        <f t="shared" si="4"/>
        <v>0.010237016232440709</v>
      </c>
      <c r="G62" s="19">
        <f t="shared" si="5"/>
        <v>0.05168132143694944</v>
      </c>
      <c r="H62" s="14">
        <f t="shared" si="6"/>
        <v>6389</v>
      </c>
      <c r="I62" s="15">
        <f t="shared" si="7"/>
        <v>0.009545294956934867</v>
      </c>
    </row>
    <row r="63" spans="1:9" ht="15">
      <c r="A63" s="26">
        <v>70</v>
      </c>
      <c r="B63" s="27" t="s">
        <v>63</v>
      </c>
      <c r="C63" s="11">
        <v>234258</v>
      </c>
      <c r="D63" s="11">
        <v>224525</v>
      </c>
      <c r="E63" s="11">
        <v>223954</v>
      </c>
      <c r="F63" s="19">
        <f t="shared" si="4"/>
        <v>0.017633916356336543</v>
      </c>
      <c r="G63" s="19">
        <f t="shared" si="5"/>
        <v>-0.04398569099027568</v>
      </c>
      <c r="H63" s="14">
        <f t="shared" si="6"/>
        <v>-10304</v>
      </c>
      <c r="I63" s="15">
        <f t="shared" si="7"/>
        <v>-0.015394383978127545</v>
      </c>
    </row>
    <row r="64" spans="1:9" ht="15">
      <c r="A64" s="26">
        <v>71</v>
      </c>
      <c r="B64" s="27" t="s">
        <v>64</v>
      </c>
      <c r="C64" s="11">
        <v>115862</v>
      </c>
      <c r="D64" s="11">
        <v>124553</v>
      </c>
      <c r="E64" s="11">
        <v>126568</v>
      </c>
      <c r="F64" s="19">
        <f t="shared" si="4"/>
        <v>0.009965839080296862</v>
      </c>
      <c r="G64" s="19">
        <f t="shared" si="5"/>
        <v>0.09240303119228047</v>
      </c>
      <c r="H64" s="14">
        <f t="shared" si="6"/>
        <v>10706</v>
      </c>
      <c r="I64" s="15">
        <f t="shared" si="7"/>
        <v>0.015994980092181046</v>
      </c>
    </row>
    <row r="65" spans="1:9" ht="15">
      <c r="A65" s="26">
        <v>72</v>
      </c>
      <c r="B65" s="27" t="s">
        <v>65</v>
      </c>
      <c r="C65" s="11">
        <v>9455</v>
      </c>
      <c r="D65" s="11">
        <v>11100</v>
      </c>
      <c r="E65" s="11">
        <v>11018</v>
      </c>
      <c r="F65" s="19">
        <f t="shared" si="4"/>
        <v>0.0008675464176309243</v>
      </c>
      <c r="G65" s="19">
        <f t="shared" si="5"/>
        <v>0.16530936012691697</v>
      </c>
      <c r="H65" s="14">
        <f t="shared" si="6"/>
        <v>1563</v>
      </c>
      <c r="I65" s="15">
        <f t="shared" si="7"/>
        <v>0.0023351535479244324</v>
      </c>
    </row>
    <row r="66" spans="1:9" ht="15">
      <c r="A66" s="26">
        <v>73</v>
      </c>
      <c r="B66" s="27" t="s">
        <v>66</v>
      </c>
      <c r="C66" s="11">
        <v>51022</v>
      </c>
      <c r="D66" s="11">
        <v>53941</v>
      </c>
      <c r="E66" s="11">
        <v>54776</v>
      </c>
      <c r="F66" s="19">
        <f aca="true" t="shared" si="8" ref="F66:F89">E66/$E$90</f>
        <v>0.004313008038859276</v>
      </c>
      <c r="G66" s="19">
        <f aca="true" t="shared" si="9" ref="G66:G89">(E66-C66)/C66</f>
        <v>0.07357610442554192</v>
      </c>
      <c r="H66" s="14">
        <f aca="true" t="shared" si="10" ref="H66:H89">E66-C66</f>
        <v>3754</v>
      </c>
      <c r="I66" s="15">
        <f aca="true" t="shared" si="11" ref="I66:I89">H66/$H$90</f>
        <v>0.005608551771534433</v>
      </c>
    </row>
    <row r="67" spans="1:9" ht="15">
      <c r="A67" s="26">
        <v>74</v>
      </c>
      <c r="B67" s="27" t="s">
        <v>67</v>
      </c>
      <c r="C67" s="11">
        <v>16025</v>
      </c>
      <c r="D67" s="11">
        <v>20358</v>
      </c>
      <c r="E67" s="11">
        <v>21351</v>
      </c>
      <c r="F67" s="19">
        <f t="shared" si="8"/>
        <v>0.0016811566130729592</v>
      </c>
      <c r="G67" s="19">
        <f t="shared" si="9"/>
        <v>0.3323556942277691</v>
      </c>
      <c r="H67" s="14">
        <f t="shared" si="10"/>
        <v>5326</v>
      </c>
      <c r="I67" s="15">
        <f t="shared" si="11"/>
        <v>0.00795715150111678</v>
      </c>
    </row>
    <row r="68" spans="1:9" ht="15">
      <c r="A68" s="26">
        <v>75</v>
      </c>
      <c r="B68" s="27" t="s">
        <v>68</v>
      </c>
      <c r="C68" s="11">
        <v>7732</v>
      </c>
      <c r="D68" s="11">
        <v>5726</v>
      </c>
      <c r="E68" s="11">
        <v>5770</v>
      </c>
      <c r="F68" s="19">
        <f t="shared" si="8"/>
        <v>0.00045432409055458644</v>
      </c>
      <c r="G68" s="19">
        <f t="shared" si="9"/>
        <v>-0.2537506466632178</v>
      </c>
      <c r="H68" s="14">
        <f t="shared" si="10"/>
        <v>-1962</v>
      </c>
      <c r="I68" s="15">
        <f t="shared" si="11"/>
        <v>-0.0029312676014252954</v>
      </c>
    </row>
    <row r="69" spans="1:9" ht="15">
      <c r="A69" s="26">
        <v>77</v>
      </c>
      <c r="B69" s="27" t="s">
        <v>69</v>
      </c>
      <c r="C69" s="11">
        <v>29715</v>
      </c>
      <c r="D69" s="11">
        <v>29847</v>
      </c>
      <c r="E69" s="11">
        <v>30794</v>
      </c>
      <c r="F69" s="19">
        <f t="shared" si="8"/>
        <v>0.0024246890891746853</v>
      </c>
      <c r="G69" s="19">
        <f t="shared" si="9"/>
        <v>0.036311627124347975</v>
      </c>
      <c r="H69" s="14">
        <f t="shared" si="10"/>
        <v>1079</v>
      </c>
      <c r="I69" s="15">
        <f t="shared" si="11"/>
        <v>0.001612047778765491</v>
      </c>
    </row>
    <row r="70" spans="1:9" ht="15">
      <c r="A70" s="26">
        <v>78</v>
      </c>
      <c r="B70" s="27" t="s">
        <v>70</v>
      </c>
      <c r="C70" s="11">
        <v>16280</v>
      </c>
      <c r="D70" s="11">
        <v>20172</v>
      </c>
      <c r="E70" s="11">
        <v>22408</v>
      </c>
      <c r="F70" s="19">
        <f t="shared" si="8"/>
        <v>0.0017643837471658878</v>
      </c>
      <c r="G70" s="19">
        <f t="shared" si="9"/>
        <v>0.37641277641277643</v>
      </c>
      <c r="H70" s="14">
        <f t="shared" si="10"/>
        <v>6128</v>
      </c>
      <c r="I70" s="15">
        <f t="shared" si="11"/>
        <v>0.009155355688855357</v>
      </c>
    </row>
    <row r="71" spans="1:9" ht="15">
      <c r="A71" s="26">
        <v>79</v>
      </c>
      <c r="B71" s="27" t="s">
        <v>71</v>
      </c>
      <c r="C71" s="11">
        <v>44930</v>
      </c>
      <c r="D71" s="11">
        <v>45921</v>
      </c>
      <c r="E71" s="11">
        <v>48121</v>
      </c>
      <c r="F71" s="19">
        <f t="shared" si="8"/>
        <v>0.0037889999240168547</v>
      </c>
      <c r="G71" s="19">
        <f t="shared" si="9"/>
        <v>0.07102158913866014</v>
      </c>
      <c r="H71" s="14">
        <f t="shared" si="10"/>
        <v>3191</v>
      </c>
      <c r="I71" s="15">
        <f t="shared" si="11"/>
        <v>0.0047674184078226895</v>
      </c>
    </row>
    <row r="72" spans="1:9" ht="15">
      <c r="A72" s="26">
        <v>80</v>
      </c>
      <c r="B72" s="27" t="s">
        <v>72</v>
      </c>
      <c r="C72" s="11">
        <v>234335</v>
      </c>
      <c r="D72" s="11">
        <v>246254</v>
      </c>
      <c r="E72" s="11">
        <v>247846</v>
      </c>
      <c r="F72" s="19">
        <f t="shared" si="8"/>
        <v>0.019515148795076608</v>
      </c>
      <c r="G72" s="19">
        <f t="shared" si="9"/>
        <v>0.057656773422664134</v>
      </c>
      <c r="H72" s="14">
        <f t="shared" si="10"/>
        <v>13511</v>
      </c>
      <c r="I72" s="15">
        <f t="shared" si="11"/>
        <v>0.020185706708897636</v>
      </c>
    </row>
    <row r="73" spans="1:9" s="82" customFormat="1" ht="15">
      <c r="A73" s="26">
        <v>81</v>
      </c>
      <c r="B73" s="27" t="s">
        <v>73</v>
      </c>
      <c r="C73" s="11">
        <v>306747</v>
      </c>
      <c r="D73" s="11">
        <v>462361</v>
      </c>
      <c r="E73" s="11">
        <v>487646</v>
      </c>
      <c r="F73" s="18">
        <f t="shared" si="8"/>
        <v>0.038396763511712624</v>
      </c>
      <c r="G73" s="18">
        <f t="shared" si="9"/>
        <v>0.5897335589264117</v>
      </c>
      <c r="H73" s="11">
        <f t="shared" si="10"/>
        <v>180899</v>
      </c>
      <c r="I73" s="84">
        <f t="shared" si="11"/>
        <v>0.27026675730389116</v>
      </c>
    </row>
    <row r="74" spans="1:9" s="82" customFormat="1" ht="15">
      <c r="A74" s="26">
        <v>82</v>
      </c>
      <c r="B74" s="27" t="s">
        <v>74</v>
      </c>
      <c r="C74" s="11">
        <v>305644</v>
      </c>
      <c r="D74" s="11">
        <v>340613</v>
      </c>
      <c r="E74" s="11">
        <v>350508</v>
      </c>
      <c r="F74" s="18">
        <f t="shared" si="8"/>
        <v>0.027598653090486477</v>
      </c>
      <c r="G74" s="18">
        <f t="shared" si="9"/>
        <v>0.14678514873512977</v>
      </c>
      <c r="H74" s="11">
        <f t="shared" si="10"/>
        <v>44864</v>
      </c>
      <c r="I74" s="84">
        <f t="shared" si="11"/>
        <v>0.06702772154451807</v>
      </c>
    </row>
    <row r="75" spans="1:9" ht="15">
      <c r="A75" s="26">
        <v>84</v>
      </c>
      <c r="B75" s="27" t="s">
        <v>75</v>
      </c>
      <c r="C75" s="11">
        <v>9238</v>
      </c>
      <c r="D75" s="11">
        <v>9073</v>
      </c>
      <c r="E75" s="11">
        <v>9997</v>
      </c>
      <c r="F75" s="19">
        <f t="shared" si="8"/>
        <v>0.000787153887915806</v>
      </c>
      <c r="G75" s="19">
        <f t="shared" si="9"/>
        <v>0.08216064083134877</v>
      </c>
      <c r="H75" s="14">
        <f t="shared" si="10"/>
        <v>759</v>
      </c>
      <c r="I75" s="15">
        <f t="shared" si="11"/>
        <v>0.0011339613198174307</v>
      </c>
    </row>
    <row r="76" spans="1:9" ht="15">
      <c r="A76" s="26">
        <v>85</v>
      </c>
      <c r="B76" s="27" t="s">
        <v>76</v>
      </c>
      <c r="C76" s="11">
        <v>501733</v>
      </c>
      <c r="D76" s="11">
        <v>507957</v>
      </c>
      <c r="E76" s="11">
        <v>515976</v>
      </c>
      <c r="F76" s="19">
        <f t="shared" si="8"/>
        <v>0.0406274396790283</v>
      </c>
      <c r="G76" s="19">
        <f t="shared" si="9"/>
        <v>0.02838760854876996</v>
      </c>
      <c r="H76" s="14">
        <f t="shared" si="10"/>
        <v>14243</v>
      </c>
      <c r="I76" s="15">
        <f t="shared" si="11"/>
        <v>0.021279329483741324</v>
      </c>
    </row>
    <row r="77" spans="1:9" ht="15">
      <c r="A77" s="26">
        <v>86</v>
      </c>
      <c r="B77" s="27" t="s">
        <v>77</v>
      </c>
      <c r="C77" s="11">
        <v>253916</v>
      </c>
      <c r="D77" s="11">
        <v>240462</v>
      </c>
      <c r="E77" s="11">
        <v>242941</v>
      </c>
      <c r="F77" s="19">
        <f t="shared" si="8"/>
        <v>0.01912893394859996</v>
      </c>
      <c r="G77" s="19">
        <f t="shared" si="9"/>
        <v>-0.04322295562311946</v>
      </c>
      <c r="H77" s="14">
        <f t="shared" si="10"/>
        <v>-10975</v>
      </c>
      <c r="I77" s="15">
        <f t="shared" si="11"/>
        <v>-0.01639687152173426</v>
      </c>
    </row>
    <row r="78" spans="1:9" ht="15">
      <c r="A78" s="26">
        <v>87</v>
      </c>
      <c r="B78" s="27" t="s">
        <v>78</v>
      </c>
      <c r="C78" s="11">
        <v>19944</v>
      </c>
      <c r="D78" s="11">
        <v>20463</v>
      </c>
      <c r="E78" s="11">
        <v>19632</v>
      </c>
      <c r="F78" s="19">
        <f t="shared" si="8"/>
        <v>0.00154580425403252</v>
      </c>
      <c r="G78" s="19">
        <f t="shared" si="9"/>
        <v>-0.015643802647412757</v>
      </c>
      <c r="H78" s="14">
        <f t="shared" si="10"/>
        <v>-312</v>
      </c>
      <c r="I78" s="15">
        <f t="shared" si="11"/>
        <v>-0.0004661342974743589</v>
      </c>
    </row>
    <row r="79" spans="1:9" ht="15">
      <c r="A79" s="26">
        <v>88</v>
      </c>
      <c r="B79" s="27" t="s">
        <v>79</v>
      </c>
      <c r="C79" s="11">
        <v>30569</v>
      </c>
      <c r="D79" s="11">
        <v>33603</v>
      </c>
      <c r="E79" s="11">
        <v>33820</v>
      </c>
      <c r="F79" s="19">
        <f t="shared" si="8"/>
        <v>0.002662953334931735</v>
      </c>
      <c r="G79" s="19">
        <f t="shared" si="9"/>
        <v>0.10634956982564035</v>
      </c>
      <c r="H79" s="14">
        <f t="shared" si="10"/>
        <v>3251</v>
      </c>
      <c r="I79" s="15">
        <f t="shared" si="11"/>
        <v>0.004857059618875451</v>
      </c>
    </row>
    <row r="80" spans="1:9" ht="15">
      <c r="A80" s="26">
        <v>90</v>
      </c>
      <c r="B80" s="27" t="s">
        <v>80</v>
      </c>
      <c r="C80" s="11">
        <v>11347</v>
      </c>
      <c r="D80" s="11">
        <v>11049</v>
      </c>
      <c r="E80" s="11">
        <v>11161</v>
      </c>
      <c r="F80" s="19">
        <f t="shared" si="8"/>
        <v>0.0008788060961316705</v>
      </c>
      <c r="G80" s="19">
        <f t="shared" si="9"/>
        <v>-0.0163919978849035</v>
      </c>
      <c r="H80" s="14">
        <f t="shared" si="10"/>
        <v>-186</v>
      </c>
      <c r="I80" s="15">
        <f t="shared" si="11"/>
        <v>-0.0002778877542635601</v>
      </c>
    </row>
    <row r="81" spans="1:9" ht="15">
      <c r="A81" s="26">
        <v>91</v>
      </c>
      <c r="B81" s="27" t="s">
        <v>81</v>
      </c>
      <c r="C81" s="11">
        <v>2135</v>
      </c>
      <c r="D81" s="11">
        <v>2224</v>
      </c>
      <c r="E81" s="11">
        <v>2319</v>
      </c>
      <c r="F81" s="19">
        <f t="shared" si="8"/>
        <v>0.0001825957653372766</v>
      </c>
      <c r="G81" s="19">
        <f t="shared" si="9"/>
        <v>0.08618266978922717</v>
      </c>
      <c r="H81" s="14">
        <f t="shared" si="10"/>
        <v>184</v>
      </c>
      <c r="I81" s="15">
        <f t="shared" si="11"/>
        <v>0.00027489971389513474</v>
      </c>
    </row>
    <row r="82" spans="1:9" ht="15">
      <c r="A82" s="26">
        <v>92</v>
      </c>
      <c r="B82" s="27" t="s">
        <v>82</v>
      </c>
      <c r="C82" s="11">
        <v>12906</v>
      </c>
      <c r="D82" s="11">
        <v>11837</v>
      </c>
      <c r="E82" s="11">
        <v>12139</v>
      </c>
      <c r="F82" s="19">
        <f t="shared" si="8"/>
        <v>0.0009558128483955155</v>
      </c>
      <c r="G82" s="19">
        <f t="shared" si="9"/>
        <v>-0.05942972260963893</v>
      </c>
      <c r="H82" s="14">
        <f t="shared" si="10"/>
        <v>-767</v>
      </c>
      <c r="I82" s="15">
        <f t="shared" si="11"/>
        <v>-0.0011459134812911323</v>
      </c>
    </row>
    <row r="83" spans="1:9" ht="15">
      <c r="A83" s="26">
        <v>93</v>
      </c>
      <c r="B83" s="27" t="s">
        <v>83</v>
      </c>
      <c r="C83" s="11">
        <v>51828</v>
      </c>
      <c r="D83" s="11">
        <v>55022</v>
      </c>
      <c r="E83" s="11">
        <v>56880</v>
      </c>
      <c r="F83" s="19">
        <f t="shared" si="8"/>
        <v>0.004478674916940186</v>
      </c>
      <c r="G83" s="19">
        <f t="shared" si="9"/>
        <v>0.09747626765454967</v>
      </c>
      <c r="H83" s="14">
        <f t="shared" si="10"/>
        <v>5052</v>
      </c>
      <c r="I83" s="15">
        <f t="shared" si="11"/>
        <v>0.007547789970642503</v>
      </c>
    </row>
    <row r="84" spans="1:9" ht="15">
      <c r="A84" s="26">
        <v>94</v>
      </c>
      <c r="B84" s="27" t="s">
        <v>84</v>
      </c>
      <c r="C84" s="11">
        <v>37810</v>
      </c>
      <c r="D84" s="11">
        <v>36881</v>
      </c>
      <c r="E84" s="11">
        <v>37098</v>
      </c>
      <c r="F84" s="19">
        <f t="shared" si="8"/>
        <v>0.0029210598113334567</v>
      </c>
      <c r="G84" s="19">
        <f t="shared" si="9"/>
        <v>-0.018830997090716742</v>
      </c>
      <c r="H84" s="14">
        <f t="shared" si="10"/>
        <v>-712</v>
      </c>
      <c r="I84" s="15">
        <f t="shared" si="11"/>
        <v>-0.0010637423711594345</v>
      </c>
    </row>
    <row r="85" spans="1:9" ht="15">
      <c r="A85" s="26">
        <v>95</v>
      </c>
      <c r="B85" s="27" t="s">
        <v>85</v>
      </c>
      <c r="C85" s="11">
        <v>72000</v>
      </c>
      <c r="D85" s="11">
        <v>69899</v>
      </c>
      <c r="E85" s="11">
        <v>69862</v>
      </c>
      <c r="F85" s="19">
        <f t="shared" si="8"/>
        <v>0.005500864751182759</v>
      </c>
      <c r="G85" s="19">
        <f t="shared" si="9"/>
        <v>-0.029694444444444443</v>
      </c>
      <c r="H85" s="14">
        <f t="shared" si="10"/>
        <v>-2138</v>
      </c>
      <c r="I85" s="15">
        <f t="shared" si="11"/>
        <v>-0.0031942151538467286</v>
      </c>
    </row>
    <row r="86" spans="1:9" ht="15">
      <c r="A86" s="26">
        <v>96</v>
      </c>
      <c r="B86" s="27" t="s">
        <v>86</v>
      </c>
      <c r="C86" s="11">
        <v>296379</v>
      </c>
      <c r="D86" s="11">
        <v>213587</v>
      </c>
      <c r="E86" s="11">
        <v>211466</v>
      </c>
      <c r="F86" s="19">
        <f t="shared" si="8"/>
        <v>0.016650623593278367</v>
      </c>
      <c r="G86" s="19">
        <f t="shared" si="9"/>
        <v>-0.286501405295247</v>
      </c>
      <c r="H86" s="14">
        <f t="shared" si="10"/>
        <v>-84913</v>
      </c>
      <c r="I86" s="15">
        <f t="shared" si="11"/>
        <v>-0.12686173590205205</v>
      </c>
    </row>
    <row r="87" spans="1:9" ht="15">
      <c r="A87" s="26">
        <v>97</v>
      </c>
      <c r="B87" s="27" t="s">
        <v>87</v>
      </c>
      <c r="C87" s="11">
        <v>13806</v>
      </c>
      <c r="D87" s="11">
        <v>23950</v>
      </c>
      <c r="E87" s="11">
        <v>25238</v>
      </c>
      <c r="F87" s="19">
        <f t="shared" si="8"/>
        <v>0.001987215146865971</v>
      </c>
      <c r="G87" s="19">
        <f t="shared" si="9"/>
        <v>0.8280457771983196</v>
      </c>
      <c r="H87" s="14">
        <f t="shared" si="10"/>
        <v>11432</v>
      </c>
      <c r="I87" s="15">
        <f t="shared" si="11"/>
        <v>0.017079638745919456</v>
      </c>
    </row>
    <row r="88" spans="1:9" ht="15">
      <c r="A88" s="26">
        <v>98</v>
      </c>
      <c r="B88" s="27" t="s">
        <v>88</v>
      </c>
      <c r="C88" s="11">
        <v>1981</v>
      </c>
      <c r="D88" s="11">
        <v>1883</v>
      </c>
      <c r="E88" s="11">
        <v>1935</v>
      </c>
      <c r="F88" s="19">
        <f t="shared" si="8"/>
        <v>0.00015235998530730064</v>
      </c>
      <c r="G88" s="19">
        <f t="shared" si="9"/>
        <v>-0.023220595658758204</v>
      </c>
      <c r="H88" s="14">
        <f t="shared" si="10"/>
        <v>-46</v>
      </c>
      <c r="I88" s="15">
        <f t="shared" si="11"/>
        <v>-6.872492847378368E-05</v>
      </c>
    </row>
    <row r="89" spans="1:9" ht="15.75" thickBot="1">
      <c r="A89" s="31">
        <v>99</v>
      </c>
      <c r="B89" s="32" t="s">
        <v>89</v>
      </c>
      <c r="C89" s="12">
        <v>3560</v>
      </c>
      <c r="D89" s="12">
        <v>3668</v>
      </c>
      <c r="E89" s="12">
        <v>3679</v>
      </c>
      <c r="F89" s="33">
        <f t="shared" si="8"/>
        <v>0.00028968081961010803</v>
      </c>
      <c r="G89" s="33">
        <f t="shared" si="9"/>
        <v>0.03342696629213483</v>
      </c>
      <c r="H89" s="34">
        <f t="shared" si="10"/>
        <v>119</v>
      </c>
      <c r="I89" s="35">
        <f t="shared" si="11"/>
        <v>0.00017778840192130997</v>
      </c>
    </row>
    <row r="90" spans="1:9" s="50" customFormat="1" ht="15.75" thickBot="1">
      <c r="A90" s="89" t="s">
        <v>90</v>
      </c>
      <c r="B90" s="90"/>
      <c r="C90" s="85">
        <v>12030850</v>
      </c>
      <c r="D90" s="85">
        <v>12486017</v>
      </c>
      <c r="E90" s="85">
        <v>12700185</v>
      </c>
      <c r="F90" s="21">
        <f>E90/$E$90</f>
        <v>1</v>
      </c>
      <c r="G90" s="21">
        <f>(E90-C90)/C90</f>
        <v>0.0556348886404535</v>
      </c>
      <c r="H90" s="20">
        <f>E90-C90</f>
        <v>669335</v>
      </c>
      <c r="I90" s="16">
        <f>H90/$H$90</f>
        <v>1</v>
      </c>
    </row>
    <row r="91" ht="15">
      <c r="E91" s="46"/>
    </row>
    <row r="92" ht="15">
      <c r="D92" s="46"/>
    </row>
    <row r="93" ht="15.75" thickBot="1"/>
    <row r="94" ht="15.75" thickBot="1">
      <c r="F94" s="51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9.140625" defaultRowHeight="15"/>
  <cols>
    <col min="1" max="1" width="13.7109375" style="45" bestFit="1" customWidth="1"/>
    <col min="2" max="2" width="34.421875" style="45" bestFit="1" customWidth="1"/>
    <col min="3" max="3" width="11.7109375" style="45" bestFit="1" customWidth="1"/>
    <col min="4" max="4" width="12.00390625" style="45" bestFit="1" customWidth="1"/>
    <col min="5" max="5" width="11.7109375" style="45" bestFit="1" customWidth="1"/>
    <col min="6" max="6" width="17.8515625" style="45" customWidth="1"/>
    <col min="7" max="7" width="27.140625" style="45" customWidth="1"/>
    <col min="8" max="8" width="26.421875" style="45" customWidth="1"/>
    <col min="9" max="9" width="20.421875" style="45" customWidth="1"/>
    <col min="10" max="16384" width="9.140625" style="45" customWidth="1"/>
  </cols>
  <sheetData>
    <row r="1" spans="1:9" ht="30">
      <c r="A1" s="56" t="s">
        <v>1</v>
      </c>
      <c r="B1" s="44" t="s">
        <v>91</v>
      </c>
      <c r="C1" s="8">
        <v>41334</v>
      </c>
      <c r="D1" s="8">
        <v>41671</v>
      </c>
      <c r="E1" s="8">
        <v>41699</v>
      </c>
      <c r="F1" s="4" t="s">
        <v>267</v>
      </c>
      <c r="G1" s="4" t="s">
        <v>271</v>
      </c>
      <c r="H1" s="4" t="s">
        <v>272</v>
      </c>
      <c r="I1" s="4" t="s">
        <v>270</v>
      </c>
    </row>
    <row r="2" spans="1:10" ht="15">
      <c r="A2" s="28">
        <v>1</v>
      </c>
      <c r="B2" s="27" t="s">
        <v>2</v>
      </c>
      <c r="C2" s="11">
        <v>13485</v>
      </c>
      <c r="D2" s="11">
        <v>13822</v>
      </c>
      <c r="E2" s="52">
        <v>14043</v>
      </c>
      <c r="F2" s="19">
        <f aca="true" t="shared" si="0" ref="F2:F33">E2/$E$90</f>
        <v>0.008713543873931284</v>
      </c>
      <c r="G2" s="19">
        <f aca="true" t="shared" si="1" ref="G2:G33">(E2-C2)/C2</f>
        <v>0.041379310344827586</v>
      </c>
      <c r="H2" s="14">
        <f aca="true" t="shared" si="2" ref="H2:H33">E2-C2</f>
        <v>558</v>
      </c>
      <c r="I2" s="15">
        <f aca="true" t="shared" si="3" ref="I2:I33">H2/$H$90</f>
        <v>0.008751980174725912</v>
      </c>
      <c r="J2" s="46"/>
    </row>
    <row r="3" spans="1:10" ht="15">
      <c r="A3" s="28">
        <v>2</v>
      </c>
      <c r="B3" s="27" t="s">
        <v>3</v>
      </c>
      <c r="C3" s="11">
        <v>2109</v>
      </c>
      <c r="D3" s="11">
        <v>2178</v>
      </c>
      <c r="E3" s="52">
        <v>2260</v>
      </c>
      <c r="F3" s="19">
        <f t="shared" si="0"/>
        <v>0.0014023078512486434</v>
      </c>
      <c r="G3" s="19">
        <f t="shared" si="1"/>
        <v>0.07159791370317686</v>
      </c>
      <c r="H3" s="14">
        <f t="shared" si="2"/>
        <v>151</v>
      </c>
      <c r="I3" s="15">
        <f t="shared" si="3"/>
        <v>0.0023683673949527113</v>
      </c>
      <c r="J3" s="46"/>
    </row>
    <row r="4" spans="1:10" ht="15">
      <c r="A4" s="28">
        <v>3</v>
      </c>
      <c r="B4" s="27" t="s">
        <v>4</v>
      </c>
      <c r="C4" s="11">
        <v>1205</v>
      </c>
      <c r="D4" s="11">
        <v>1166</v>
      </c>
      <c r="E4" s="52">
        <v>1166</v>
      </c>
      <c r="F4" s="19">
        <f t="shared" si="0"/>
        <v>0.0007234915728123533</v>
      </c>
      <c r="G4" s="19">
        <f t="shared" si="1"/>
        <v>-0.03236514522821577</v>
      </c>
      <c r="H4" s="14">
        <f t="shared" si="2"/>
        <v>-39</v>
      </c>
      <c r="I4" s="15">
        <f t="shared" si="3"/>
        <v>-0.0006116975390937466</v>
      </c>
      <c r="J4" s="46"/>
    </row>
    <row r="5" spans="1:10" ht="15">
      <c r="A5" s="28">
        <v>5</v>
      </c>
      <c r="B5" s="27" t="s">
        <v>5</v>
      </c>
      <c r="C5" s="11">
        <v>745</v>
      </c>
      <c r="D5" s="11">
        <v>720</v>
      </c>
      <c r="E5" s="52">
        <v>723</v>
      </c>
      <c r="F5" s="19">
        <f t="shared" si="0"/>
        <v>0.0004486144143596324</v>
      </c>
      <c r="G5" s="19">
        <f t="shared" si="1"/>
        <v>-0.02953020134228188</v>
      </c>
      <c r="H5" s="14">
        <f t="shared" si="2"/>
        <v>-22</v>
      </c>
      <c r="I5" s="15">
        <f t="shared" si="3"/>
        <v>-0.0003450601502580109</v>
      </c>
      <c r="J5" s="46"/>
    </row>
    <row r="6" spans="1:10" ht="15">
      <c r="A6" s="28">
        <v>6</v>
      </c>
      <c r="B6" s="27" t="s">
        <v>6</v>
      </c>
      <c r="C6" s="11">
        <v>48</v>
      </c>
      <c r="D6" s="11">
        <v>51</v>
      </c>
      <c r="E6" s="52">
        <v>50</v>
      </c>
      <c r="F6" s="19">
        <f t="shared" si="0"/>
        <v>3.102450998337707E-05</v>
      </c>
      <c r="G6" s="19">
        <f t="shared" si="1"/>
        <v>0.041666666666666664</v>
      </c>
      <c r="H6" s="14">
        <f t="shared" si="2"/>
        <v>2</v>
      </c>
      <c r="I6" s="15">
        <f t="shared" si="3"/>
        <v>3.136910456891008E-05</v>
      </c>
      <c r="J6" s="46"/>
    </row>
    <row r="7" spans="1:10" ht="15">
      <c r="A7" s="28">
        <v>7</v>
      </c>
      <c r="B7" s="27" t="s">
        <v>7</v>
      </c>
      <c r="C7" s="11">
        <v>933</v>
      </c>
      <c r="D7" s="11">
        <v>888</v>
      </c>
      <c r="E7" s="52">
        <v>890</v>
      </c>
      <c r="F7" s="19">
        <f t="shared" si="0"/>
        <v>0.0005522362777041118</v>
      </c>
      <c r="G7" s="19">
        <f t="shared" si="1"/>
        <v>-0.04608788853161844</v>
      </c>
      <c r="H7" s="14">
        <f t="shared" si="2"/>
        <v>-43</v>
      </c>
      <c r="I7" s="15">
        <f t="shared" si="3"/>
        <v>-0.0006744357482315667</v>
      </c>
      <c r="J7" s="46"/>
    </row>
    <row r="8" spans="1:10" ht="15">
      <c r="A8" s="28">
        <v>8</v>
      </c>
      <c r="B8" s="27" t="s">
        <v>8</v>
      </c>
      <c r="C8" s="11">
        <v>4536</v>
      </c>
      <c r="D8" s="11">
        <v>4492</v>
      </c>
      <c r="E8" s="52">
        <v>4532</v>
      </c>
      <c r="F8" s="19">
        <f t="shared" si="0"/>
        <v>0.0028120615848932972</v>
      </c>
      <c r="G8" s="19">
        <f t="shared" si="1"/>
        <v>-0.0008818342151675485</v>
      </c>
      <c r="H8" s="14">
        <f t="shared" si="2"/>
        <v>-4</v>
      </c>
      <c r="I8" s="15">
        <f t="shared" si="3"/>
        <v>-6.273820913782016E-05</v>
      </c>
      <c r="J8" s="46"/>
    </row>
    <row r="9" spans="1:10" ht="15">
      <c r="A9" s="28">
        <v>9</v>
      </c>
      <c r="B9" s="27" t="s">
        <v>9</v>
      </c>
      <c r="C9" s="11">
        <v>370</v>
      </c>
      <c r="D9" s="11">
        <v>379</v>
      </c>
      <c r="E9" s="52">
        <v>388</v>
      </c>
      <c r="F9" s="19">
        <f t="shared" si="0"/>
        <v>0.00024075019747100604</v>
      </c>
      <c r="G9" s="19">
        <f t="shared" si="1"/>
        <v>0.04864864864864865</v>
      </c>
      <c r="H9" s="14">
        <f t="shared" si="2"/>
        <v>18</v>
      </c>
      <c r="I9" s="15">
        <f t="shared" si="3"/>
        <v>0.0002823219411201907</v>
      </c>
      <c r="J9" s="46"/>
    </row>
    <row r="10" spans="1:10" ht="15">
      <c r="A10" s="26">
        <v>10</v>
      </c>
      <c r="B10" s="27" t="s">
        <v>10</v>
      </c>
      <c r="C10" s="11">
        <v>40390</v>
      </c>
      <c r="D10" s="11">
        <v>41091</v>
      </c>
      <c r="E10" s="52">
        <v>41142</v>
      </c>
      <c r="F10" s="19">
        <f t="shared" si="0"/>
        <v>0.025528207794721987</v>
      </c>
      <c r="G10" s="19">
        <f t="shared" si="1"/>
        <v>0.018618469918296607</v>
      </c>
      <c r="H10" s="14">
        <f t="shared" si="2"/>
        <v>752</v>
      </c>
      <c r="I10" s="15">
        <f t="shared" si="3"/>
        <v>0.011794783317910191</v>
      </c>
      <c r="J10" s="46"/>
    </row>
    <row r="11" spans="1:10" ht="15">
      <c r="A11" s="26">
        <v>11</v>
      </c>
      <c r="B11" s="27" t="s">
        <v>11</v>
      </c>
      <c r="C11" s="11">
        <v>624</v>
      </c>
      <c r="D11" s="11">
        <v>640</v>
      </c>
      <c r="E11" s="52">
        <v>639</v>
      </c>
      <c r="F11" s="19">
        <f t="shared" si="0"/>
        <v>0.00039649323758755893</v>
      </c>
      <c r="G11" s="19">
        <f t="shared" si="1"/>
        <v>0.02403846153846154</v>
      </c>
      <c r="H11" s="14">
        <f t="shared" si="2"/>
        <v>15</v>
      </c>
      <c r="I11" s="15">
        <f t="shared" si="3"/>
        <v>0.0002352682842668256</v>
      </c>
      <c r="J11" s="46"/>
    </row>
    <row r="12" spans="1:10" ht="15">
      <c r="A12" s="26">
        <v>12</v>
      </c>
      <c r="B12" s="27" t="s">
        <v>12</v>
      </c>
      <c r="C12" s="11">
        <v>53</v>
      </c>
      <c r="D12" s="11">
        <v>48</v>
      </c>
      <c r="E12" s="52">
        <v>47</v>
      </c>
      <c r="F12" s="19">
        <f t="shared" si="0"/>
        <v>2.9163039384374443E-05</v>
      </c>
      <c r="G12" s="19">
        <f t="shared" si="1"/>
        <v>-0.11320754716981132</v>
      </c>
      <c r="H12" s="14">
        <f t="shared" si="2"/>
        <v>-6</v>
      </c>
      <c r="I12" s="15">
        <f t="shared" si="3"/>
        <v>-9.410731370673024E-05</v>
      </c>
      <c r="J12" s="46"/>
    </row>
    <row r="13" spans="1:10" ht="15">
      <c r="A13" s="26">
        <v>13</v>
      </c>
      <c r="B13" s="27" t="s">
        <v>13</v>
      </c>
      <c r="C13" s="11">
        <v>18238</v>
      </c>
      <c r="D13" s="11">
        <v>17880</v>
      </c>
      <c r="E13" s="52">
        <v>17892</v>
      </c>
      <c r="F13" s="19">
        <f t="shared" si="0"/>
        <v>0.01110181065245165</v>
      </c>
      <c r="G13" s="19">
        <f t="shared" si="1"/>
        <v>-0.01897137844061849</v>
      </c>
      <c r="H13" s="14">
        <f t="shared" si="2"/>
        <v>-346</v>
      </c>
      <c r="I13" s="15">
        <f t="shared" si="3"/>
        <v>-0.005426855090421444</v>
      </c>
      <c r="J13" s="46"/>
    </row>
    <row r="14" spans="1:10" ht="15">
      <c r="A14" s="26">
        <v>14</v>
      </c>
      <c r="B14" s="27" t="s">
        <v>14</v>
      </c>
      <c r="C14" s="11">
        <v>33575</v>
      </c>
      <c r="D14" s="11">
        <v>34050</v>
      </c>
      <c r="E14" s="52">
        <v>34272</v>
      </c>
      <c r="F14" s="19">
        <f t="shared" si="0"/>
        <v>0.021265440123005977</v>
      </c>
      <c r="G14" s="19">
        <f t="shared" si="1"/>
        <v>0.020759493670886076</v>
      </c>
      <c r="H14" s="14">
        <f t="shared" si="2"/>
        <v>697</v>
      </c>
      <c r="I14" s="15">
        <f t="shared" si="3"/>
        <v>0.010932132942265162</v>
      </c>
      <c r="J14" s="46"/>
    </row>
    <row r="15" spans="1:10" ht="15">
      <c r="A15" s="26">
        <v>15</v>
      </c>
      <c r="B15" s="27" t="s">
        <v>15</v>
      </c>
      <c r="C15" s="11">
        <v>6644</v>
      </c>
      <c r="D15" s="11">
        <v>6815</v>
      </c>
      <c r="E15" s="52">
        <v>6819</v>
      </c>
      <c r="F15" s="19">
        <f t="shared" si="0"/>
        <v>0.004231122671532964</v>
      </c>
      <c r="G15" s="19">
        <f t="shared" si="1"/>
        <v>0.02633955448524985</v>
      </c>
      <c r="H15" s="14">
        <f t="shared" si="2"/>
        <v>175</v>
      </c>
      <c r="I15" s="15">
        <f t="shared" si="3"/>
        <v>0.002744796649779632</v>
      </c>
      <c r="J15" s="46"/>
    </row>
    <row r="16" spans="1:10" ht="15">
      <c r="A16" s="26">
        <v>16</v>
      </c>
      <c r="B16" s="27" t="s">
        <v>16</v>
      </c>
      <c r="C16" s="11">
        <v>10941</v>
      </c>
      <c r="D16" s="11">
        <v>10686</v>
      </c>
      <c r="E16" s="52">
        <v>10718</v>
      </c>
      <c r="F16" s="19">
        <f t="shared" si="0"/>
        <v>0.006650413960036708</v>
      </c>
      <c r="G16" s="19">
        <f t="shared" si="1"/>
        <v>-0.02038204917283612</v>
      </c>
      <c r="H16" s="14">
        <f t="shared" si="2"/>
        <v>-223</v>
      </c>
      <c r="I16" s="15">
        <f t="shared" si="3"/>
        <v>-0.003497655159433474</v>
      </c>
      <c r="J16" s="46"/>
    </row>
    <row r="17" spans="1:10" ht="15">
      <c r="A17" s="26">
        <v>17</v>
      </c>
      <c r="B17" s="27" t="s">
        <v>17</v>
      </c>
      <c r="C17" s="11">
        <v>2011</v>
      </c>
      <c r="D17" s="11">
        <v>2162</v>
      </c>
      <c r="E17" s="52">
        <v>2162</v>
      </c>
      <c r="F17" s="19">
        <f t="shared" si="0"/>
        <v>0.0013414998116812243</v>
      </c>
      <c r="G17" s="19">
        <f t="shared" si="1"/>
        <v>0.07508702138239681</v>
      </c>
      <c r="H17" s="14">
        <f t="shared" si="2"/>
        <v>151</v>
      </c>
      <c r="I17" s="15">
        <f t="shared" si="3"/>
        <v>0.0023683673949527113</v>
      </c>
      <c r="J17" s="46"/>
    </row>
    <row r="18" spans="1:10" ht="15">
      <c r="A18" s="26">
        <v>18</v>
      </c>
      <c r="B18" s="27" t="s">
        <v>18</v>
      </c>
      <c r="C18" s="11">
        <v>9342</v>
      </c>
      <c r="D18" s="11">
        <v>9179</v>
      </c>
      <c r="E18" s="52">
        <v>9162</v>
      </c>
      <c r="F18" s="19">
        <f t="shared" si="0"/>
        <v>0.005684931209354014</v>
      </c>
      <c r="G18" s="19">
        <f t="shared" si="1"/>
        <v>-0.019267822736030827</v>
      </c>
      <c r="H18" s="14">
        <f t="shared" si="2"/>
        <v>-180</v>
      </c>
      <c r="I18" s="15">
        <f t="shared" si="3"/>
        <v>-0.0028232194112019072</v>
      </c>
      <c r="J18" s="46"/>
    </row>
    <row r="19" spans="1:10" ht="15">
      <c r="A19" s="26">
        <v>19</v>
      </c>
      <c r="B19" s="27" t="s">
        <v>19</v>
      </c>
      <c r="C19" s="11">
        <v>351</v>
      </c>
      <c r="D19" s="11">
        <v>331</v>
      </c>
      <c r="E19" s="52">
        <v>333</v>
      </c>
      <c r="F19" s="19">
        <f t="shared" si="0"/>
        <v>0.00020662323648929127</v>
      </c>
      <c r="G19" s="19">
        <f t="shared" si="1"/>
        <v>-0.05128205128205128</v>
      </c>
      <c r="H19" s="14">
        <f t="shared" si="2"/>
        <v>-18</v>
      </c>
      <c r="I19" s="15">
        <f t="shared" si="3"/>
        <v>-0.0002823219411201907</v>
      </c>
      <c r="J19" s="46"/>
    </row>
    <row r="20" spans="1:10" ht="15">
      <c r="A20" s="26">
        <v>20</v>
      </c>
      <c r="B20" s="27" t="s">
        <v>20</v>
      </c>
      <c r="C20" s="11">
        <v>4469</v>
      </c>
      <c r="D20" s="11">
        <v>4230</v>
      </c>
      <c r="E20" s="52">
        <v>4197</v>
      </c>
      <c r="F20" s="19">
        <f t="shared" si="0"/>
        <v>0.002604197368004671</v>
      </c>
      <c r="G20" s="19">
        <f t="shared" si="1"/>
        <v>-0.06086372790333408</v>
      </c>
      <c r="H20" s="14">
        <f t="shared" si="2"/>
        <v>-272</v>
      </c>
      <c r="I20" s="15">
        <f t="shared" si="3"/>
        <v>-0.004266198221371771</v>
      </c>
      <c r="J20" s="46"/>
    </row>
    <row r="21" spans="1:10" ht="15">
      <c r="A21" s="26">
        <v>21</v>
      </c>
      <c r="B21" s="27" t="s">
        <v>21</v>
      </c>
      <c r="C21" s="11">
        <v>293</v>
      </c>
      <c r="D21" s="11">
        <v>306</v>
      </c>
      <c r="E21" s="52">
        <v>309</v>
      </c>
      <c r="F21" s="19">
        <f t="shared" si="0"/>
        <v>0.00019173147169727027</v>
      </c>
      <c r="G21" s="19">
        <f t="shared" si="1"/>
        <v>0.05460750853242321</v>
      </c>
      <c r="H21" s="14">
        <f t="shared" si="2"/>
        <v>16</v>
      </c>
      <c r="I21" s="15">
        <f t="shared" si="3"/>
        <v>0.00025095283655128065</v>
      </c>
      <c r="J21" s="46"/>
    </row>
    <row r="22" spans="1:10" ht="15">
      <c r="A22" s="26">
        <v>22</v>
      </c>
      <c r="B22" s="27" t="s">
        <v>22</v>
      </c>
      <c r="C22" s="11">
        <v>11941</v>
      </c>
      <c r="D22" s="11">
        <v>12144</v>
      </c>
      <c r="E22" s="52">
        <v>12199</v>
      </c>
      <c r="F22" s="19">
        <f t="shared" si="0"/>
        <v>0.007569359945744337</v>
      </c>
      <c r="G22" s="19">
        <f t="shared" si="1"/>
        <v>0.021606230633950254</v>
      </c>
      <c r="H22" s="14">
        <f t="shared" si="2"/>
        <v>258</v>
      </c>
      <c r="I22" s="15">
        <f t="shared" si="3"/>
        <v>0.0040466144893894</v>
      </c>
      <c r="J22" s="46"/>
    </row>
    <row r="23" spans="1:10" ht="15">
      <c r="A23" s="26">
        <v>23</v>
      </c>
      <c r="B23" s="27" t="s">
        <v>23</v>
      </c>
      <c r="C23" s="11">
        <v>12904</v>
      </c>
      <c r="D23" s="11">
        <v>13070</v>
      </c>
      <c r="E23" s="52">
        <v>13156</v>
      </c>
      <c r="F23" s="19">
        <f t="shared" si="0"/>
        <v>0.008163169066826174</v>
      </c>
      <c r="G23" s="19">
        <f t="shared" si="1"/>
        <v>0.01952882827030378</v>
      </c>
      <c r="H23" s="14">
        <f t="shared" si="2"/>
        <v>252</v>
      </c>
      <c r="I23" s="15">
        <f t="shared" si="3"/>
        <v>0.00395250717568267</v>
      </c>
      <c r="J23" s="46"/>
    </row>
    <row r="24" spans="1:10" ht="15">
      <c r="A24" s="26">
        <v>24</v>
      </c>
      <c r="B24" s="27" t="s">
        <v>24</v>
      </c>
      <c r="C24" s="11">
        <v>9121</v>
      </c>
      <c r="D24" s="11">
        <v>8227</v>
      </c>
      <c r="E24" s="52">
        <v>8160</v>
      </c>
      <c r="F24" s="19">
        <f t="shared" si="0"/>
        <v>0.005063200029287137</v>
      </c>
      <c r="G24" s="19">
        <f t="shared" si="1"/>
        <v>-0.10536125424843767</v>
      </c>
      <c r="H24" s="14">
        <f t="shared" si="2"/>
        <v>-961</v>
      </c>
      <c r="I24" s="15">
        <f t="shared" si="3"/>
        <v>-0.015072854745361294</v>
      </c>
      <c r="J24" s="46"/>
    </row>
    <row r="25" spans="1:10" ht="15">
      <c r="A25" s="26">
        <v>25</v>
      </c>
      <c r="B25" s="27" t="s">
        <v>25</v>
      </c>
      <c r="C25" s="11">
        <v>31599</v>
      </c>
      <c r="D25" s="11">
        <v>31560</v>
      </c>
      <c r="E25" s="52">
        <v>31646</v>
      </c>
      <c r="F25" s="19">
        <f t="shared" si="0"/>
        <v>0.019636032858679014</v>
      </c>
      <c r="G25" s="19">
        <f t="shared" si="1"/>
        <v>0.0014873888414190322</v>
      </c>
      <c r="H25" s="14">
        <f t="shared" si="2"/>
        <v>47</v>
      </c>
      <c r="I25" s="15">
        <f t="shared" si="3"/>
        <v>0.0007371739573693869</v>
      </c>
      <c r="J25" s="46"/>
    </row>
    <row r="26" spans="1:10" ht="15">
      <c r="A26" s="26">
        <v>26</v>
      </c>
      <c r="B26" s="27" t="s">
        <v>26</v>
      </c>
      <c r="C26" s="11">
        <v>1767</v>
      </c>
      <c r="D26" s="11">
        <v>1655</v>
      </c>
      <c r="E26" s="52">
        <v>1650</v>
      </c>
      <c r="F26" s="19">
        <f t="shared" si="0"/>
        <v>0.0010238088294514433</v>
      </c>
      <c r="G26" s="19">
        <f t="shared" si="1"/>
        <v>-0.06621392190152801</v>
      </c>
      <c r="H26" s="14">
        <f t="shared" si="2"/>
        <v>-117</v>
      </c>
      <c r="I26" s="15">
        <f t="shared" si="3"/>
        <v>-0.0018350926172812398</v>
      </c>
      <c r="J26" s="46"/>
    </row>
    <row r="27" spans="1:10" ht="15">
      <c r="A27" s="26">
        <v>27</v>
      </c>
      <c r="B27" s="27" t="s">
        <v>27</v>
      </c>
      <c r="C27" s="11">
        <v>4724</v>
      </c>
      <c r="D27" s="11">
        <v>4987</v>
      </c>
      <c r="E27" s="52">
        <v>5018</v>
      </c>
      <c r="F27" s="19">
        <f t="shared" si="0"/>
        <v>0.0031136198219317225</v>
      </c>
      <c r="G27" s="19">
        <f t="shared" si="1"/>
        <v>0.06223539373412362</v>
      </c>
      <c r="H27" s="14">
        <f t="shared" si="2"/>
        <v>294</v>
      </c>
      <c r="I27" s="15">
        <f t="shared" si="3"/>
        <v>0.004611258371629782</v>
      </c>
      <c r="J27" s="46"/>
    </row>
    <row r="28" spans="1:10" ht="15">
      <c r="A28" s="26">
        <v>28</v>
      </c>
      <c r="B28" s="27" t="s">
        <v>28</v>
      </c>
      <c r="C28" s="11">
        <v>15723</v>
      </c>
      <c r="D28" s="11">
        <v>15333</v>
      </c>
      <c r="E28" s="52">
        <v>15297</v>
      </c>
      <c r="F28" s="19">
        <f t="shared" si="0"/>
        <v>0.00949163858431438</v>
      </c>
      <c r="G28" s="19">
        <f t="shared" si="1"/>
        <v>-0.027094066017935507</v>
      </c>
      <c r="H28" s="14">
        <f t="shared" si="2"/>
        <v>-426</v>
      </c>
      <c r="I28" s="15">
        <f t="shared" si="3"/>
        <v>-0.006681619273177847</v>
      </c>
      <c r="J28" s="46"/>
    </row>
    <row r="29" spans="1:10" ht="15">
      <c r="A29" s="26">
        <v>29</v>
      </c>
      <c r="B29" s="27" t="s">
        <v>29</v>
      </c>
      <c r="C29" s="11">
        <v>3273</v>
      </c>
      <c r="D29" s="11">
        <v>3395</v>
      </c>
      <c r="E29" s="52">
        <v>3412</v>
      </c>
      <c r="F29" s="19">
        <f t="shared" si="0"/>
        <v>0.002117112561265651</v>
      </c>
      <c r="G29" s="19">
        <f t="shared" si="1"/>
        <v>0.04246868316529178</v>
      </c>
      <c r="H29" s="14">
        <f t="shared" si="2"/>
        <v>139</v>
      </c>
      <c r="I29" s="15">
        <f t="shared" si="3"/>
        <v>0.0021801527675392508</v>
      </c>
      <c r="J29" s="46"/>
    </row>
    <row r="30" spans="1:10" ht="15">
      <c r="A30" s="26">
        <v>30</v>
      </c>
      <c r="B30" s="27" t="s">
        <v>30</v>
      </c>
      <c r="C30" s="11">
        <v>1109</v>
      </c>
      <c r="D30" s="11">
        <v>1116</v>
      </c>
      <c r="E30" s="52">
        <v>1107</v>
      </c>
      <c r="F30" s="19">
        <f t="shared" si="0"/>
        <v>0.0006868826510319682</v>
      </c>
      <c r="G30" s="19">
        <f t="shared" si="1"/>
        <v>-0.0018034265103697023</v>
      </c>
      <c r="H30" s="14">
        <f t="shared" si="2"/>
        <v>-2</v>
      </c>
      <c r="I30" s="15">
        <f t="shared" si="3"/>
        <v>-3.136910456891008E-05</v>
      </c>
      <c r="J30" s="46"/>
    </row>
    <row r="31" spans="1:10" ht="15">
      <c r="A31" s="26">
        <v>31</v>
      </c>
      <c r="B31" s="27" t="s">
        <v>31</v>
      </c>
      <c r="C31" s="11">
        <v>20052</v>
      </c>
      <c r="D31" s="11">
        <v>20667</v>
      </c>
      <c r="E31" s="52">
        <v>20763</v>
      </c>
      <c r="F31" s="19">
        <f t="shared" si="0"/>
        <v>0.01288323801569716</v>
      </c>
      <c r="G31" s="19">
        <f t="shared" si="1"/>
        <v>0.035457809694793535</v>
      </c>
      <c r="H31" s="14">
        <f t="shared" si="2"/>
        <v>711</v>
      </c>
      <c r="I31" s="15">
        <f t="shared" si="3"/>
        <v>0.011151716674247534</v>
      </c>
      <c r="J31" s="46"/>
    </row>
    <row r="32" spans="1:10" ht="15">
      <c r="A32" s="26">
        <v>32</v>
      </c>
      <c r="B32" s="27" t="s">
        <v>32</v>
      </c>
      <c r="C32" s="11">
        <v>5862</v>
      </c>
      <c r="D32" s="11">
        <v>6124</v>
      </c>
      <c r="E32" s="52">
        <v>6153</v>
      </c>
      <c r="F32" s="19">
        <f t="shared" si="0"/>
        <v>0.003817876198554382</v>
      </c>
      <c r="G32" s="19">
        <f t="shared" si="1"/>
        <v>0.0496417604912999</v>
      </c>
      <c r="H32" s="14">
        <f t="shared" si="2"/>
        <v>291</v>
      </c>
      <c r="I32" s="15">
        <f t="shared" si="3"/>
        <v>0.0045642047147764165</v>
      </c>
      <c r="J32" s="46"/>
    </row>
    <row r="33" spans="1:10" ht="15">
      <c r="A33" s="26">
        <v>33</v>
      </c>
      <c r="B33" s="27" t="s">
        <v>33</v>
      </c>
      <c r="C33" s="11">
        <v>19522</v>
      </c>
      <c r="D33" s="11">
        <v>18271</v>
      </c>
      <c r="E33" s="52">
        <v>18252</v>
      </c>
      <c r="F33" s="19">
        <f t="shared" si="0"/>
        <v>0.011325187124331965</v>
      </c>
      <c r="G33" s="19">
        <f t="shared" si="1"/>
        <v>-0.0650548099579961</v>
      </c>
      <c r="H33" s="14">
        <f t="shared" si="2"/>
        <v>-1270</v>
      </c>
      <c r="I33" s="15">
        <f t="shared" si="3"/>
        <v>-0.019919381401257902</v>
      </c>
      <c r="J33" s="46"/>
    </row>
    <row r="34" spans="1:10" ht="15">
      <c r="A34" s="26">
        <v>35</v>
      </c>
      <c r="B34" s="27" t="s">
        <v>34</v>
      </c>
      <c r="C34" s="11">
        <v>37225</v>
      </c>
      <c r="D34" s="11">
        <v>35357</v>
      </c>
      <c r="E34" s="52">
        <v>35182</v>
      </c>
      <c r="F34" s="19">
        <f aca="true" t="shared" si="4" ref="F34:F65">E34/$E$90</f>
        <v>0.02183008620470344</v>
      </c>
      <c r="G34" s="19">
        <f aca="true" t="shared" si="5" ref="G34:G65">(E34-C34)/C34</f>
        <v>-0.05488247145735393</v>
      </c>
      <c r="H34" s="14">
        <f aca="true" t="shared" si="6" ref="H34:H65">E34-C34</f>
        <v>-2043</v>
      </c>
      <c r="I34" s="15">
        <f aca="true" t="shared" si="7" ref="I34:I65">H34/$H$90</f>
        <v>-0.03204354031714165</v>
      </c>
      <c r="J34" s="46"/>
    </row>
    <row r="35" spans="1:10" ht="15">
      <c r="A35" s="26">
        <v>36</v>
      </c>
      <c r="B35" s="27" t="s">
        <v>35</v>
      </c>
      <c r="C35" s="11">
        <v>1177</v>
      </c>
      <c r="D35" s="11">
        <v>1119</v>
      </c>
      <c r="E35" s="52">
        <v>1133</v>
      </c>
      <c r="F35" s="19">
        <f t="shared" si="4"/>
        <v>0.0007030153962233243</v>
      </c>
      <c r="G35" s="19">
        <f t="shared" si="5"/>
        <v>-0.037383177570093455</v>
      </c>
      <c r="H35" s="14">
        <f t="shared" si="6"/>
        <v>-44</v>
      </c>
      <c r="I35" s="15">
        <f t="shared" si="7"/>
        <v>-0.0006901203005160218</v>
      </c>
      <c r="J35" s="46"/>
    </row>
    <row r="36" spans="1:10" ht="15">
      <c r="A36" s="26">
        <v>37</v>
      </c>
      <c r="B36" s="27" t="s">
        <v>36</v>
      </c>
      <c r="C36" s="11">
        <v>300</v>
      </c>
      <c r="D36" s="11">
        <v>335</v>
      </c>
      <c r="E36" s="52">
        <v>348</v>
      </c>
      <c r="F36" s="19">
        <f t="shared" si="4"/>
        <v>0.0002159305894843044</v>
      </c>
      <c r="G36" s="19">
        <f t="shared" si="5"/>
        <v>0.16</v>
      </c>
      <c r="H36" s="14">
        <f t="shared" si="6"/>
        <v>48</v>
      </c>
      <c r="I36" s="15">
        <f t="shared" si="7"/>
        <v>0.0007528585096538419</v>
      </c>
      <c r="J36" s="46"/>
    </row>
    <row r="37" spans="1:10" ht="15">
      <c r="A37" s="26">
        <v>38</v>
      </c>
      <c r="B37" s="27" t="s">
        <v>37</v>
      </c>
      <c r="C37" s="11">
        <v>3398</v>
      </c>
      <c r="D37" s="11">
        <v>3351</v>
      </c>
      <c r="E37" s="52">
        <v>3356</v>
      </c>
      <c r="F37" s="19">
        <f t="shared" si="4"/>
        <v>0.0020823651100842686</v>
      </c>
      <c r="G37" s="19">
        <f t="shared" si="5"/>
        <v>-0.012360211889346674</v>
      </c>
      <c r="H37" s="14">
        <f t="shared" si="6"/>
        <v>-42</v>
      </c>
      <c r="I37" s="15">
        <f t="shared" si="7"/>
        <v>-0.0006587511959471117</v>
      </c>
      <c r="J37" s="46"/>
    </row>
    <row r="38" spans="1:10" ht="15">
      <c r="A38" s="26">
        <v>39</v>
      </c>
      <c r="B38" s="27" t="s">
        <v>38</v>
      </c>
      <c r="C38" s="11">
        <v>184</v>
      </c>
      <c r="D38" s="11">
        <v>161</v>
      </c>
      <c r="E38" s="52">
        <v>156</v>
      </c>
      <c r="F38" s="19">
        <f t="shared" si="4"/>
        <v>9.679647114813646E-05</v>
      </c>
      <c r="G38" s="19">
        <f t="shared" si="5"/>
        <v>-0.15217391304347827</v>
      </c>
      <c r="H38" s="14">
        <f t="shared" si="6"/>
        <v>-28</v>
      </c>
      <c r="I38" s="15">
        <f t="shared" si="7"/>
        <v>-0.0004391674639647411</v>
      </c>
      <c r="J38" s="46"/>
    </row>
    <row r="39" spans="1:10" ht="15">
      <c r="A39" s="26">
        <v>41</v>
      </c>
      <c r="B39" s="27" t="s">
        <v>39</v>
      </c>
      <c r="C39" s="11">
        <v>112378</v>
      </c>
      <c r="D39" s="11">
        <v>108226</v>
      </c>
      <c r="E39" s="52">
        <v>110257</v>
      </c>
      <c r="F39" s="19">
        <f t="shared" si="4"/>
        <v>0.06841338794474411</v>
      </c>
      <c r="G39" s="19">
        <f t="shared" si="5"/>
        <v>-0.018873800921888628</v>
      </c>
      <c r="H39" s="14">
        <f t="shared" si="6"/>
        <v>-2121</v>
      </c>
      <c r="I39" s="15">
        <f t="shared" si="7"/>
        <v>-0.03326693539532914</v>
      </c>
      <c r="J39" s="46"/>
    </row>
    <row r="40" spans="1:10" ht="15">
      <c r="A40" s="26">
        <v>42</v>
      </c>
      <c r="B40" s="27" t="s">
        <v>40</v>
      </c>
      <c r="C40" s="11">
        <v>11777</v>
      </c>
      <c r="D40" s="11">
        <v>12166</v>
      </c>
      <c r="E40" s="52">
        <v>12294</v>
      </c>
      <c r="F40" s="19">
        <f t="shared" si="4"/>
        <v>0.007628306514712753</v>
      </c>
      <c r="G40" s="19">
        <f t="shared" si="5"/>
        <v>0.04389912541394243</v>
      </c>
      <c r="H40" s="14">
        <f t="shared" si="6"/>
        <v>517</v>
      </c>
      <c r="I40" s="15">
        <f t="shared" si="7"/>
        <v>0.008108913531063256</v>
      </c>
      <c r="J40" s="46"/>
    </row>
    <row r="41" spans="1:10" ht="15">
      <c r="A41" s="26">
        <v>43</v>
      </c>
      <c r="B41" s="27" t="s">
        <v>41</v>
      </c>
      <c r="C41" s="11">
        <v>53069</v>
      </c>
      <c r="D41" s="11">
        <v>52882</v>
      </c>
      <c r="E41" s="52">
        <v>53066</v>
      </c>
      <c r="F41" s="19">
        <f t="shared" si="4"/>
        <v>0.03292693293555775</v>
      </c>
      <c r="G41" s="19">
        <f t="shared" si="5"/>
        <v>-5.653017769319188E-05</v>
      </c>
      <c r="H41" s="14">
        <f t="shared" si="6"/>
        <v>-3</v>
      </c>
      <c r="I41" s="15">
        <f t="shared" si="7"/>
        <v>-4.705365685336512E-05</v>
      </c>
      <c r="J41" s="46"/>
    </row>
    <row r="42" spans="1:10" ht="15">
      <c r="A42" s="26">
        <v>45</v>
      </c>
      <c r="B42" s="27" t="s">
        <v>42</v>
      </c>
      <c r="C42" s="11">
        <v>34886</v>
      </c>
      <c r="D42" s="11">
        <v>38841</v>
      </c>
      <c r="E42" s="52">
        <v>39275</v>
      </c>
      <c r="F42" s="19">
        <f t="shared" si="4"/>
        <v>0.024369752591942687</v>
      </c>
      <c r="G42" s="19">
        <f t="shared" si="5"/>
        <v>0.12580978042767874</v>
      </c>
      <c r="H42" s="14">
        <f t="shared" si="6"/>
        <v>4389</v>
      </c>
      <c r="I42" s="15">
        <f t="shared" si="7"/>
        <v>0.06883949997647316</v>
      </c>
      <c r="J42" s="46"/>
    </row>
    <row r="43" spans="1:10" ht="15">
      <c r="A43" s="26">
        <v>46</v>
      </c>
      <c r="B43" s="27" t="s">
        <v>43</v>
      </c>
      <c r="C43" s="11">
        <v>97076</v>
      </c>
      <c r="D43" s="11">
        <v>104227</v>
      </c>
      <c r="E43" s="52">
        <v>105438</v>
      </c>
      <c r="F43" s="19">
        <f t="shared" si="4"/>
        <v>0.06542324567254623</v>
      </c>
      <c r="G43" s="19">
        <f t="shared" si="5"/>
        <v>0.08613869545510734</v>
      </c>
      <c r="H43" s="14">
        <f t="shared" si="6"/>
        <v>8362</v>
      </c>
      <c r="I43" s="15">
        <f t="shared" si="7"/>
        <v>0.13115422620261305</v>
      </c>
      <c r="J43" s="46"/>
    </row>
    <row r="44" spans="1:10" ht="15">
      <c r="A44" s="26">
        <v>47</v>
      </c>
      <c r="B44" s="27" t="s">
        <v>44</v>
      </c>
      <c r="C44" s="11">
        <v>268584</v>
      </c>
      <c r="D44" s="11">
        <v>276343</v>
      </c>
      <c r="E44" s="52">
        <v>277658</v>
      </c>
      <c r="F44" s="19">
        <f t="shared" si="4"/>
        <v>0.1722840678592902</v>
      </c>
      <c r="G44" s="19">
        <f t="shared" si="5"/>
        <v>0.0337845888064814</v>
      </c>
      <c r="H44" s="14">
        <f t="shared" si="6"/>
        <v>9074</v>
      </c>
      <c r="I44" s="15">
        <f t="shared" si="7"/>
        <v>0.14232162742914503</v>
      </c>
      <c r="J44" s="46"/>
    </row>
    <row r="45" spans="1:10" ht="15">
      <c r="A45" s="26">
        <v>49</v>
      </c>
      <c r="B45" s="27" t="s">
        <v>45</v>
      </c>
      <c r="C45" s="11">
        <v>120809</v>
      </c>
      <c r="D45" s="11">
        <v>120907</v>
      </c>
      <c r="E45" s="52">
        <v>120713</v>
      </c>
      <c r="F45" s="19">
        <f t="shared" si="4"/>
        <v>0.07490123347246792</v>
      </c>
      <c r="G45" s="19">
        <f t="shared" si="5"/>
        <v>-0.0007946427832363483</v>
      </c>
      <c r="H45" s="14">
        <f t="shared" si="6"/>
        <v>-96</v>
      </c>
      <c r="I45" s="15">
        <f t="shared" si="7"/>
        <v>-0.0015057170193076839</v>
      </c>
      <c r="J45" s="46"/>
    </row>
    <row r="46" spans="1:10" ht="15">
      <c r="A46" s="26">
        <v>50</v>
      </c>
      <c r="B46" s="27" t="s">
        <v>46</v>
      </c>
      <c r="C46" s="11">
        <v>2522</v>
      </c>
      <c r="D46" s="11">
        <v>2422</v>
      </c>
      <c r="E46" s="52">
        <v>2462</v>
      </c>
      <c r="F46" s="19">
        <f t="shared" si="4"/>
        <v>0.0015276468715814868</v>
      </c>
      <c r="G46" s="19">
        <f t="shared" si="5"/>
        <v>-0.023790642347343377</v>
      </c>
      <c r="H46" s="14">
        <f t="shared" si="6"/>
        <v>-60</v>
      </c>
      <c r="I46" s="15">
        <f t="shared" si="7"/>
        <v>-0.0009410731370673024</v>
      </c>
      <c r="J46" s="46"/>
    </row>
    <row r="47" spans="1:10" ht="15">
      <c r="A47" s="26">
        <v>51</v>
      </c>
      <c r="B47" s="27" t="s">
        <v>47</v>
      </c>
      <c r="C47" s="11">
        <v>230</v>
      </c>
      <c r="D47" s="11">
        <v>235</v>
      </c>
      <c r="E47" s="52">
        <v>240</v>
      </c>
      <c r="F47" s="19">
        <f t="shared" si="4"/>
        <v>0.00014891764792020993</v>
      </c>
      <c r="G47" s="19">
        <f t="shared" si="5"/>
        <v>0.043478260869565216</v>
      </c>
      <c r="H47" s="14">
        <f t="shared" si="6"/>
        <v>10</v>
      </c>
      <c r="I47" s="15">
        <f t="shared" si="7"/>
        <v>0.0001568455228445504</v>
      </c>
      <c r="J47" s="46"/>
    </row>
    <row r="48" spans="1:10" ht="15">
      <c r="A48" s="26">
        <v>52</v>
      </c>
      <c r="B48" s="27" t="s">
        <v>48</v>
      </c>
      <c r="C48" s="11">
        <v>17064</v>
      </c>
      <c r="D48" s="11">
        <v>17449</v>
      </c>
      <c r="E48" s="52">
        <v>17511</v>
      </c>
      <c r="F48" s="19">
        <f t="shared" si="4"/>
        <v>0.010865403886378317</v>
      </c>
      <c r="G48" s="19">
        <f t="shared" si="5"/>
        <v>0.02619549929676512</v>
      </c>
      <c r="H48" s="14">
        <f t="shared" si="6"/>
        <v>447</v>
      </c>
      <c r="I48" s="15">
        <f t="shared" si="7"/>
        <v>0.007010994871151403</v>
      </c>
      <c r="J48" s="46"/>
    </row>
    <row r="49" spans="1:10" ht="15">
      <c r="A49" s="26">
        <v>53</v>
      </c>
      <c r="B49" s="27" t="s">
        <v>49</v>
      </c>
      <c r="C49" s="11">
        <v>1895</v>
      </c>
      <c r="D49" s="11">
        <v>2236</v>
      </c>
      <c r="E49" s="52">
        <v>2292</v>
      </c>
      <c r="F49" s="19">
        <f t="shared" si="4"/>
        <v>0.0014221635376380048</v>
      </c>
      <c r="G49" s="19">
        <f t="shared" si="5"/>
        <v>0.20949868073878627</v>
      </c>
      <c r="H49" s="14">
        <f t="shared" si="6"/>
        <v>397</v>
      </c>
      <c r="I49" s="15">
        <f t="shared" si="7"/>
        <v>0.006226767256928651</v>
      </c>
      <c r="J49" s="46"/>
    </row>
    <row r="50" spans="1:10" ht="15">
      <c r="A50" s="26">
        <v>55</v>
      </c>
      <c r="B50" s="27" t="s">
        <v>50</v>
      </c>
      <c r="C50" s="11">
        <v>14126</v>
      </c>
      <c r="D50" s="11">
        <v>15396</v>
      </c>
      <c r="E50" s="52">
        <v>15544</v>
      </c>
      <c r="F50" s="19">
        <f t="shared" si="4"/>
        <v>0.009644899663632262</v>
      </c>
      <c r="G50" s="19">
        <f t="shared" si="5"/>
        <v>0.10038227382132238</v>
      </c>
      <c r="H50" s="14">
        <f t="shared" si="6"/>
        <v>1418</v>
      </c>
      <c r="I50" s="15">
        <f t="shared" si="7"/>
        <v>0.022240695139357246</v>
      </c>
      <c r="J50" s="46"/>
    </row>
    <row r="51" spans="1:10" ht="15">
      <c r="A51" s="26">
        <v>56</v>
      </c>
      <c r="B51" s="27" t="s">
        <v>51</v>
      </c>
      <c r="C51" s="11">
        <v>82869</v>
      </c>
      <c r="D51" s="11">
        <v>89897</v>
      </c>
      <c r="E51" s="52">
        <v>91052</v>
      </c>
      <c r="F51" s="19">
        <f t="shared" si="4"/>
        <v>0.056496873660128975</v>
      </c>
      <c r="G51" s="19">
        <f t="shared" si="5"/>
        <v>0.09874621390387238</v>
      </c>
      <c r="H51" s="14">
        <f t="shared" si="6"/>
        <v>8183</v>
      </c>
      <c r="I51" s="15">
        <f t="shared" si="7"/>
        <v>0.12834669134369558</v>
      </c>
      <c r="J51" s="46"/>
    </row>
    <row r="52" spans="1:10" ht="15">
      <c r="A52" s="26">
        <v>58</v>
      </c>
      <c r="B52" s="27" t="s">
        <v>52</v>
      </c>
      <c r="C52" s="11">
        <v>1778</v>
      </c>
      <c r="D52" s="11">
        <v>1980</v>
      </c>
      <c r="E52" s="52">
        <v>1998</v>
      </c>
      <c r="F52" s="19">
        <f t="shared" si="4"/>
        <v>0.0012397394189357475</v>
      </c>
      <c r="G52" s="19">
        <f t="shared" si="5"/>
        <v>0.12373453318335208</v>
      </c>
      <c r="H52" s="14">
        <f t="shared" si="6"/>
        <v>220</v>
      </c>
      <c r="I52" s="15">
        <f t="shared" si="7"/>
        <v>0.003450601502580109</v>
      </c>
      <c r="J52" s="46"/>
    </row>
    <row r="53" spans="1:10" ht="15">
      <c r="A53" s="26">
        <v>59</v>
      </c>
      <c r="B53" s="27" t="s">
        <v>53</v>
      </c>
      <c r="C53" s="11">
        <v>1794</v>
      </c>
      <c r="D53" s="11">
        <v>1812</v>
      </c>
      <c r="E53" s="52">
        <v>1833</v>
      </c>
      <c r="F53" s="19">
        <f t="shared" si="4"/>
        <v>0.0011373585359906032</v>
      </c>
      <c r="G53" s="19">
        <f t="shared" si="5"/>
        <v>0.021739130434782608</v>
      </c>
      <c r="H53" s="14">
        <f t="shared" si="6"/>
        <v>39</v>
      </c>
      <c r="I53" s="15">
        <f t="shared" si="7"/>
        <v>0.0006116975390937466</v>
      </c>
      <c r="J53" s="46"/>
    </row>
    <row r="54" spans="1:10" ht="15">
      <c r="A54" s="26">
        <v>60</v>
      </c>
      <c r="B54" s="27" t="s">
        <v>54</v>
      </c>
      <c r="C54" s="11">
        <v>669</v>
      </c>
      <c r="D54" s="11">
        <v>723</v>
      </c>
      <c r="E54" s="52">
        <v>732</v>
      </c>
      <c r="F54" s="19">
        <f t="shared" si="4"/>
        <v>0.0004541988261566403</v>
      </c>
      <c r="G54" s="19">
        <f t="shared" si="5"/>
        <v>0.09417040358744394</v>
      </c>
      <c r="H54" s="14">
        <f t="shared" si="6"/>
        <v>63</v>
      </c>
      <c r="I54" s="15">
        <f t="shared" si="7"/>
        <v>0.0009881267939206675</v>
      </c>
      <c r="J54" s="46"/>
    </row>
    <row r="55" spans="1:10" ht="15">
      <c r="A55" s="26">
        <v>61</v>
      </c>
      <c r="B55" s="27" t="s">
        <v>55</v>
      </c>
      <c r="C55" s="11">
        <v>3088</v>
      </c>
      <c r="D55" s="11">
        <v>3167</v>
      </c>
      <c r="E55" s="52">
        <v>3183</v>
      </c>
      <c r="F55" s="19">
        <f t="shared" si="4"/>
        <v>0.0019750203055417842</v>
      </c>
      <c r="G55" s="19">
        <f t="shared" si="5"/>
        <v>0.03076424870466321</v>
      </c>
      <c r="H55" s="14">
        <f t="shared" si="6"/>
        <v>95</v>
      </c>
      <c r="I55" s="15">
        <f t="shared" si="7"/>
        <v>0.0014900324670232288</v>
      </c>
      <c r="J55" s="46"/>
    </row>
    <row r="56" spans="1:10" ht="15">
      <c r="A56" s="26">
        <v>62</v>
      </c>
      <c r="B56" s="27" t="s">
        <v>56</v>
      </c>
      <c r="C56" s="11">
        <v>5497</v>
      </c>
      <c r="D56" s="11">
        <v>5981</v>
      </c>
      <c r="E56" s="52">
        <v>6042</v>
      </c>
      <c r="F56" s="19">
        <f t="shared" si="4"/>
        <v>0.003749001786391285</v>
      </c>
      <c r="G56" s="19">
        <f t="shared" si="5"/>
        <v>0.09914498817536838</v>
      </c>
      <c r="H56" s="14">
        <f t="shared" si="6"/>
        <v>545</v>
      </c>
      <c r="I56" s="15">
        <f t="shared" si="7"/>
        <v>0.008548080995027997</v>
      </c>
      <c r="J56" s="46"/>
    </row>
    <row r="57" spans="1:10" ht="15">
      <c r="A57" s="26">
        <v>63</v>
      </c>
      <c r="B57" s="27" t="s">
        <v>57</v>
      </c>
      <c r="C57" s="11">
        <v>2057</v>
      </c>
      <c r="D57" s="11">
        <v>1856</v>
      </c>
      <c r="E57" s="52">
        <v>1839</v>
      </c>
      <c r="F57" s="19">
        <f t="shared" si="4"/>
        <v>0.0011410814771886085</v>
      </c>
      <c r="G57" s="19">
        <f t="shared" si="5"/>
        <v>-0.10597958191541079</v>
      </c>
      <c r="H57" s="14">
        <f t="shared" si="6"/>
        <v>-218</v>
      </c>
      <c r="I57" s="15">
        <f t="shared" si="7"/>
        <v>-0.0034192323980111986</v>
      </c>
      <c r="J57" s="46"/>
    </row>
    <row r="58" spans="1:10" ht="15">
      <c r="A58" s="26">
        <v>64</v>
      </c>
      <c r="B58" s="27" t="s">
        <v>58</v>
      </c>
      <c r="C58" s="11">
        <v>7277</v>
      </c>
      <c r="D58" s="11">
        <v>7748</v>
      </c>
      <c r="E58" s="52">
        <v>7769</v>
      </c>
      <c r="F58" s="19">
        <f t="shared" si="4"/>
        <v>0.004820588361217129</v>
      </c>
      <c r="G58" s="19">
        <f t="shared" si="5"/>
        <v>0.06761027896111035</v>
      </c>
      <c r="H58" s="14">
        <f t="shared" si="6"/>
        <v>492</v>
      </c>
      <c r="I58" s="15">
        <f t="shared" si="7"/>
        <v>0.00771679972395188</v>
      </c>
      <c r="J58" s="46"/>
    </row>
    <row r="59" spans="1:10" ht="15">
      <c r="A59" s="26">
        <v>65</v>
      </c>
      <c r="B59" s="27" t="s">
        <v>59</v>
      </c>
      <c r="C59" s="11">
        <v>4352</v>
      </c>
      <c r="D59" s="11">
        <v>4353</v>
      </c>
      <c r="E59" s="52">
        <v>4367</v>
      </c>
      <c r="F59" s="19">
        <f t="shared" si="4"/>
        <v>0.002709680701948153</v>
      </c>
      <c r="G59" s="19">
        <f t="shared" si="5"/>
        <v>0.003446691176470588</v>
      </c>
      <c r="H59" s="14">
        <f t="shared" si="6"/>
        <v>15</v>
      </c>
      <c r="I59" s="15">
        <f t="shared" si="7"/>
        <v>0.0002352682842668256</v>
      </c>
      <c r="J59" s="46"/>
    </row>
    <row r="60" spans="1:10" ht="15">
      <c r="A60" s="26">
        <v>66</v>
      </c>
      <c r="B60" s="27" t="s">
        <v>60</v>
      </c>
      <c r="C60" s="11">
        <v>9426</v>
      </c>
      <c r="D60" s="11">
        <v>10094</v>
      </c>
      <c r="E60" s="52">
        <v>10218</v>
      </c>
      <c r="F60" s="19">
        <f t="shared" si="4"/>
        <v>0.006340168860202938</v>
      </c>
      <c r="G60" s="19">
        <f t="shared" si="5"/>
        <v>0.08402291534054743</v>
      </c>
      <c r="H60" s="14">
        <f t="shared" si="6"/>
        <v>792</v>
      </c>
      <c r="I60" s="15">
        <f t="shared" si="7"/>
        <v>0.012422165409288392</v>
      </c>
      <c r="J60" s="46"/>
    </row>
    <row r="61" spans="1:10" ht="15">
      <c r="A61" s="26">
        <v>68</v>
      </c>
      <c r="B61" s="27" t="s">
        <v>61</v>
      </c>
      <c r="C61" s="11">
        <v>9336</v>
      </c>
      <c r="D61" s="11">
        <v>11147</v>
      </c>
      <c r="E61" s="52">
        <v>11438</v>
      </c>
      <c r="F61" s="19">
        <f t="shared" si="4"/>
        <v>0.0070971669037973376</v>
      </c>
      <c r="G61" s="19">
        <f t="shared" si="5"/>
        <v>0.22514995715509856</v>
      </c>
      <c r="H61" s="14">
        <f t="shared" si="6"/>
        <v>2102</v>
      </c>
      <c r="I61" s="15">
        <f t="shared" si="7"/>
        <v>0.032968928901924495</v>
      </c>
      <c r="J61" s="46"/>
    </row>
    <row r="62" spans="1:10" ht="15">
      <c r="A62" s="26">
        <v>69</v>
      </c>
      <c r="B62" s="27" t="s">
        <v>62</v>
      </c>
      <c r="C62" s="11">
        <v>40505</v>
      </c>
      <c r="D62" s="11">
        <v>41872</v>
      </c>
      <c r="E62" s="52">
        <v>42120</v>
      </c>
      <c r="F62" s="19">
        <f t="shared" si="4"/>
        <v>0.02613504720999684</v>
      </c>
      <c r="G62" s="19">
        <f t="shared" si="5"/>
        <v>0.03987162078755709</v>
      </c>
      <c r="H62" s="14">
        <f t="shared" si="6"/>
        <v>1615</v>
      </c>
      <c r="I62" s="15">
        <f t="shared" si="7"/>
        <v>0.02533055193939489</v>
      </c>
      <c r="J62" s="46"/>
    </row>
    <row r="63" spans="1:10" ht="15">
      <c r="A63" s="26">
        <v>70</v>
      </c>
      <c r="B63" s="27" t="s">
        <v>63</v>
      </c>
      <c r="C63" s="11">
        <v>24010</v>
      </c>
      <c r="D63" s="11">
        <v>23103</v>
      </c>
      <c r="E63" s="52">
        <v>23096</v>
      </c>
      <c r="F63" s="19">
        <f t="shared" si="4"/>
        <v>0.014330841651521535</v>
      </c>
      <c r="G63" s="19">
        <f t="shared" si="5"/>
        <v>-0.03806747188671387</v>
      </c>
      <c r="H63" s="14">
        <f t="shared" si="6"/>
        <v>-914</v>
      </c>
      <c r="I63" s="15">
        <f t="shared" si="7"/>
        <v>-0.014335680787991906</v>
      </c>
      <c r="J63" s="46"/>
    </row>
    <row r="64" spans="1:10" ht="15">
      <c r="A64" s="26">
        <v>71</v>
      </c>
      <c r="B64" s="27" t="s">
        <v>64</v>
      </c>
      <c r="C64" s="11">
        <v>17754</v>
      </c>
      <c r="D64" s="11">
        <v>19047</v>
      </c>
      <c r="E64" s="52">
        <v>19347</v>
      </c>
      <c r="F64" s="19">
        <f t="shared" si="4"/>
        <v>0.012004623892967923</v>
      </c>
      <c r="G64" s="19">
        <f t="shared" si="5"/>
        <v>0.08972625887124028</v>
      </c>
      <c r="H64" s="14">
        <f t="shared" si="6"/>
        <v>1593</v>
      </c>
      <c r="I64" s="15">
        <f t="shared" si="7"/>
        <v>0.02498549178913688</v>
      </c>
      <c r="J64" s="46"/>
    </row>
    <row r="65" spans="1:10" ht="15">
      <c r="A65" s="26">
        <v>72</v>
      </c>
      <c r="B65" s="27" t="s">
        <v>65</v>
      </c>
      <c r="C65" s="11">
        <v>604</v>
      </c>
      <c r="D65" s="11">
        <v>683</v>
      </c>
      <c r="E65" s="52">
        <v>688</v>
      </c>
      <c r="F65" s="19">
        <f t="shared" si="4"/>
        <v>0.0004268972573712684</v>
      </c>
      <c r="G65" s="19">
        <f t="shared" si="5"/>
        <v>0.1390728476821192</v>
      </c>
      <c r="H65" s="14">
        <f t="shared" si="6"/>
        <v>84</v>
      </c>
      <c r="I65" s="15">
        <f t="shared" si="7"/>
        <v>0.0013175023918942234</v>
      </c>
      <c r="J65" s="46"/>
    </row>
    <row r="66" spans="1:10" ht="15">
      <c r="A66" s="26">
        <v>73</v>
      </c>
      <c r="B66" s="27" t="s">
        <v>66</v>
      </c>
      <c r="C66" s="11">
        <v>6069</v>
      </c>
      <c r="D66" s="11">
        <v>6504</v>
      </c>
      <c r="E66" s="52">
        <v>6562</v>
      </c>
      <c r="F66" s="19">
        <f aca="true" t="shared" si="8" ref="F66:F89">E66/$E$90</f>
        <v>0.004071656690218407</v>
      </c>
      <c r="G66" s="19">
        <f aca="true" t="shared" si="9" ref="G66:G89">(E66-C66)/C66</f>
        <v>0.08123249299719888</v>
      </c>
      <c r="H66" s="14">
        <f aca="true" t="shared" si="10" ref="H66:H89">E66-C66</f>
        <v>493</v>
      </c>
      <c r="I66" s="15">
        <f aca="true" t="shared" si="11" ref="I66:I89">H66/$H$90</f>
        <v>0.0077324842762363346</v>
      </c>
      <c r="J66" s="46"/>
    </row>
    <row r="67" spans="1:10" ht="15">
      <c r="A67" s="26">
        <v>74</v>
      </c>
      <c r="B67" s="27" t="s">
        <v>67</v>
      </c>
      <c r="C67" s="11">
        <v>4518</v>
      </c>
      <c r="D67" s="11">
        <v>5324</v>
      </c>
      <c r="E67" s="52">
        <v>5444</v>
      </c>
      <c r="F67" s="19">
        <f t="shared" si="8"/>
        <v>0.003377948646990095</v>
      </c>
      <c r="G67" s="19">
        <f t="shared" si="9"/>
        <v>0.20495794599380257</v>
      </c>
      <c r="H67" s="14">
        <f t="shared" si="10"/>
        <v>926</v>
      </c>
      <c r="I67" s="15">
        <f t="shared" si="11"/>
        <v>0.014523895415405367</v>
      </c>
      <c r="J67" s="46"/>
    </row>
    <row r="68" spans="1:10" ht="15">
      <c r="A68" s="26">
        <v>75</v>
      </c>
      <c r="B68" s="27" t="s">
        <v>68</v>
      </c>
      <c r="C68" s="11">
        <v>2057</v>
      </c>
      <c r="D68" s="11">
        <v>1920</v>
      </c>
      <c r="E68" s="52">
        <v>1915</v>
      </c>
      <c r="F68" s="19">
        <f t="shared" si="8"/>
        <v>0.0011882387323633417</v>
      </c>
      <c r="G68" s="19">
        <f t="shared" si="9"/>
        <v>-0.06903257170636849</v>
      </c>
      <c r="H68" s="14">
        <f t="shared" si="10"/>
        <v>-142</v>
      </c>
      <c r="I68" s="15">
        <f t="shared" si="11"/>
        <v>-0.002227206424392616</v>
      </c>
      <c r="J68" s="46"/>
    </row>
    <row r="69" spans="1:10" ht="15">
      <c r="A69" s="26">
        <v>77</v>
      </c>
      <c r="B69" s="27" t="s">
        <v>69</v>
      </c>
      <c r="C69" s="11">
        <v>5586</v>
      </c>
      <c r="D69" s="11">
        <v>5510</v>
      </c>
      <c r="E69" s="52">
        <v>5602</v>
      </c>
      <c r="F69" s="19">
        <f t="shared" si="8"/>
        <v>0.0034759860985375665</v>
      </c>
      <c r="G69" s="19">
        <f t="shared" si="9"/>
        <v>0.0028643036161833156</v>
      </c>
      <c r="H69" s="14">
        <f t="shared" si="10"/>
        <v>16</v>
      </c>
      <c r="I69" s="15">
        <f t="shared" si="11"/>
        <v>0.00025095283655128065</v>
      </c>
      <c r="J69" s="46"/>
    </row>
    <row r="70" spans="1:10" ht="15">
      <c r="A70" s="26">
        <v>78</v>
      </c>
      <c r="B70" s="27" t="s">
        <v>70</v>
      </c>
      <c r="C70" s="11">
        <v>429</v>
      </c>
      <c r="D70" s="11">
        <v>621</v>
      </c>
      <c r="E70" s="52">
        <v>631</v>
      </c>
      <c r="F70" s="19">
        <f t="shared" si="8"/>
        <v>0.0003915293159902186</v>
      </c>
      <c r="G70" s="19">
        <f t="shared" si="9"/>
        <v>0.47086247086247085</v>
      </c>
      <c r="H70" s="14">
        <f t="shared" si="10"/>
        <v>202</v>
      </c>
      <c r="I70" s="15">
        <f t="shared" si="11"/>
        <v>0.003168279561459918</v>
      </c>
      <c r="J70" s="46"/>
    </row>
    <row r="71" spans="1:10" ht="15">
      <c r="A71" s="26">
        <v>79</v>
      </c>
      <c r="B71" s="27" t="s">
        <v>71</v>
      </c>
      <c r="C71" s="11">
        <v>6985</v>
      </c>
      <c r="D71" s="11">
        <v>7173</v>
      </c>
      <c r="E71" s="52">
        <v>7246</v>
      </c>
      <c r="F71" s="19">
        <f t="shared" si="8"/>
        <v>0.004496071986791005</v>
      </c>
      <c r="G71" s="19">
        <f t="shared" si="9"/>
        <v>0.03736578382247674</v>
      </c>
      <c r="H71" s="14">
        <f t="shared" si="10"/>
        <v>261</v>
      </c>
      <c r="I71" s="15">
        <f t="shared" si="11"/>
        <v>0.004093668146242765</v>
      </c>
      <c r="J71" s="46"/>
    </row>
    <row r="72" spans="1:10" ht="15">
      <c r="A72" s="26">
        <v>80</v>
      </c>
      <c r="B72" s="27" t="s">
        <v>72</v>
      </c>
      <c r="C72" s="11">
        <v>17698</v>
      </c>
      <c r="D72" s="11">
        <v>18982</v>
      </c>
      <c r="E72" s="52">
        <v>19053</v>
      </c>
      <c r="F72" s="19">
        <f t="shared" si="8"/>
        <v>0.011822199774265666</v>
      </c>
      <c r="G72" s="19">
        <f t="shared" si="9"/>
        <v>0.07656232342637587</v>
      </c>
      <c r="H72" s="14">
        <f t="shared" si="10"/>
        <v>1355</v>
      </c>
      <c r="I72" s="15">
        <f t="shared" si="11"/>
        <v>0.021252568345436578</v>
      </c>
      <c r="J72" s="46"/>
    </row>
    <row r="73" spans="1:10" ht="15">
      <c r="A73" s="26">
        <v>81</v>
      </c>
      <c r="B73" s="27" t="s">
        <v>73</v>
      </c>
      <c r="C73" s="11">
        <v>45754</v>
      </c>
      <c r="D73" s="11">
        <v>54402</v>
      </c>
      <c r="E73" s="52">
        <v>55796</v>
      </c>
      <c r="F73" s="19">
        <f t="shared" si="8"/>
        <v>0.03462087118065014</v>
      </c>
      <c r="G73" s="19">
        <f t="shared" si="9"/>
        <v>0.21947807841937317</v>
      </c>
      <c r="H73" s="14">
        <f t="shared" si="10"/>
        <v>10042</v>
      </c>
      <c r="I73" s="15">
        <f t="shared" si="11"/>
        <v>0.15750427404049752</v>
      </c>
      <c r="J73" s="46"/>
    </row>
    <row r="74" spans="1:10" ht="15">
      <c r="A74" s="26">
        <v>82</v>
      </c>
      <c r="B74" s="27" t="s">
        <v>74</v>
      </c>
      <c r="C74" s="11">
        <v>43506</v>
      </c>
      <c r="D74" s="11">
        <v>48334</v>
      </c>
      <c r="E74" s="52">
        <v>48859</v>
      </c>
      <c r="F74" s="19">
        <f t="shared" si="8"/>
        <v>0.030316530665556403</v>
      </c>
      <c r="G74" s="19">
        <f t="shared" si="9"/>
        <v>0.12304050016089735</v>
      </c>
      <c r="H74" s="14">
        <f t="shared" si="10"/>
        <v>5353</v>
      </c>
      <c r="I74" s="15">
        <f t="shared" si="11"/>
        <v>0.08395940837868783</v>
      </c>
      <c r="J74" s="46"/>
    </row>
    <row r="75" spans="1:10" ht="15">
      <c r="A75" s="26">
        <v>84</v>
      </c>
      <c r="B75" s="27" t="s">
        <v>75</v>
      </c>
      <c r="C75" s="11">
        <v>494</v>
      </c>
      <c r="D75" s="11">
        <v>467</v>
      </c>
      <c r="E75" s="52">
        <v>489</v>
      </c>
      <c r="F75" s="19">
        <f t="shared" si="8"/>
        <v>0.00030341970763742774</v>
      </c>
      <c r="G75" s="19">
        <f t="shared" si="9"/>
        <v>-0.010121457489878543</v>
      </c>
      <c r="H75" s="14">
        <f t="shared" si="10"/>
        <v>-5</v>
      </c>
      <c r="I75" s="15">
        <f t="shared" si="11"/>
        <v>-7.84227614222752E-05</v>
      </c>
      <c r="J75" s="46"/>
    </row>
    <row r="76" spans="1:10" ht="15">
      <c r="A76" s="26">
        <v>85</v>
      </c>
      <c r="B76" s="27" t="s">
        <v>76</v>
      </c>
      <c r="C76" s="11">
        <v>27540</v>
      </c>
      <c r="D76" s="11">
        <v>28769</v>
      </c>
      <c r="E76" s="52">
        <v>28911</v>
      </c>
      <c r="F76" s="19">
        <f t="shared" si="8"/>
        <v>0.017938992162588287</v>
      </c>
      <c r="G76" s="19">
        <f t="shared" si="9"/>
        <v>0.049782135076252725</v>
      </c>
      <c r="H76" s="14">
        <f t="shared" si="10"/>
        <v>1371</v>
      </c>
      <c r="I76" s="15">
        <f t="shared" si="11"/>
        <v>0.02150352118198786</v>
      </c>
      <c r="J76" s="46"/>
    </row>
    <row r="77" spans="1:10" ht="15">
      <c r="A77" s="26">
        <v>86</v>
      </c>
      <c r="B77" s="27" t="s">
        <v>77</v>
      </c>
      <c r="C77" s="11">
        <v>19995</v>
      </c>
      <c r="D77" s="11">
        <v>19986</v>
      </c>
      <c r="E77" s="52">
        <v>20095</v>
      </c>
      <c r="F77" s="19">
        <f t="shared" si="8"/>
        <v>0.012468750562319244</v>
      </c>
      <c r="G77" s="19">
        <f t="shared" si="9"/>
        <v>0.005001250312578144</v>
      </c>
      <c r="H77" s="14">
        <f t="shared" si="10"/>
        <v>100</v>
      </c>
      <c r="I77" s="15">
        <f t="shared" si="11"/>
        <v>0.0015684552284455041</v>
      </c>
      <c r="J77" s="46"/>
    </row>
    <row r="78" spans="1:10" ht="15">
      <c r="A78" s="26">
        <v>87</v>
      </c>
      <c r="B78" s="27" t="s">
        <v>78</v>
      </c>
      <c r="C78" s="11">
        <v>1529</v>
      </c>
      <c r="D78" s="11">
        <v>1502</v>
      </c>
      <c r="E78" s="52">
        <v>1494</v>
      </c>
      <c r="F78" s="19">
        <f t="shared" si="8"/>
        <v>0.0009270123583033068</v>
      </c>
      <c r="G78" s="19">
        <f t="shared" si="9"/>
        <v>-0.02289077828646174</v>
      </c>
      <c r="H78" s="14">
        <f t="shared" si="10"/>
        <v>-35</v>
      </c>
      <c r="I78" s="15">
        <f t="shared" si="11"/>
        <v>-0.0005489593299559264</v>
      </c>
      <c r="J78" s="46"/>
    </row>
    <row r="79" spans="1:10" ht="15">
      <c r="A79" s="26">
        <v>88</v>
      </c>
      <c r="B79" s="27" t="s">
        <v>79</v>
      </c>
      <c r="C79" s="11">
        <v>3424</v>
      </c>
      <c r="D79" s="11">
        <v>3677</v>
      </c>
      <c r="E79" s="52">
        <v>3722</v>
      </c>
      <c r="F79" s="19">
        <f t="shared" si="8"/>
        <v>0.002309464523162589</v>
      </c>
      <c r="G79" s="19">
        <f t="shared" si="9"/>
        <v>0.08703271028037383</v>
      </c>
      <c r="H79" s="14">
        <f t="shared" si="10"/>
        <v>298</v>
      </c>
      <c r="I79" s="15">
        <f t="shared" si="11"/>
        <v>0.004673996580767602</v>
      </c>
      <c r="J79" s="46"/>
    </row>
    <row r="80" spans="1:12" ht="15">
      <c r="A80" s="26">
        <v>90</v>
      </c>
      <c r="B80" s="27" t="s">
        <v>80</v>
      </c>
      <c r="C80" s="11">
        <v>1172</v>
      </c>
      <c r="D80" s="11">
        <v>1257</v>
      </c>
      <c r="E80" s="52">
        <v>1261</v>
      </c>
      <c r="F80" s="19">
        <f t="shared" si="8"/>
        <v>0.0007824381417807696</v>
      </c>
      <c r="G80" s="19">
        <f t="shared" si="9"/>
        <v>0.07593856655290103</v>
      </c>
      <c r="H80" s="14">
        <f t="shared" si="10"/>
        <v>89</v>
      </c>
      <c r="I80" s="15">
        <f t="shared" si="11"/>
        <v>0.0013959251533164985</v>
      </c>
      <c r="J80" s="46"/>
      <c r="L80" s="50"/>
    </row>
    <row r="81" spans="1:10" ht="15">
      <c r="A81" s="26">
        <v>91</v>
      </c>
      <c r="B81" s="27" t="s">
        <v>81</v>
      </c>
      <c r="C81" s="11">
        <v>201</v>
      </c>
      <c r="D81" s="11">
        <v>237</v>
      </c>
      <c r="E81" s="52">
        <v>265</v>
      </c>
      <c r="F81" s="19">
        <f t="shared" si="8"/>
        <v>0.00016442990291189847</v>
      </c>
      <c r="G81" s="19">
        <f t="shared" si="9"/>
        <v>0.31840796019900497</v>
      </c>
      <c r="H81" s="14">
        <f t="shared" si="10"/>
        <v>64</v>
      </c>
      <c r="I81" s="15">
        <f t="shared" si="11"/>
        <v>0.0010038113462051226</v>
      </c>
      <c r="J81" s="46"/>
    </row>
    <row r="82" spans="1:10" ht="15">
      <c r="A82" s="26">
        <v>92</v>
      </c>
      <c r="B82" s="27" t="s">
        <v>82</v>
      </c>
      <c r="C82" s="11">
        <v>4682</v>
      </c>
      <c r="D82" s="11">
        <v>4419</v>
      </c>
      <c r="E82" s="52">
        <v>4402</v>
      </c>
      <c r="F82" s="19">
        <f t="shared" si="8"/>
        <v>0.002731397858936517</v>
      </c>
      <c r="G82" s="19">
        <f t="shared" si="9"/>
        <v>-0.0598035027765912</v>
      </c>
      <c r="H82" s="14">
        <f t="shared" si="10"/>
        <v>-280</v>
      </c>
      <c r="I82" s="15">
        <f t="shared" si="11"/>
        <v>-0.004391674639647411</v>
      </c>
      <c r="J82" s="46"/>
    </row>
    <row r="83" spans="1:10" ht="15">
      <c r="A83" s="26">
        <v>93</v>
      </c>
      <c r="B83" s="27" t="s">
        <v>83</v>
      </c>
      <c r="C83" s="11">
        <v>8463</v>
      </c>
      <c r="D83" s="11">
        <v>8730</v>
      </c>
      <c r="E83" s="52">
        <v>8820</v>
      </c>
      <c r="F83" s="19">
        <f t="shared" si="8"/>
        <v>0.0054727235610677145</v>
      </c>
      <c r="G83" s="19">
        <f t="shared" si="9"/>
        <v>0.04218362282878412</v>
      </c>
      <c r="H83" s="14">
        <f t="shared" si="10"/>
        <v>357</v>
      </c>
      <c r="I83" s="15">
        <f t="shared" si="11"/>
        <v>0.005599385165550449</v>
      </c>
      <c r="J83" s="46"/>
    </row>
    <row r="84" spans="1:10" ht="15">
      <c r="A84" s="26">
        <v>94</v>
      </c>
      <c r="B84" s="27" t="s">
        <v>84</v>
      </c>
      <c r="C84" s="11">
        <v>9158</v>
      </c>
      <c r="D84" s="11">
        <v>9409</v>
      </c>
      <c r="E84" s="52">
        <v>9453</v>
      </c>
      <c r="F84" s="19">
        <f t="shared" si="8"/>
        <v>0.005865493857457269</v>
      </c>
      <c r="G84" s="19">
        <f t="shared" si="9"/>
        <v>0.032212273422144576</v>
      </c>
      <c r="H84" s="14">
        <f t="shared" si="10"/>
        <v>295</v>
      </c>
      <c r="I84" s="15">
        <f t="shared" si="11"/>
        <v>0.004626942923914237</v>
      </c>
      <c r="J84" s="46"/>
    </row>
    <row r="85" spans="1:10" ht="15">
      <c r="A85" s="26">
        <v>95</v>
      </c>
      <c r="B85" s="27" t="s">
        <v>85</v>
      </c>
      <c r="C85" s="11">
        <v>11433</v>
      </c>
      <c r="D85" s="11">
        <v>11393</v>
      </c>
      <c r="E85" s="52">
        <v>11403</v>
      </c>
      <c r="F85" s="19">
        <f t="shared" si="8"/>
        <v>0.007075449746808974</v>
      </c>
      <c r="G85" s="19">
        <f t="shared" si="9"/>
        <v>-0.0026239832065074785</v>
      </c>
      <c r="H85" s="14">
        <f t="shared" si="10"/>
        <v>-30</v>
      </c>
      <c r="I85" s="15">
        <f t="shared" si="11"/>
        <v>-0.0004705365685336512</v>
      </c>
      <c r="J85" s="57"/>
    </row>
    <row r="86" spans="1:10" ht="15">
      <c r="A86" s="26">
        <v>96</v>
      </c>
      <c r="B86" s="27" t="s">
        <v>86</v>
      </c>
      <c r="C86" s="11">
        <v>38732</v>
      </c>
      <c r="D86" s="11">
        <v>35912</v>
      </c>
      <c r="E86" s="52">
        <v>35869</v>
      </c>
      <c r="F86" s="19">
        <f t="shared" si="8"/>
        <v>0.02225636297187504</v>
      </c>
      <c r="G86" s="19">
        <f t="shared" si="9"/>
        <v>-0.07391820716720025</v>
      </c>
      <c r="H86" s="14">
        <f t="shared" si="10"/>
        <v>-2863</v>
      </c>
      <c r="I86" s="15">
        <f t="shared" si="11"/>
        <v>-0.04490487319039478</v>
      </c>
      <c r="J86" s="57"/>
    </row>
    <row r="87" spans="1:10" ht="15">
      <c r="A87" s="26">
        <v>97</v>
      </c>
      <c r="B87" s="27" t="s">
        <v>87</v>
      </c>
      <c r="C87" s="11">
        <v>11788</v>
      </c>
      <c r="D87" s="11">
        <v>20993</v>
      </c>
      <c r="E87" s="52">
        <v>22097</v>
      </c>
      <c r="F87" s="19">
        <f t="shared" si="8"/>
        <v>0.013710971942053661</v>
      </c>
      <c r="G87" s="19">
        <f t="shared" si="9"/>
        <v>0.8745334238208348</v>
      </c>
      <c r="H87" s="14">
        <f t="shared" si="10"/>
        <v>10309</v>
      </c>
      <c r="I87" s="15">
        <f t="shared" si="11"/>
        <v>0.16169204950044702</v>
      </c>
      <c r="J87" s="46"/>
    </row>
    <row r="88" spans="1:10" ht="15">
      <c r="A88" s="26">
        <v>98</v>
      </c>
      <c r="B88" s="27" t="s">
        <v>88</v>
      </c>
      <c r="C88" s="11">
        <v>465</v>
      </c>
      <c r="D88" s="11">
        <v>518</v>
      </c>
      <c r="E88" s="52">
        <v>528</v>
      </c>
      <c r="F88" s="19">
        <f t="shared" si="8"/>
        <v>0.00032761882542446186</v>
      </c>
      <c r="G88" s="19">
        <f t="shared" si="9"/>
        <v>0.13548387096774195</v>
      </c>
      <c r="H88" s="14">
        <f t="shared" si="10"/>
        <v>63</v>
      </c>
      <c r="I88" s="15">
        <f t="shared" si="11"/>
        <v>0.0009881267939206675</v>
      </c>
      <c r="J88" s="46"/>
    </row>
    <row r="89" spans="1:10" ht="15.75" thickBot="1">
      <c r="A89" s="31">
        <v>99</v>
      </c>
      <c r="B89" s="32" t="s">
        <v>89</v>
      </c>
      <c r="C89" s="11">
        <v>519</v>
      </c>
      <c r="D89" s="11">
        <v>509</v>
      </c>
      <c r="E89" s="52">
        <v>508</v>
      </c>
      <c r="F89" s="33">
        <f t="shared" si="8"/>
        <v>0.000315209021431111</v>
      </c>
      <c r="G89" s="33">
        <f t="shared" si="9"/>
        <v>-0.02119460500963391</v>
      </c>
      <c r="H89" s="34">
        <f t="shared" si="10"/>
        <v>-11</v>
      </c>
      <c r="I89" s="35">
        <f t="shared" si="11"/>
        <v>-0.00017253007512900545</v>
      </c>
      <c r="J89" s="46"/>
    </row>
    <row r="90" spans="1:12" s="50" customFormat="1" ht="15.75" thickBot="1">
      <c r="A90" s="89" t="s">
        <v>90</v>
      </c>
      <c r="B90" s="89"/>
      <c r="C90" s="58">
        <v>1547872</v>
      </c>
      <c r="D90" s="58">
        <v>1599327</v>
      </c>
      <c r="E90" s="58">
        <v>1611629</v>
      </c>
      <c r="F90" s="21">
        <f>E90/$E$90</f>
        <v>1</v>
      </c>
      <c r="G90" s="21">
        <f>(E90-C90)/C90</f>
        <v>0.041190098406069756</v>
      </c>
      <c r="H90" s="20">
        <f>E90-C90</f>
        <v>63757</v>
      </c>
      <c r="I90" s="16">
        <f>H90/$H$90</f>
        <v>1</v>
      </c>
      <c r="J90" s="49"/>
      <c r="L90" s="45"/>
    </row>
    <row r="91" spans="3:5" ht="15">
      <c r="C91" s="46"/>
      <c r="D91" s="46"/>
      <c r="E91" s="46"/>
    </row>
    <row r="92" spans="4:5" ht="15">
      <c r="D92" s="46"/>
      <c r="E92" s="46"/>
    </row>
    <row r="93" spans="4:5" ht="15">
      <c r="D93" s="46"/>
      <c r="E93" s="46"/>
    </row>
    <row r="94" spans="4:5" ht="15">
      <c r="D94" s="46"/>
      <c r="E94" s="46"/>
    </row>
    <row r="95" spans="4:5" ht="15">
      <c r="D95" s="46"/>
      <c r="E95" s="46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G12" sqref="G12"/>
    </sheetView>
  </sheetViews>
  <sheetFormatPr defaultColWidth="9.140625" defaultRowHeight="15"/>
  <cols>
    <col min="1" max="1" width="11.8515625" style="45" customWidth="1"/>
    <col min="2" max="2" width="16.421875" style="45" bestFit="1" customWidth="1"/>
    <col min="3" max="5" width="12.00390625" style="45" bestFit="1" customWidth="1"/>
    <col min="6" max="6" width="18.140625" style="45" customWidth="1"/>
    <col min="7" max="7" width="30.421875" style="45" customWidth="1"/>
    <col min="8" max="8" width="27.421875" style="45" customWidth="1"/>
    <col min="9" max="9" width="22.28125" style="45" customWidth="1"/>
    <col min="10" max="16384" width="9.140625" style="45" customWidth="1"/>
  </cols>
  <sheetData>
    <row r="1" spans="1:9" ht="30">
      <c r="A1" s="8" t="s">
        <v>92</v>
      </c>
      <c r="B1" s="8" t="s">
        <v>175</v>
      </c>
      <c r="C1" s="8">
        <v>41334</v>
      </c>
      <c r="D1" s="8">
        <v>41671</v>
      </c>
      <c r="E1" s="8">
        <v>41699</v>
      </c>
      <c r="F1" s="4" t="s">
        <v>273</v>
      </c>
      <c r="G1" s="4" t="s">
        <v>268</v>
      </c>
      <c r="H1" s="4" t="s">
        <v>256</v>
      </c>
      <c r="I1" s="4" t="s">
        <v>274</v>
      </c>
    </row>
    <row r="2" spans="1:10" ht="15">
      <c r="A2" s="29">
        <v>1</v>
      </c>
      <c r="B2" s="30" t="s">
        <v>93</v>
      </c>
      <c r="C2" s="14">
        <v>262868</v>
      </c>
      <c r="D2" s="14">
        <v>274656</v>
      </c>
      <c r="E2" s="14">
        <v>277719</v>
      </c>
      <c r="F2" s="19">
        <f aca="true" t="shared" si="0" ref="F2:F33">E2/$E$83</f>
        <v>0.021867319255585646</v>
      </c>
      <c r="G2" s="19">
        <f aca="true" t="shared" si="1" ref="G2:G33">(E2-C2)/C2</f>
        <v>0.05649603603329428</v>
      </c>
      <c r="H2" s="14">
        <f aca="true" t="shared" si="2" ref="H2:H33">E2-C2</f>
        <v>14851</v>
      </c>
      <c r="I2" s="15">
        <f aca="true" t="shared" si="3" ref="I2:I33">H2/$H$83</f>
        <v>0.02218769375574264</v>
      </c>
      <c r="J2" s="48"/>
    </row>
    <row r="3" spans="1:10" ht="15">
      <c r="A3" s="29">
        <v>2</v>
      </c>
      <c r="B3" s="30" t="s">
        <v>94</v>
      </c>
      <c r="C3" s="14">
        <v>40360</v>
      </c>
      <c r="D3" s="14">
        <v>42192</v>
      </c>
      <c r="E3" s="14">
        <v>42600</v>
      </c>
      <c r="F3" s="19">
        <f t="shared" si="0"/>
        <v>0.003354281847075456</v>
      </c>
      <c r="G3" s="19">
        <f t="shared" si="1"/>
        <v>0.05550049554013875</v>
      </c>
      <c r="H3" s="14">
        <f t="shared" si="2"/>
        <v>2240</v>
      </c>
      <c r="I3" s="15">
        <f t="shared" si="3"/>
        <v>0.0033466052126364227</v>
      </c>
      <c r="J3" s="48"/>
    </row>
    <row r="4" spans="1:10" ht="15">
      <c r="A4" s="29">
        <v>3</v>
      </c>
      <c r="B4" s="30" t="s">
        <v>95</v>
      </c>
      <c r="C4" s="14">
        <v>73723</v>
      </c>
      <c r="D4" s="14">
        <v>75657</v>
      </c>
      <c r="E4" s="14">
        <v>77135</v>
      </c>
      <c r="F4" s="19">
        <f t="shared" si="0"/>
        <v>0.006073533574510922</v>
      </c>
      <c r="G4" s="19">
        <f t="shared" si="1"/>
        <v>0.046281350460507575</v>
      </c>
      <c r="H4" s="14">
        <f t="shared" si="2"/>
        <v>3412</v>
      </c>
      <c r="I4" s="15">
        <f t="shared" si="3"/>
        <v>0.005097596868533694</v>
      </c>
      <c r="J4" s="48"/>
    </row>
    <row r="5" spans="1:10" ht="15">
      <c r="A5" s="29">
        <v>4</v>
      </c>
      <c r="B5" s="30" t="s">
        <v>96</v>
      </c>
      <c r="C5" s="14">
        <v>19428</v>
      </c>
      <c r="D5" s="14">
        <v>18000</v>
      </c>
      <c r="E5" s="14">
        <v>18409</v>
      </c>
      <c r="F5" s="19">
        <f t="shared" si="0"/>
        <v>0.0014495064441974665</v>
      </c>
      <c r="G5" s="19">
        <f t="shared" si="1"/>
        <v>-0.052450072060942966</v>
      </c>
      <c r="H5" s="14">
        <f t="shared" si="2"/>
        <v>-1019</v>
      </c>
      <c r="I5" s="15">
        <f t="shared" si="3"/>
        <v>-0.0015224065677127297</v>
      </c>
      <c r="J5" s="48"/>
    </row>
    <row r="6" spans="1:10" ht="15">
      <c r="A6" s="29">
        <v>5</v>
      </c>
      <c r="B6" s="30" t="s">
        <v>97</v>
      </c>
      <c r="C6" s="14">
        <v>33976</v>
      </c>
      <c r="D6" s="14">
        <v>35378</v>
      </c>
      <c r="E6" s="14">
        <v>36148</v>
      </c>
      <c r="F6" s="19">
        <f t="shared" si="0"/>
        <v>0.0028462577513634645</v>
      </c>
      <c r="G6" s="19">
        <f t="shared" si="1"/>
        <v>0.06392747821991994</v>
      </c>
      <c r="H6" s="14">
        <f t="shared" si="2"/>
        <v>2172</v>
      </c>
      <c r="I6" s="15">
        <f t="shared" si="3"/>
        <v>0.00324501184010996</v>
      </c>
      <c r="J6" s="48"/>
    </row>
    <row r="7" spans="1:10" ht="15">
      <c r="A7" s="29">
        <v>6</v>
      </c>
      <c r="B7" s="30" t="s">
        <v>98</v>
      </c>
      <c r="C7" s="14">
        <v>1021229</v>
      </c>
      <c r="D7" s="14">
        <v>1042042</v>
      </c>
      <c r="E7" s="14">
        <v>1059316</v>
      </c>
      <c r="F7" s="19">
        <f t="shared" si="0"/>
        <v>0.08340949364123436</v>
      </c>
      <c r="G7" s="19">
        <f t="shared" si="1"/>
        <v>0.037295258947797214</v>
      </c>
      <c r="H7" s="14">
        <f t="shared" si="2"/>
        <v>38087</v>
      </c>
      <c r="I7" s="15">
        <f t="shared" si="3"/>
        <v>0.05690274675610867</v>
      </c>
      <c r="J7" s="48"/>
    </row>
    <row r="8" spans="1:10" ht="15">
      <c r="A8" s="29">
        <v>7</v>
      </c>
      <c r="B8" s="30" t="s">
        <v>99</v>
      </c>
      <c r="C8" s="14">
        <v>442848</v>
      </c>
      <c r="D8" s="14">
        <v>446990</v>
      </c>
      <c r="E8" s="14">
        <v>485341</v>
      </c>
      <c r="F8" s="19">
        <f t="shared" si="0"/>
        <v>0.03821527009252228</v>
      </c>
      <c r="G8" s="19">
        <f t="shared" si="1"/>
        <v>0.09595391646795288</v>
      </c>
      <c r="H8" s="14">
        <f t="shared" si="2"/>
        <v>42493</v>
      </c>
      <c r="I8" s="15">
        <f t="shared" si="3"/>
        <v>0.06348539968774979</v>
      </c>
      <c r="J8" s="48"/>
    </row>
    <row r="9" spans="1:10" ht="15">
      <c r="A9" s="29">
        <v>8</v>
      </c>
      <c r="B9" s="30" t="s">
        <v>100</v>
      </c>
      <c r="C9" s="14">
        <v>21328</v>
      </c>
      <c r="D9" s="14">
        <v>22824</v>
      </c>
      <c r="E9" s="14">
        <v>22931</v>
      </c>
      <c r="F9" s="19">
        <f t="shared" si="0"/>
        <v>0.0018055642496546311</v>
      </c>
      <c r="G9" s="19">
        <f t="shared" si="1"/>
        <v>0.07515941485371343</v>
      </c>
      <c r="H9" s="14">
        <f t="shared" si="2"/>
        <v>1603</v>
      </c>
      <c r="I9" s="15">
        <f t="shared" si="3"/>
        <v>0.00239491435529294</v>
      </c>
      <c r="J9" s="48"/>
    </row>
    <row r="10" spans="1:10" ht="15">
      <c r="A10" s="29">
        <v>9</v>
      </c>
      <c r="B10" s="30" t="s">
        <v>101</v>
      </c>
      <c r="C10" s="14">
        <v>122553</v>
      </c>
      <c r="D10" s="14">
        <v>129297</v>
      </c>
      <c r="E10" s="14">
        <v>133238</v>
      </c>
      <c r="F10" s="19">
        <f t="shared" si="0"/>
        <v>0.010491028280296704</v>
      </c>
      <c r="G10" s="19">
        <f t="shared" si="1"/>
        <v>0.08718676817376972</v>
      </c>
      <c r="H10" s="14">
        <f t="shared" si="2"/>
        <v>10685</v>
      </c>
      <c r="I10" s="15">
        <f t="shared" si="3"/>
        <v>0.015963605668312578</v>
      </c>
      <c r="J10" s="48"/>
    </row>
    <row r="11" spans="1:10" ht="15">
      <c r="A11" s="29">
        <v>10</v>
      </c>
      <c r="B11" s="30" t="s">
        <v>102</v>
      </c>
      <c r="C11" s="14">
        <v>138258</v>
      </c>
      <c r="D11" s="14">
        <v>142462</v>
      </c>
      <c r="E11" s="14">
        <v>145088</v>
      </c>
      <c r="F11" s="19">
        <f t="shared" si="0"/>
        <v>0.011424085554659243</v>
      </c>
      <c r="G11" s="19">
        <f t="shared" si="1"/>
        <v>0.049400396360427604</v>
      </c>
      <c r="H11" s="14">
        <f t="shared" si="2"/>
        <v>6830</v>
      </c>
      <c r="I11" s="15">
        <f t="shared" si="3"/>
        <v>0.010204157858172663</v>
      </c>
      <c r="J11" s="48"/>
    </row>
    <row r="12" spans="1:10" ht="15">
      <c r="A12" s="29">
        <v>11</v>
      </c>
      <c r="B12" s="30" t="s">
        <v>103</v>
      </c>
      <c r="C12" s="14">
        <v>39602</v>
      </c>
      <c r="D12" s="14">
        <v>40560</v>
      </c>
      <c r="E12" s="14">
        <v>40717</v>
      </c>
      <c r="F12" s="19">
        <f t="shared" si="0"/>
        <v>0.0032060162903138813</v>
      </c>
      <c r="G12" s="19">
        <f t="shared" si="1"/>
        <v>0.02815514367961214</v>
      </c>
      <c r="H12" s="14">
        <f t="shared" si="2"/>
        <v>1115</v>
      </c>
      <c r="I12" s="15">
        <f t="shared" si="3"/>
        <v>0.0016658325053971479</v>
      </c>
      <c r="J12" s="48"/>
    </row>
    <row r="13" spans="1:10" ht="15">
      <c r="A13" s="29">
        <v>12</v>
      </c>
      <c r="B13" s="30" t="s">
        <v>104</v>
      </c>
      <c r="C13" s="14">
        <v>15355</v>
      </c>
      <c r="D13" s="14">
        <v>16795</v>
      </c>
      <c r="E13" s="14">
        <v>17011</v>
      </c>
      <c r="F13" s="19">
        <f t="shared" si="0"/>
        <v>0.0013394293075258351</v>
      </c>
      <c r="G13" s="19">
        <f t="shared" si="1"/>
        <v>0.10784760664278736</v>
      </c>
      <c r="H13" s="14">
        <f t="shared" si="2"/>
        <v>1656</v>
      </c>
      <c r="I13" s="15">
        <f t="shared" si="3"/>
        <v>0.0024740974250562126</v>
      </c>
      <c r="J13" s="48"/>
    </row>
    <row r="14" spans="1:10" ht="15">
      <c r="A14" s="29">
        <v>13</v>
      </c>
      <c r="B14" s="30" t="s">
        <v>105</v>
      </c>
      <c r="C14" s="14">
        <v>15557</v>
      </c>
      <c r="D14" s="14">
        <v>16115</v>
      </c>
      <c r="E14" s="14">
        <v>16416</v>
      </c>
      <c r="F14" s="19">
        <f t="shared" si="0"/>
        <v>0.0012925795962814715</v>
      </c>
      <c r="G14" s="19">
        <f t="shared" si="1"/>
        <v>0.05521630134344668</v>
      </c>
      <c r="H14" s="14">
        <f t="shared" si="2"/>
        <v>859</v>
      </c>
      <c r="I14" s="15">
        <f t="shared" si="3"/>
        <v>0.0012833633382386997</v>
      </c>
      <c r="J14" s="48"/>
    </row>
    <row r="15" spans="1:10" ht="15">
      <c r="A15" s="29">
        <v>14</v>
      </c>
      <c r="B15" s="30" t="s">
        <v>106</v>
      </c>
      <c r="C15" s="14">
        <v>49652</v>
      </c>
      <c r="D15" s="14">
        <v>51073</v>
      </c>
      <c r="E15" s="14">
        <v>51957</v>
      </c>
      <c r="F15" s="19">
        <f t="shared" si="0"/>
        <v>0.004091042768274635</v>
      </c>
      <c r="G15" s="19">
        <f t="shared" si="1"/>
        <v>0.04642310480947394</v>
      </c>
      <c r="H15" s="14">
        <f t="shared" si="2"/>
        <v>2305</v>
      </c>
      <c r="I15" s="15">
        <f t="shared" si="3"/>
        <v>0.0034437165246102475</v>
      </c>
      <c r="J15" s="48"/>
    </row>
    <row r="16" spans="1:10" ht="15">
      <c r="A16" s="29">
        <v>15</v>
      </c>
      <c r="B16" s="30" t="s">
        <v>107</v>
      </c>
      <c r="C16" s="14">
        <v>31711</v>
      </c>
      <c r="D16" s="14">
        <v>33446</v>
      </c>
      <c r="E16" s="14">
        <v>34425</v>
      </c>
      <c r="F16" s="19">
        <f t="shared" si="0"/>
        <v>0.002710590436281046</v>
      </c>
      <c r="G16" s="19">
        <f t="shared" si="1"/>
        <v>0.08558544353694301</v>
      </c>
      <c r="H16" s="14">
        <f t="shared" si="2"/>
        <v>2714</v>
      </c>
      <c r="I16" s="15">
        <f t="shared" si="3"/>
        <v>0.0040547707799532375</v>
      </c>
      <c r="J16" s="48"/>
    </row>
    <row r="17" spans="1:9" ht="15">
      <c r="A17" s="29">
        <v>16</v>
      </c>
      <c r="B17" s="30" t="s">
        <v>108</v>
      </c>
      <c r="C17" s="14">
        <v>572138</v>
      </c>
      <c r="D17" s="14">
        <v>595054</v>
      </c>
      <c r="E17" s="14">
        <v>599878</v>
      </c>
      <c r="F17" s="19">
        <f t="shared" si="0"/>
        <v>0.04723380013755705</v>
      </c>
      <c r="G17" s="19">
        <f t="shared" si="1"/>
        <v>0.048484806113210446</v>
      </c>
      <c r="H17" s="14">
        <f t="shared" si="2"/>
        <v>27740</v>
      </c>
      <c r="I17" s="15">
        <f t="shared" si="3"/>
        <v>0.04144411991005999</v>
      </c>
    </row>
    <row r="18" spans="1:9" ht="15">
      <c r="A18" s="29">
        <v>17</v>
      </c>
      <c r="B18" s="30" t="s">
        <v>109</v>
      </c>
      <c r="C18" s="14">
        <v>65462</v>
      </c>
      <c r="D18" s="14">
        <v>68463</v>
      </c>
      <c r="E18" s="14">
        <v>68286</v>
      </c>
      <c r="F18" s="19">
        <f t="shared" si="0"/>
        <v>0.005376772070643065</v>
      </c>
      <c r="G18" s="19">
        <f t="shared" si="1"/>
        <v>0.04313953133115395</v>
      </c>
      <c r="H18" s="14">
        <f t="shared" si="2"/>
        <v>2824</v>
      </c>
      <c r="I18" s="15">
        <f t="shared" si="3"/>
        <v>0.004219113000216633</v>
      </c>
    </row>
    <row r="19" spans="1:9" ht="15">
      <c r="A19" s="29">
        <v>18</v>
      </c>
      <c r="B19" s="30" t="s">
        <v>110</v>
      </c>
      <c r="C19" s="14">
        <v>21692</v>
      </c>
      <c r="D19" s="14">
        <v>19645</v>
      </c>
      <c r="E19" s="14">
        <v>20462</v>
      </c>
      <c r="F19" s="19">
        <f t="shared" si="0"/>
        <v>0.001611157632743145</v>
      </c>
      <c r="G19" s="19">
        <f t="shared" si="1"/>
        <v>-0.05670293195648165</v>
      </c>
      <c r="H19" s="14">
        <f t="shared" si="2"/>
        <v>-1230</v>
      </c>
      <c r="I19" s="15">
        <f t="shared" si="3"/>
        <v>-0.001837644826581607</v>
      </c>
    </row>
    <row r="20" spans="1:9" ht="15">
      <c r="A20" s="29">
        <v>19</v>
      </c>
      <c r="B20" s="30" t="s">
        <v>111</v>
      </c>
      <c r="C20" s="14">
        <v>50019</v>
      </c>
      <c r="D20" s="14">
        <v>51024</v>
      </c>
      <c r="E20" s="14">
        <v>52311</v>
      </c>
      <c r="F20" s="19">
        <f t="shared" si="0"/>
        <v>0.004118916377989769</v>
      </c>
      <c r="G20" s="19">
        <f t="shared" si="1"/>
        <v>0.04582258741678162</v>
      </c>
      <c r="H20" s="14">
        <f t="shared" si="2"/>
        <v>2292</v>
      </c>
      <c r="I20" s="15">
        <f t="shared" si="3"/>
        <v>0.0034242942622154824</v>
      </c>
    </row>
    <row r="21" spans="1:9" ht="15">
      <c r="A21" s="29">
        <v>20</v>
      </c>
      <c r="B21" s="30" t="s">
        <v>112</v>
      </c>
      <c r="C21" s="14">
        <v>171080</v>
      </c>
      <c r="D21" s="14">
        <v>179387</v>
      </c>
      <c r="E21" s="14">
        <v>180800</v>
      </c>
      <c r="F21" s="19">
        <f t="shared" si="0"/>
        <v>0.014236013097447006</v>
      </c>
      <c r="G21" s="19">
        <f t="shared" si="1"/>
        <v>0.056815524900631284</v>
      </c>
      <c r="H21" s="14">
        <f t="shared" si="2"/>
        <v>9720</v>
      </c>
      <c r="I21" s="15">
        <f t="shared" si="3"/>
        <v>0.014521876190547334</v>
      </c>
    </row>
    <row r="22" spans="1:9" ht="15">
      <c r="A22" s="29">
        <v>21</v>
      </c>
      <c r="B22" s="30" t="s">
        <v>113</v>
      </c>
      <c r="C22" s="14">
        <v>105325</v>
      </c>
      <c r="D22" s="14">
        <v>109514</v>
      </c>
      <c r="E22" s="14">
        <v>114005</v>
      </c>
      <c r="F22" s="19">
        <f t="shared" si="0"/>
        <v>0.008976640891451582</v>
      </c>
      <c r="G22" s="19">
        <f t="shared" si="1"/>
        <v>0.08241158319487302</v>
      </c>
      <c r="H22" s="14">
        <f t="shared" si="2"/>
        <v>8680</v>
      </c>
      <c r="I22" s="15">
        <f t="shared" si="3"/>
        <v>0.012968095198966138</v>
      </c>
    </row>
    <row r="23" spans="1:9" ht="15">
      <c r="A23" s="29">
        <v>22</v>
      </c>
      <c r="B23" s="30" t="s">
        <v>114</v>
      </c>
      <c r="C23" s="14">
        <v>50663</v>
      </c>
      <c r="D23" s="14">
        <v>51841</v>
      </c>
      <c r="E23" s="14">
        <v>53583</v>
      </c>
      <c r="F23" s="19">
        <f t="shared" si="0"/>
        <v>0.004219072399339064</v>
      </c>
      <c r="G23" s="19">
        <f t="shared" si="1"/>
        <v>0.05763574995558889</v>
      </c>
      <c r="H23" s="14">
        <f t="shared" si="2"/>
        <v>2920</v>
      </c>
      <c r="I23" s="15">
        <f t="shared" si="3"/>
        <v>0.004362538937901051</v>
      </c>
    </row>
    <row r="24" spans="1:9" ht="15">
      <c r="A24" s="29">
        <v>23</v>
      </c>
      <c r="B24" s="30" t="s">
        <v>115</v>
      </c>
      <c r="C24" s="14">
        <v>54237</v>
      </c>
      <c r="D24" s="14">
        <v>53073</v>
      </c>
      <c r="E24" s="14">
        <v>56018</v>
      </c>
      <c r="F24" s="19">
        <f t="shared" si="0"/>
        <v>0.00441080188989373</v>
      </c>
      <c r="G24" s="19">
        <f t="shared" si="1"/>
        <v>0.03283736194848535</v>
      </c>
      <c r="H24" s="14">
        <f t="shared" si="2"/>
        <v>1781</v>
      </c>
      <c r="I24" s="15">
        <f t="shared" si="3"/>
        <v>0.0026608499480827988</v>
      </c>
    </row>
    <row r="25" spans="1:9" ht="15">
      <c r="A25" s="29">
        <v>24</v>
      </c>
      <c r="B25" s="30" t="s">
        <v>116</v>
      </c>
      <c r="C25" s="14">
        <v>24831</v>
      </c>
      <c r="D25" s="14">
        <v>23126</v>
      </c>
      <c r="E25" s="14">
        <v>25056</v>
      </c>
      <c r="F25" s="19">
        <f t="shared" si="0"/>
        <v>0.00197288464695593</v>
      </c>
      <c r="G25" s="19">
        <f t="shared" si="1"/>
        <v>0.009061254077564335</v>
      </c>
      <c r="H25" s="14">
        <f t="shared" si="2"/>
        <v>225</v>
      </c>
      <c r="I25" s="15">
        <f t="shared" si="3"/>
        <v>0.00033615454144785494</v>
      </c>
    </row>
    <row r="26" spans="1:9" ht="15">
      <c r="A26" s="29">
        <v>25</v>
      </c>
      <c r="B26" s="30" t="s">
        <v>117</v>
      </c>
      <c r="C26" s="14">
        <v>64352</v>
      </c>
      <c r="D26" s="14">
        <v>63648</v>
      </c>
      <c r="E26" s="14">
        <v>65611</v>
      </c>
      <c r="F26" s="19">
        <f t="shared" si="0"/>
        <v>0.005166145217569665</v>
      </c>
      <c r="G26" s="19">
        <f t="shared" si="1"/>
        <v>0.01956427150671308</v>
      </c>
      <c r="H26" s="14">
        <f t="shared" si="2"/>
        <v>1259</v>
      </c>
      <c r="I26" s="15">
        <f t="shared" si="3"/>
        <v>0.001880971411923775</v>
      </c>
    </row>
    <row r="27" spans="1:9" ht="15">
      <c r="A27" s="29">
        <v>26</v>
      </c>
      <c r="B27" s="30" t="s">
        <v>118</v>
      </c>
      <c r="C27" s="14">
        <v>149610</v>
      </c>
      <c r="D27" s="14">
        <v>154816</v>
      </c>
      <c r="E27" s="14">
        <v>158442</v>
      </c>
      <c r="F27" s="19">
        <f t="shared" si="0"/>
        <v>0.012475566300805855</v>
      </c>
      <c r="G27" s="19">
        <f t="shared" si="1"/>
        <v>0.05903348706637257</v>
      </c>
      <c r="H27" s="14">
        <f t="shared" si="2"/>
        <v>8832</v>
      </c>
      <c r="I27" s="15">
        <f t="shared" si="3"/>
        <v>0.013195186266966467</v>
      </c>
    </row>
    <row r="28" spans="1:9" ht="15">
      <c r="A28" s="29">
        <v>27</v>
      </c>
      <c r="B28" s="30" t="s">
        <v>119</v>
      </c>
      <c r="C28" s="14">
        <v>241245</v>
      </c>
      <c r="D28" s="14">
        <v>257598</v>
      </c>
      <c r="E28" s="14">
        <v>260186</v>
      </c>
      <c r="F28" s="19">
        <f t="shared" si="0"/>
        <v>0.020486788184581564</v>
      </c>
      <c r="G28" s="19">
        <f t="shared" si="1"/>
        <v>0.07851354432216212</v>
      </c>
      <c r="H28" s="14">
        <f t="shared" si="2"/>
        <v>18941</v>
      </c>
      <c r="I28" s="15">
        <f t="shared" si="3"/>
        <v>0.028298236309172536</v>
      </c>
    </row>
    <row r="29" spans="1:9" ht="15">
      <c r="A29" s="29">
        <v>28</v>
      </c>
      <c r="B29" s="30" t="s">
        <v>120</v>
      </c>
      <c r="C29" s="14">
        <v>43387</v>
      </c>
      <c r="D29" s="14">
        <v>44060</v>
      </c>
      <c r="E29" s="14">
        <v>44601</v>
      </c>
      <c r="F29" s="19">
        <f t="shared" si="0"/>
        <v>0.003511838607075409</v>
      </c>
      <c r="G29" s="19">
        <f t="shared" si="1"/>
        <v>0.027980731555535068</v>
      </c>
      <c r="H29" s="14">
        <f t="shared" si="2"/>
        <v>1214</v>
      </c>
      <c r="I29" s="15">
        <f t="shared" si="3"/>
        <v>0.001813740503634204</v>
      </c>
    </row>
    <row r="30" spans="1:9" ht="15">
      <c r="A30" s="29">
        <v>29</v>
      </c>
      <c r="B30" s="30" t="s">
        <v>121</v>
      </c>
      <c r="C30" s="14">
        <v>12572</v>
      </c>
      <c r="D30" s="14">
        <v>12115</v>
      </c>
      <c r="E30" s="14">
        <v>12264</v>
      </c>
      <c r="F30" s="19">
        <f t="shared" si="0"/>
        <v>0.0009656552247073566</v>
      </c>
      <c r="G30" s="19">
        <f t="shared" si="1"/>
        <v>-0.024498886414253896</v>
      </c>
      <c r="H30" s="14">
        <f t="shared" si="2"/>
        <v>-308</v>
      </c>
      <c r="I30" s="15">
        <f t="shared" si="3"/>
        <v>-0.0004601582167375081</v>
      </c>
    </row>
    <row r="31" spans="1:9" ht="15">
      <c r="A31" s="29">
        <v>30</v>
      </c>
      <c r="B31" s="30" t="s">
        <v>122</v>
      </c>
      <c r="C31" s="14">
        <v>9432</v>
      </c>
      <c r="D31" s="14">
        <v>10558</v>
      </c>
      <c r="E31" s="14">
        <v>11174</v>
      </c>
      <c r="F31" s="19">
        <f t="shared" si="0"/>
        <v>0.000879829703268102</v>
      </c>
      <c r="G31" s="19">
        <f t="shared" si="1"/>
        <v>0.18469041560644614</v>
      </c>
      <c r="H31" s="14">
        <f t="shared" si="2"/>
        <v>1742</v>
      </c>
      <c r="I31" s="15">
        <f t="shared" si="3"/>
        <v>0.0026025831608985036</v>
      </c>
    </row>
    <row r="32" spans="1:9" ht="15">
      <c r="A32" s="29">
        <v>31</v>
      </c>
      <c r="B32" s="30" t="s">
        <v>123</v>
      </c>
      <c r="C32" s="14">
        <v>130885</v>
      </c>
      <c r="D32" s="14">
        <v>145390</v>
      </c>
      <c r="E32" s="14">
        <v>147813</v>
      </c>
      <c r="F32" s="19">
        <f t="shared" si="0"/>
        <v>0.01163864935825738</v>
      </c>
      <c r="G32" s="19">
        <f t="shared" si="1"/>
        <v>0.12933491232761585</v>
      </c>
      <c r="H32" s="14">
        <f t="shared" si="2"/>
        <v>16928</v>
      </c>
      <c r="I32" s="15">
        <f t="shared" si="3"/>
        <v>0.025290773678352394</v>
      </c>
    </row>
    <row r="33" spans="1:9" ht="15">
      <c r="A33" s="29">
        <v>32</v>
      </c>
      <c r="B33" s="30" t="s">
        <v>124</v>
      </c>
      <c r="C33" s="14">
        <v>47407</v>
      </c>
      <c r="D33" s="14">
        <v>49177</v>
      </c>
      <c r="E33" s="14">
        <v>50274</v>
      </c>
      <c r="F33" s="19">
        <f t="shared" si="0"/>
        <v>0.0039585250136120066</v>
      </c>
      <c r="G33" s="19">
        <f t="shared" si="1"/>
        <v>0.060476300968211445</v>
      </c>
      <c r="H33" s="14">
        <f t="shared" si="2"/>
        <v>2867</v>
      </c>
      <c r="I33" s="15">
        <f t="shared" si="3"/>
        <v>0.004283355868137779</v>
      </c>
    </row>
    <row r="34" spans="1:9" ht="15">
      <c r="A34" s="29">
        <v>33</v>
      </c>
      <c r="B34" s="30" t="s">
        <v>125</v>
      </c>
      <c r="C34" s="14">
        <v>202894</v>
      </c>
      <c r="D34" s="14">
        <v>206392</v>
      </c>
      <c r="E34" s="14">
        <v>209131</v>
      </c>
      <c r="F34" s="19">
        <f aca="true" t="shared" si="4" ref="F34:F65">E34/$E$83</f>
        <v>0.016466768003773172</v>
      </c>
      <c r="G34" s="19">
        <f aca="true" t="shared" si="5" ref="G34:G65">(E34-C34)/C34</f>
        <v>0.030740189458535</v>
      </c>
      <c r="H34" s="14">
        <f aca="true" t="shared" si="6" ref="H34:H65">E34-C34</f>
        <v>6237</v>
      </c>
      <c r="I34" s="15">
        <f aca="true" t="shared" si="7" ref="I34:I65">H34/$H$83</f>
        <v>0.00931820388893454</v>
      </c>
    </row>
    <row r="35" spans="1:9" ht="15">
      <c r="A35" s="29">
        <v>34</v>
      </c>
      <c r="B35" s="30" t="s">
        <v>126</v>
      </c>
      <c r="C35" s="14">
        <v>3609583</v>
      </c>
      <c r="D35" s="14">
        <v>3764384</v>
      </c>
      <c r="E35" s="14">
        <v>3792374</v>
      </c>
      <c r="F35" s="19">
        <f t="shared" si="4"/>
        <v>0.2986077761859374</v>
      </c>
      <c r="G35" s="19">
        <f t="shared" si="5"/>
        <v>0.05064047564497062</v>
      </c>
      <c r="H35" s="14">
        <f t="shared" si="6"/>
        <v>182791</v>
      </c>
      <c r="I35" s="15">
        <f t="shared" si="7"/>
        <v>0.2730934434924216</v>
      </c>
    </row>
    <row r="36" spans="1:9" ht="15">
      <c r="A36" s="29">
        <v>35</v>
      </c>
      <c r="B36" s="30" t="s">
        <v>127</v>
      </c>
      <c r="C36" s="14">
        <v>771866</v>
      </c>
      <c r="D36" s="14">
        <v>795802</v>
      </c>
      <c r="E36" s="14">
        <v>803442</v>
      </c>
      <c r="F36" s="19">
        <f t="shared" si="4"/>
        <v>0.06326222806990607</v>
      </c>
      <c r="G36" s="19">
        <f t="shared" si="5"/>
        <v>0.04090865512925819</v>
      </c>
      <c r="H36" s="14">
        <f t="shared" si="6"/>
        <v>31576</v>
      </c>
      <c r="I36" s="15">
        <f t="shared" si="7"/>
        <v>0.04717518133669986</v>
      </c>
    </row>
    <row r="37" spans="1:9" ht="15">
      <c r="A37" s="29">
        <v>36</v>
      </c>
      <c r="B37" s="30" t="s">
        <v>128</v>
      </c>
      <c r="C37" s="14">
        <v>17596</v>
      </c>
      <c r="D37" s="14">
        <v>17250</v>
      </c>
      <c r="E37" s="14">
        <v>17508</v>
      </c>
      <c r="F37" s="19">
        <f t="shared" si="4"/>
        <v>0.0013785625957417156</v>
      </c>
      <c r="G37" s="19">
        <f t="shared" si="5"/>
        <v>-0.005001136621959537</v>
      </c>
      <c r="H37" s="14">
        <f t="shared" si="6"/>
        <v>-88</v>
      </c>
      <c r="I37" s="15">
        <f t="shared" si="7"/>
        <v>-0.0001314737762107166</v>
      </c>
    </row>
    <row r="38" spans="1:9" ht="15">
      <c r="A38" s="29">
        <v>37</v>
      </c>
      <c r="B38" s="30" t="s">
        <v>129</v>
      </c>
      <c r="C38" s="14">
        <v>37906</v>
      </c>
      <c r="D38" s="14">
        <v>37842</v>
      </c>
      <c r="E38" s="14">
        <v>39033</v>
      </c>
      <c r="F38" s="19">
        <f t="shared" si="4"/>
        <v>0.0030734197966407577</v>
      </c>
      <c r="G38" s="19">
        <f t="shared" si="5"/>
        <v>0.029731440932833853</v>
      </c>
      <c r="H38" s="14">
        <f t="shared" si="6"/>
        <v>1127</v>
      </c>
      <c r="I38" s="15">
        <f t="shared" si="7"/>
        <v>0.0016837607476077002</v>
      </c>
    </row>
    <row r="39" spans="1:9" ht="15">
      <c r="A39" s="29">
        <v>38</v>
      </c>
      <c r="B39" s="30" t="s">
        <v>130</v>
      </c>
      <c r="C39" s="14">
        <v>190431</v>
      </c>
      <c r="D39" s="14">
        <v>198943</v>
      </c>
      <c r="E39" s="14">
        <v>203972</v>
      </c>
      <c r="F39" s="19">
        <f t="shared" si="4"/>
        <v>0.016060553448630867</v>
      </c>
      <c r="G39" s="19">
        <f t="shared" si="5"/>
        <v>0.07110712016425898</v>
      </c>
      <c r="H39" s="14">
        <f t="shared" si="6"/>
        <v>13541</v>
      </c>
      <c r="I39" s="15">
        <f t="shared" si="7"/>
        <v>0.020230527314424016</v>
      </c>
    </row>
    <row r="40" spans="1:9" ht="15">
      <c r="A40" s="29">
        <v>39</v>
      </c>
      <c r="B40" s="30" t="s">
        <v>131</v>
      </c>
      <c r="C40" s="14">
        <v>54183</v>
      </c>
      <c r="D40" s="14">
        <v>56943</v>
      </c>
      <c r="E40" s="14">
        <v>57893</v>
      </c>
      <c r="F40" s="19">
        <f t="shared" si="4"/>
        <v>0.004558437534571347</v>
      </c>
      <c r="G40" s="19">
        <f t="shared" si="5"/>
        <v>0.06847166085303509</v>
      </c>
      <c r="H40" s="14">
        <f t="shared" si="6"/>
        <v>3710</v>
      </c>
      <c r="I40" s="15">
        <f t="shared" si="7"/>
        <v>0.005542814883429075</v>
      </c>
    </row>
    <row r="41" spans="1:9" ht="15">
      <c r="A41" s="29">
        <v>40</v>
      </c>
      <c r="B41" s="30" t="s">
        <v>132</v>
      </c>
      <c r="C41" s="14">
        <v>21639</v>
      </c>
      <c r="D41" s="14">
        <v>22268</v>
      </c>
      <c r="E41" s="14">
        <v>23140</v>
      </c>
      <c r="F41" s="19">
        <f t="shared" si="4"/>
        <v>0.0018220207028480293</v>
      </c>
      <c r="G41" s="19">
        <f t="shared" si="5"/>
        <v>0.06936549748139932</v>
      </c>
      <c r="H41" s="14">
        <f t="shared" si="6"/>
        <v>1501</v>
      </c>
      <c r="I41" s="15">
        <f t="shared" si="7"/>
        <v>0.0022425242965032456</v>
      </c>
    </row>
    <row r="42" spans="1:9" ht="15">
      <c r="A42" s="29">
        <v>41</v>
      </c>
      <c r="B42" s="30" t="s">
        <v>133</v>
      </c>
      <c r="C42" s="14">
        <v>404272</v>
      </c>
      <c r="D42" s="14">
        <v>424043</v>
      </c>
      <c r="E42" s="14">
        <v>431271</v>
      </c>
      <c r="F42" s="19">
        <f t="shared" si="4"/>
        <v>0.033957851795072276</v>
      </c>
      <c r="G42" s="19">
        <f t="shared" si="5"/>
        <v>0.06678424427118376</v>
      </c>
      <c r="H42" s="14">
        <f t="shared" si="6"/>
        <v>26999</v>
      </c>
      <c r="I42" s="15">
        <f t="shared" si="7"/>
        <v>0.040337050953558384</v>
      </c>
    </row>
    <row r="43" spans="1:9" ht="15">
      <c r="A43" s="29">
        <v>42</v>
      </c>
      <c r="B43" s="30" t="s">
        <v>134</v>
      </c>
      <c r="C43" s="14">
        <v>249850</v>
      </c>
      <c r="D43" s="14">
        <v>259991</v>
      </c>
      <c r="E43" s="14">
        <v>265092</v>
      </c>
      <c r="F43" s="19">
        <f t="shared" si="4"/>
        <v>0.020873081770068705</v>
      </c>
      <c r="G43" s="19">
        <f t="shared" si="5"/>
        <v>0.06100460276165699</v>
      </c>
      <c r="H43" s="14">
        <f t="shared" si="6"/>
        <v>15242</v>
      </c>
      <c r="I43" s="15">
        <f t="shared" si="7"/>
        <v>0.0227718556477698</v>
      </c>
    </row>
    <row r="44" spans="1:9" ht="15">
      <c r="A44" s="29">
        <v>43</v>
      </c>
      <c r="B44" s="30" t="s">
        <v>135</v>
      </c>
      <c r="C44" s="14">
        <v>75381</v>
      </c>
      <c r="D44" s="14">
        <v>77117</v>
      </c>
      <c r="E44" s="14">
        <v>78404</v>
      </c>
      <c r="F44" s="19">
        <f t="shared" si="4"/>
        <v>0.006173453378828734</v>
      </c>
      <c r="G44" s="19">
        <f t="shared" si="5"/>
        <v>0.04010294371260662</v>
      </c>
      <c r="H44" s="14">
        <f t="shared" si="6"/>
        <v>3023</v>
      </c>
      <c r="I44" s="15">
        <f t="shared" si="7"/>
        <v>0.004516423016874958</v>
      </c>
    </row>
    <row r="45" spans="1:9" ht="15">
      <c r="A45" s="29">
        <v>44</v>
      </c>
      <c r="B45" s="30" t="s">
        <v>136</v>
      </c>
      <c r="C45" s="14">
        <v>80985</v>
      </c>
      <c r="D45" s="14">
        <v>82617</v>
      </c>
      <c r="E45" s="14">
        <v>86373</v>
      </c>
      <c r="F45" s="19">
        <f t="shared" si="4"/>
        <v>0.006800924553461229</v>
      </c>
      <c r="G45" s="19">
        <f t="shared" si="5"/>
        <v>0.06653083904426746</v>
      </c>
      <c r="H45" s="14">
        <f t="shared" si="6"/>
        <v>5388</v>
      </c>
      <c r="I45" s="15">
        <f t="shared" si="7"/>
        <v>0.008049780752537967</v>
      </c>
    </row>
    <row r="46" spans="1:9" ht="15">
      <c r="A46" s="29">
        <v>45</v>
      </c>
      <c r="B46" s="30" t="s">
        <v>137</v>
      </c>
      <c r="C46" s="14">
        <v>196695</v>
      </c>
      <c r="D46" s="14">
        <v>206620</v>
      </c>
      <c r="E46" s="14">
        <v>209180</v>
      </c>
      <c r="F46" s="19">
        <f t="shared" si="4"/>
        <v>0.016470626215287415</v>
      </c>
      <c r="G46" s="19">
        <f t="shared" si="5"/>
        <v>0.0634739063016345</v>
      </c>
      <c r="H46" s="14">
        <f t="shared" si="6"/>
        <v>12485</v>
      </c>
      <c r="I46" s="15">
        <f t="shared" si="7"/>
        <v>0.01865284199989542</v>
      </c>
    </row>
    <row r="47" spans="1:9" ht="15">
      <c r="A47" s="29">
        <v>46</v>
      </c>
      <c r="B47" s="30" t="s">
        <v>138</v>
      </c>
      <c r="C47" s="14">
        <v>117459</v>
      </c>
      <c r="D47" s="14">
        <v>119976</v>
      </c>
      <c r="E47" s="14">
        <v>122473</v>
      </c>
      <c r="F47" s="19">
        <f t="shared" si="4"/>
        <v>0.009643402832320947</v>
      </c>
      <c r="G47" s="19">
        <f t="shared" si="5"/>
        <v>0.042687235546020316</v>
      </c>
      <c r="H47" s="14">
        <f t="shared" si="6"/>
        <v>5014</v>
      </c>
      <c r="I47" s="15">
        <f t="shared" si="7"/>
        <v>0.0074910172036424215</v>
      </c>
    </row>
    <row r="48" spans="1:9" ht="15">
      <c r="A48" s="29">
        <v>47</v>
      </c>
      <c r="B48" s="30" t="s">
        <v>139</v>
      </c>
      <c r="C48" s="14">
        <v>46643</v>
      </c>
      <c r="D48" s="14">
        <v>52906</v>
      </c>
      <c r="E48" s="14">
        <v>54279</v>
      </c>
      <c r="F48" s="19">
        <f t="shared" si="4"/>
        <v>0.004273874750643396</v>
      </c>
      <c r="G48" s="19">
        <f t="shared" si="5"/>
        <v>0.16371159659541626</v>
      </c>
      <c r="H48" s="14">
        <f t="shared" si="6"/>
        <v>7636</v>
      </c>
      <c r="I48" s="15">
        <f t="shared" si="7"/>
        <v>0.011408338126648092</v>
      </c>
    </row>
    <row r="49" spans="1:9" ht="15">
      <c r="A49" s="29">
        <v>48</v>
      </c>
      <c r="B49" s="30" t="s">
        <v>140</v>
      </c>
      <c r="C49" s="14">
        <v>152393</v>
      </c>
      <c r="D49" s="14">
        <v>154382</v>
      </c>
      <c r="E49" s="14">
        <v>163167</v>
      </c>
      <c r="F49" s="19">
        <f t="shared" si="4"/>
        <v>0.012847608125393449</v>
      </c>
      <c r="G49" s="19">
        <f t="shared" si="5"/>
        <v>0.07069878537728111</v>
      </c>
      <c r="H49" s="14">
        <f t="shared" si="6"/>
        <v>10774</v>
      </c>
      <c r="I49" s="15">
        <f t="shared" si="7"/>
        <v>0.016096573464707508</v>
      </c>
    </row>
    <row r="50" spans="1:9" ht="15">
      <c r="A50" s="29">
        <v>49</v>
      </c>
      <c r="B50" s="30" t="s">
        <v>141</v>
      </c>
      <c r="C50" s="14">
        <v>16586</v>
      </c>
      <c r="D50" s="14">
        <v>17747</v>
      </c>
      <c r="E50" s="14">
        <v>18210</v>
      </c>
      <c r="F50" s="19">
        <f t="shared" si="4"/>
        <v>0.0014338373811090153</v>
      </c>
      <c r="G50" s="19">
        <f t="shared" si="5"/>
        <v>0.09791390329193296</v>
      </c>
      <c r="H50" s="14">
        <f t="shared" si="6"/>
        <v>1624</v>
      </c>
      <c r="I50" s="15">
        <f t="shared" si="7"/>
        <v>0.0024262887791614064</v>
      </c>
    </row>
    <row r="51" spans="1:9" ht="15">
      <c r="A51" s="29">
        <v>50</v>
      </c>
      <c r="B51" s="30" t="s">
        <v>142</v>
      </c>
      <c r="C51" s="14">
        <v>34543</v>
      </c>
      <c r="D51" s="14">
        <v>34051</v>
      </c>
      <c r="E51" s="14">
        <v>35769</v>
      </c>
      <c r="F51" s="19">
        <f t="shared" si="4"/>
        <v>0.002816415666385962</v>
      </c>
      <c r="G51" s="19">
        <f t="shared" si="5"/>
        <v>0.03549199548388964</v>
      </c>
      <c r="H51" s="14">
        <f t="shared" si="6"/>
        <v>1226</v>
      </c>
      <c r="I51" s="15">
        <f t="shared" si="7"/>
        <v>0.0018316687458447565</v>
      </c>
    </row>
    <row r="52" spans="1:9" ht="15">
      <c r="A52" s="29">
        <v>51</v>
      </c>
      <c r="B52" s="30" t="s">
        <v>143</v>
      </c>
      <c r="C52" s="14">
        <v>30402</v>
      </c>
      <c r="D52" s="14">
        <v>31633</v>
      </c>
      <c r="E52" s="14">
        <v>32150</v>
      </c>
      <c r="F52" s="19">
        <f t="shared" si="4"/>
        <v>0.002531459187405538</v>
      </c>
      <c r="G52" s="19">
        <f t="shared" si="5"/>
        <v>0.05749621735412144</v>
      </c>
      <c r="H52" s="14">
        <f t="shared" si="6"/>
        <v>1748</v>
      </c>
      <c r="I52" s="15">
        <f t="shared" si="7"/>
        <v>0.00261154728200378</v>
      </c>
    </row>
    <row r="53" spans="1:9" ht="15">
      <c r="A53" s="29">
        <v>52</v>
      </c>
      <c r="B53" s="30" t="s">
        <v>144</v>
      </c>
      <c r="C53" s="14">
        <v>66473</v>
      </c>
      <c r="D53" s="14">
        <v>68847</v>
      </c>
      <c r="E53" s="14">
        <v>70290</v>
      </c>
      <c r="F53" s="19">
        <f t="shared" si="4"/>
        <v>0.005534565047674502</v>
      </c>
      <c r="G53" s="19">
        <f t="shared" si="5"/>
        <v>0.05742181035909317</v>
      </c>
      <c r="H53" s="14">
        <f t="shared" si="6"/>
        <v>3817</v>
      </c>
      <c r="I53" s="15">
        <f t="shared" si="7"/>
        <v>0.005702675043139833</v>
      </c>
    </row>
    <row r="54" spans="1:9" ht="15">
      <c r="A54" s="29">
        <v>53</v>
      </c>
      <c r="B54" s="30" t="s">
        <v>145</v>
      </c>
      <c r="C54" s="14">
        <v>42633</v>
      </c>
      <c r="D54" s="14">
        <v>42934</v>
      </c>
      <c r="E54" s="14">
        <v>43559</v>
      </c>
      <c r="F54" s="19">
        <f t="shared" si="4"/>
        <v>0.003429792558139901</v>
      </c>
      <c r="G54" s="19">
        <f t="shared" si="5"/>
        <v>0.021720263645532804</v>
      </c>
      <c r="H54" s="14">
        <f t="shared" si="6"/>
        <v>926</v>
      </c>
      <c r="I54" s="15">
        <f t="shared" si="7"/>
        <v>0.0013834626905809496</v>
      </c>
    </row>
    <row r="55" spans="1:9" ht="15">
      <c r="A55" s="29">
        <v>54</v>
      </c>
      <c r="B55" s="30" t="s">
        <v>146</v>
      </c>
      <c r="C55" s="14">
        <v>142205</v>
      </c>
      <c r="D55" s="14">
        <v>152714</v>
      </c>
      <c r="E55" s="14">
        <v>154442</v>
      </c>
      <c r="F55" s="19">
        <f t="shared" si="4"/>
        <v>0.012160610258826938</v>
      </c>
      <c r="G55" s="19">
        <f t="shared" si="5"/>
        <v>0.08605182658837593</v>
      </c>
      <c r="H55" s="14">
        <f t="shared" si="6"/>
        <v>12237</v>
      </c>
      <c r="I55" s="15">
        <f t="shared" si="7"/>
        <v>0.01828232499421067</v>
      </c>
    </row>
    <row r="56" spans="1:9" ht="15">
      <c r="A56" s="29">
        <v>55</v>
      </c>
      <c r="B56" s="30" t="s">
        <v>147</v>
      </c>
      <c r="C56" s="14">
        <v>138694</v>
      </c>
      <c r="D56" s="14">
        <v>143030</v>
      </c>
      <c r="E56" s="14">
        <v>144417</v>
      </c>
      <c r="F56" s="19">
        <f t="shared" si="4"/>
        <v>0.01137125167861728</v>
      </c>
      <c r="G56" s="19">
        <f t="shared" si="5"/>
        <v>0.041263500944525355</v>
      </c>
      <c r="H56" s="14">
        <f t="shared" si="6"/>
        <v>5723</v>
      </c>
      <c r="I56" s="15">
        <f t="shared" si="7"/>
        <v>0.008550277514249218</v>
      </c>
    </row>
    <row r="57" spans="1:9" ht="15">
      <c r="A57" s="29">
        <v>56</v>
      </c>
      <c r="B57" s="30" t="s">
        <v>148</v>
      </c>
      <c r="C57" s="14">
        <v>17836</v>
      </c>
      <c r="D57" s="14">
        <v>19298</v>
      </c>
      <c r="E57" s="14">
        <v>19888</v>
      </c>
      <c r="F57" s="19">
        <f t="shared" si="4"/>
        <v>0.0015659614407191706</v>
      </c>
      <c r="G57" s="19">
        <f t="shared" si="5"/>
        <v>0.11504821708903341</v>
      </c>
      <c r="H57" s="14">
        <f t="shared" si="6"/>
        <v>2052</v>
      </c>
      <c r="I57" s="15">
        <f t="shared" si="7"/>
        <v>0.003065729418004437</v>
      </c>
    </row>
    <row r="58" spans="1:9" ht="15">
      <c r="A58" s="29">
        <v>57</v>
      </c>
      <c r="B58" s="30" t="s">
        <v>149</v>
      </c>
      <c r="C58" s="14">
        <v>22244</v>
      </c>
      <c r="D58" s="14">
        <v>21767</v>
      </c>
      <c r="E58" s="14">
        <v>21801</v>
      </c>
      <c r="F58" s="19">
        <f t="shared" si="4"/>
        <v>0.0017165891677955872</v>
      </c>
      <c r="G58" s="19">
        <f t="shared" si="5"/>
        <v>-0.019915482826829707</v>
      </c>
      <c r="H58" s="14">
        <f t="shared" si="6"/>
        <v>-443</v>
      </c>
      <c r="I58" s="15">
        <f t="shared" si="7"/>
        <v>-0.0006618509416062211</v>
      </c>
    </row>
    <row r="59" spans="1:9" ht="15">
      <c r="A59" s="29">
        <v>58</v>
      </c>
      <c r="B59" s="30" t="s">
        <v>150</v>
      </c>
      <c r="C59" s="14">
        <v>58246</v>
      </c>
      <c r="D59" s="14">
        <v>62293</v>
      </c>
      <c r="E59" s="14">
        <v>64206</v>
      </c>
      <c r="F59" s="19">
        <f t="shared" si="4"/>
        <v>0.005055516907824571</v>
      </c>
      <c r="G59" s="19">
        <f t="shared" si="5"/>
        <v>0.10232462315008756</v>
      </c>
      <c r="H59" s="14">
        <f t="shared" si="6"/>
        <v>5960</v>
      </c>
      <c r="I59" s="15">
        <f t="shared" si="7"/>
        <v>0.008904360297907624</v>
      </c>
    </row>
    <row r="60" spans="1:9" ht="15">
      <c r="A60" s="29">
        <v>59</v>
      </c>
      <c r="B60" s="30" t="s">
        <v>151</v>
      </c>
      <c r="C60" s="14">
        <v>212509</v>
      </c>
      <c r="D60" s="14">
        <v>225235</v>
      </c>
      <c r="E60" s="14">
        <v>226566</v>
      </c>
      <c r="F60" s="19">
        <f t="shared" si="4"/>
        <v>0.017839582651748773</v>
      </c>
      <c r="G60" s="19">
        <f t="shared" si="5"/>
        <v>0.06614778668197582</v>
      </c>
      <c r="H60" s="14">
        <f t="shared" si="6"/>
        <v>14057</v>
      </c>
      <c r="I60" s="15">
        <f t="shared" si="7"/>
        <v>0.021001441729477766</v>
      </c>
    </row>
    <row r="61" spans="1:9" ht="15">
      <c r="A61" s="29">
        <v>60</v>
      </c>
      <c r="B61" s="30" t="s">
        <v>152</v>
      </c>
      <c r="C61" s="14">
        <v>48018</v>
      </c>
      <c r="D61" s="14">
        <v>46898</v>
      </c>
      <c r="E61" s="14">
        <v>48084</v>
      </c>
      <c r="F61" s="19">
        <f t="shared" si="4"/>
        <v>0.0037860865806285497</v>
      </c>
      <c r="G61" s="19">
        <f t="shared" si="5"/>
        <v>0.0013744845682868924</v>
      </c>
      <c r="H61" s="14">
        <f t="shared" si="6"/>
        <v>66</v>
      </c>
      <c r="I61" s="15">
        <f t="shared" si="7"/>
        <v>9.860533215803745E-05</v>
      </c>
    </row>
    <row r="62" spans="1:9" ht="15">
      <c r="A62" s="29">
        <v>61</v>
      </c>
      <c r="B62" s="30" t="s">
        <v>153</v>
      </c>
      <c r="C62" s="14">
        <v>101760</v>
      </c>
      <c r="D62" s="14">
        <v>106712</v>
      </c>
      <c r="E62" s="14">
        <v>109250</v>
      </c>
      <c r="F62" s="19">
        <f t="shared" si="4"/>
        <v>0.008602236896549145</v>
      </c>
      <c r="G62" s="19">
        <f t="shared" si="5"/>
        <v>0.07360455974842767</v>
      </c>
      <c r="H62" s="14">
        <f t="shared" si="6"/>
        <v>7490</v>
      </c>
      <c r="I62" s="15">
        <f t="shared" si="7"/>
        <v>0.011190211179753039</v>
      </c>
    </row>
    <row r="63" spans="1:9" ht="15">
      <c r="A63" s="29">
        <v>62</v>
      </c>
      <c r="B63" s="30" t="s">
        <v>154</v>
      </c>
      <c r="C63" s="14">
        <v>6812</v>
      </c>
      <c r="D63" s="14">
        <v>5860</v>
      </c>
      <c r="E63" s="14">
        <v>6782</v>
      </c>
      <c r="F63" s="19">
        <f t="shared" si="4"/>
        <v>0.0005340079691752522</v>
      </c>
      <c r="G63" s="19">
        <f t="shared" si="5"/>
        <v>-0.004403992953611274</v>
      </c>
      <c r="H63" s="14">
        <f t="shared" si="6"/>
        <v>-30</v>
      </c>
      <c r="I63" s="15">
        <f t="shared" si="7"/>
        <v>-4.482060552638066E-05</v>
      </c>
    </row>
    <row r="64" spans="1:9" ht="15">
      <c r="A64" s="29">
        <v>63</v>
      </c>
      <c r="B64" s="30" t="s">
        <v>155</v>
      </c>
      <c r="C64" s="14">
        <v>100313</v>
      </c>
      <c r="D64" s="14">
        <v>109272</v>
      </c>
      <c r="E64" s="14">
        <v>112039</v>
      </c>
      <c r="F64" s="19">
        <f t="shared" si="4"/>
        <v>0.008821839996818945</v>
      </c>
      <c r="G64" s="19">
        <f t="shared" si="5"/>
        <v>0.11689412140001794</v>
      </c>
      <c r="H64" s="14">
        <f t="shared" si="6"/>
        <v>11726</v>
      </c>
      <c r="I64" s="15">
        <f t="shared" si="7"/>
        <v>0.017518880680077988</v>
      </c>
    </row>
    <row r="65" spans="1:9" ht="15">
      <c r="A65" s="29">
        <v>64</v>
      </c>
      <c r="B65" s="30" t="s">
        <v>156</v>
      </c>
      <c r="C65" s="14">
        <v>50732</v>
      </c>
      <c r="D65" s="14">
        <v>53949</v>
      </c>
      <c r="E65" s="14">
        <v>54150</v>
      </c>
      <c r="F65" s="19">
        <f t="shared" si="4"/>
        <v>0.004263717418289576</v>
      </c>
      <c r="G65" s="19">
        <f t="shared" si="5"/>
        <v>0.06737364976740519</v>
      </c>
      <c r="H65" s="14">
        <f t="shared" si="6"/>
        <v>3418</v>
      </c>
      <c r="I65" s="15">
        <f t="shared" si="7"/>
        <v>0.00510656098963897</v>
      </c>
    </row>
    <row r="66" spans="1:9" ht="15">
      <c r="A66" s="29">
        <v>65</v>
      </c>
      <c r="B66" s="30" t="s">
        <v>157</v>
      </c>
      <c r="C66" s="14">
        <v>58077</v>
      </c>
      <c r="D66" s="14">
        <v>57018</v>
      </c>
      <c r="E66" s="14">
        <v>61359</v>
      </c>
      <c r="F66" s="19">
        <f aca="true" t="shared" si="8" ref="F66:F82">E66/$E$83</f>
        <v>0.004831346944946077</v>
      </c>
      <c r="G66" s="19">
        <f aca="true" t="shared" si="9" ref="G66:G82">(E66-C66)/C66</f>
        <v>0.05651118342889612</v>
      </c>
      <c r="H66" s="14">
        <f aca="true" t="shared" si="10" ref="H66:H82">E66-C66</f>
        <v>3282</v>
      </c>
      <c r="I66" s="15">
        <f aca="true" t="shared" si="11" ref="I66:I82">H66/$H$83</f>
        <v>0.004903374244586044</v>
      </c>
    </row>
    <row r="67" spans="1:9" ht="15">
      <c r="A67" s="29">
        <v>66</v>
      </c>
      <c r="B67" s="30" t="s">
        <v>158</v>
      </c>
      <c r="C67" s="14">
        <v>30058</v>
      </c>
      <c r="D67" s="14">
        <v>32322</v>
      </c>
      <c r="E67" s="14">
        <v>33310</v>
      </c>
      <c r="F67" s="19">
        <f t="shared" si="8"/>
        <v>0.0026227964395794234</v>
      </c>
      <c r="G67" s="19">
        <f t="shared" si="9"/>
        <v>0.10819083105995077</v>
      </c>
      <c r="H67" s="14">
        <f t="shared" si="10"/>
        <v>3252</v>
      </c>
      <c r="I67" s="15">
        <f t="shared" si="11"/>
        <v>0.0048585536390596635</v>
      </c>
    </row>
    <row r="68" spans="1:9" ht="15">
      <c r="A68" s="29">
        <v>67</v>
      </c>
      <c r="B68" s="30" t="s">
        <v>159</v>
      </c>
      <c r="C68" s="14">
        <v>80769</v>
      </c>
      <c r="D68" s="14">
        <v>80628</v>
      </c>
      <c r="E68" s="14">
        <v>81188</v>
      </c>
      <c r="F68" s="19">
        <f t="shared" si="8"/>
        <v>0.006392662784046059</v>
      </c>
      <c r="G68" s="19">
        <f t="shared" si="9"/>
        <v>0.005187633869430103</v>
      </c>
      <c r="H68" s="14">
        <f t="shared" si="10"/>
        <v>419</v>
      </c>
      <c r="I68" s="15">
        <f t="shared" si="11"/>
        <v>0.0006259944571851165</v>
      </c>
    </row>
    <row r="69" spans="1:9" ht="15">
      <c r="A69" s="29">
        <v>68</v>
      </c>
      <c r="B69" s="30" t="s">
        <v>160</v>
      </c>
      <c r="C69" s="14">
        <v>36144</v>
      </c>
      <c r="D69" s="14">
        <v>35450</v>
      </c>
      <c r="E69" s="14">
        <v>36954</v>
      </c>
      <c r="F69" s="19">
        <f t="shared" si="8"/>
        <v>0.002909721393822216</v>
      </c>
      <c r="G69" s="19">
        <f t="shared" si="9"/>
        <v>0.022410358565737053</v>
      </c>
      <c r="H69" s="14">
        <f t="shared" si="10"/>
        <v>810</v>
      </c>
      <c r="I69" s="15">
        <f t="shared" si="11"/>
        <v>0.0012101563492122778</v>
      </c>
    </row>
    <row r="70" spans="1:9" ht="15">
      <c r="A70" s="29">
        <v>69</v>
      </c>
      <c r="B70" s="30" t="s">
        <v>161</v>
      </c>
      <c r="C70" s="14">
        <v>6459</v>
      </c>
      <c r="D70" s="14">
        <v>5421</v>
      </c>
      <c r="E70" s="14">
        <v>5759</v>
      </c>
      <c r="F70" s="19">
        <f t="shared" si="8"/>
        <v>0.0004534579614391444</v>
      </c>
      <c r="G70" s="19">
        <f t="shared" si="9"/>
        <v>-0.10837590958352686</v>
      </c>
      <c r="H70" s="14">
        <f t="shared" si="10"/>
        <v>-700</v>
      </c>
      <c r="I70" s="15">
        <f t="shared" si="11"/>
        <v>-0.0010458141289488821</v>
      </c>
    </row>
    <row r="71" spans="1:9" ht="15">
      <c r="A71" s="29">
        <v>70</v>
      </c>
      <c r="B71" s="30" t="s">
        <v>162</v>
      </c>
      <c r="C71" s="14">
        <v>35606</v>
      </c>
      <c r="D71" s="14">
        <v>37728</v>
      </c>
      <c r="E71" s="14">
        <v>38267</v>
      </c>
      <c r="F71" s="19">
        <f t="shared" si="8"/>
        <v>0.003013105714601795</v>
      </c>
      <c r="G71" s="19">
        <f t="shared" si="9"/>
        <v>0.07473459529292815</v>
      </c>
      <c r="H71" s="14">
        <f t="shared" si="10"/>
        <v>2661</v>
      </c>
      <c r="I71" s="15">
        <f t="shared" si="11"/>
        <v>0.003975587710189965</v>
      </c>
    </row>
    <row r="72" spans="1:9" ht="15">
      <c r="A72" s="29">
        <v>71</v>
      </c>
      <c r="B72" s="30" t="s">
        <v>163</v>
      </c>
      <c r="C72" s="14">
        <v>27143</v>
      </c>
      <c r="D72" s="14">
        <v>28758</v>
      </c>
      <c r="E72" s="14">
        <v>29487</v>
      </c>
      <c r="F72" s="19">
        <f t="shared" si="8"/>
        <v>0.0023217772024580743</v>
      </c>
      <c r="G72" s="19">
        <f t="shared" si="9"/>
        <v>0.08635744022399883</v>
      </c>
      <c r="H72" s="14">
        <f t="shared" si="10"/>
        <v>2344</v>
      </c>
      <c r="I72" s="15">
        <f t="shared" si="11"/>
        <v>0.003501983311794542</v>
      </c>
    </row>
    <row r="73" spans="1:9" ht="15">
      <c r="A73" s="29">
        <v>72</v>
      </c>
      <c r="B73" s="30" t="s">
        <v>164</v>
      </c>
      <c r="C73" s="14">
        <v>35600</v>
      </c>
      <c r="D73" s="14">
        <v>39985</v>
      </c>
      <c r="E73" s="14">
        <v>40403</v>
      </c>
      <c r="F73" s="19">
        <f t="shared" si="8"/>
        <v>0.0031812922410185364</v>
      </c>
      <c r="G73" s="19">
        <f t="shared" si="9"/>
        <v>0.13491573033707865</v>
      </c>
      <c r="H73" s="14">
        <f t="shared" si="10"/>
        <v>4803</v>
      </c>
      <c r="I73" s="15">
        <f t="shared" si="11"/>
        <v>0.007175778944773544</v>
      </c>
    </row>
    <row r="74" spans="1:9" ht="15">
      <c r="A74" s="29">
        <v>73</v>
      </c>
      <c r="B74" s="30" t="s">
        <v>165</v>
      </c>
      <c r="C74" s="14">
        <v>23655</v>
      </c>
      <c r="D74" s="14">
        <v>27017</v>
      </c>
      <c r="E74" s="14">
        <v>27359</v>
      </c>
      <c r="F74" s="19">
        <f t="shared" si="8"/>
        <v>0.002154220588125291</v>
      </c>
      <c r="G74" s="19">
        <f t="shared" si="9"/>
        <v>0.15658423166349608</v>
      </c>
      <c r="H74" s="14">
        <f t="shared" si="10"/>
        <v>3704</v>
      </c>
      <c r="I74" s="15">
        <f t="shared" si="11"/>
        <v>0.005533850762323799</v>
      </c>
    </row>
    <row r="75" spans="1:9" ht="15">
      <c r="A75" s="29">
        <v>74</v>
      </c>
      <c r="B75" s="30" t="s">
        <v>166</v>
      </c>
      <c r="C75" s="14">
        <v>24873</v>
      </c>
      <c r="D75" s="14">
        <v>26165</v>
      </c>
      <c r="E75" s="14">
        <v>26080</v>
      </c>
      <c r="F75" s="19">
        <f t="shared" si="8"/>
        <v>0.0020535133937025327</v>
      </c>
      <c r="G75" s="19">
        <f t="shared" si="9"/>
        <v>0.04852651469464882</v>
      </c>
      <c r="H75" s="14">
        <f t="shared" si="10"/>
        <v>1207</v>
      </c>
      <c r="I75" s="15">
        <f t="shared" si="11"/>
        <v>0.0018032823623447152</v>
      </c>
    </row>
    <row r="76" spans="1:9" ht="15">
      <c r="A76" s="29">
        <v>75</v>
      </c>
      <c r="B76" s="30" t="s">
        <v>167</v>
      </c>
      <c r="C76" s="14">
        <v>6669</v>
      </c>
      <c r="D76" s="14">
        <v>6006</v>
      </c>
      <c r="E76" s="14">
        <v>6221</v>
      </c>
      <c r="F76" s="19">
        <f t="shared" si="8"/>
        <v>0.0004898353842877092</v>
      </c>
      <c r="G76" s="19">
        <f t="shared" si="9"/>
        <v>-0.06717648822911981</v>
      </c>
      <c r="H76" s="14">
        <f t="shared" si="10"/>
        <v>-448</v>
      </c>
      <c r="I76" s="15">
        <f t="shared" si="11"/>
        <v>-0.0006693210425272845</v>
      </c>
    </row>
    <row r="77" spans="1:9" ht="15">
      <c r="A77" s="29">
        <v>76</v>
      </c>
      <c r="B77" s="30" t="s">
        <v>168</v>
      </c>
      <c r="C77" s="14">
        <v>11946</v>
      </c>
      <c r="D77" s="14">
        <v>12154</v>
      </c>
      <c r="E77" s="14">
        <v>12540</v>
      </c>
      <c r="F77" s="19">
        <f t="shared" si="8"/>
        <v>0.0009873871916039017</v>
      </c>
      <c r="G77" s="19">
        <f t="shared" si="9"/>
        <v>0.049723756906077346</v>
      </c>
      <c r="H77" s="14">
        <f t="shared" si="10"/>
        <v>594</v>
      </c>
      <c r="I77" s="15">
        <f t="shared" si="11"/>
        <v>0.0008874479894223371</v>
      </c>
    </row>
    <row r="78" spans="1:9" ht="15">
      <c r="A78" s="29">
        <v>77</v>
      </c>
      <c r="B78" s="30" t="s">
        <v>169</v>
      </c>
      <c r="C78" s="14">
        <v>37715</v>
      </c>
      <c r="D78" s="14">
        <v>41968</v>
      </c>
      <c r="E78" s="14">
        <v>42740</v>
      </c>
      <c r="F78" s="19">
        <f t="shared" si="8"/>
        <v>0.003365305308544718</v>
      </c>
      <c r="G78" s="19">
        <f t="shared" si="9"/>
        <v>0.1332361129524062</v>
      </c>
      <c r="H78" s="14">
        <f t="shared" si="10"/>
        <v>5025</v>
      </c>
      <c r="I78" s="15">
        <f t="shared" si="11"/>
        <v>0.007507451425668761</v>
      </c>
    </row>
    <row r="79" spans="1:9" ht="15">
      <c r="A79" s="29">
        <v>78</v>
      </c>
      <c r="B79" s="30" t="s">
        <v>170</v>
      </c>
      <c r="C79" s="14">
        <v>32867</v>
      </c>
      <c r="D79" s="14">
        <v>35098</v>
      </c>
      <c r="E79" s="14">
        <v>35419</v>
      </c>
      <c r="F79" s="19">
        <f t="shared" si="8"/>
        <v>0.002788857012712807</v>
      </c>
      <c r="G79" s="19">
        <f t="shared" si="9"/>
        <v>0.0776462713359905</v>
      </c>
      <c r="H79" s="14">
        <f t="shared" si="10"/>
        <v>2552</v>
      </c>
      <c r="I79" s="15">
        <f t="shared" si="11"/>
        <v>0.0038127395101107816</v>
      </c>
    </row>
    <row r="80" spans="1:9" ht="15">
      <c r="A80" s="29">
        <v>79</v>
      </c>
      <c r="B80" s="30" t="s">
        <v>171</v>
      </c>
      <c r="C80" s="14">
        <v>10378</v>
      </c>
      <c r="D80" s="14">
        <v>10866</v>
      </c>
      <c r="E80" s="14">
        <v>11086</v>
      </c>
      <c r="F80" s="19">
        <f t="shared" si="8"/>
        <v>0.0008729006703445658</v>
      </c>
      <c r="G80" s="19">
        <f t="shared" si="9"/>
        <v>0.06822123723260744</v>
      </c>
      <c r="H80" s="14">
        <f t="shared" si="10"/>
        <v>708</v>
      </c>
      <c r="I80" s="15">
        <f t="shared" si="11"/>
        <v>0.0010577662904225837</v>
      </c>
    </row>
    <row r="81" spans="1:9" ht="15">
      <c r="A81" s="29">
        <v>80</v>
      </c>
      <c r="B81" s="30" t="s">
        <v>172</v>
      </c>
      <c r="C81" s="14">
        <v>47118</v>
      </c>
      <c r="D81" s="14">
        <v>48293</v>
      </c>
      <c r="E81" s="14">
        <v>48811</v>
      </c>
      <c r="F81" s="19">
        <f t="shared" si="8"/>
        <v>0.003843329841258218</v>
      </c>
      <c r="G81" s="19">
        <f t="shared" si="9"/>
        <v>0.03593106668364532</v>
      </c>
      <c r="H81" s="14">
        <f t="shared" si="10"/>
        <v>1693</v>
      </c>
      <c r="I81" s="15">
        <f t="shared" si="11"/>
        <v>0.002529376171872082</v>
      </c>
    </row>
    <row r="82" spans="1:9" ht="15.75" thickBot="1">
      <c r="A82" s="37">
        <v>81</v>
      </c>
      <c r="B82" s="43" t="s">
        <v>173</v>
      </c>
      <c r="C82" s="34">
        <v>63206</v>
      </c>
      <c r="D82" s="34">
        <v>65448</v>
      </c>
      <c r="E82" s="34">
        <v>65652</v>
      </c>
      <c r="F82" s="33">
        <f t="shared" si="8"/>
        <v>0.0051693735169999495</v>
      </c>
      <c r="G82" s="33">
        <f t="shared" si="9"/>
        <v>0.03869885770338259</v>
      </c>
      <c r="H82" s="34">
        <f t="shared" si="10"/>
        <v>2446</v>
      </c>
      <c r="I82" s="35">
        <f t="shared" si="11"/>
        <v>0.0036543733705842367</v>
      </c>
    </row>
    <row r="83" spans="1:9" s="50" customFormat="1" ht="15.75" thickBot="1">
      <c r="A83" s="91" t="s">
        <v>174</v>
      </c>
      <c r="B83" s="91"/>
      <c r="C83" s="86">
        <v>12030850</v>
      </c>
      <c r="D83" s="87">
        <v>12486017</v>
      </c>
      <c r="E83" s="87">
        <v>12700185</v>
      </c>
      <c r="F83" s="21">
        <f>E83/$E$83</f>
        <v>1</v>
      </c>
      <c r="G83" s="21">
        <f>(E83-C83)/C83</f>
        <v>0.0556348886404535</v>
      </c>
      <c r="H83" s="20">
        <f>E83-C83</f>
        <v>669335</v>
      </c>
      <c r="I83" s="16">
        <f>H83/$H$83</f>
        <v>1</v>
      </c>
    </row>
    <row r="84" spans="3:9" ht="15">
      <c r="C84" s="46"/>
      <c r="D84" s="46"/>
      <c r="E84" s="46"/>
      <c r="I84" s="59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L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H20" sqref="H20"/>
    </sheetView>
  </sheetViews>
  <sheetFormatPr defaultColWidth="9.140625" defaultRowHeight="15"/>
  <cols>
    <col min="1" max="1" width="11.8515625" style="45" customWidth="1"/>
    <col min="2" max="2" width="16.421875" style="45" bestFit="1" customWidth="1"/>
    <col min="3" max="5" width="12.00390625" style="45" bestFit="1" customWidth="1"/>
    <col min="6" max="6" width="18.140625" style="45" customWidth="1"/>
    <col min="7" max="7" width="30.421875" style="45" customWidth="1"/>
    <col min="8" max="8" width="27.421875" style="45" customWidth="1"/>
    <col min="9" max="9" width="22.28125" style="45" customWidth="1"/>
    <col min="10" max="16384" width="9.140625" style="45" customWidth="1"/>
  </cols>
  <sheetData>
    <row r="1" spans="1:9" ht="30.75" thickBot="1">
      <c r="A1" s="77" t="s">
        <v>92</v>
      </c>
      <c r="B1" s="77" t="s">
        <v>175</v>
      </c>
      <c r="C1" s="8">
        <v>41334</v>
      </c>
      <c r="D1" s="8">
        <v>41671</v>
      </c>
      <c r="E1" s="8">
        <v>41699</v>
      </c>
      <c r="F1" s="4" t="s">
        <v>273</v>
      </c>
      <c r="G1" s="61" t="s">
        <v>275</v>
      </c>
      <c r="H1" s="4" t="s">
        <v>276</v>
      </c>
      <c r="I1" s="4" t="s">
        <v>274</v>
      </c>
    </row>
    <row r="2" spans="1:12" ht="15">
      <c r="A2" s="41">
        <v>1</v>
      </c>
      <c r="B2" s="42" t="s">
        <v>93</v>
      </c>
      <c r="C2" s="17">
        <v>43708</v>
      </c>
      <c r="D2" s="17">
        <v>46104</v>
      </c>
      <c r="E2" s="17">
        <v>46696</v>
      </c>
      <c r="F2" s="62">
        <f aca="true" t="shared" si="0" ref="F2:F33">E2/$E$83</f>
        <v>0.024209871422646204</v>
      </c>
      <c r="G2" s="62">
        <f aca="true" t="shared" si="1" ref="G2:G33">(E2-C2)/C2</f>
        <v>0.06836277111741558</v>
      </c>
      <c r="H2" s="17">
        <f aca="true" t="shared" si="2" ref="H2:H33">E2-C2</f>
        <v>2988</v>
      </c>
      <c r="I2" s="63">
        <f aca="true" t="shared" si="3" ref="I2:I33">H2/$H$83</f>
        <v>-0.3181092302778665</v>
      </c>
      <c r="K2" s="10"/>
      <c r="L2" s="48"/>
    </row>
    <row r="3" spans="1:12" ht="15">
      <c r="A3" s="29">
        <v>2</v>
      </c>
      <c r="B3" s="30" t="s">
        <v>94</v>
      </c>
      <c r="C3" s="14">
        <v>10450</v>
      </c>
      <c r="D3" s="14">
        <v>10629</v>
      </c>
      <c r="E3" s="14">
        <v>10630</v>
      </c>
      <c r="F3" s="19">
        <f t="shared" si="0"/>
        <v>0.005511198672749897</v>
      </c>
      <c r="G3" s="19">
        <f t="shared" si="1"/>
        <v>0.01722488038277512</v>
      </c>
      <c r="H3" s="14">
        <f t="shared" si="2"/>
        <v>180</v>
      </c>
      <c r="I3" s="15">
        <f t="shared" si="3"/>
        <v>-0.01916320664324497</v>
      </c>
      <c r="K3" s="10"/>
      <c r="L3" s="48"/>
    </row>
    <row r="4" spans="1:12" ht="15">
      <c r="A4" s="29">
        <v>3</v>
      </c>
      <c r="B4" s="30" t="s">
        <v>95</v>
      </c>
      <c r="C4" s="14">
        <v>15720</v>
      </c>
      <c r="D4" s="14">
        <v>16131</v>
      </c>
      <c r="E4" s="14">
        <v>16238</v>
      </c>
      <c r="F4" s="19">
        <f t="shared" si="0"/>
        <v>0.008418705931148901</v>
      </c>
      <c r="G4" s="19">
        <f t="shared" si="1"/>
        <v>0.03295165394402036</v>
      </c>
      <c r="H4" s="14">
        <f t="shared" si="2"/>
        <v>518</v>
      </c>
      <c r="I4" s="15">
        <f t="shared" si="3"/>
        <v>-0.055147450228893856</v>
      </c>
      <c r="K4" s="10"/>
      <c r="L4" s="48"/>
    </row>
    <row r="5" spans="1:12" ht="15">
      <c r="A5" s="29">
        <v>4</v>
      </c>
      <c r="B5" s="30" t="s">
        <v>96</v>
      </c>
      <c r="C5" s="14">
        <v>5496</v>
      </c>
      <c r="D5" s="14">
        <v>5354</v>
      </c>
      <c r="E5" s="14">
        <v>5348</v>
      </c>
      <c r="F5" s="19">
        <f t="shared" si="0"/>
        <v>0.002772708419742845</v>
      </c>
      <c r="G5" s="19">
        <f t="shared" si="1"/>
        <v>-0.026928675400291122</v>
      </c>
      <c r="H5" s="14">
        <f t="shared" si="2"/>
        <v>-148</v>
      </c>
      <c r="I5" s="15">
        <f t="shared" si="3"/>
        <v>0.01575641435111253</v>
      </c>
      <c r="K5" s="10"/>
      <c r="L5" s="48"/>
    </row>
    <row r="6" spans="1:12" ht="15">
      <c r="A6" s="29">
        <v>5</v>
      </c>
      <c r="B6" s="30" t="s">
        <v>97</v>
      </c>
      <c r="C6" s="14">
        <v>7840</v>
      </c>
      <c r="D6" s="14">
        <v>7511</v>
      </c>
      <c r="E6" s="14">
        <v>7506</v>
      </c>
      <c r="F6" s="19">
        <f t="shared" si="0"/>
        <v>0.003891538780588967</v>
      </c>
      <c r="G6" s="19">
        <f t="shared" si="1"/>
        <v>-0.04260204081632653</v>
      </c>
      <c r="H6" s="14">
        <f t="shared" si="2"/>
        <v>-334</v>
      </c>
      <c r="I6" s="15">
        <f t="shared" si="3"/>
        <v>0.03555839454913233</v>
      </c>
      <c r="K6" s="10"/>
      <c r="L6" s="48"/>
    </row>
    <row r="7" spans="1:12" ht="15">
      <c r="A7" s="29">
        <v>6</v>
      </c>
      <c r="B7" s="30" t="s">
        <v>98</v>
      </c>
      <c r="C7" s="14">
        <v>126830</v>
      </c>
      <c r="D7" s="14">
        <v>124725</v>
      </c>
      <c r="E7" s="14">
        <v>124886</v>
      </c>
      <c r="F7" s="19">
        <f t="shared" si="0"/>
        <v>0.06474802986312733</v>
      </c>
      <c r="G7" s="19">
        <f t="shared" si="1"/>
        <v>-0.015327603879208389</v>
      </c>
      <c r="H7" s="14">
        <f t="shared" si="2"/>
        <v>-1944</v>
      </c>
      <c r="I7" s="15">
        <f t="shared" si="3"/>
        <v>0.20696263174704568</v>
      </c>
      <c r="K7" s="10"/>
      <c r="L7" s="48"/>
    </row>
    <row r="8" spans="1:12" ht="15">
      <c r="A8" s="29">
        <v>7</v>
      </c>
      <c r="B8" s="30" t="s">
        <v>99</v>
      </c>
      <c r="C8" s="14">
        <v>82262</v>
      </c>
      <c r="D8" s="14">
        <v>85228</v>
      </c>
      <c r="E8" s="14">
        <v>84790</v>
      </c>
      <c r="F8" s="19">
        <f t="shared" si="0"/>
        <v>0.04395997511406056</v>
      </c>
      <c r="G8" s="19">
        <f t="shared" si="1"/>
        <v>0.030731078748389293</v>
      </c>
      <c r="H8" s="14">
        <f t="shared" si="2"/>
        <v>2528</v>
      </c>
      <c r="I8" s="15">
        <f t="shared" si="3"/>
        <v>-0.26913659107846266</v>
      </c>
      <c r="K8" s="10"/>
      <c r="L8" s="48"/>
    </row>
    <row r="9" spans="1:12" ht="15">
      <c r="A9" s="29">
        <v>8</v>
      </c>
      <c r="B9" s="30" t="s">
        <v>100</v>
      </c>
      <c r="C9" s="14">
        <v>4703</v>
      </c>
      <c r="D9" s="14">
        <v>4518</v>
      </c>
      <c r="E9" s="14">
        <v>4497</v>
      </c>
      <c r="F9" s="19">
        <f t="shared" si="0"/>
        <v>0.002331501451679801</v>
      </c>
      <c r="G9" s="19">
        <f t="shared" si="1"/>
        <v>-0.04380182862002977</v>
      </c>
      <c r="H9" s="14">
        <f t="shared" si="2"/>
        <v>-206</v>
      </c>
      <c r="I9" s="15">
        <f t="shared" si="3"/>
        <v>0.021931225380602576</v>
      </c>
      <c r="K9" s="10"/>
      <c r="L9" s="48"/>
    </row>
    <row r="10" spans="1:12" ht="15">
      <c r="A10" s="29">
        <v>9</v>
      </c>
      <c r="B10" s="30" t="s">
        <v>101</v>
      </c>
      <c r="C10" s="14">
        <v>33989</v>
      </c>
      <c r="D10" s="14">
        <v>34111</v>
      </c>
      <c r="E10" s="14">
        <v>34326</v>
      </c>
      <c r="F10" s="19">
        <f t="shared" si="0"/>
        <v>0.01779655744504355</v>
      </c>
      <c r="G10" s="19">
        <f t="shared" si="1"/>
        <v>0.009914972491100061</v>
      </c>
      <c r="H10" s="14">
        <f t="shared" si="2"/>
        <v>337</v>
      </c>
      <c r="I10" s="15">
        <f t="shared" si="3"/>
        <v>-0.035877781326519746</v>
      </c>
      <c r="K10" s="10"/>
      <c r="L10" s="48"/>
    </row>
    <row r="11" spans="1:12" ht="15">
      <c r="A11" s="29">
        <v>10</v>
      </c>
      <c r="B11" s="30" t="s">
        <v>102</v>
      </c>
      <c r="C11" s="14">
        <v>35911</v>
      </c>
      <c r="D11" s="14">
        <v>35884</v>
      </c>
      <c r="E11" s="14">
        <v>35945</v>
      </c>
      <c r="F11" s="19">
        <f t="shared" si="0"/>
        <v>0.01863593944421402</v>
      </c>
      <c r="G11" s="19">
        <f t="shared" si="1"/>
        <v>0.0009467851076271894</v>
      </c>
      <c r="H11" s="14">
        <f t="shared" si="2"/>
        <v>34</v>
      </c>
      <c r="I11" s="15">
        <f t="shared" si="3"/>
        <v>-0.0036197168103907166</v>
      </c>
      <c r="K11" s="10"/>
      <c r="L11" s="48"/>
    </row>
    <row r="12" spans="1:12" ht="15">
      <c r="A12" s="29">
        <v>11</v>
      </c>
      <c r="B12" s="30" t="s">
        <v>103</v>
      </c>
      <c r="C12" s="14">
        <v>4232</v>
      </c>
      <c r="D12" s="14">
        <v>4155</v>
      </c>
      <c r="E12" s="14">
        <v>4164</v>
      </c>
      <c r="F12" s="19">
        <f t="shared" si="0"/>
        <v>0.0021588552467855663</v>
      </c>
      <c r="G12" s="19">
        <f t="shared" si="1"/>
        <v>-0.01606805293005671</v>
      </c>
      <c r="H12" s="14">
        <f t="shared" si="2"/>
        <v>-68</v>
      </c>
      <c r="I12" s="15">
        <f t="shared" si="3"/>
        <v>0.007239433620781433</v>
      </c>
      <c r="K12" s="10"/>
      <c r="L12" s="48"/>
    </row>
    <row r="13" spans="1:12" ht="15">
      <c r="A13" s="29">
        <v>12</v>
      </c>
      <c r="B13" s="30" t="s">
        <v>104</v>
      </c>
      <c r="C13" s="14">
        <v>2969</v>
      </c>
      <c r="D13" s="14">
        <v>2785</v>
      </c>
      <c r="E13" s="14">
        <v>2733</v>
      </c>
      <c r="F13" s="19">
        <f t="shared" si="0"/>
        <v>0.0014169431771049357</v>
      </c>
      <c r="G13" s="19">
        <f t="shared" si="1"/>
        <v>-0.07948804311215897</v>
      </c>
      <c r="H13" s="14">
        <f t="shared" si="2"/>
        <v>-236</v>
      </c>
      <c r="I13" s="15">
        <f t="shared" si="3"/>
        <v>0.025125093154476738</v>
      </c>
      <c r="K13" s="10"/>
      <c r="L13" s="48"/>
    </row>
    <row r="14" spans="1:12" ht="15">
      <c r="A14" s="29">
        <v>13</v>
      </c>
      <c r="B14" s="30" t="s">
        <v>105</v>
      </c>
      <c r="C14" s="14">
        <v>4757</v>
      </c>
      <c r="D14" s="14">
        <v>4903</v>
      </c>
      <c r="E14" s="14">
        <v>4923</v>
      </c>
      <c r="F14" s="19">
        <f t="shared" si="0"/>
        <v>0.0025523641642472</v>
      </c>
      <c r="G14" s="19">
        <f t="shared" si="1"/>
        <v>0.03489594282110574</v>
      </c>
      <c r="H14" s="14">
        <f t="shared" si="2"/>
        <v>166</v>
      </c>
      <c r="I14" s="15">
        <f t="shared" si="3"/>
        <v>-0.01767273501543703</v>
      </c>
      <c r="K14" s="10"/>
      <c r="L14" s="48"/>
    </row>
    <row r="15" spans="1:12" ht="15">
      <c r="A15" s="29">
        <v>14</v>
      </c>
      <c r="B15" s="30" t="s">
        <v>106</v>
      </c>
      <c r="C15" s="14">
        <v>6747</v>
      </c>
      <c r="D15" s="14">
        <v>6691</v>
      </c>
      <c r="E15" s="14">
        <v>6725</v>
      </c>
      <c r="F15" s="19">
        <f t="shared" si="0"/>
        <v>0.003486623807548735</v>
      </c>
      <c r="G15" s="19">
        <f t="shared" si="1"/>
        <v>-0.0032607084630206016</v>
      </c>
      <c r="H15" s="14">
        <f t="shared" si="2"/>
        <v>-22</v>
      </c>
      <c r="I15" s="15">
        <f t="shared" si="3"/>
        <v>0.0023421697008410517</v>
      </c>
      <c r="K15" s="10"/>
      <c r="L15" s="48"/>
    </row>
    <row r="16" spans="1:12" ht="15">
      <c r="A16" s="29">
        <v>15</v>
      </c>
      <c r="B16" s="30" t="s">
        <v>107</v>
      </c>
      <c r="C16" s="14">
        <v>8751</v>
      </c>
      <c r="D16" s="14">
        <v>8511</v>
      </c>
      <c r="E16" s="14">
        <v>8480</v>
      </c>
      <c r="F16" s="19">
        <f t="shared" si="0"/>
        <v>0.00439651596847781</v>
      </c>
      <c r="G16" s="19">
        <f t="shared" si="1"/>
        <v>-0.030967889384070392</v>
      </c>
      <c r="H16" s="14">
        <f t="shared" si="2"/>
        <v>-271</v>
      </c>
      <c r="I16" s="15">
        <f t="shared" si="3"/>
        <v>0.028851272223996593</v>
      </c>
      <c r="K16" s="10"/>
      <c r="L16" s="48"/>
    </row>
    <row r="17" spans="1:9" ht="15">
      <c r="A17" s="29">
        <v>16</v>
      </c>
      <c r="B17" s="30" t="s">
        <v>108</v>
      </c>
      <c r="C17" s="14">
        <v>77541</v>
      </c>
      <c r="D17" s="14">
        <v>78088</v>
      </c>
      <c r="E17" s="14">
        <v>78278</v>
      </c>
      <c r="F17" s="19">
        <f t="shared" si="0"/>
        <v>0.04058378266279552</v>
      </c>
      <c r="G17" s="19">
        <f t="shared" si="1"/>
        <v>0.00950464915335113</v>
      </c>
      <c r="H17" s="14">
        <f t="shared" si="2"/>
        <v>737</v>
      </c>
      <c r="I17" s="15">
        <f t="shared" si="3"/>
        <v>-0.07846268497817524</v>
      </c>
    </row>
    <row r="18" spans="1:9" ht="15">
      <c r="A18" s="29">
        <v>17</v>
      </c>
      <c r="B18" s="30" t="s">
        <v>109</v>
      </c>
      <c r="C18" s="14">
        <v>16388</v>
      </c>
      <c r="D18" s="14">
        <v>16011</v>
      </c>
      <c r="E18" s="14">
        <v>16035</v>
      </c>
      <c r="F18" s="19">
        <f t="shared" si="0"/>
        <v>0.008313459145582746</v>
      </c>
      <c r="G18" s="19">
        <f t="shared" si="1"/>
        <v>-0.02154015133024164</v>
      </c>
      <c r="H18" s="14">
        <f t="shared" si="2"/>
        <v>-353</v>
      </c>
      <c r="I18" s="15">
        <f t="shared" si="3"/>
        <v>0.03758117747258597</v>
      </c>
    </row>
    <row r="19" spans="1:9" ht="15">
      <c r="A19" s="29">
        <v>18</v>
      </c>
      <c r="B19" s="30" t="s">
        <v>110</v>
      </c>
      <c r="C19" s="14">
        <v>2911</v>
      </c>
      <c r="D19" s="14">
        <v>2865</v>
      </c>
      <c r="E19" s="14">
        <v>2864</v>
      </c>
      <c r="F19" s="19">
        <f t="shared" si="0"/>
        <v>0.0014848610535047697</v>
      </c>
      <c r="G19" s="19">
        <f t="shared" si="1"/>
        <v>-0.01614565441429062</v>
      </c>
      <c r="H19" s="14">
        <f t="shared" si="2"/>
        <v>-47</v>
      </c>
      <c r="I19" s="15">
        <f t="shared" si="3"/>
        <v>0.00500372617906952</v>
      </c>
    </row>
    <row r="20" spans="1:9" ht="15">
      <c r="A20" s="29">
        <v>19</v>
      </c>
      <c r="B20" s="30" t="s">
        <v>111</v>
      </c>
      <c r="C20" s="14">
        <v>12182</v>
      </c>
      <c r="D20" s="14">
        <v>11997</v>
      </c>
      <c r="E20" s="14">
        <v>11977</v>
      </c>
      <c r="F20" s="19">
        <f t="shared" si="0"/>
        <v>0.006209560348403152</v>
      </c>
      <c r="G20" s="19">
        <f t="shared" si="1"/>
        <v>-0.01682810704317846</v>
      </c>
      <c r="H20" s="14">
        <f t="shared" si="2"/>
        <v>-205</v>
      </c>
      <c r="I20" s="15">
        <f t="shared" si="3"/>
        <v>0.021824763121473436</v>
      </c>
    </row>
    <row r="21" spans="1:9" ht="15">
      <c r="A21" s="29">
        <v>20</v>
      </c>
      <c r="B21" s="30" t="s">
        <v>112</v>
      </c>
      <c r="C21" s="14">
        <v>35051</v>
      </c>
      <c r="D21" s="14">
        <v>34477</v>
      </c>
      <c r="E21" s="14">
        <v>34533</v>
      </c>
      <c r="F21" s="19">
        <f t="shared" si="0"/>
        <v>0.017903878058896722</v>
      </c>
      <c r="G21" s="19">
        <f t="shared" si="1"/>
        <v>-0.014778465664317708</v>
      </c>
      <c r="H21" s="14">
        <f t="shared" si="2"/>
        <v>-518</v>
      </c>
      <c r="I21" s="15">
        <f t="shared" si="3"/>
        <v>0.055147450228893856</v>
      </c>
    </row>
    <row r="22" spans="1:9" ht="15">
      <c r="A22" s="29">
        <v>21</v>
      </c>
      <c r="B22" s="30" t="s">
        <v>113</v>
      </c>
      <c r="C22" s="14">
        <v>9814</v>
      </c>
      <c r="D22" s="14">
        <v>9178</v>
      </c>
      <c r="E22" s="14">
        <v>9178</v>
      </c>
      <c r="F22" s="19">
        <f t="shared" si="0"/>
        <v>0.0047583990045624225</v>
      </c>
      <c r="G22" s="19">
        <f t="shared" si="1"/>
        <v>-0.06480538006928876</v>
      </c>
      <c r="H22" s="14">
        <f t="shared" si="2"/>
        <v>-636</v>
      </c>
      <c r="I22" s="15">
        <f t="shared" si="3"/>
        <v>0.06770999680613222</v>
      </c>
    </row>
    <row r="23" spans="1:9" ht="15">
      <c r="A23" s="29">
        <v>22</v>
      </c>
      <c r="B23" s="30" t="s">
        <v>114</v>
      </c>
      <c r="C23" s="14">
        <v>11242</v>
      </c>
      <c r="D23" s="14">
        <v>11053</v>
      </c>
      <c r="E23" s="14">
        <v>11084</v>
      </c>
      <c r="F23" s="19">
        <f t="shared" si="0"/>
        <v>0.0057465781833264205</v>
      </c>
      <c r="G23" s="19">
        <f t="shared" si="1"/>
        <v>-0.014054438711972959</v>
      </c>
      <c r="H23" s="14">
        <f t="shared" si="2"/>
        <v>-158</v>
      </c>
      <c r="I23" s="15">
        <f t="shared" si="3"/>
        <v>0.016821036942403916</v>
      </c>
    </row>
    <row r="24" spans="1:9" ht="15">
      <c r="A24" s="29">
        <v>23</v>
      </c>
      <c r="B24" s="30" t="s">
        <v>115</v>
      </c>
      <c r="C24" s="14">
        <v>9803</v>
      </c>
      <c r="D24" s="14">
        <v>9663</v>
      </c>
      <c r="E24" s="14">
        <v>9688</v>
      </c>
      <c r="F24" s="19">
        <f t="shared" si="0"/>
        <v>0.005022812111157196</v>
      </c>
      <c r="G24" s="19">
        <f t="shared" si="1"/>
        <v>-0.011731102723656024</v>
      </c>
      <c r="H24" s="14">
        <f t="shared" si="2"/>
        <v>-115</v>
      </c>
      <c r="I24" s="15">
        <f t="shared" si="3"/>
        <v>0.012243159799850953</v>
      </c>
    </row>
    <row r="25" spans="1:9" ht="15">
      <c r="A25" s="29">
        <v>24</v>
      </c>
      <c r="B25" s="30" t="s">
        <v>116</v>
      </c>
      <c r="C25" s="14">
        <v>4211</v>
      </c>
      <c r="D25" s="14">
        <v>4310</v>
      </c>
      <c r="E25" s="14">
        <v>4320</v>
      </c>
      <c r="F25" s="19">
        <f t="shared" si="0"/>
        <v>0.0022397345499792615</v>
      </c>
      <c r="G25" s="19">
        <f t="shared" si="1"/>
        <v>0.025884587983851817</v>
      </c>
      <c r="H25" s="14">
        <f t="shared" si="2"/>
        <v>109</v>
      </c>
      <c r="I25" s="15">
        <f t="shared" si="3"/>
        <v>-0.01160438624507612</v>
      </c>
    </row>
    <row r="26" spans="1:9" ht="15">
      <c r="A26" s="29">
        <v>25</v>
      </c>
      <c r="B26" s="30" t="s">
        <v>117</v>
      </c>
      <c r="C26" s="14">
        <v>12296</v>
      </c>
      <c r="D26" s="14">
        <v>12217</v>
      </c>
      <c r="E26" s="14">
        <v>12420</v>
      </c>
      <c r="F26" s="19">
        <f t="shared" si="0"/>
        <v>0.006439236831190377</v>
      </c>
      <c r="G26" s="19">
        <f t="shared" si="1"/>
        <v>0.010084580351333767</v>
      </c>
      <c r="H26" s="14">
        <f t="shared" si="2"/>
        <v>124</v>
      </c>
      <c r="I26" s="15">
        <f t="shared" si="3"/>
        <v>-0.013201320132013201</v>
      </c>
    </row>
    <row r="27" spans="1:9" ht="15">
      <c r="A27" s="29">
        <v>26</v>
      </c>
      <c r="B27" s="30" t="s">
        <v>118</v>
      </c>
      <c r="C27" s="14">
        <v>15998</v>
      </c>
      <c r="D27" s="14">
        <v>14683</v>
      </c>
      <c r="E27" s="14">
        <v>14591</v>
      </c>
      <c r="F27" s="19">
        <f t="shared" si="0"/>
        <v>0.007564807133969308</v>
      </c>
      <c r="G27" s="19">
        <f t="shared" si="1"/>
        <v>-0.0879484935616952</v>
      </c>
      <c r="H27" s="14">
        <f t="shared" si="2"/>
        <v>-1407</v>
      </c>
      <c r="I27" s="15">
        <f t="shared" si="3"/>
        <v>0.14979239859469817</v>
      </c>
    </row>
    <row r="28" spans="1:9" ht="15">
      <c r="A28" s="29">
        <v>27</v>
      </c>
      <c r="B28" s="30" t="s">
        <v>119</v>
      </c>
      <c r="C28" s="14">
        <v>39644</v>
      </c>
      <c r="D28" s="14">
        <v>40397</v>
      </c>
      <c r="E28" s="14">
        <v>40507</v>
      </c>
      <c r="F28" s="19">
        <f t="shared" si="0"/>
        <v>0.02100114060555786</v>
      </c>
      <c r="G28" s="19">
        <f t="shared" si="1"/>
        <v>0.02176874180203814</v>
      </c>
      <c r="H28" s="14">
        <f t="shared" si="2"/>
        <v>863</v>
      </c>
      <c r="I28" s="15">
        <f t="shared" si="3"/>
        <v>-0.09187692962844672</v>
      </c>
    </row>
    <row r="29" spans="1:9" ht="15">
      <c r="A29" s="29">
        <v>28</v>
      </c>
      <c r="B29" s="30" t="s">
        <v>120</v>
      </c>
      <c r="C29" s="14">
        <v>9097</v>
      </c>
      <c r="D29" s="14">
        <v>8914</v>
      </c>
      <c r="E29" s="14">
        <v>8956</v>
      </c>
      <c r="F29" s="19">
        <f t="shared" si="0"/>
        <v>0.004643301534632932</v>
      </c>
      <c r="G29" s="19">
        <f t="shared" si="1"/>
        <v>-0.015499615257777289</v>
      </c>
      <c r="H29" s="14">
        <f t="shared" si="2"/>
        <v>-141</v>
      </c>
      <c r="I29" s="15">
        <f t="shared" si="3"/>
        <v>0.015011178537208559</v>
      </c>
    </row>
    <row r="30" spans="1:9" ht="15">
      <c r="A30" s="29">
        <v>29</v>
      </c>
      <c r="B30" s="30" t="s">
        <v>121</v>
      </c>
      <c r="C30" s="14">
        <v>2511</v>
      </c>
      <c r="D30" s="14">
        <v>2558</v>
      </c>
      <c r="E30" s="14">
        <v>2550</v>
      </c>
      <c r="F30" s="19">
        <f t="shared" si="0"/>
        <v>0.0013220655329738698</v>
      </c>
      <c r="G30" s="19">
        <f t="shared" si="1"/>
        <v>0.015531660692951015</v>
      </c>
      <c r="H30" s="14">
        <f t="shared" si="2"/>
        <v>39</v>
      </c>
      <c r="I30" s="15">
        <f t="shared" si="3"/>
        <v>-0.00415202810603641</v>
      </c>
    </row>
    <row r="31" spans="1:9" ht="15">
      <c r="A31" s="29">
        <v>30</v>
      </c>
      <c r="B31" s="30" t="s">
        <v>122</v>
      </c>
      <c r="C31" s="14">
        <v>3118</v>
      </c>
      <c r="D31" s="14">
        <v>3049</v>
      </c>
      <c r="E31" s="14">
        <v>3038</v>
      </c>
      <c r="F31" s="19">
        <f t="shared" si="0"/>
        <v>0.0015750725839900456</v>
      </c>
      <c r="G31" s="19">
        <f t="shared" si="1"/>
        <v>-0.025657472738935216</v>
      </c>
      <c r="H31" s="14">
        <f t="shared" si="2"/>
        <v>-80</v>
      </c>
      <c r="I31" s="15">
        <f t="shared" si="3"/>
        <v>0.008516980730331098</v>
      </c>
    </row>
    <row r="32" spans="1:9" ht="15">
      <c r="A32" s="29">
        <v>31</v>
      </c>
      <c r="B32" s="30" t="s">
        <v>123</v>
      </c>
      <c r="C32" s="14">
        <v>37563</v>
      </c>
      <c r="D32" s="14">
        <v>36965</v>
      </c>
      <c r="E32" s="14">
        <v>37011</v>
      </c>
      <c r="F32" s="19">
        <f t="shared" si="0"/>
        <v>0.01918861468270427</v>
      </c>
      <c r="G32" s="19">
        <f t="shared" si="1"/>
        <v>-0.014695311876048238</v>
      </c>
      <c r="H32" s="14">
        <f t="shared" si="2"/>
        <v>-552</v>
      </c>
      <c r="I32" s="15">
        <f t="shared" si="3"/>
        <v>0.05876716703928457</v>
      </c>
    </row>
    <row r="33" spans="1:9" ht="15">
      <c r="A33" s="29">
        <v>32</v>
      </c>
      <c r="B33" s="30" t="s">
        <v>124</v>
      </c>
      <c r="C33" s="14">
        <v>10790</v>
      </c>
      <c r="D33" s="14">
        <v>10587</v>
      </c>
      <c r="E33" s="14">
        <v>10624</v>
      </c>
      <c r="F33" s="19">
        <f t="shared" si="0"/>
        <v>0.005508087930319369</v>
      </c>
      <c r="G33" s="19">
        <f t="shared" si="1"/>
        <v>-0.015384615384615385</v>
      </c>
      <c r="H33" s="14">
        <f t="shared" si="2"/>
        <v>-166</v>
      </c>
      <c r="I33" s="15">
        <f t="shared" si="3"/>
        <v>0.01767273501543703</v>
      </c>
    </row>
    <row r="34" spans="1:9" ht="15">
      <c r="A34" s="29">
        <v>33</v>
      </c>
      <c r="B34" s="30" t="s">
        <v>125</v>
      </c>
      <c r="C34" s="14">
        <v>42926</v>
      </c>
      <c r="D34" s="14">
        <v>39823</v>
      </c>
      <c r="E34" s="14">
        <v>39677</v>
      </c>
      <c r="F34" s="19">
        <f aca="true" t="shared" si="4" ref="F34:F65">E34/$E$83</f>
        <v>0.02057082123600166</v>
      </c>
      <c r="G34" s="19">
        <f aca="true" t="shared" si="5" ref="G34:G65">(E34-C34)/C34</f>
        <v>-0.07568839398033826</v>
      </c>
      <c r="H34" s="14">
        <f aca="true" t="shared" si="6" ref="H34:H65">E34-C34</f>
        <v>-3249</v>
      </c>
      <c r="I34" s="15">
        <f aca="true" t="shared" si="7" ref="I34:I65">H34/$H$83</f>
        <v>0.3458958799105717</v>
      </c>
    </row>
    <row r="35" spans="1:9" ht="15">
      <c r="A35" s="29">
        <v>34</v>
      </c>
      <c r="B35" s="30" t="s">
        <v>126</v>
      </c>
      <c r="C35" s="14">
        <v>477728</v>
      </c>
      <c r="D35" s="14">
        <v>474339</v>
      </c>
      <c r="E35" s="14">
        <v>475372</v>
      </c>
      <c r="F35" s="19">
        <f t="shared" si="4"/>
        <v>0.24645997511406056</v>
      </c>
      <c r="G35" s="19">
        <f t="shared" si="5"/>
        <v>-0.004931676602585572</v>
      </c>
      <c r="H35" s="14">
        <f t="shared" si="6"/>
        <v>-2356</v>
      </c>
      <c r="I35" s="15">
        <f t="shared" si="7"/>
        <v>0.2508250825082508</v>
      </c>
    </row>
    <row r="36" spans="1:9" ht="15">
      <c r="A36" s="29">
        <v>35</v>
      </c>
      <c r="B36" s="30" t="s">
        <v>127</v>
      </c>
      <c r="C36" s="14">
        <v>116311</v>
      </c>
      <c r="D36" s="14">
        <v>114617</v>
      </c>
      <c r="E36" s="14">
        <v>114711</v>
      </c>
      <c r="F36" s="19">
        <f t="shared" si="4"/>
        <v>0.05947272915802571</v>
      </c>
      <c r="G36" s="19">
        <f t="shared" si="5"/>
        <v>-0.013756222541290162</v>
      </c>
      <c r="H36" s="14">
        <f t="shared" si="6"/>
        <v>-1600</v>
      </c>
      <c r="I36" s="15">
        <f t="shared" si="7"/>
        <v>0.17033961460662195</v>
      </c>
    </row>
    <row r="37" spans="1:9" ht="15">
      <c r="A37" s="29">
        <v>36</v>
      </c>
      <c r="B37" s="30" t="s">
        <v>128</v>
      </c>
      <c r="C37" s="14">
        <v>4611</v>
      </c>
      <c r="D37" s="14">
        <v>4343</v>
      </c>
      <c r="E37" s="14">
        <v>4359</v>
      </c>
      <c r="F37" s="19">
        <f t="shared" si="4"/>
        <v>0.0022599543757776857</v>
      </c>
      <c r="G37" s="19">
        <f t="shared" si="5"/>
        <v>-0.05465191932335719</v>
      </c>
      <c r="H37" s="14">
        <f t="shared" si="6"/>
        <v>-252</v>
      </c>
      <c r="I37" s="15">
        <f t="shared" si="7"/>
        <v>0.02682848930054296</v>
      </c>
    </row>
    <row r="38" spans="1:9" ht="15">
      <c r="A38" s="29">
        <v>37</v>
      </c>
      <c r="B38" s="30" t="s">
        <v>129</v>
      </c>
      <c r="C38" s="14">
        <v>9387</v>
      </c>
      <c r="D38" s="14">
        <v>9229</v>
      </c>
      <c r="E38" s="14">
        <v>9231</v>
      </c>
      <c r="F38" s="19">
        <f t="shared" si="4"/>
        <v>0.004785877229365409</v>
      </c>
      <c r="G38" s="19">
        <f t="shared" si="5"/>
        <v>-0.016618728028124002</v>
      </c>
      <c r="H38" s="14">
        <f t="shared" si="6"/>
        <v>-156</v>
      </c>
      <c r="I38" s="15">
        <f t="shared" si="7"/>
        <v>0.01660811242414564</v>
      </c>
    </row>
    <row r="39" spans="1:9" ht="15">
      <c r="A39" s="29">
        <v>38</v>
      </c>
      <c r="B39" s="30" t="s">
        <v>130</v>
      </c>
      <c r="C39" s="14">
        <v>30318</v>
      </c>
      <c r="D39" s="14">
        <v>30137</v>
      </c>
      <c r="E39" s="14">
        <v>30200</v>
      </c>
      <c r="F39" s="19">
        <f t="shared" si="4"/>
        <v>0.015657403566984654</v>
      </c>
      <c r="G39" s="19">
        <f t="shared" si="5"/>
        <v>-0.0038920773138069794</v>
      </c>
      <c r="H39" s="14">
        <f t="shared" si="6"/>
        <v>-118</v>
      </c>
      <c r="I39" s="15">
        <f t="shared" si="7"/>
        <v>0.012562546577238369</v>
      </c>
    </row>
    <row r="40" spans="1:9" ht="15">
      <c r="A40" s="29">
        <v>39</v>
      </c>
      <c r="B40" s="30" t="s">
        <v>131</v>
      </c>
      <c r="C40" s="14">
        <v>9738</v>
      </c>
      <c r="D40" s="14">
        <v>9481</v>
      </c>
      <c r="E40" s="14">
        <v>9542</v>
      </c>
      <c r="F40" s="19">
        <f t="shared" si="4"/>
        <v>0.004947117378681045</v>
      </c>
      <c r="G40" s="19">
        <f t="shared" si="5"/>
        <v>-0.020127336208667076</v>
      </c>
      <c r="H40" s="14">
        <f t="shared" si="6"/>
        <v>-196</v>
      </c>
      <c r="I40" s="15">
        <f t="shared" si="7"/>
        <v>0.02086660278931119</v>
      </c>
    </row>
    <row r="41" spans="1:9" ht="15">
      <c r="A41" s="29">
        <v>40</v>
      </c>
      <c r="B41" s="30" t="s">
        <v>132</v>
      </c>
      <c r="C41" s="14">
        <v>5312</v>
      </c>
      <c r="D41" s="14">
        <v>5167</v>
      </c>
      <c r="E41" s="14">
        <v>5153</v>
      </c>
      <c r="F41" s="19">
        <f t="shared" si="4"/>
        <v>0.0026716092907507257</v>
      </c>
      <c r="G41" s="19">
        <f t="shared" si="5"/>
        <v>-0.02993222891566265</v>
      </c>
      <c r="H41" s="14">
        <f t="shared" si="6"/>
        <v>-159</v>
      </c>
      <c r="I41" s="15">
        <f t="shared" si="7"/>
        <v>0.016927499201533056</v>
      </c>
    </row>
    <row r="42" spans="1:9" ht="15">
      <c r="A42" s="29">
        <v>41</v>
      </c>
      <c r="B42" s="30" t="s">
        <v>133</v>
      </c>
      <c r="C42" s="14">
        <v>32427</v>
      </c>
      <c r="D42" s="14">
        <v>30202</v>
      </c>
      <c r="E42" s="14">
        <v>30109</v>
      </c>
      <c r="F42" s="19">
        <f t="shared" si="4"/>
        <v>0.015610223973454998</v>
      </c>
      <c r="G42" s="19">
        <f t="shared" si="5"/>
        <v>-0.07148364017639622</v>
      </c>
      <c r="H42" s="14">
        <f t="shared" si="6"/>
        <v>-2318</v>
      </c>
      <c r="I42" s="15">
        <f t="shared" si="7"/>
        <v>0.24677951666134357</v>
      </c>
    </row>
    <row r="43" spans="1:9" ht="15">
      <c r="A43" s="29">
        <v>42</v>
      </c>
      <c r="B43" s="30" t="s">
        <v>134</v>
      </c>
      <c r="C43" s="14">
        <v>56403</v>
      </c>
      <c r="D43" s="14">
        <v>55977</v>
      </c>
      <c r="E43" s="14">
        <v>56162</v>
      </c>
      <c r="F43" s="19">
        <f t="shared" si="4"/>
        <v>0.02911758606387391</v>
      </c>
      <c r="G43" s="19">
        <f t="shared" si="5"/>
        <v>-0.00427282236760456</v>
      </c>
      <c r="H43" s="14">
        <f t="shared" si="6"/>
        <v>-241</v>
      </c>
      <c r="I43" s="15">
        <f t="shared" si="7"/>
        <v>0.02565740445012243</v>
      </c>
    </row>
    <row r="44" spans="1:9" ht="15">
      <c r="A44" s="29">
        <v>43</v>
      </c>
      <c r="B44" s="30" t="s">
        <v>135</v>
      </c>
      <c r="C44" s="14">
        <v>12495</v>
      </c>
      <c r="D44" s="14">
        <v>12436</v>
      </c>
      <c r="E44" s="14">
        <v>12422</v>
      </c>
      <c r="F44" s="19">
        <f t="shared" si="4"/>
        <v>0.0064402737453338865</v>
      </c>
      <c r="G44" s="19">
        <f t="shared" si="5"/>
        <v>-0.005842336934773909</v>
      </c>
      <c r="H44" s="14">
        <f t="shared" si="6"/>
        <v>-73</v>
      </c>
      <c r="I44" s="15">
        <f t="shared" si="7"/>
        <v>0.007771744916427127</v>
      </c>
    </row>
    <row r="45" spans="1:9" ht="15">
      <c r="A45" s="29">
        <v>44</v>
      </c>
      <c r="B45" s="30" t="s">
        <v>136</v>
      </c>
      <c r="C45" s="14">
        <v>14948</v>
      </c>
      <c r="D45" s="14">
        <v>15265</v>
      </c>
      <c r="E45" s="14">
        <v>15338</v>
      </c>
      <c r="F45" s="19">
        <f t="shared" si="4"/>
        <v>0.007952094566569888</v>
      </c>
      <c r="G45" s="19">
        <f t="shared" si="5"/>
        <v>0.02609044688252609</v>
      </c>
      <c r="H45" s="14">
        <f t="shared" si="6"/>
        <v>390</v>
      </c>
      <c r="I45" s="15">
        <f t="shared" si="7"/>
        <v>-0.0415202810603641</v>
      </c>
    </row>
    <row r="46" spans="1:9" ht="15">
      <c r="A46" s="29">
        <v>45</v>
      </c>
      <c r="B46" s="30" t="s">
        <v>137</v>
      </c>
      <c r="C46" s="14">
        <v>35375</v>
      </c>
      <c r="D46" s="14">
        <v>35554</v>
      </c>
      <c r="E46" s="14">
        <v>35669</v>
      </c>
      <c r="F46" s="19">
        <f t="shared" si="4"/>
        <v>0.018492845292409788</v>
      </c>
      <c r="G46" s="19">
        <f t="shared" si="5"/>
        <v>0.00831095406360424</v>
      </c>
      <c r="H46" s="14">
        <f t="shared" si="6"/>
        <v>294</v>
      </c>
      <c r="I46" s="15">
        <f t="shared" si="7"/>
        <v>-0.03129990418396678</v>
      </c>
    </row>
    <row r="47" spans="1:9" ht="15">
      <c r="A47" s="29">
        <v>46</v>
      </c>
      <c r="B47" s="30" t="s">
        <v>138</v>
      </c>
      <c r="C47" s="14">
        <v>22537</v>
      </c>
      <c r="D47" s="14">
        <v>22053</v>
      </c>
      <c r="E47" s="14">
        <v>22074</v>
      </c>
      <c r="F47" s="19">
        <f t="shared" si="4"/>
        <v>0.011444421401907922</v>
      </c>
      <c r="G47" s="19">
        <f t="shared" si="5"/>
        <v>-0.020543994320450815</v>
      </c>
      <c r="H47" s="14">
        <f t="shared" si="6"/>
        <v>-463</v>
      </c>
      <c r="I47" s="15">
        <f t="shared" si="7"/>
        <v>0.04929202597679123</v>
      </c>
    </row>
    <row r="48" spans="1:9" ht="15">
      <c r="A48" s="29">
        <v>47</v>
      </c>
      <c r="B48" s="30" t="s">
        <v>139</v>
      </c>
      <c r="C48" s="14">
        <v>8925</v>
      </c>
      <c r="D48" s="14">
        <v>9033</v>
      </c>
      <c r="E48" s="14">
        <v>9101</v>
      </c>
      <c r="F48" s="19">
        <f t="shared" si="4"/>
        <v>0.004718477810037329</v>
      </c>
      <c r="G48" s="19">
        <f t="shared" si="5"/>
        <v>0.019719887955182074</v>
      </c>
      <c r="H48" s="14">
        <f t="shared" si="6"/>
        <v>176</v>
      </c>
      <c r="I48" s="15">
        <f t="shared" si="7"/>
        <v>-0.018737357606728414</v>
      </c>
    </row>
    <row r="49" spans="1:9" ht="15">
      <c r="A49" s="29">
        <v>48</v>
      </c>
      <c r="B49" s="30" t="s">
        <v>140</v>
      </c>
      <c r="C49" s="14">
        <v>37201</v>
      </c>
      <c r="D49" s="14">
        <v>37061</v>
      </c>
      <c r="E49" s="14">
        <v>37123</v>
      </c>
      <c r="F49" s="19">
        <f t="shared" si="4"/>
        <v>0.01924668187474077</v>
      </c>
      <c r="G49" s="19">
        <f t="shared" si="5"/>
        <v>-0.002096717830165856</v>
      </c>
      <c r="H49" s="14">
        <f t="shared" si="6"/>
        <v>-78</v>
      </c>
      <c r="I49" s="15">
        <f t="shared" si="7"/>
        <v>0.00830405621207282</v>
      </c>
    </row>
    <row r="50" spans="1:9" ht="15">
      <c r="A50" s="29">
        <v>49</v>
      </c>
      <c r="B50" s="30" t="s">
        <v>141</v>
      </c>
      <c r="C50" s="14">
        <v>4002</v>
      </c>
      <c r="D50" s="14">
        <v>3981</v>
      </c>
      <c r="E50" s="14">
        <v>3981</v>
      </c>
      <c r="F50" s="19">
        <f t="shared" si="4"/>
        <v>0.0020639776026545003</v>
      </c>
      <c r="G50" s="19">
        <f t="shared" si="5"/>
        <v>-0.005247376311844078</v>
      </c>
      <c r="H50" s="14">
        <f t="shared" si="6"/>
        <v>-21</v>
      </c>
      <c r="I50" s="15">
        <f t="shared" si="7"/>
        <v>0.002235707441711913</v>
      </c>
    </row>
    <row r="51" spans="1:9" ht="15">
      <c r="A51" s="29">
        <v>50</v>
      </c>
      <c r="B51" s="30" t="s">
        <v>142</v>
      </c>
      <c r="C51" s="14">
        <v>9370</v>
      </c>
      <c r="D51" s="14">
        <v>9223</v>
      </c>
      <c r="E51" s="14">
        <v>9241</v>
      </c>
      <c r="F51" s="19">
        <f t="shared" si="4"/>
        <v>0.004791061800082953</v>
      </c>
      <c r="G51" s="19">
        <f t="shared" si="5"/>
        <v>-0.013767342582710779</v>
      </c>
      <c r="H51" s="14">
        <f t="shared" si="6"/>
        <v>-129</v>
      </c>
      <c r="I51" s="15">
        <f t="shared" si="7"/>
        <v>0.013733631427658896</v>
      </c>
    </row>
    <row r="52" spans="1:9" ht="15">
      <c r="A52" s="29">
        <v>51</v>
      </c>
      <c r="B52" s="30" t="s">
        <v>143</v>
      </c>
      <c r="C52" s="14">
        <v>8593</v>
      </c>
      <c r="D52" s="14">
        <v>8493</v>
      </c>
      <c r="E52" s="14">
        <v>8487</v>
      </c>
      <c r="F52" s="19">
        <f t="shared" si="4"/>
        <v>0.004400145167980091</v>
      </c>
      <c r="G52" s="19">
        <f t="shared" si="5"/>
        <v>-0.012335622017921564</v>
      </c>
      <c r="H52" s="14">
        <f t="shared" si="6"/>
        <v>-106</v>
      </c>
      <c r="I52" s="15">
        <f t="shared" si="7"/>
        <v>0.011284999467688704</v>
      </c>
    </row>
    <row r="53" spans="1:9" ht="15">
      <c r="A53" s="29">
        <v>52</v>
      </c>
      <c r="B53" s="30" t="s">
        <v>144</v>
      </c>
      <c r="C53" s="14">
        <v>15423</v>
      </c>
      <c r="D53" s="14">
        <v>15082</v>
      </c>
      <c r="E53" s="14">
        <v>15100</v>
      </c>
      <c r="F53" s="19">
        <f t="shared" si="4"/>
        <v>0.007828701783492327</v>
      </c>
      <c r="G53" s="19">
        <f t="shared" si="5"/>
        <v>-0.0209427478441289</v>
      </c>
      <c r="H53" s="14">
        <f t="shared" si="6"/>
        <v>-323</v>
      </c>
      <c r="I53" s="15">
        <f t="shared" si="7"/>
        <v>0.03438730969871181</v>
      </c>
    </row>
    <row r="54" spans="1:9" ht="15">
      <c r="A54" s="29">
        <v>53</v>
      </c>
      <c r="B54" s="30" t="s">
        <v>145</v>
      </c>
      <c r="C54" s="14">
        <v>7958</v>
      </c>
      <c r="D54" s="14">
        <v>7716</v>
      </c>
      <c r="E54" s="14">
        <v>7714</v>
      </c>
      <c r="F54" s="19">
        <f t="shared" si="4"/>
        <v>0.003999377851513894</v>
      </c>
      <c r="G54" s="19">
        <f t="shared" si="5"/>
        <v>-0.03066097009298819</v>
      </c>
      <c r="H54" s="14">
        <f t="shared" si="6"/>
        <v>-244</v>
      </c>
      <c r="I54" s="15">
        <f t="shared" si="7"/>
        <v>0.025976791227509847</v>
      </c>
    </row>
    <row r="55" spans="1:9" ht="15">
      <c r="A55" s="29">
        <v>54</v>
      </c>
      <c r="B55" s="30" t="s">
        <v>146</v>
      </c>
      <c r="C55" s="14">
        <v>23974</v>
      </c>
      <c r="D55" s="14">
        <v>23981</v>
      </c>
      <c r="E55" s="14">
        <v>24035</v>
      </c>
      <c r="F55" s="19">
        <f t="shared" si="4"/>
        <v>0.012461115719618415</v>
      </c>
      <c r="G55" s="19">
        <f t="shared" si="5"/>
        <v>0.0025444231250521397</v>
      </c>
      <c r="H55" s="14">
        <f t="shared" si="6"/>
        <v>61</v>
      </c>
      <c r="I55" s="15">
        <f t="shared" si="7"/>
        <v>-0.006494197806877462</v>
      </c>
    </row>
    <row r="56" spans="1:9" ht="15">
      <c r="A56" s="29">
        <v>55</v>
      </c>
      <c r="B56" s="30" t="s">
        <v>147</v>
      </c>
      <c r="C56" s="14">
        <v>26663</v>
      </c>
      <c r="D56" s="14">
        <v>25686</v>
      </c>
      <c r="E56" s="14">
        <v>25788</v>
      </c>
      <c r="F56" s="19">
        <f t="shared" si="4"/>
        <v>0.013369970966403981</v>
      </c>
      <c r="G56" s="19">
        <f t="shared" si="5"/>
        <v>-0.03281701233919664</v>
      </c>
      <c r="H56" s="14">
        <f t="shared" si="6"/>
        <v>-875</v>
      </c>
      <c r="I56" s="15">
        <f t="shared" si="7"/>
        <v>0.09315447673799639</v>
      </c>
    </row>
    <row r="57" spans="1:9" ht="15">
      <c r="A57" s="29">
        <v>56</v>
      </c>
      <c r="B57" s="30" t="s">
        <v>148</v>
      </c>
      <c r="C57" s="14">
        <v>3059</v>
      </c>
      <c r="D57" s="14">
        <v>3028</v>
      </c>
      <c r="E57" s="14">
        <v>3019</v>
      </c>
      <c r="F57" s="19">
        <f t="shared" si="4"/>
        <v>0.001565221899626711</v>
      </c>
      <c r="G57" s="19">
        <f t="shared" si="5"/>
        <v>-0.013076168682576005</v>
      </c>
      <c r="H57" s="14">
        <f t="shared" si="6"/>
        <v>-40</v>
      </c>
      <c r="I57" s="15">
        <f t="shared" si="7"/>
        <v>0.004258490365165549</v>
      </c>
    </row>
    <row r="58" spans="1:9" ht="15">
      <c r="A58" s="29">
        <v>57</v>
      </c>
      <c r="B58" s="30" t="s">
        <v>149</v>
      </c>
      <c r="C58" s="14">
        <v>4597</v>
      </c>
      <c r="D58" s="14">
        <v>4602</v>
      </c>
      <c r="E58" s="14">
        <v>4606</v>
      </c>
      <c r="F58" s="19">
        <f t="shared" si="4"/>
        <v>0.002388013272501037</v>
      </c>
      <c r="G58" s="19">
        <f t="shared" si="5"/>
        <v>0.001957798564281053</v>
      </c>
      <c r="H58" s="14">
        <f t="shared" si="6"/>
        <v>9</v>
      </c>
      <c r="I58" s="15">
        <f t="shared" si="7"/>
        <v>-0.0009581603321622484</v>
      </c>
    </row>
    <row r="59" spans="1:9" ht="15">
      <c r="A59" s="29">
        <v>58</v>
      </c>
      <c r="B59" s="30" t="s">
        <v>150</v>
      </c>
      <c r="C59" s="14">
        <v>11698</v>
      </c>
      <c r="D59" s="14">
        <v>11494</v>
      </c>
      <c r="E59" s="14">
        <v>11505</v>
      </c>
      <c r="F59" s="19">
        <f t="shared" si="4"/>
        <v>0.005964848610535048</v>
      </c>
      <c r="G59" s="19">
        <f t="shared" si="5"/>
        <v>-0.016498546760129938</v>
      </c>
      <c r="H59" s="14">
        <f t="shared" si="6"/>
        <v>-193</v>
      </c>
      <c r="I59" s="15">
        <f t="shared" si="7"/>
        <v>0.020547216011923775</v>
      </c>
    </row>
    <row r="60" spans="1:9" ht="15">
      <c r="A60" s="29">
        <v>59</v>
      </c>
      <c r="B60" s="30" t="s">
        <v>151</v>
      </c>
      <c r="C60" s="14">
        <v>23409</v>
      </c>
      <c r="D60" s="14">
        <v>23060</v>
      </c>
      <c r="E60" s="14">
        <v>23110</v>
      </c>
      <c r="F60" s="19">
        <f t="shared" si="4"/>
        <v>0.01198154292824554</v>
      </c>
      <c r="G60" s="19">
        <f t="shared" si="5"/>
        <v>-0.012772865137340338</v>
      </c>
      <c r="H60" s="14">
        <f t="shared" si="6"/>
        <v>-299</v>
      </c>
      <c r="I60" s="15">
        <f t="shared" si="7"/>
        <v>0.03183221547961248</v>
      </c>
    </row>
    <row r="61" spans="1:9" ht="15">
      <c r="A61" s="29">
        <v>60</v>
      </c>
      <c r="B61" s="30" t="s">
        <v>152</v>
      </c>
      <c r="C61" s="14">
        <v>12610</v>
      </c>
      <c r="D61" s="14">
        <v>12303</v>
      </c>
      <c r="E61" s="14">
        <v>12301</v>
      </c>
      <c r="F61" s="19">
        <f t="shared" si="4"/>
        <v>0.0063775404396515965</v>
      </c>
      <c r="G61" s="19">
        <f t="shared" si="5"/>
        <v>-0.02450436161776368</v>
      </c>
      <c r="H61" s="14">
        <f t="shared" si="6"/>
        <v>-309</v>
      </c>
      <c r="I61" s="15">
        <f t="shared" si="7"/>
        <v>0.032896838070903864</v>
      </c>
    </row>
    <row r="62" spans="1:9" ht="15">
      <c r="A62" s="29">
        <v>61</v>
      </c>
      <c r="B62" s="30" t="s">
        <v>153</v>
      </c>
      <c r="C62" s="14">
        <v>18137</v>
      </c>
      <c r="D62" s="14">
        <v>17782</v>
      </c>
      <c r="E62" s="14">
        <v>17868</v>
      </c>
      <c r="F62" s="19">
        <f t="shared" si="4"/>
        <v>0.009263790958108668</v>
      </c>
      <c r="G62" s="19">
        <f t="shared" si="5"/>
        <v>-0.014831559794894415</v>
      </c>
      <c r="H62" s="14">
        <f t="shared" si="6"/>
        <v>-269</v>
      </c>
      <c r="I62" s="15">
        <f t="shared" si="7"/>
        <v>0.028638347705738317</v>
      </c>
    </row>
    <row r="63" spans="1:9" ht="15">
      <c r="A63" s="29">
        <v>62</v>
      </c>
      <c r="B63" s="30" t="s">
        <v>154</v>
      </c>
      <c r="C63" s="14">
        <v>1756</v>
      </c>
      <c r="D63" s="14">
        <v>1813</v>
      </c>
      <c r="E63" s="14">
        <v>1801</v>
      </c>
      <c r="F63" s="19">
        <f t="shared" si="4"/>
        <v>0.0009337411862297802</v>
      </c>
      <c r="G63" s="19">
        <f t="shared" si="5"/>
        <v>0.02562642369020501</v>
      </c>
      <c r="H63" s="14">
        <f t="shared" si="6"/>
        <v>45</v>
      </c>
      <c r="I63" s="15">
        <f t="shared" si="7"/>
        <v>-0.0047908016608112424</v>
      </c>
    </row>
    <row r="64" spans="1:9" ht="15">
      <c r="A64" s="29">
        <v>63</v>
      </c>
      <c r="B64" s="30" t="s">
        <v>155</v>
      </c>
      <c r="C64" s="14">
        <v>25364</v>
      </c>
      <c r="D64" s="14">
        <v>27497</v>
      </c>
      <c r="E64" s="14">
        <v>27530</v>
      </c>
      <c r="F64" s="19">
        <f t="shared" si="4"/>
        <v>0.01427312318540025</v>
      </c>
      <c r="G64" s="19">
        <f t="shared" si="5"/>
        <v>0.08539662513799086</v>
      </c>
      <c r="H64" s="14">
        <f t="shared" si="6"/>
        <v>2166</v>
      </c>
      <c r="I64" s="15">
        <f t="shared" si="7"/>
        <v>-0.23059725327371447</v>
      </c>
    </row>
    <row r="65" spans="1:9" ht="15">
      <c r="A65" s="29">
        <v>64</v>
      </c>
      <c r="B65" s="30" t="s">
        <v>156</v>
      </c>
      <c r="C65" s="14">
        <v>11711</v>
      </c>
      <c r="D65" s="14">
        <v>11276</v>
      </c>
      <c r="E65" s="14">
        <v>11327</v>
      </c>
      <c r="F65" s="19">
        <f t="shared" si="4"/>
        <v>0.005872563251762754</v>
      </c>
      <c r="G65" s="19">
        <f t="shared" si="5"/>
        <v>-0.032789684911621556</v>
      </c>
      <c r="H65" s="14">
        <f t="shared" si="6"/>
        <v>-384</v>
      </c>
      <c r="I65" s="15">
        <f t="shared" si="7"/>
        <v>0.04088150750558927</v>
      </c>
    </row>
    <row r="66" spans="1:9" ht="15">
      <c r="A66" s="29">
        <v>65</v>
      </c>
      <c r="B66" s="30" t="s">
        <v>157</v>
      </c>
      <c r="C66" s="14">
        <v>10706</v>
      </c>
      <c r="D66" s="14">
        <v>11205</v>
      </c>
      <c r="E66" s="14">
        <v>11236</v>
      </c>
      <c r="F66" s="19">
        <f aca="true" t="shared" si="8" ref="F66:F82">E66/$E$83</f>
        <v>0.005825383658233098</v>
      </c>
      <c r="G66" s="19">
        <f aca="true" t="shared" si="9" ref="G66:G82">(E66-C66)/C66</f>
        <v>0.04950495049504951</v>
      </c>
      <c r="H66" s="14">
        <f aca="true" t="shared" si="10" ref="H66:H82">E66-C66</f>
        <v>530</v>
      </c>
      <c r="I66" s="15">
        <f aca="true" t="shared" si="11" ref="I66:I82">H66/$H$83</f>
        <v>-0.05642499733844352</v>
      </c>
    </row>
    <row r="67" spans="1:9" ht="15">
      <c r="A67" s="29">
        <v>66</v>
      </c>
      <c r="B67" s="30" t="s">
        <v>158</v>
      </c>
      <c r="C67" s="14">
        <v>10062</v>
      </c>
      <c r="D67" s="14">
        <v>9778</v>
      </c>
      <c r="E67" s="14">
        <v>9800</v>
      </c>
      <c r="F67" s="19">
        <f t="shared" si="8"/>
        <v>0.005080879303193696</v>
      </c>
      <c r="G67" s="19">
        <f t="shared" si="9"/>
        <v>-0.026038560922281854</v>
      </c>
      <c r="H67" s="14">
        <f t="shared" si="10"/>
        <v>-262</v>
      </c>
      <c r="I67" s="15">
        <f t="shared" si="11"/>
        <v>0.027893111891834344</v>
      </c>
    </row>
    <row r="68" spans="1:9" ht="15">
      <c r="A68" s="29">
        <v>67</v>
      </c>
      <c r="B68" s="30" t="s">
        <v>159</v>
      </c>
      <c r="C68" s="14">
        <v>12555</v>
      </c>
      <c r="D68" s="14">
        <v>11895</v>
      </c>
      <c r="E68" s="14">
        <v>11855</v>
      </c>
      <c r="F68" s="19">
        <f t="shared" si="8"/>
        <v>0.006146308585649108</v>
      </c>
      <c r="G68" s="19">
        <f t="shared" si="9"/>
        <v>-0.05575467941059339</v>
      </c>
      <c r="H68" s="14">
        <f t="shared" si="10"/>
        <v>-700</v>
      </c>
      <c r="I68" s="15">
        <f t="shared" si="11"/>
        <v>0.07452358139039711</v>
      </c>
    </row>
    <row r="69" spans="1:9" ht="15">
      <c r="A69" s="29">
        <v>68</v>
      </c>
      <c r="B69" s="30" t="s">
        <v>160</v>
      </c>
      <c r="C69" s="14">
        <v>9603</v>
      </c>
      <c r="D69" s="14">
        <v>9748</v>
      </c>
      <c r="E69" s="14">
        <v>9814</v>
      </c>
      <c r="F69" s="19">
        <f t="shared" si="8"/>
        <v>0.005088137702198258</v>
      </c>
      <c r="G69" s="19">
        <f t="shared" si="9"/>
        <v>0.021972300322815788</v>
      </c>
      <c r="H69" s="14">
        <f t="shared" si="10"/>
        <v>211</v>
      </c>
      <c r="I69" s="15">
        <f t="shared" si="11"/>
        <v>-0.02246353667624827</v>
      </c>
    </row>
    <row r="70" spans="1:9" ht="15">
      <c r="A70" s="29">
        <v>69</v>
      </c>
      <c r="B70" s="30" t="s">
        <v>161</v>
      </c>
      <c r="C70" s="14">
        <v>1536</v>
      </c>
      <c r="D70" s="14">
        <v>1608</v>
      </c>
      <c r="E70" s="14">
        <v>1603</v>
      </c>
      <c r="F70" s="19">
        <f t="shared" si="8"/>
        <v>0.0008310866860223974</v>
      </c>
      <c r="G70" s="19">
        <f t="shared" si="9"/>
        <v>0.043619791666666664</v>
      </c>
      <c r="H70" s="14">
        <f t="shared" si="10"/>
        <v>67</v>
      </c>
      <c r="I70" s="15">
        <f t="shared" si="11"/>
        <v>-0.007132971361652294</v>
      </c>
    </row>
    <row r="71" spans="1:9" ht="15">
      <c r="A71" s="29">
        <v>70</v>
      </c>
      <c r="B71" s="30" t="s">
        <v>162</v>
      </c>
      <c r="C71" s="14">
        <v>6515</v>
      </c>
      <c r="D71" s="14">
        <v>6427</v>
      </c>
      <c r="E71" s="14">
        <v>6431</v>
      </c>
      <c r="F71" s="19">
        <f t="shared" si="8"/>
        <v>0.0033341974284529243</v>
      </c>
      <c r="G71" s="19">
        <f t="shared" si="9"/>
        <v>-0.012893323100537223</v>
      </c>
      <c r="H71" s="14">
        <f t="shared" si="10"/>
        <v>-84</v>
      </c>
      <c r="I71" s="15">
        <f t="shared" si="11"/>
        <v>0.008942829766847652</v>
      </c>
    </row>
    <row r="72" spans="1:9" ht="15">
      <c r="A72" s="29">
        <v>71</v>
      </c>
      <c r="B72" s="30" t="s">
        <v>163</v>
      </c>
      <c r="C72" s="14">
        <v>5913</v>
      </c>
      <c r="D72" s="14">
        <v>5725</v>
      </c>
      <c r="E72" s="14">
        <v>5752</v>
      </c>
      <c r="F72" s="19">
        <f t="shared" si="8"/>
        <v>0.002982165076731647</v>
      </c>
      <c r="G72" s="19">
        <f t="shared" si="9"/>
        <v>-0.027228141383392523</v>
      </c>
      <c r="H72" s="14">
        <f t="shared" si="10"/>
        <v>-161</v>
      </c>
      <c r="I72" s="15">
        <f t="shared" si="11"/>
        <v>0.017140423719791333</v>
      </c>
    </row>
    <row r="73" spans="1:9" ht="15">
      <c r="A73" s="29">
        <v>72</v>
      </c>
      <c r="B73" s="30" t="s">
        <v>164</v>
      </c>
      <c r="C73" s="14">
        <v>4944</v>
      </c>
      <c r="D73" s="14">
        <v>5833</v>
      </c>
      <c r="E73" s="14">
        <v>5841</v>
      </c>
      <c r="F73" s="19">
        <f t="shared" si="8"/>
        <v>0.0030283077561177934</v>
      </c>
      <c r="G73" s="19">
        <f t="shared" si="9"/>
        <v>0.18143203883495146</v>
      </c>
      <c r="H73" s="14">
        <f t="shared" si="10"/>
        <v>897</v>
      </c>
      <c r="I73" s="15">
        <f t="shared" si="11"/>
        <v>-0.09549664643883743</v>
      </c>
    </row>
    <row r="74" spans="1:9" ht="15">
      <c r="A74" s="29">
        <v>73</v>
      </c>
      <c r="B74" s="30" t="s">
        <v>165</v>
      </c>
      <c r="C74" s="14">
        <v>5032</v>
      </c>
      <c r="D74" s="14">
        <v>4785</v>
      </c>
      <c r="E74" s="14">
        <v>4782</v>
      </c>
      <c r="F74" s="19">
        <f t="shared" si="8"/>
        <v>0.0024792617171298216</v>
      </c>
      <c r="G74" s="19">
        <f t="shared" si="9"/>
        <v>-0.049682034976152624</v>
      </c>
      <c r="H74" s="14">
        <f t="shared" si="10"/>
        <v>-250</v>
      </c>
      <c r="I74" s="15">
        <f t="shared" si="11"/>
        <v>0.02661556478228468</v>
      </c>
    </row>
    <row r="75" spans="1:9" ht="15">
      <c r="A75" s="29">
        <v>74</v>
      </c>
      <c r="B75" s="30" t="s">
        <v>166</v>
      </c>
      <c r="C75" s="14">
        <v>4084</v>
      </c>
      <c r="D75" s="14">
        <v>4022</v>
      </c>
      <c r="E75" s="14">
        <v>4037</v>
      </c>
      <c r="F75" s="19">
        <f t="shared" si="8"/>
        <v>0.0020930111986727498</v>
      </c>
      <c r="G75" s="19">
        <f t="shared" si="9"/>
        <v>-0.011508325171400588</v>
      </c>
      <c r="H75" s="14">
        <f t="shared" si="10"/>
        <v>-47</v>
      </c>
      <c r="I75" s="15">
        <f t="shared" si="11"/>
        <v>0.00500372617906952</v>
      </c>
    </row>
    <row r="76" spans="1:9" ht="15">
      <c r="A76" s="29">
        <v>75</v>
      </c>
      <c r="B76" s="30" t="s">
        <v>167</v>
      </c>
      <c r="C76" s="14">
        <v>2103</v>
      </c>
      <c r="D76" s="14">
        <v>1939</v>
      </c>
      <c r="E76" s="14">
        <v>1933</v>
      </c>
      <c r="F76" s="19">
        <f t="shared" si="8"/>
        <v>0.0010021775197013687</v>
      </c>
      <c r="G76" s="19">
        <f t="shared" si="9"/>
        <v>-0.08083689966714218</v>
      </c>
      <c r="H76" s="14">
        <f t="shared" si="10"/>
        <v>-170</v>
      </c>
      <c r="I76" s="15">
        <f t="shared" si="11"/>
        <v>0.01809858405195358</v>
      </c>
    </row>
    <row r="77" spans="1:9" ht="15">
      <c r="A77" s="29">
        <v>76</v>
      </c>
      <c r="B77" s="30" t="s">
        <v>168</v>
      </c>
      <c r="C77" s="14">
        <v>3138</v>
      </c>
      <c r="D77" s="14">
        <v>3239</v>
      </c>
      <c r="E77" s="14">
        <v>3279</v>
      </c>
      <c r="F77" s="19">
        <f t="shared" si="8"/>
        <v>0.0017000207382828702</v>
      </c>
      <c r="G77" s="19">
        <f t="shared" si="9"/>
        <v>0.044933078393881457</v>
      </c>
      <c r="H77" s="14">
        <f t="shared" si="10"/>
        <v>141</v>
      </c>
      <c r="I77" s="15">
        <f t="shared" si="11"/>
        <v>-0.015011178537208559</v>
      </c>
    </row>
    <row r="78" spans="1:9" ht="15">
      <c r="A78" s="29">
        <v>77</v>
      </c>
      <c r="B78" s="30" t="s">
        <v>169</v>
      </c>
      <c r="C78" s="14">
        <v>6768</v>
      </c>
      <c r="D78" s="14">
        <v>6758</v>
      </c>
      <c r="E78" s="14">
        <v>6736</v>
      </c>
      <c r="F78" s="19">
        <f t="shared" si="8"/>
        <v>0.003492326835338034</v>
      </c>
      <c r="G78" s="19">
        <f t="shared" si="9"/>
        <v>-0.004728132387706856</v>
      </c>
      <c r="H78" s="14">
        <f t="shared" si="10"/>
        <v>-32</v>
      </c>
      <c r="I78" s="15">
        <f t="shared" si="11"/>
        <v>0.003406792292132439</v>
      </c>
    </row>
    <row r="79" spans="1:9" ht="15">
      <c r="A79" s="29">
        <v>78</v>
      </c>
      <c r="B79" s="30" t="s">
        <v>170</v>
      </c>
      <c r="C79" s="14">
        <v>4685</v>
      </c>
      <c r="D79" s="14">
        <v>4564</v>
      </c>
      <c r="E79" s="14">
        <v>4551</v>
      </c>
      <c r="F79" s="19">
        <f t="shared" si="8"/>
        <v>0.002359498133554542</v>
      </c>
      <c r="G79" s="19">
        <f t="shared" si="9"/>
        <v>-0.028601921024546426</v>
      </c>
      <c r="H79" s="14">
        <f t="shared" si="10"/>
        <v>-134</v>
      </c>
      <c r="I79" s="15">
        <f t="shared" si="11"/>
        <v>0.014265942723304588</v>
      </c>
    </row>
    <row r="80" spans="1:9" ht="15">
      <c r="A80" s="29">
        <v>79</v>
      </c>
      <c r="B80" s="30" t="s">
        <v>171</v>
      </c>
      <c r="C80" s="14">
        <v>3204</v>
      </c>
      <c r="D80" s="14">
        <v>3203</v>
      </c>
      <c r="E80" s="14">
        <v>3235</v>
      </c>
      <c r="F80" s="19">
        <f t="shared" si="8"/>
        <v>0.001677208627125674</v>
      </c>
      <c r="G80" s="19">
        <f t="shared" si="9"/>
        <v>0.009675405742821473</v>
      </c>
      <c r="H80" s="14">
        <f t="shared" si="10"/>
        <v>31</v>
      </c>
      <c r="I80" s="15">
        <f t="shared" si="11"/>
        <v>-0.0033003300330033004</v>
      </c>
    </row>
    <row r="81" spans="1:9" ht="15">
      <c r="A81" s="29">
        <v>80</v>
      </c>
      <c r="B81" s="30" t="s">
        <v>172</v>
      </c>
      <c r="C81" s="14">
        <v>9845</v>
      </c>
      <c r="D81" s="14">
        <v>10482</v>
      </c>
      <c r="E81" s="14">
        <v>10511</v>
      </c>
      <c r="F81" s="19">
        <f t="shared" si="8"/>
        <v>0.005449502281211115</v>
      </c>
      <c r="G81" s="19">
        <f t="shared" si="9"/>
        <v>0.06764855256475369</v>
      </c>
      <c r="H81" s="14">
        <f t="shared" si="10"/>
        <v>666</v>
      </c>
      <c r="I81" s="15">
        <f t="shared" si="11"/>
        <v>-0.07090386458000639</v>
      </c>
    </row>
    <row r="82" spans="1:9" ht="15.75" thickBot="1">
      <c r="A82" s="37">
        <v>81</v>
      </c>
      <c r="B82" s="43" t="s">
        <v>173</v>
      </c>
      <c r="C82" s="34">
        <v>8009</v>
      </c>
      <c r="D82" s="34">
        <v>8157</v>
      </c>
      <c r="E82" s="34">
        <v>8207</v>
      </c>
      <c r="F82" s="33">
        <f t="shared" si="8"/>
        <v>0.004254977187888843</v>
      </c>
      <c r="G82" s="33">
        <f t="shared" si="9"/>
        <v>0.024722187539018604</v>
      </c>
      <c r="H82" s="34">
        <f t="shared" si="10"/>
        <v>198</v>
      </c>
      <c r="I82" s="35">
        <f t="shared" si="11"/>
        <v>-0.021079527307569467</v>
      </c>
    </row>
    <row r="83" spans="1:9" s="50" customFormat="1" ht="15.75" thickBot="1">
      <c r="A83" s="91" t="s">
        <v>174</v>
      </c>
      <c r="B83" s="91"/>
      <c r="C83" s="20">
        <v>1938193</v>
      </c>
      <c r="D83" s="20">
        <v>1925354</v>
      </c>
      <c r="E83" s="20">
        <v>1928800</v>
      </c>
      <c r="F83" s="21">
        <f>E83/$E$83</f>
        <v>1</v>
      </c>
      <c r="G83" s="21">
        <f>(E83-C83)/C83</f>
        <v>-0.004846266599869053</v>
      </c>
      <c r="H83" s="20">
        <f>E83-C83</f>
        <v>-9393</v>
      </c>
      <c r="I83" s="16">
        <f>H83/$H$83</f>
        <v>1</v>
      </c>
    </row>
    <row r="84" spans="3:9" ht="15">
      <c r="C84" s="46"/>
      <c r="D84" s="46"/>
      <c r="E84" s="46"/>
      <c r="I84" s="59"/>
    </row>
  </sheetData>
  <sheetProtection/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I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J10" sqref="J10"/>
    </sheetView>
  </sheetViews>
  <sheetFormatPr defaultColWidth="9.140625" defaultRowHeight="15"/>
  <cols>
    <col min="1" max="1" width="11.8515625" style="45" customWidth="1"/>
    <col min="2" max="2" width="16.421875" style="45" bestFit="1" customWidth="1"/>
    <col min="3" max="5" width="12.00390625" style="45" bestFit="1" customWidth="1"/>
    <col min="6" max="6" width="18.140625" style="45" customWidth="1"/>
    <col min="7" max="7" width="30.421875" style="45" customWidth="1"/>
    <col min="8" max="8" width="27.421875" style="45" customWidth="1"/>
    <col min="9" max="9" width="22.28125" style="45" customWidth="1"/>
    <col min="10" max="16384" width="9.140625" style="45" customWidth="1"/>
  </cols>
  <sheetData>
    <row r="1" spans="1:9" ht="30">
      <c r="A1" s="8" t="s">
        <v>92</v>
      </c>
      <c r="B1" s="8" t="s">
        <v>175</v>
      </c>
      <c r="C1" s="8">
        <v>41334</v>
      </c>
      <c r="D1" s="8">
        <v>41671</v>
      </c>
      <c r="E1" s="8">
        <v>41699</v>
      </c>
      <c r="F1" s="4" t="s">
        <v>273</v>
      </c>
      <c r="G1" s="4" t="s">
        <v>277</v>
      </c>
      <c r="H1" s="4" t="s">
        <v>278</v>
      </c>
      <c r="I1" s="4" t="s">
        <v>274</v>
      </c>
    </row>
    <row r="2" spans="1:9" ht="15">
      <c r="A2" s="29">
        <v>1</v>
      </c>
      <c r="B2" s="30" t="s">
        <v>93</v>
      </c>
      <c r="C2" s="14">
        <v>22322</v>
      </c>
      <c r="D2" s="14">
        <v>20024</v>
      </c>
      <c r="E2" s="14">
        <v>19962</v>
      </c>
      <c r="F2" s="19">
        <f aca="true" t="shared" si="0" ref="F2:F33">E2/$E$83</f>
        <v>0.02118020040658515</v>
      </c>
      <c r="G2" s="19">
        <f aca="true" t="shared" si="1" ref="G2:G33">(E2-C2)/C2</f>
        <v>-0.10572529343248813</v>
      </c>
      <c r="H2" s="14">
        <f aca="true" t="shared" si="2" ref="H2:H33">E2-C2</f>
        <v>-2360</v>
      </c>
      <c r="I2" s="15">
        <f aca="true" t="shared" si="3" ref="I2:I33">H2/$H$83</f>
        <v>0.02553587465780846</v>
      </c>
    </row>
    <row r="3" spans="1:9" ht="15">
      <c r="A3" s="29">
        <v>2</v>
      </c>
      <c r="B3" s="30" t="s">
        <v>94</v>
      </c>
      <c r="C3" s="14">
        <v>7752</v>
      </c>
      <c r="D3" s="14">
        <v>6798</v>
      </c>
      <c r="E3" s="14">
        <v>6733</v>
      </c>
      <c r="F3" s="19">
        <f t="shared" si="0"/>
        <v>0.007143887853799109</v>
      </c>
      <c r="G3" s="19">
        <f t="shared" si="1"/>
        <v>-0.1314499484004128</v>
      </c>
      <c r="H3" s="14">
        <f t="shared" si="2"/>
        <v>-1019</v>
      </c>
      <c r="I3" s="15">
        <f t="shared" si="3"/>
        <v>0.011025871303519839</v>
      </c>
    </row>
    <row r="4" spans="1:9" ht="15">
      <c r="A4" s="29">
        <v>3</v>
      </c>
      <c r="B4" s="30" t="s">
        <v>95</v>
      </c>
      <c r="C4" s="14">
        <v>22339</v>
      </c>
      <c r="D4" s="14">
        <v>20366</v>
      </c>
      <c r="E4" s="14">
        <v>20400</v>
      </c>
      <c r="F4" s="19">
        <f t="shared" si="0"/>
        <v>0.021644929781301326</v>
      </c>
      <c r="G4" s="19">
        <f t="shared" si="1"/>
        <v>-0.08679887192801826</v>
      </c>
      <c r="H4" s="14">
        <f t="shared" si="2"/>
        <v>-1939</v>
      </c>
      <c r="I4" s="15">
        <f t="shared" si="3"/>
        <v>0.020980534305716357</v>
      </c>
    </row>
    <row r="5" spans="1:9" ht="15">
      <c r="A5" s="29">
        <v>4</v>
      </c>
      <c r="B5" s="30" t="s">
        <v>96</v>
      </c>
      <c r="C5" s="14">
        <v>4452</v>
      </c>
      <c r="D5" s="14">
        <v>3997</v>
      </c>
      <c r="E5" s="14">
        <v>4013</v>
      </c>
      <c r="F5" s="19">
        <f t="shared" si="0"/>
        <v>0.004257897216292266</v>
      </c>
      <c r="G5" s="19">
        <f t="shared" si="1"/>
        <v>-0.098607367475292</v>
      </c>
      <c r="H5" s="14">
        <f t="shared" si="2"/>
        <v>-439</v>
      </c>
      <c r="I5" s="15">
        <f t="shared" si="3"/>
        <v>0.004750105497787252</v>
      </c>
    </row>
    <row r="6" spans="1:9" ht="15">
      <c r="A6" s="29">
        <v>5</v>
      </c>
      <c r="B6" s="30" t="s">
        <v>97</v>
      </c>
      <c r="C6" s="14">
        <v>7221</v>
      </c>
      <c r="D6" s="14">
        <v>6547</v>
      </c>
      <c r="E6" s="14">
        <v>6610</v>
      </c>
      <c r="F6" s="19">
        <f t="shared" si="0"/>
        <v>0.007013381659529499</v>
      </c>
      <c r="G6" s="19">
        <f t="shared" si="1"/>
        <v>-0.08461431934635093</v>
      </c>
      <c r="H6" s="14">
        <f t="shared" si="2"/>
        <v>-611</v>
      </c>
      <c r="I6" s="15">
        <f t="shared" si="3"/>
        <v>0.0066111946677631225</v>
      </c>
    </row>
    <row r="7" spans="1:9" ht="15">
      <c r="A7" s="29">
        <v>6</v>
      </c>
      <c r="B7" s="30" t="s">
        <v>98</v>
      </c>
      <c r="C7" s="14">
        <v>20236</v>
      </c>
      <c r="D7" s="14">
        <v>18699</v>
      </c>
      <c r="E7" s="14">
        <v>20464</v>
      </c>
      <c r="F7" s="19">
        <f t="shared" si="0"/>
        <v>0.02171283544336031</v>
      </c>
      <c r="G7" s="19">
        <f t="shared" si="1"/>
        <v>0.011267048823878236</v>
      </c>
      <c r="H7" s="14">
        <f t="shared" si="2"/>
        <v>228</v>
      </c>
      <c r="I7" s="15">
        <f t="shared" si="3"/>
        <v>-0.002467025178805224</v>
      </c>
    </row>
    <row r="8" spans="1:9" ht="15">
      <c r="A8" s="29">
        <v>7</v>
      </c>
      <c r="B8" s="30" t="s">
        <v>99</v>
      </c>
      <c r="C8" s="14">
        <v>49823</v>
      </c>
      <c r="D8" s="14">
        <v>45420</v>
      </c>
      <c r="E8" s="14">
        <v>45348</v>
      </c>
      <c r="F8" s="19">
        <f t="shared" si="0"/>
        <v>0.04811540567266925</v>
      </c>
      <c r="G8" s="19">
        <f t="shared" si="1"/>
        <v>-0.08981795556269193</v>
      </c>
      <c r="H8" s="14">
        <f t="shared" si="2"/>
        <v>-4475</v>
      </c>
      <c r="I8" s="15">
        <f t="shared" si="3"/>
        <v>0.0484207792769885</v>
      </c>
    </row>
    <row r="9" spans="1:9" ht="15">
      <c r="A9" s="29">
        <v>8</v>
      </c>
      <c r="B9" s="30" t="s">
        <v>100</v>
      </c>
      <c r="C9" s="14">
        <v>2204</v>
      </c>
      <c r="D9" s="14">
        <v>1907</v>
      </c>
      <c r="E9" s="14">
        <v>1889</v>
      </c>
      <c r="F9" s="19">
        <f t="shared" si="0"/>
        <v>0.002004278056709716</v>
      </c>
      <c r="G9" s="19">
        <f t="shared" si="1"/>
        <v>-0.14292196007259528</v>
      </c>
      <c r="H9" s="14">
        <f t="shared" si="2"/>
        <v>-315</v>
      </c>
      <c r="I9" s="15">
        <f t="shared" si="3"/>
        <v>0.003408390049665112</v>
      </c>
    </row>
    <row r="10" spans="1:9" ht="15">
      <c r="A10" s="29">
        <v>9</v>
      </c>
      <c r="B10" s="30" t="s">
        <v>101</v>
      </c>
      <c r="C10" s="14">
        <v>28669</v>
      </c>
      <c r="D10" s="14">
        <v>26283</v>
      </c>
      <c r="E10" s="14">
        <v>26845</v>
      </c>
      <c r="F10" s="19">
        <f t="shared" si="0"/>
        <v>0.028483242155835007</v>
      </c>
      <c r="G10" s="19">
        <f t="shared" si="1"/>
        <v>-0.06362272838257352</v>
      </c>
      <c r="H10" s="14">
        <f t="shared" si="2"/>
        <v>-1824</v>
      </c>
      <c r="I10" s="15">
        <f t="shared" si="3"/>
        <v>0.01973620143044179</v>
      </c>
    </row>
    <row r="11" spans="1:9" ht="15">
      <c r="A11" s="29">
        <v>10</v>
      </c>
      <c r="B11" s="30" t="s">
        <v>102</v>
      </c>
      <c r="C11" s="14">
        <v>33929</v>
      </c>
      <c r="D11" s="14">
        <v>30500</v>
      </c>
      <c r="E11" s="14">
        <v>30328</v>
      </c>
      <c r="F11" s="19">
        <f t="shared" si="0"/>
        <v>0.032178795608201305</v>
      </c>
      <c r="G11" s="19">
        <f t="shared" si="1"/>
        <v>-0.10613339620973208</v>
      </c>
      <c r="H11" s="14">
        <f t="shared" si="2"/>
        <v>-3601</v>
      </c>
      <c r="I11" s="15">
        <f t="shared" si="3"/>
        <v>0.0389638494249018</v>
      </c>
    </row>
    <row r="12" spans="1:9" ht="15">
      <c r="A12" s="29">
        <v>11</v>
      </c>
      <c r="B12" s="30" t="s">
        <v>103</v>
      </c>
      <c r="C12" s="14">
        <v>2743</v>
      </c>
      <c r="D12" s="14">
        <v>2506</v>
      </c>
      <c r="E12" s="14">
        <v>2496</v>
      </c>
      <c r="F12" s="19">
        <f t="shared" si="0"/>
        <v>0.0026483208203003975</v>
      </c>
      <c r="G12" s="19">
        <f t="shared" si="1"/>
        <v>-0.09004739336492891</v>
      </c>
      <c r="H12" s="14">
        <f t="shared" si="2"/>
        <v>-247</v>
      </c>
      <c r="I12" s="15">
        <f t="shared" si="3"/>
        <v>0.002672610610372326</v>
      </c>
    </row>
    <row r="13" spans="1:9" ht="15">
      <c r="A13" s="29">
        <v>12</v>
      </c>
      <c r="B13" s="30" t="s">
        <v>104</v>
      </c>
      <c r="C13" s="14">
        <v>1399</v>
      </c>
      <c r="D13" s="14">
        <v>1241</v>
      </c>
      <c r="E13" s="14">
        <v>1232</v>
      </c>
      <c r="F13" s="19">
        <f t="shared" si="0"/>
        <v>0.0013071839946354527</v>
      </c>
      <c r="G13" s="19">
        <f t="shared" si="1"/>
        <v>-0.11937097927090778</v>
      </c>
      <c r="H13" s="14">
        <f t="shared" si="2"/>
        <v>-167</v>
      </c>
      <c r="I13" s="15">
        <f t="shared" si="3"/>
        <v>0.001806987740616107</v>
      </c>
    </row>
    <row r="14" spans="1:9" ht="15">
      <c r="A14" s="29">
        <v>13</v>
      </c>
      <c r="B14" s="30" t="s">
        <v>105</v>
      </c>
      <c r="C14" s="14">
        <v>4740</v>
      </c>
      <c r="D14" s="14">
        <v>3649</v>
      </c>
      <c r="E14" s="14">
        <v>4798</v>
      </c>
      <c r="F14" s="19">
        <f t="shared" si="0"/>
        <v>0.005090802602484498</v>
      </c>
      <c r="G14" s="19">
        <f t="shared" si="1"/>
        <v>0.012236286919831224</v>
      </c>
      <c r="H14" s="14">
        <f t="shared" si="2"/>
        <v>58</v>
      </c>
      <c r="I14" s="15">
        <f t="shared" si="3"/>
        <v>-0.0006275765805732588</v>
      </c>
    </row>
    <row r="15" spans="1:9" ht="15">
      <c r="A15" s="29">
        <v>14</v>
      </c>
      <c r="B15" s="30" t="s">
        <v>106</v>
      </c>
      <c r="C15" s="14">
        <v>5478</v>
      </c>
      <c r="D15" s="14">
        <v>4905</v>
      </c>
      <c r="E15" s="14">
        <v>4881</v>
      </c>
      <c r="F15" s="19">
        <f t="shared" si="0"/>
        <v>0.005178867757967244</v>
      </c>
      <c r="G15" s="19">
        <f t="shared" si="1"/>
        <v>-0.10898138006571742</v>
      </c>
      <c r="H15" s="14">
        <f t="shared" si="2"/>
        <v>-597</v>
      </c>
      <c r="I15" s="15">
        <f t="shared" si="3"/>
        <v>0.006459710665555784</v>
      </c>
    </row>
    <row r="16" spans="1:9" ht="15">
      <c r="A16" s="29">
        <v>15</v>
      </c>
      <c r="B16" s="30" t="s">
        <v>107</v>
      </c>
      <c r="C16" s="14">
        <v>9784</v>
      </c>
      <c r="D16" s="14">
        <v>8934</v>
      </c>
      <c r="E16" s="14">
        <v>8905</v>
      </c>
      <c r="F16" s="19">
        <f t="shared" si="0"/>
        <v>0.009448436259925898</v>
      </c>
      <c r="G16" s="19">
        <f t="shared" si="1"/>
        <v>-0.08984055600981193</v>
      </c>
      <c r="H16" s="14">
        <f t="shared" si="2"/>
        <v>-879</v>
      </c>
      <c r="I16" s="15">
        <f t="shared" si="3"/>
        <v>0.009511031281446456</v>
      </c>
    </row>
    <row r="17" spans="1:9" ht="15">
      <c r="A17" s="29">
        <v>16</v>
      </c>
      <c r="B17" s="30" t="s">
        <v>108</v>
      </c>
      <c r="C17" s="14">
        <v>27167</v>
      </c>
      <c r="D17" s="14">
        <v>24159</v>
      </c>
      <c r="E17" s="14">
        <v>24256</v>
      </c>
      <c r="F17" s="19">
        <f t="shared" si="0"/>
        <v>0.025736245920355148</v>
      </c>
      <c r="G17" s="19">
        <f t="shared" si="1"/>
        <v>-0.10715205948393271</v>
      </c>
      <c r="H17" s="14">
        <f t="shared" si="2"/>
        <v>-2911</v>
      </c>
      <c r="I17" s="15">
        <f t="shared" si="3"/>
        <v>0.03149785217325442</v>
      </c>
    </row>
    <row r="18" spans="1:9" ht="15">
      <c r="A18" s="29">
        <v>17</v>
      </c>
      <c r="B18" s="30" t="s">
        <v>109</v>
      </c>
      <c r="C18" s="14">
        <v>16661</v>
      </c>
      <c r="D18" s="14">
        <v>14535</v>
      </c>
      <c r="E18" s="14">
        <v>14462</v>
      </c>
      <c r="F18" s="19">
        <f t="shared" si="0"/>
        <v>0.015344557573391166</v>
      </c>
      <c r="G18" s="19">
        <f t="shared" si="1"/>
        <v>-0.13198487485745153</v>
      </c>
      <c r="H18" s="14">
        <f t="shared" si="2"/>
        <v>-2199</v>
      </c>
      <c r="I18" s="15">
        <f t="shared" si="3"/>
        <v>0.023793808632424068</v>
      </c>
    </row>
    <row r="19" spans="1:9" ht="15">
      <c r="A19" s="29">
        <v>18</v>
      </c>
      <c r="B19" s="30" t="s">
        <v>110</v>
      </c>
      <c r="C19" s="14">
        <v>5577</v>
      </c>
      <c r="D19" s="14">
        <v>5112</v>
      </c>
      <c r="E19" s="14">
        <v>5077</v>
      </c>
      <c r="F19" s="19">
        <f t="shared" si="0"/>
        <v>0.005386828848022884</v>
      </c>
      <c r="G19" s="19">
        <f t="shared" si="1"/>
        <v>-0.08965393580778196</v>
      </c>
      <c r="H19" s="14">
        <f t="shared" si="2"/>
        <v>-500</v>
      </c>
      <c r="I19" s="15">
        <f t="shared" si="3"/>
        <v>0.005410142935976368</v>
      </c>
    </row>
    <row r="20" spans="1:9" ht="15">
      <c r="A20" s="29">
        <v>19</v>
      </c>
      <c r="B20" s="30" t="s">
        <v>111</v>
      </c>
      <c r="C20" s="14">
        <v>13263</v>
      </c>
      <c r="D20" s="14">
        <v>11178</v>
      </c>
      <c r="E20" s="14">
        <v>11089</v>
      </c>
      <c r="F20" s="19">
        <f t="shared" si="0"/>
        <v>0.011765716977688747</v>
      </c>
      <c r="G20" s="19">
        <f t="shared" si="1"/>
        <v>-0.16391464977757672</v>
      </c>
      <c r="H20" s="14">
        <f t="shared" si="2"/>
        <v>-2174</v>
      </c>
      <c r="I20" s="15">
        <f t="shared" si="3"/>
        <v>0.023523301485625252</v>
      </c>
    </row>
    <row r="21" spans="1:9" ht="15">
      <c r="A21" s="29">
        <v>20</v>
      </c>
      <c r="B21" s="30" t="s">
        <v>112</v>
      </c>
      <c r="C21" s="14">
        <v>23337</v>
      </c>
      <c r="D21" s="14">
        <v>20792</v>
      </c>
      <c r="E21" s="14">
        <v>20778</v>
      </c>
      <c r="F21" s="19">
        <f t="shared" si="0"/>
        <v>0.022045997597837205</v>
      </c>
      <c r="G21" s="19">
        <f t="shared" si="1"/>
        <v>-0.10965419719758324</v>
      </c>
      <c r="H21" s="14">
        <f t="shared" si="2"/>
        <v>-2559</v>
      </c>
      <c r="I21" s="15">
        <f t="shared" si="3"/>
        <v>0.027689111546327055</v>
      </c>
    </row>
    <row r="22" spans="1:9" ht="15">
      <c r="A22" s="29">
        <v>21</v>
      </c>
      <c r="B22" s="30" t="s">
        <v>113</v>
      </c>
      <c r="C22" s="14">
        <v>7927</v>
      </c>
      <c r="D22" s="14">
        <v>7256</v>
      </c>
      <c r="E22" s="14">
        <v>7267</v>
      </c>
      <c r="F22" s="19">
        <f t="shared" si="0"/>
        <v>0.007710475721603762</v>
      </c>
      <c r="G22" s="19">
        <f t="shared" si="1"/>
        <v>-0.08325974517471932</v>
      </c>
      <c r="H22" s="14">
        <f t="shared" si="2"/>
        <v>-660</v>
      </c>
      <c r="I22" s="15">
        <f t="shared" si="3"/>
        <v>0.007141388675488807</v>
      </c>
    </row>
    <row r="23" spans="1:9" ht="15">
      <c r="A23" s="29">
        <v>22</v>
      </c>
      <c r="B23" s="30" t="s">
        <v>114</v>
      </c>
      <c r="C23" s="14">
        <v>13063</v>
      </c>
      <c r="D23" s="14">
        <v>11572</v>
      </c>
      <c r="E23" s="14">
        <v>11797</v>
      </c>
      <c r="F23" s="19">
        <f t="shared" si="0"/>
        <v>0.012516923364216262</v>
      </c>
      <c r="G23" s="19">
        <f t="shared" si="1"/>
        <v>-0.09691495062389956</v>
      </c>
      <c r="H23" s="14">
        <f t="shared" si="2"/>
        <v>-1266</v>
      </c>
      <c r="I23" s="15">
        <f t="shared" si="3"/>
        <v>0.013698481913892165</v>
      </c>
    </row>
    <row r="24" spans="1:9" ht="15">
      <c r="A24" s="29">
        <v>23</v>
      </c>
      <c r="B24" s="30" t="s">
        <v>115</v>
      </c>
      <c r="C24" s="14">
        <v>8328</v>
      </c>
      <c r="D24" s="14">
        <v>7419</v>
      </c>
      <c r="E24" s="14">
        <v>7335</v>
      </c>
      <c r="F24" s="19">
        <f t="shared" si="0"/>
        <v>0.007782625487541433</v>
      </c>
      <c r="G24" s="19">
        <f t="shared" si="1"/>
        <v>-0.11923631123919308</v>
      </c>
      <c r="H24" s="14">
        <f t="shared" si="2"/>
        <v>-993</v>
      </c>
      <c r="I24" s="15">
        <f t="shared" si="3"/>
        <v>0.010744543870849067</v>
      </c>
    </row>
    <row r="25" spans="1:9" ht="15">
      <c r="A25" s="29">
        <v>24</v>
      </c>
      <c r="B25" s="30" t="s">
        <v>116</v>
      </c>
      <c r="C25" s="14">
        <v>6111</v>
      </c>
      <c r="D25" s="14">
        <v>5462</v>
      </c>
      <c r="E25" s="14">
        <v>5461</v>
      </c>
      <c r="F25" s="19">
        <f t="shared" si="0"/>
        <v>0.005794262820376791</v>
      </c>
      <c r="G25" s="19">
        <f t="shared" si="1"/>
        <v>-0.10636557028309605</v>
      </c>
      <c r="H25" s="14">
        <f t="shared" si="2"/>
        <v>-650</v>
      </c>
      <c r="I25" s="15">
        <f t="shared" si="3"/>
        <v>0.007033185816769279</v>
      </c>
    </row>
    <row r="26" spans="1:9" ht="15">
      <c r="A26" s="29">
        <v>25</v>
      </c>
      <c r="B26" s="30" t="s">
        <v>117</v>
      </c>
      <c r="C26" s="14">
        <v>10547</v>
      </c>
      <c r="D26" s="14">
        <v>9213</v>
      </c>
      <c r="E26" s="14">
        <v>10571</v>
      </c>
      <c r="F26" s="19">
        <f t="shared" si="0"/>
        <v>0.01121610552539884</v>
      </c>
      <c r="G26" s="19">
        <f t="shared" si="1"/>
        <v>0.002275528586327866</v>
      </c>
      <c r="H26" s="14">
        <f t="shared" si="2"/>
        <v>24</v>
      </c>
      <c r="I26" s="15">
        <f t="shared" si="3"/>
        <v>-0.0002596868609268657</v>
      </c>
    </row>
    <row r="27" spans="1:9" ht="15">
      <c r="A27" s="29">
        <v>26</v>
      </c>
      <c r="B27" s="30" t="s">
        <v>118</v>
      </c>
      <c r="C27" s="14">
        <v>8030</v>
      </c>
      <c r="D27" s="14">
        <v>7515</v>
      </c>
      <c r="E27" s="14">
        <v>7521</v>
      </c>
      <c r="F27" s="19">
        <f t="shared" si="0"/>
        <v>0.007979976317900357</v>
      </c>
      <c r="G27" s="19">
        <f t="shared" si="1"/>
        <v>-0.06338729763387298</v>
      </c>
      <c r="H27" s="14">
        <f t="shared" si="2"/>
        <v>-509</v>
      </c>
      <c r="I27" s="15">
        <f t="shared" si="3"/>
        <v>0.005507525508823943</v>
      </c>
    </row>
    <row r="28" spans="1:9" ht="15">
      <c r="A28" s="29">
        <v>27</v>
      </c>
      <c r="B28" s="30" t="s">
        <v>119</v>
      </c>
      <c r="C28" s="14">
        <v>19911</v>
      </c>
      <c r="D28" s="14">
        <v>18457</v>
      </c>
      <c r="E28" s="14">
        <v>18445</v>
      </c>
      <c r="F28" s="19">
        <f t="shared" si="0"/>
        <v>0.019570624010593285</v>
      </c>
      <c r="G28" s="19">
        <f t="shared" si="1"/>
        <v>-0.07362764301140073</v>
      </c>
      <c r="H28" s="14">
        <f t="shared" si="2"/>
        <v>-1466</v>
      </c>
      <c r="I28" s="15">
        <f t="shared" si="3"/>
        <v>0.015862539088282713</v>
      </c>
    </row>
    <row r="29" spans="1:9" ht="15">
      <c r="A29" s="29">
        <v>28</v>
      </c>
      <c r="B29" s="30" t="s">
        <v>120</v>
      </c>
      <c r="C29" s="14">
        <v>11893</v>
      </c>
      <c r="D29" s="14">
        <v>10965</v>
      </c>
      <c r="E29" s="14">
        <v>10837</v>
      </c>
      <c r="F29" s="19">
        <f t="shared" si="0"/>
        <v>0.011498338433331494</v>
      </c>
      <c r="G29" s="19">
        <f t="shared" si="1"/>
        <v>-0.0887917262255108</v>
      </c>
      <c r="H29" s="14">
        <f t="shared" si="2"/>
        <v>-1056</v>
      </c>
      <c r="I29" s="15">
        <f t="shared" si="3"/>
        <v>0.01142622188078209</v>
      </c>
    </row>
    <row r="30" spans="1:9" ht="15">
      <c r="A30" s="29">
        <v>29</v>
      </c>
      <c r="B30" s="30" t="s">
        <v>121</v>
      </c>
      <c r="C30" s="14">
        <v>3964</v>
      </c>
      <c r="D30" s="14">
        <v>3399</v>
      </c>
      <c r="E30" s="14">
        <v>3389</v>
      </c>
      <c r="F30" s="19">
        <f t="shared" si="0"/>
        <v>0.0035958170112171664</v>
      </c>
      <c r="G30" s="19">
        <f t="shared" si="1"/>
        <v>-0.14505549949545912</v>
      </c>
      <c r="H30" s="14">
        <f t="shared" si="2"/>
        <v>-575</v>
      </c>
      <c r="I30" s="15">
        <f t="shared" si="3"/>
        <v>0.0062216643763728235</v>
      </c>
    </row>
    <row r="31" spans="1:9" ht="15">
      <c r="A31" s="29">
        <v>30</v>
      </c>
      <c r="B31" s="30" t="s">
        <v>122</v>
      </c>
      <c r="C31" s="14">
        <v>939</v>
      </c>
      <c r="D31" s="14">
        <v>884</v>
      </c>
      <c r="E31" s="14">
        <v>885</v>
      </c>
      <c r="F31" s="19">
        <f t="shared" si="0"/>
        <v>0.0009390079831593959</v>
      </c>
      <c r="G31" s="19">
        <f t="shared" si="1"/>
        <v>-0.05750798722044728</v>
      </c>
      <c r="H31" s="14">
        <f t="shared" si="2"/>
        <v>-54</v>
      </c>
      <c r="I31" s="15">
        <f t="shared" si="3"/>
        <v>0.0005842954370854478</v>
      </c>
    </row>
    <row r="32" spans="1:9" ht="15">
      <c r="A32" s="29">
        <v>31</v>
      </c>
      <c r="B32" s="30" t="s">
        <v>123</v>
      </c>
      <c r="C32" s="14">
        <v>32379</v>
      </c>
      <c r="D32" s="14">
        <v>28603</v>
      </c>
      <c r="E32" s="14">
        <v>28438</v>
      </c>
      <c r="F32" s="19">
        <f t="shared" si="0"/>
        <v>0.03017345652552192</v>
      </c>
      <c r="G32" s="19">
        <f t="shared" si="1"/>
        <v>-0.12171469162111245</v>
      </c>
      <c r="H32" s="14">
        <f t="shared" si="2"/>
        <v>-3941</v>
      </c>
      <c r="I32" s="15">
        <f t="shared" si="3"/>
        <v>0.04264274662136574</v>
      </c>
    </row>
    <row r="33" spans="1:9" ht="15">
      <c r="A33" s="29">
        <v>32</v>
      </c>
      <c r="B33" s="30" t="s">
        <v>124</v>
      </c>
      <c r="C33" s="14">
        <v>8481</v>
      </c>
      <c r="D33" s="14">
        <v>7668</v>
      </c>
      <c r="E33" s="14">
        <v>7640</v>
      </c>
      <c r="F33" s="19">
        <f t="shared" si="0"/>
        <v>0.008106238408291281</v>
      </c>
      <c r="G33" s="19">
        <f t="shared" si="1"/>
        <v>-0.09916283457139488</v>
      </c>
      <c r="H33" s="14">
        <f t="shared" si="2"/>
        <v>-841</v>
      </c>
      <c r="I33" s="15">
        <f t="shared" si="3"/>
        <v>0.009099860418312252</v>
      </c>
    </row>
    <row r="34" spans="1:9" ht="15">
      <c r="A34" s="29">
        <v>33</v>
      </c>
      <c r="B34" s="30" t="s">
        <v>125</v>
      </c>
      <c r="C34" s="14">
        <v>41174</v>
      </c>
      <c r="D34" s="14">
        <v>37455</v>
      </c>
      <c r="E34" s="14">
        <v>43733</v>
      </c>
      <c r="F34" s="19">
        <f aca="true" t="shared" si="4" ref="F34:F65">E34/$E$83</f>
        <v>0.046401848731649556</v>
      </c>
      <c r="G34" s="19">
        <f aca="true" t="shared" si="5" ref="G34:G65">(E34-C34)/C34</f>
        <v>0.06215087190945742</v>
      </c>
      <c r="H34" s="14">
        <f aca="true" t="shared" si="6" ref="H34:H65">E34-C34</f>
        <v>2559</v>
      </c>
      <c r="I34" s="15">
        <f aca="true" t="shared" si="7" ref="I34:I65">H34/$H$83</f>
        <v>-0.027689111546327055</v>
      </c>
    </row>
    <row r="35" spans="1:9" ht="15">
      <c r="A35" s="29">
        <v>34</v>
      </c>
      <c r="B35" s="30" t="s">
        <v>126</v>
      </c>
      <c r="C35" s="14">
        <v>7535</v>
      </c>
      <c r="D35" s="14">
        <v>6786</v>
      </c>
      <c r="E35" s="14">
        <v>6959</v>
      </c>
      <c r="F35" s="19">
        <f t="shared" si="4"/>
        <v>0.007383679722944899</v>
      </c>
      <c r="G35" s="19">
        <f t="shared" si="5"/>
        <v>-0.07644326476443265</v>
      </c>
      <c r="H35" s="14">
        <f t="shared" si="6"/>
        <v>-576</v>
      </c>
      <c r="I35" s="15">
        <f t="shared" si="7"/>
        <v>0.006232484662244776</v>
      </c>
    </row>
    <row r="36" spans="1:9" ht="15.75" customHeight="1">
      <c r="A36" s="29">
        <v>35</v>
      </c>
      <c r="B36" s="30" t="s">
        <v>127</v>
      </c>
      <c r="C36" s="14">
        <v>33268</v>
      </c>
      <c r="D36" s="14">
        <v>30791</v>
      </c>
      <c r="E36" s="14">
        <v>30940</v>
      </c>
      <c r="F36" s="19">
        <f t="shared" si="4"/>
        <v>0.032828143501640344</v>
      </c>
      <c r="G36" s="19">
        <f t="shared" si="5"/>
        <v>-0.06997715522423952</v>
      </c>
      <c r="H36" s="14">
        <f t="shared" si="6"/>
        <v>-2328</v>
      </c>
      <c r="I36" s="15">
        <f t="shared" si="7"/>
        <v>0.025189625509905972</v>
      </c>
    </row>
    <row r="37" spans="1:9" ht="15">
      <c r="A37" s="29">
        <v>36</v>
      </c>
      <c r="B37" s="30" t="s">
        <v>128</v>
      </c>
      <c r="C37" s="14">
        <v>5656</v>
      </c>
      <c r="D37" s="14">
        <v>5192</v>
      </c>
      <c r="E37" s="14">
        <v>5174</v>
      </c>
      <c r="F37" s="19">
        <f t="shared" si="4"/>
        <v>0.005489748367081032</v>
      </c>
      <c r="G37" s="19">
        <f t="shared" si="5"/>
        <v>-0.08521923620933522</v>
      </c>
      <c r="H37" s="14">
        <f t="shared" si="6"/>
        <v>-482</v>
      </c>
      <c r="I37" s="15">
        <f t="shared" si="7"/>
        <v>0.005215377790281219</v>
      </c>
    </row>
    <row r="38" spans="1:9" ht="15">
      <c r="A38" s="29">
        <v>37</v>
      </c>
      <c r="B38" s="30" t="s">
        <v>129</v>
      </c>
      <c r="C38" s="14">
        <v>12779</v>
      </c>
      <c r="D38" s="14">
        <v>11525</v>
      </c>
      <c r="E38" s="14">
        <v>11444</v>
      </c>
      <c r="F38" s="19">
        <f t="shared" si="4"/>
        <v>0.012142381196922175</v>
      </c>
      <c r="G38" s="19">
        <f t="shared" si="5"/>
        <v>-0.10446826825260193</v>
      </c>
      <c r="H38" s="14">
        <f t="shared" si="6"/>
        <v>-1335</v>
      </c>
      <c r="I38" s="15">
        <f t="shared" si="7"/>
        <v>0.014445081639056903</v>
      </c>
    </row>
    <row r="39" spans="1:9" ht="15">
      <c r="A39" s="29">
        <v>38</v>
      </c>
      <c r="B39" s="30" t="s">
        <v>130</v>
      </c>
      <c r="C39" s="14">
        <v>15082</v>
      </c>
      <c r="D39" s="14">
        <v>13572</v>
      </c>
      <c r="E39" s="14">
        <v>14092</v>
      </c>
      <c r="F39" s="19">
        <f t="shared" si="4"/>
        <v>0.014951977964612662</v>
      </c>
      <c r="G39" s="19">
        <f t="shared" si="5"/>
        <v>-0.06564116164964859</v>
      </c>
      <c r="H39" s="14">
        <f t="shared" si="6"/>
        <v>-990</v>
      </c>
      <c r="I39" s="15">
        <f t="shared" si="7"/>
        <v>0.01071208301323321</v>
      </c>
    </row>
    <row r="40" spans="1:9" ht="15">
      <c r="A40" s="29">
        <v>39</v>
      </c>
      <c r="B40" s="30" t="s">
        <v>131</v>
      </c>
      <c r="C40" s="14">
        <v>6331</v>
      </c>
      <c r="D40" s="14">
        <v>5802</v>
      </c>
      <c r="E40" s="14">
        <v>5942</v>
      </c>
      <c r="F40" s="19">
        <f t="shared" si="4"/>
        <v>0.006304616311788847</v>
      </c>
      <c r="G40" s="19">
        <f t="shared" si="5"/>
        <v>-0.061443689780445426</v>
      </c>
      <c r="H40" s="14">
        <f t="shared" si="6"/>
        <v>-389</v>
      </c>
      <c r="I40" s="15">
        <f t="shared" si="7"/>
        <v>0.004209091204189615</v>
      </c>
    </row>
    <row r="41" spans="1:9" ht="15">
      <c r="A41" s="29">
        <v>40</v>
      </c>
      <c r="B41" s="30" t="s">
        <v>132</v>
      </c>
      <c r="C41" s="14">
        <v>5096</v>
      </c>
      <c r="D41" s="14">
        <v>4665</v>
      </c>
      <c r="E41" s="14">
        <v>4659</v>
      </c>
      <c r="F41" s="19">
        <f t="shared" si="4"/>
        <v>0.0049433199927001415</v>
      </c>
      <c r="G41" s="19">
        <f t="shared" si="5"/>
        <v>-0.08575353218210362</v>
      </c>
      <c r="H41" s="14">
        <f t="shared" si="6"/>
        <v>-437</v>
      </c>
      <c r="I41" s="15">
        <f t="shared" si="7"/>
        <v>0.004728464926043346</v>
      </c>
    </row>
    <row r="42" spans="1:9" ht="15">
      <c r="A42" s="29">
        <v>41</v>
      </c>
      <c r="B42" s="30" t="s">
        <v>133</v>
      </c>
      <c r="C42" s="14">
        <v>3861</v>
      </c>
      <c r="D42" s="14">
        <v>3286</v>
      </c>
      <c r="E42" s="14">
        <v>3518</v>
      </c>
      <c r="F42" s="19">
        <f t="shared" si="4"/>
        <v>0.0037326893613048072</v>
      </c>
      <c r="G42" s="19">
        <f t="shared" si="5"/>
        <v>-0.08883708883708884</v>
      </c>
      <c r="H42" s="14">
        <f t="shared" si="6"/>
        <v>-343</v>
      </c>
      <c r="I42" s="15">
        <f t="shared" si="7"/>
        <v>0.003711358054079789</v>
      </c>
    </row>
    <row r="43" spans="1:9" ht="15">
      <c r="A43" s="29">
        <v>42</v>
      </c>
      <c r="B43" s="30" t="s">
        <v>134</v>
      </c>
      <c r="C43" s="14">
        <v>56356</v>
      </c>
      <c r="D43" s="14">
        <v>50704</v>
      </c>
      <c r="E43" s="14">
        <v>51090</v>
      </c>
      <c r="F43" s="19">
        <f t="shared" si="4"/>
        <v>0.05420781679052376</v>
      </c>
      <c r="G43" s="19">
        <f t="shared" si="5"/>
        <v>-0.09344169210022003</v>
      </c>
      <c r="H43" s="14">
        <f t="shared" si="6"/>
        <v>-5266</v>
      </c>
      <c r="I43" s="15">
        <f t="shared" si="7"/>
        <v>0.056979625401703114</v>
      </c>
    </row>
    <row r="44" spans="1:9" ht="15">
      <c r="A44" s="29">
        <v>43</v>
      </c>
      <c r="B44" s="30" t="s">
        <v>135</v>
      </c>
      <c r="C44" s="14">
        <v>11262</v>
      </c>
      <c r="D44" s="14">
        <v>9770</v>
      </c>
      <c r="E44" s="14">
        <v>9692</v>
      </c>
      <c r="F44" s="19">
        <f t="shared" si="4"/>
        <v>0.010283463698057474</v>
      </c>
      <c r="G44" s="19">
        <f t="shared" si="5"/>
        <v>-0.13940685491031787</v>
      </c>
      <c r="H44" s="14">
        <f t="shared" si="6"/>
        <v>-1570</v>
      </c>
      <c r="I44" s="15">
        <f t="shared" si="7"/>
        <v>0.016987848818965798</v>
      </c>
    </row>
    <row r="45" spans="1:9" ht="15">
      <c r="A45" s="29">
        <v>44</v>
      </c>
      <c r="B45" s="30" t="s">
        <v>136</v>
      </c>
      <c r="C45" s="14">
        <v>17656</v>
      </c>
      <c r="D45" s="14">
        <v>16127</v>
      </c>
      <c r="E45" s="14">
        <v>16049</v>
      </c>
      <c r="F45" s="19">
        <f t="shared" si="4"/>
        <v>0.01702840578726005</v>
      </c>
      <c r="G45" s="19">
        <f t="shared" si="5"/>
        <v>-0.09101721794290893</v>
      </c>
      <c r="H45" s="14">
        <f t="shared" si="6"/>
        <v>-1607</v>
      </c>
      <c r="I45" s="15">
        <f t="shared" si="7"/>
        <v>0.017388199396228047</v>
      </c>
    </row>
    <row r="46" spans="1:9" ht="15">
      <c r="A46" s="29">
        <v>45</v>
      </c>
      <c r="B46" s="30" t="s">
        <v>137</v>
      </c>
      <c r="C46" s="14">
        <v>47535</v>
      </c>
      <c r="D46" s="14">
        <v>42570</v>
      </c>
      <c r="E46" s="14">
        <v>42858</v>
      </c>
      <c r="F46" s="19">
        <f t="shared" si="4"/>
        <v>0.04547345100818688</v>
      </c>
      <c r="G46" s="19">
        <f t="shared" si="5"/>
        <v>-0.09839065951404229</v>
      </c>
      <c r="H46" s="14">
        <f t="shared" si="6"/>
        <v>-4677</v>
      </c>
      <c r="I46" s="15">
        <f t="shared" si="7"/>
        <v>0.05060647702312295</v>
      </c>
    </row>
    <row r="47" spans="1:9" ht="15">
      <c r="A47" s="29">
        <v>46</v>
      </c>
      <c r="B47" s="30" t="s">
        <v>138</v>
      </c>
      <c r="C47" s="14">
        <v>14194</v>
      </c>
      <c r="D47" s="14">
        <v>13132</v>
      </c>
      <c r="E47" s="14">
        <v>13120</v>
      </c>
      <c r="F47" s="19">
        <f t="shared" si="4"/>
        <v>0.013920660722091834</v>
      </c>
      <c r="G47" s="19">
        <f t="shared" si="5"/>
        <v>-0.07566577427081865</v>
      </c>
      <c r="H47" s="14">
        <f t="shared" si="6"/>
        <v>-1074</v>
      </c>
      <c r="I47" s="15">
        <f t="shared" si="7"/>
        <v>0.01162098702647724</v>
      </c>
    </row>
    <row r="48" spans="1:9" ht="15">
      <c r="A48" s="29">
        <v>47</v>
      </c>
      <c r="B48" s="30" t="s">
        <v>139</v>
      </c>
      <c r="C48" s="14">
        <v>10703</v>
      </c>
      <c r="D48" s="14">
        <v>10000</v>
      </c>
      <c r="E48" s="14">
        <v>9989</v>
      </c>
      <c r="F48" s="19">
        <f t="shared" si="4"/>
        <v>0.010598588411049948</v>
      </c>
      <c r="G48" s="19">
        <f t="shared" si="5"/>
        <v>-0.06671026814911707</v>
      </c>
      <c r="H48" s="14">
        <f t="shared" si="6"/>
        <v>-714</v>
      </c>
      <c r="I48" s="15">
        <f t="shared" si="7"/>
        <v>0.007725684112574255</v>
      </c>
    </row>
    <row r="49" spans="1:9" ht="15">
      <c r="A49" s="29">
        <v>48</v>
      </c>
      <c r="B49" s="30" t="s">
        <v>140</v>
      </c>
      <c r="C49" s="14">
        <v>16883</v>
      </c>
      <c r="D49" s="14">
        <v>15170</v>
      </c>
      <c r="E49" s="14">
        <v>15186</v>
      </c>
      <c r="F49" s="19">
        <f t="shared" si="4"/>
        <v>0.016112740375433428</v>
      </c>
      <c r="G49" s="19">
        <f t="shared" si="5"/>
        <v>-0.10051531125984718</v>
      </c>
      <c r="H49" s="14">
        <f t="shared" si="6"/>
        <v>-1697</v>
      </c>
      <c r="I49" s="15">
        <f t="shared" si="7"/>
        <v>0.018362025124703793</v>
      </c>
    </row>
    <row r="50" spans="1:9" ht="15">
      <c r="A50" s="29">
        <v>49</v>
      </c>
      <c r="B50" s="30" t="s">
        <v>141</v>
      </c>
      <c r="C50" s="14">
        <v>3724</v>
      </c>
      <c r="D50" s="14">
        <v>3185</v>
      </c>
      <c r="E50" s="14">
        <v>3194</v>
      </c>
      <c r="F50" s="19">
        <f t="shared" si="4"/>
        <v>0.003388916947131198</v>
      </c>
      <c r="G50" s="19">
        <f t="shared" si="5"/>
        <v>-0.1423200859291085</v>
      </c>
      <c r="H50" s="14">
        <f t="shared" si="6"/>
        <v>-530</v>
      </c>
      <c r="I50" s="15">
        <f t="shared" si="7"/>
        <v>0.0057347515121349505</v>
      </c>
    </row>
    <row r="51" spans="1:9" ht="15">
      <c r="A51" s="29">
        <v>50</v>
      </c>
      <c r="B51" s="30" t="s">
        <v>142</v>
      </c>
      <c r="C51" s="14">
        <v>10472</v>
      </c>
      <c r="D51" s="14">
        <v>9628</v>
      </c>
      <c r="E51" s="14">
        <v>9599</v>
      </c>
      <c r="F51" s="19">
        <f t="shared" si="4"/>
        <v>0.010184788282878011</v>
      </c>
      <c r="G51" s="19">
        <f t="shared" si="5"/>
        <v>-0.08336516424751719</v>
      </c>
      <c r="H51" s="14">
        <f t="shared" si="6"/>
        <v>-873</v>
      </c>
      <c r="I51" s="15">
        <f t="shared" si="7"/>
        <v>0.00944610956621474</v>
      </c>
    </row>
    <row r="52" spans="1:9" ht="15">
      <c r="A52" s="29">
        <v>51</v>
      </c>
      <c r="B52" s="30" t="s">
        <v>143</v>
      </c>
      <c r="C52" s="14">
        <v>14645</v>
      </c>
      <c r="D52" s="14">
        <v>13672</v>
      </c>
      <c r="E52" s="14">
        <v>13626</v>
      </c>
      <c r="F52" s="19">
        <f t="shared" si="4"/>
        <v>0.01445753986274568</v>
      </c>
      <c r="G52" s="19">
        <f t="shared" si="5"/>
        <v>-0.0695800614544213</v>
      </c>
      <c r="H52" s="14">
        <f t="shared" si="6"/>
        <v>-1019</v>
      </c>
      <c r="I52" s="15">
        <f t="shared" si="7"/>
        <v>0.011025871303519839</v>
      </c>
    </row>
    <row r="53" spans="1:9" ht="15">
      <c r="A53" s="29">
        <v>52</v>
      </c>
      <c r="B53" s="30" t="s">
        <v>144</v>
      </c>
      <c r="C53" s="14">
        <v>18472</v>
      </c>
      <c r="D53" s="14">
        <v>15732</v>
      </c>
      <c r="E53" s="14">
        <v>15581</v>
      </c>
      <c r="F53" s="19">
        <f t="shared" si="4"/>
        <v>0.016531845633453723</v>
      </c>
      <c r="G53" s="19">
        <f t="shared" si="5"/>
        <v>-0.15650714595062798</v>
      </c>
      <c r="H53" s="14">
        <f t="shared" si="6"/>
        <v>-2891</v>
      </c>
      <c r="I53" s="15">
        <f t="shared" si="7"/>
        <v>0.03128144645581536</v>
      </c>
    </row>
    <row r="54" spans="1:9" ht="15">
      <c r="A54" s="29">
        <v>53</v>
      </c>
      <c r="B54" s="30" t="s">
        <v>145</v>
      </c>
      <c r="C54" s="14">
        <v>12638</v>
      </c>
      <c r="D54" s="14">
        <v>11812</v>
      </c>
      <c r="E54" s="14">
        <v>11692</v>
      </c>
      <c r="F54" s="19">
        <f t="shared" si="4"/>
        <v>0.01240551563740074</v>
      </c>
      <c r="G54" s="19">
        <f t="shared" si="5"/>
        <v>-0.07485361607849343</v>
      </c>
      <c r="H54" s="14">
        <f t="shared" si="6"/>
        <v>-946</v>
      </c>
      <c r="I54" s="15">
        <f t="shared" si="7"/>
        <v>0.010235990434867288</v>
      </c>
    </row>
    <row r="55" spans="1:9" ht="15">
      <c r="A55" s="29">
        <v>54</v>
      </c>
      <c r="B55" s="30" t="s">
        <v>146</v>
      </c>
      <c r="C55" s="14">
        <v>15823</v>
      </c>
      <c r="D55" s="14">
        <v>13522</v>
      </c>
      <c r="E55" s="14">
        <v>13712</v>
      </c>
      <c r="F55" s="19">
        <f t="shared" si="4"/>
        <v>0.014548788096137442</v>
      </c>
      <c r="G55" s="19">
        <f t="shared" si="5"/>
        <v>-0.13341338557795615</v>
      </c>
      <c r="H55" s="14">
        <f t="shared" si="6"/>
        <v>-2111</v>
      </c>
      <c r="I55" s="15">
        <f t="shared" si="7"/>
        <v>0.022841623475692227</v>
      </c>
    </row>
    <row r="56" spans="1:9" ht="15">
      <c r="A56" s="29">
        <v>55</v>
      </c>
      <c r="B56" s="30" t="s">
        <v>147</v>
      </c>
      <c r="C56" s="14">
        <v>34593</v>
      </c>
      <c r="D56" s="14">
        <v>28997</v>
      </c>
      <c r="E56" s="14">
        <v>28850</v>
      </c>
      <c r="F56" s="19">
        <f t="shared" si="4"/>
        <v>0.03061059922502663</v>
      </c>
      <c r="G56" s="19">
        <f t="shared" si="5"/>
        <v>-0.16601624606134188</v>
      </c>
      <c r="H56" s="14">
        <f t="shared" si="6"/>
        <v>-5743</v>
      </c>
      <c r="I56" s="15">
        <f t="shared" si="7"/>
        <v>0.062140901762624566</v>
      </c>
    </row>
    <row r="57" spans="1:9" ht="15">
      <c r="A57" s="29">
        <v>56</v>
      </c>
      <c r="B57" s="30" t="s">
        <v>148</v>
      </c>
      <c r="C57" s="14">
        <v>2858</v>
      </c>
      <c r="D57" s="14">
        <v>2547</v>
      </c>
      <c r="E57" s="14">
        <v>2530</v>
      </c>
      <c r="F57" s="19">
        <f t="shared" si="4"/>
        <v>0.0026843957032692332</v>
      </c>
      <c r="G57" s="19">
        <f t="shared" si="5"/>
        <v>-0.11476557032890133</v>
      </c>
      <c r="H57" s="14">
        <f t="shared" si="6"/>
        <v>-328</v>
      </c>
      <c r="I57" s="15">
        <f t="shared" si="7"/>
        <v>0.0035490537660004978</v>
      </c>
    </row>
    <row r="58" spans="1:9" ht="15">
      <c r="A58" s="29">
        <v>57</v>
      </c>
      <c r="B58" s="30" t="s">
        <v>149</v>
      </c>
      <c r="C58" s="14">
        <v>4804</v>
      </c>
      <c r="D58" s="14">
        <v>4301</v>
      </c>
      <c r="E58" s="14">
        <v>4280</v>
      </c>
      <c r="F58" s="19">
        <f t="shared" si="4"/>
        <v>0.004541191150194592</v>
      </c>
      <c r="G58" s="19">
        <f t="shared" si="5"/>
        <v>-0.10907577019150708</v>
      </c>
      <c r="H58" s="14">
        <f t="shared" si="6"/>
        <v>-524</v>
      </c>
      <c r="I58" s="15">
        <f t="shared" si="7"/>
        <v>0.005669829796903234</v>
      </c>
    </row>
    <row r="59" spans="1:9" ht="15">
      <c r="A59" s="29">
        <v>58</v>
      </c>
      <c r="B59" s="30" t="s">
        <v>150</v>
      </c>
      <c r="C59" s="14">
        <v>17619</v>
      </c>
      <c r="D59" s="14">
        <v>16133</v>
      </c>
      <c r="E59" s="14">
        <v>16999</v>
      </c>
      <c r="F59" s="19">
        <f t="shared" si="4"/>
        <v>0.0180363804584481</v>
      </c>
      <c r="G59" s="19">
        <f t="shared" si="5"/>
        <v>-0.03518928429536296</v>
      </c>
      <c r="H59" s="14">
        <f t="shared" si="6"/>
        <v>-620</v>
      </c>
      <c r="I59" s="15">
        <f t="shared" si="7"/>
        <v>0.006708577240610697</v>
      </c>
    </row>
    <row r="60" spans="1:9" ht="15">
      <c r="A60" s="29">
        <v>59</v>
      </c>
      <c r="B60" s="30" t="s">
        <v>151</v>
      </c>
      <c r="C60" s="14">
        <v>9792</v>
      </c>
      <c r="D60" s="14">
        <v>8851</v>
      </c>
      <c r="E60" s="14">
        <v>8826</v>
      </c>
      <c r="F60" s="19">
        <f t="shared" si="4"/>
        <v>0.009364615208321839</v>
      </c>
      <c r="G60" s="19">
        <f t="shared" si="5"/>
        <v>-0.09865196078431372</v>
      </c>
      <c r="H60" s="14">
        <f t="shared" si="6"/>
        <v>-966</v>
      </c>
      <c r="I60" s="15">
        <f t="shared" si="7"/>
        <v>0.010452396152306344</v>
      </c>
    </row>
    <row r="61" spans="1:9" ht="15">
      <c r="A61" s="29">
        <v>60</v>
      </c>
      <c r="B61" s="30" t="s">
        <v>152</v>
      </c>
      <c r="C61" s="14">
        <v>14723</v>
      </c>
      <c r="D61" s="14">
        <v>12921</v>
      </c>
      <c r="E61" s="14">
        <v>12999</v>
      </c>
      <c r="F61" s="19">
        <f t="shared" si="4"/>
        <v>0.013792276579761566</v>
      </c>
      <c r="G61" s="19">
        <f t="shared" si="5"/>
        <v>-0.11709570060449637</v>
      </c>
      <c r="H61" s="14">
        <f t="shared" si="6"/>
        <v>-1724</v>
      </c>
      <c r="I61" s="15">
        <f t="shared" si="7"/>
        <v>0.018654172843246518</v>
      </c>
    </row>
    <row r="62" spans="1:9" ht="15">
      <c r="A62" s="29">
        <v>61</v>
      </c>
      <c r="B62" s="30" t="s">
        <v>153</v>
      </c>
      <c r="C62" s="14">
        <v>9644</v>
      </c>
      <c r="D62" s="14">
        <v>8195</v>
      </c>
      <c r="E62" s="14">
        <v>8108</v>
      </c>
      <c r="F62" s="19">
        <f t="shared" si="4"/>
        <v>0.008602798562097606</v>
      </c>
      <c r="G62" s="19">
        <f t="shared" si="5"/>
        <v>-0.15927001244296973</v>
      </c>
      <c r="H62" s="14">
        <f t="shared" si="6"/>
        <v>-1536</v>
      </c>
      <c r="I62" s="15">
        <f t="shared" si="7"/>
        <v>0.016619959099319404</v>
      </c>
    </row>
    <row r="63" spans="1:9" ht="15">
      <c r="A63" s="29">
        <v>62</v>
      </c>
      <c r="B63" s="30" t="s">
        <v>154</v>
      </c>
      <c r="C63" s="14">
        <v>1463</v>
      </c>
      <c r="D63" s="14">
        <v>1365</v>
      </c>
      <c r="E63" s="14">
        <v>1368</v>
      </c>
      <c r="F63" s="19">
        <f t="shared" si="4"/>
        <v>0.001451483526510795</v>
      </c>
      <c r="G63" s="19">
        <f t="shared" si="5"/>
        <v>-0.06493506493506493</v>
      </c>
      <c r="H63" s="14">
        <f t="shared" si="6"/>
        <v>-95</v>
      </c>
      <c r="I63" s="15">
        <f t="shared" si="7"/>
        <v>0.00102792715783551</v>
      </c>
    </row>
    <row r="64" spans="1:9" ht="15">
      <c r="A64" s="29">
        <v>63</v>
      </c>
      <c r="B64" s="30" t="s">
        <v>155</v>
      </c>
      <c r="C64" s="14">
        <v>25332</v>
      </c>
      <c r="D64" s="14">
        <v>23129</v>
      </c>
      <c r="E64" s="14">
        <v>23057</v>
      </c>
      <c r="F64" s="19">
        <f t="shared" si="4"/>
        <v>0.024464075782718857</v>
      </c>
      <c r="G64" s="19">
        <f t="shared" si="5"/>
        <v>-0.08980735828201485</v>
      </c>
      <c r="H64" s="14">
        <f t="shared" si="6"/>
        <v>-2275</v>
      </c>
      <c r="I64" s="15">
        <f t="shared" si="7"/>
        <v>0.02461615035869248</v>
      </c>
    </row>
    <row r="65" spans="1:9" ht="15">
      <c r="A65" s="29">
        <v>64</v>
      </c>
      <c r="B65" s="30" t="s">
        <v>156</v>
      </c>
      <c r="C65" s="14">
        <v>9888</v>
      </c>
      <c r="D65" s="14">
        <v>8984</v>
      </c>
      <c r="E65" s="14">
        <v>8939</v>
      </c>
      <c r="F65" s="19">
        <f t="shared" si="4"/>
        <v>0.009484511142894734</v>
      </c>
      <c r="G65" s="19">
        <f t="shared" si="5"/>
        <v>-0.09597491909385113</v>
      </c>
      <c r="H65" s="14">
        <f t="shared" si="6"/>
        <v>-949</v>
      </c>
      <c r="I65" s="15">
        <f t="shared" si="7"/>
        <v>0.010268451292483147</v>
      </c>
    </row>
    <row r="66" spans="1:9" ht="15">
      <c r="A66" s="29">
        <v>65</v>
      </c>
      <c r="B66" s="30" t="s">
        <v>157</v>
      </c>
      <c r="C66" s="14">
        <v>4043</v>
      </c>
      <c r="D66" s="14">
        <v>3744</v>
      </c>
      <c r="E66" s="14">
        <v>3822</v>
      </c>
      <c r="F66" s="19">
        <f aca="true" t="shared" si="8" ref="F66:F82">E66/$E$83</f>
        <v>0.004055241256084984</v>
      </c>
      <c r="G66" s="19">
        <f aca="true" t="shared" si="9" ref="G66:G82">(E66-C66)/C66</f>
        <v>-0.05466237942122187</v>
      </c>
      <c r="H66" s="14">
        <f aca="true" t="shared" si="10" ref="H66:H82">E66-C66</f>
        <v>-221</v>
      </c>
      <c r="I66" s="15">
        <f aca="true" t="shared" si="11" ref="I66:I82">H66/$H$83</f>
        <v>0.002391283177701555</v>
      </c>
    </row>
    <row r="67" spans="1:9" ht="15">
      <c r="A67" s="29">
        <v>66</v>
      </c>
      <c r="B67" s="30" t="s">
        <v>158</v>
      </c>
      <c r="C67" s="14">
        <v>17116</v>
      </c>
      <c r="D67" s="14">
        <v>15404</v>
      </c>
      <c r="E67" s="14">
        <v>15353</v>
      </c>
      <c r="F67" s="19">
        <f t="shared" si="8"/>
        <v>0.016289931712368592</v>
      </c>
      <c r="G67" s="19">
        <f t="shared" si="9"/>
        <v>-0.10300303809301238</v>
      </c>
      <c r="H67" s="14">
        <f t="shared" si="10"/>
        <v>-1763</v>
      </c>
      <c r="I67" s="15">
        <f t="shared" si="11"/>
        <v>0.019076163992252676</v>
      </c>
    </row>
    <row r="68" spans="1:9" ht="15">
      <c r="A68" s="29">
        <v>67</v>
      </c>
      <c r="B68" s="30" t="s">
        <v>159</v>
      </c>
      <c r="C68" s="14">
        <v>2539</v>
      </c>
      <c r="D68" s="14">
        <v>2194</v>
      </c>
      <c r="E68" s="14">
        <v>2187</v>
      </c>
      <c r="F68" s="19">
        <f t="shared" si="8"/>
        <v>0.002320463795671863</v>
      </c>
      <c r="G68" s="19">
        <f t="shared" si="9"/>
        <v>-0.13863725876329264</v>
      </c>
      <c r="H68" s="14">
        <f t="shared" si="10"/>
        <v>-352</v>
      </c>
      <c r="I68" s="15">
        <f t="shared" si="11"/>
        <v>0.0038087406269273635</v>
      </c>
    </row>
    <row r="69" spans="1:9" ht="15">
      <c r="A69" s="29">
        <v>68</v>
      </c>
      <c r="B69" s="30" t="s">
        <v>160</v>
      </c>
      <c r="C69" s="14">
        <v>12530</v>
      </c>
      <c r="D69" s="14">
        <v>11612</v>
      </c>
      <c r="E69" s="14">
        <v>11569</v>
      </c>
      <c r="F69" s="19">
        <f t="shared" si="8"/>
        <v>0.01227500944313113</v>
      </c>
      <c r="G69" s="19">
        <f t="shared" si="9"/>
        <v>-0.07669592976855547</v>
      </c>
      <c r="H69" s="14">
        <f t="shared" si="10"/>
        <v>-961</v>
      </c>
      <c r="I69" s="15">
        <f t="shared" si="11"/>
        <v>0.01039829472294658</v>
      </c>
    </row>
    <row r="70" spans="1:9" ht="15">
      <c r="A70" s="29">
        <v>69</v>
      </c>
      <c r="B70" s="30" t="s">
        <v>161</v>
      </c>
      <c r="C70" s="14">
        <v>2471</v>
      </c>
      <c r="D70" s="14">
        <v>2145</v>
      </c>
      <c r="E70" s="14">
        <v>2133</v>
      </c>
      <c r="F70" s="19">
        <f t="shared" si="8"/>
        <v>0.002263168393309595</v>
      </c>
      <c r="G70" s="19">
        <f t="shared" si="9"/>
        <v>-0.1367867260218535</v>
      </c>
      <c r="H70" s="14">
        <f t="shared" si="10"/>
        <v>-338</v>
      </c>
      <c r="I70" s="15">
        <f t="shared" si="11"/>
        <v>0.003657256624720025</v>
      </c>
    </row>
    <row r="71" spans="1:9" ht="15">
      <c r="A71" s="29">
        <v>70</v>
      </c>
      <c r="B71" s="30" t="s">
        <v>162</v>
      </c>
      <c r="C71" s="14">
        <v>7329</v>
      </c>
      <c r="D71" s="14">
        <v>6854</v>
      </c>
      <c r="E71" s="14">
        <v>6828</v>
      </c>
      <c r="F71" s="19">
        <f t="shared" si="8"/>
        <v>0.0072446853209179145</v>
      </c>
      <c r="G71" s="19">
        <f t="shared" si="9"/>
        <v>-0.0683585755218993</v>
      </c>
      <c r="H71" s="14">
        <f t="shared" si="10"/>
        <v>-501</v>
      </c>
      <c r="I71" s="15">
        <f t="shared" si="11"/>
        <v>0.005420963221848321</v>
      </c>
    </row>
    <row r="72" spans="1:9" ht="15">
      <c r="A72" s="29">
        <v>71</v>
      </c>
      <c r="B72" s="30" t="s">
        <v>163</v>
      </c>
      <c r="C72" s="14">
        <v>4489</v>
      </c>
      <c r="D72" s="14">
        <v>4168</v>
      </c>
      <c r="E72" s="14">
        <v>4155</v>
      </c>
      <c r="F72" s="19">
        <f t="shared" si="8"/>
        <v>0.004408562903985638</v>
      </c>
      <c r="G72" s="19">
        <f t="shared" si="9"/>
        <v>-0.07440409890844286</v>
      </c>
      <c r="H72" s="14">
        <f t="shared" si="10"/>
        <v>-334</v>
      </c>
      <c r="I72" s="15">
        <f t="shared" si="11"/>
        <v>0.003613975481232214</v>
      </c>
    </row>
    <row r="73" spans="1:9" ht="15">
      <c r="A73" s="29">
        <v>72</v>
      </c>
      <c r="B73" s="30" t="s">
        <v>164</v>
      </c>
      <c r="C73" s="14">
        <v>1666</v>
      </c>
      <c r="D73" s="14">
        <v>1413</v>
      </c>
      <c r="E73" s="14">
        <v>1394</v>
      </c>
      <c r="F73" s="19">
        <f t="shared" si="8"/>
        <v>0.0014790702017222573</v>
      </c>
      <c r="G73" s="19">
        <f t="shared" si="9"/>
        <v>-0.16326530612244897</v>
      </c>
      <c r="H73" s="14">
        <f t="shared" si="10"/>
        <v>-272</v>
      </c>
      <c r="I73" s="15">
        <f t="shared" si="11"/>
        <v>0.0029431177571711447</v>
      </c>
    </row>
    <row r="74" spans="1:9" ht="15">
      <c r="A74" s="29">
        <v>73</v>
      </c>
      <c r="B74" s="30" t="s">
        <v>165</v>
      </c>
      <c r="C74" s="14">
        <v>1043</v>
      </c>
      <c r="D74" s="14">
        <v>999</v>
      </c>
      <c r="E74" s="14">
        <v>990</v>
      </c>
      <c r="F74" s="19">
        <f t="shared" si="8"/>
        <v>0.0010504157099749173</v>
      </c>
      <c r="G74" s="19">
        <f t="shared" si="9"/>
        <v>-0.05081495685522531</v>
      </c>
      <c r="H74" s="14">
        <f t="shared" si="10"/>
        <v>-53</v>
      </c>
      <c r="I74" s="15">
        <f t="shared" si="11"/>
        <v>0.000573475151213495</v>
      </c>
    </row>
    <row r="75" spans="1:9" ht="15">
      <c r="A75" s="29">
        <v>74</v>
      </c>
      <c r="B75" s="30" t="s">
        <v>166</v>
      </c>
      <c r="C75" s="14">
        <v>983</v>
      </c>
      <c r="D75" s="14">
        <v>865</v>
      </c>
      <c r="E75" s="14">
        <v>853</v>
      </c>
      <c r="F75" s="19">
        <f t="shared" si="8"/>
        <v>0.0009050551521299035</v>
      </c>
      <c r="G75" s="19">
        <f t="shared" si="9"/>
        <v>-0.13224821973550355</v>
      </c>
      <c r="H75" s="14">
        <f t="shared" si="10"/>
        <v>-130</v>
      </c>
      <c r="I75" s="15">
        <f t="shared" si="11"/>
        <v>0.001406637163353856</v>
      </c>
    </row>
    <row r="76" spans="1:9" ht="15">
      <c r="A76" s="29">
        <v>75</v>
      </c>
      <c r="B76" s="30" t="s">
        <v>167</v>
      </c>
      <c r="C76" s="14">
        <v>4240</v>
      </c>
      <c r="D76" s="14">
        <v>3860</v>
      </c>
      <c r="E76" s="14">
        <v>3831</v>
      </c>
      <c r="F76" s="19">
        <f t="shared" si="8"/>
        <v>0.004064790489812029</v>
      </c>
      <c r="G76" s="19">
        <f t="shared" si="9"/>
        <v>-0.0964622641509434</v>
      </c>
      <c r="H76" s="14">
        <f t="shared" si="10"/>
        <v>-409</v>
      </c>
      <c r="I76" s="15">
        <f t="shared" si="11"/>
        <v>0.004425496921628669</v>
      </c>
    </row>
    <row r="77" spans="1:9" ht="15">
      <c r="A77" s="29">
        <v>76</v>
      </c>
      <c r="B77" s="30" t="s">
        <v>168</v>
      </c>
      <c r="C77" s="14">
        <v>2498</v>
      </c>
      <c r="D77" s="14">
        <v>2342</v>
      </c>
      <c r="E77" s="14">
        <v>2357</v>
      </c>
      <c r="F77" s="19">
        <f t="shared" si="8"/>
        <v>0.0025008382105160404</v>
      </c>
      <c r="G77" s="19">
        <f t="shared" si="9"/>
        <v>-0.05644515612489992</v>
      </c>
      <c r="H77" s="14">
        <f t="shared" si="10"/>
        <v>-141</v>
      </c>
      <c r="I77" s="15">
        <f t="shared" si="11"/>
        <v>0.001525660307945336</v>
      </c>
    </row>
    <row r="78" spans="1:9" ht="15">
      <c r="A78" s="29">
        <v>77</v>
      </c>
      <c r="B78" s="30" t="s">
        <v>169</v>
      </c>
      <c r="C78" s="14">
        <v>1917</v>
      </c>
      <c r="D78" s="14">
        <v>1780</v>
      </c>
      <c r="E78" s="14">
        <v>1774</v>
      </c>
      <c r="F78" s="19">
        <f t="shared" si="8"/>
        <v>0.0018822600701974782</v>
      </c>
      <c r="G78" s="19">
        <f t="shared" si="9"/>
        <v>-0.07459572248304643</v>
      </c>
      <c r="H78" s="14">
        <f t="shared" si="10"/>
        <v>-143</v>
      </c>
      <c r="I78" s="15">
        <f t="shared" si="11"/>
        <v>0.0015473008796892413</v>
      </c>
    </row>
    <row r="79" spans="1:9" ht="15">
      <c r="A79" s="29">
        <v>78</v>
      </c>
      <c r="B79" s="30" t="s">
        <v>170</v>
      </c>
      <c r="C79" s="14">
        <v>1709</v>
      </c>
      <c r="D79" s="14">
        <v>1504</v>
      </c>
      <c r="E79" s="14">
        <v>1497</v>
      </c>
      <c r="F79" s="19">
        <f t="shared" si="8"/>
        <v>0.0015883558765984356</v>
      </c>
      <c r="G79" s="19">
        <f t="shared" si="9"/>
        <v>-0.1240491515506144</v>
      </c>
      <c r="H79" s="14">
        <f t="shared" si="10"/>
        <v>-212</v>
      </c>
      <c r="I79" s="15">
        <f t="shared" si="11"/>
        <v>0.00229390060485398</v>
      </c>
    </row>
    <row r="80" spans="1:9" ht="15">
      <c r="A80" s="29">
        <v>79</v>
      </c>
      <c r="B80" s="30" t="s">
        <v>171</v>
      </c>
      <c r="C80" s="14">
        <v>2971</v>
      </c>
      <c r="D80" s="14">
        <v>2733</v>
      </c>
      <c r="E80" s="14">
        <v>2720</v>
      </c>
      <c r="F80" s="19">
        <f t="shared" si="8"/>
        <v>0.0028859906375068435</v>
      </c>
      <c r="G80" s="19">
        <f t="shared" si="9"/>
        <v>-0.0844833389431168</v>
      </c>
      <c r="H80" s="14">
        <f t="shared" si="10"/>
        <v>-251</v>
      </c>
      <c r="I80" s="15">
        <f t="shared" si="11"/>
        <v>0.002715891753860137</v>
      </c>
    </row>
    <row r="81" spans="1:9" ht="15">
      <c r="A81" s="29">
        <v>80</v>
      </c>
      <c r="B81" s="30" t="s">
        <v>172</v>
      </c>
      <c r="C81" s="14">
        <v>8046</v>
      </c>
      <c r="D81" s="14">
        <v>7049</v>
      </c>
      <c r="E81" s="14">
        <v>7283</v>
      </c>
      <c r="F81" s="19">
        <f t="shared" si="8"/>
        <v>0.0077274521371185085</v>
      </c>
      <c r="G81" s="19">
        <f t="shared" si="9"/>
        <v>-0.09482972905791698</v>
      </c>
      <c r="H81" s="14">
        <f t="shared" si="10"/>
        <v>-763</v>
      </c>
      <c r="I81" s="15">
        <f t="shared" si="11"/>
        <v>0.008255878120299938</v>
      </c>
    </row>
    <row r="82" spans="1:9" ht="15.75" thickBot="1">
      <c r="A82" s="37">
        <v>81</v>
      </c>
      <c r="B82" s="43" t="s">
        <v>173</v>
      </c>
      <c r="C82" s="34">
        <v>6783</v>
      </c>
      <c r="D82" s="34">
        <v>5794</v>
      </c>
      <c r="E82" s="34">
        <v>5781</v>
      </c>
      <c r="F82" s="33">
        <f t="shared" si="8"/>
        <v>0.006133791130671714</v>
      </c>
      <c r="G82" s="33">
        <f t="shared" si="9"/>
        <v>-0.14772224679345422</v>
      </c>
      <c r="H82" s="34">
        <f t="shared" si="10"/>
        <v>-1002</v>
      </c>
      <c r="I82" s="35">
        <f t="shared" si="11"/>
        <v>0.010841926443696642</v>
      </c>
    </row>
    <row r="83" spans="1:9" s="50" customFormat="1" ht="15.75" thickBot="1">
      <c r="A83" s="91" t="s">
        <v>174</v>
      </c>
      <c r="B83" s="91"/>
      <c r="C83" s="20">
        <f>SUM(C2:C82)</f>
        <v>1034903</v>
      </c>
      <c r="D83" s="20">
        <f>SUM(D2:D82)</f>
        <v>929946</v>
      </c>
      <c r="E83" s="20">
        <f>SUM(E2:E82)</f>
        <v>942484</v>
      </c>
      <c r="F83" s="21">
        <f>E83/$E$83</f>
        <v>1</v>
      </c>
      <c r="G83" s="21">
        <f>(E83-C83)/C83</f>
        <v>-0.08930208918130492</v>
      </c>
      <c r="H83" s="20">
        <f>E83-C83</f>
        <v>-92419</v>
      </c>
      <c r="I83" s="16">
        <f>H83/$H$83</f>
        <v>1</v>
      </c>
    </row>
    <row r="84" spans="3:9" ht="15">
      <c r="C84" s="46"/>
      <c r="D84" s="46"/>
      <c r="E84" s="46"/>
      <c r="I84" s="59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I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H13" sqref="H13"/>
    </sheetView>
  </sheetViews>
  <sheetFormatPr defaultColWidth="9.140625" defaultRowHeight="15"/>
  <cols>
    <col min="1" max="1" width="11.8515625" style="45" customWidth="1"/>
    <col min="2" max="2" width="16.421875" style="45" bestFit="1" customWidth="1"/>
    <col min="3" max="5" width="12.00390625" style="45" bestFit="1" customWidth="1"/>
    <col min="6" max="6" width="18.140625" style="45" customWidth="1"/>
    <col min="7" max="7" width="30.421875" style="45" customWidth="1"/>
    <col min="8" max="8" width="27.421875" style="45" customWidth="1"/>
    <col min="9" max="9" width="22.28125" style="45" customWidth="1"/>
    <col min="10" max="16384" width="9.140625" style="45" customWidth="1"/>
  </cols>
  <sheetData>
    <row r="1" spans="1:9" ht="30.75" thickBot="1">
      <c r="A1" s="60" t="s">
        <v>92</v>
      </c>
      <c r="B1" s="60" t="s">
        <v>175</v>
      </c>
      <c r="C1" s="5">
        <v>41334</v>
      </c>
      <c r="D1" s="5">
        <v>41671</v>
      </c>
      <c r="E1" s="5">
        <v>41699</v>
      </c>
      <c r="F1" s="3" t="s">
        <v>273</v>
      </c>
      <c r="G1" s="64" t="s">
        <v>268</v>
      </c>
      <c r="H1" s="3" t="s">
        <v>269</v>
      </c>
      <c r="I1" s="3" t="s">
        <v>274</v>
      </c>
    </row>
    <row r="2" spans="1:9" ht="15">
      <c r="A2" s="41">
        <v>1</v>
      </c>
      <c r="B2" s="42" t="s">
        <v>93</v>
      </c>
      <c r="C2" s="65">
        <v>63395</v>
      </c>
      <c r="D2" s="65">
        <v>69406</v>
      </c>
      <c r="E2" s="65">
        <v>69516</v>
      </c>
      <c r="F2" s="62">
        <f aca="true" t="shared" si="0" ref="F2:F33">E2/$E$83</f>
        <v>0.02439480590941328</v>
      </c>
      <c r="G2" s="62">
        <f aca="true" t="shared" si="1" ref="G2:G33">(E2-C2)/C2</f>
        <v>0.09655335594289771</v>
      </c>
      <c r="H2" s="17">
        <f aca="true" t="shared" si="2" ref="H2:H33">E2-C2</f>
        <v>6121</v>
      </c>
      <c r="I2" s="63">
        <f aca="true" t="shared" si="3" ref="I2:I33">H2/$H$83</f>
        <v>0.03087033049056642</v>
      </c>
    </row>
    <row r="3" spans="1:9" ht="15">
      <c r="A3" s="29">
        <v>2</v>
      </c>
      <c r="B3" s="30" t="s">
        <v>94</v>
      </c>
      <c r="C3" s="40">
        <v>19112</v>
      </c>
      <c r="D3" s="40">
        <v>20684</v>
      </c>
      <c r="E3" s="40">
        <v>20748</v>
      </c>
      <c r="F3" s="19">
        <f t="shared" si="0"/>
        <v>0.007280963130912405</v>
      </c>
      <c r="G3" s="19">
        <f t="shared" si="1"/>
        <v>0.08560066973629134</v>
      </c>
      <c r="H3" s="14">
        <f t="shared" si="2"/>
        <v>1636</v>
      </c>
      <c r="I3" s="15">
        <f t="shared" si="3"/>
        <v>0.00825091662842128</v>
      </c>
    </row>
    <row r="4" spans="1:9" ht="15">
      <c r="A4" s="29">
        <v>3</v>
      </c>
      <c r="B4" s="30" t="s">
        <v>95</v>
      </c>
      <c r="C4" s="40">
        <v>25673</v>
      </c>
      <c r="D4" s="40">
        <v>27218</v>
      </c>
      <c r="E4" s="40">
        <v>27201</v>
      </c>
      <c r="F4" s="19">
        <f t="shared" si="0"/>
        <v>0.009545473208210349</v>
      </c>
      <c r="G4" s="19">
        <f t="shared" si="1"/>
        <v>0.05951778132668562</v>
      </c>
      <c r="H4" s="14">
        <f t="shared" si="2"/>
        <v>1528</v>
      </c>
      <c r="I4" s="15">
        <f t="shared" si="3"/>
        <v>0.0077062350906037394</v>
      </c>
    </row>
    <row r="5" spans="1:9" ht="15">
      <c r="A5" s="29">
        <v>4</v>
      </c>
      <c r="B5" s="30" t="s">
        <v>96</v>
      </c>
      <c r="C5" s="40">
        <v>15907</v>
      </c>
      <c r="D5" s="40">
        <v>16838</v>
      </c>
      <c r="E5" s="40">
        <v>17062</v>
      </c>
      <c r="F5" s="19">
        <f t="shared" si="0"/>
        <v>0.005987458691904157</v>
      </c>
      <c r="G5" s="19">
        <f t="shared" si="1"/>
        <v>0.07260954296850443</v>
      </c>
      <c r="H5" s="14">
        <f t="shared" si="2"/>
        <v>1155</v>
      </c>
      <c r="I5" s="15">
        <f t="shared" si="3"/>
        <v>0.005825066446104266</v>
      </c>
    </row>
    <row r="6" spans="1:9" ht="15">
      <c r="A6" s="29">
        <v>5</v>
      </c>
      <c r="B6" s="30" t="s">
        <v>97</v>
      </c>
      <c r="C6" s="40">
        <v>15892</v>
      </c>
      <c r="D6" s="40">
        <v>17221</v>
      </c>
      <c r="E6" s="40">
        <v>17844</v>
      </c>
      <c r="F6" s="19">
        <f t="shared" si="0"/>
        <v>0.006261880957586319</v>
      </c>
      <c r="G6" s="19">
        <f t="shared" si="1"/>
        <v>0.12282909640070476</v>
      </c>
      <c r="H6" s="14">
        <f t="shared" si="2"/>
        <v>1952</v>
      </c>
      <c r="I6" s="15">
        <f t="shared" si="3"/>
        <v>0.009844614461294829</v>
      </c>
    </row>
    <row r="7" spans="1:9" ht="15">
      <c r="A7" s="29">
        <v>6</v>
      </c>
      <c r="B7" s="30" t="s">
        <v>98</v>
      </c>
      <c r="C7" s="40">
        <v>374253</v>
      </c>
      <c r="D7" s="40">
        <v>382597</v>
      </c>
      <c r="E7" s="40">
        <v>387740</v>
      </c>
      <c r="F7" s="19">
        <f t="shared" si="0"/>
        <v>0.13606712186138306</v>
      </c>
      <c r="G7" s="19">
        <f t="shared" si="1"/>
        <v>0.03603711927492899</v>
      </c>
      <c r="H7" s="14">
        <f t="shared" si="2"/>
        <v>13487</v>
      </c>
      <c r="I7" s="15">
        <f t="shared" si="3"/>
        <v>0.06801962870875172</v>
      </c>
    </row>
    <row r="8" spans="1:9" ht="15">
      <c r="A8" s="29">
        <v>7</v>
      </c>
      <c r="B8" s="30" t="s">
        <v>99</v>
      </c>
      <c r="C8" s="40">
        <v>59778</v>
      </c>
      <c r="D8" s="40">
        <v>64857</v>
      </c>
      <c r="E8" s="40">
        <v>64896</v>
      </c>
      <c r="F8" s="19">
        <f t="shared" si="0"/>
        <v>0.022773538815485418</v>
      </c>
      <c r="G8" s="19">
        <f t="shared" si="1"/>
        <v>0.08561678209374686</v>
      </c>
      <c r="H8" s="14">
        <f t="shared" si="2"/>
        <v>5118</v>
      </c>
      <c r="I8" s="15">
        <f t="shared" si="3"/>
        <v>0.025811852875464617</v>
      </c>
    </row>
    <row r="9" spans="1:9" ht="15">
      <c r="A9" s="29">
        <v>8</v>
      </c>
      <c r="B9" s="30" t="s">
        <v>100</v>
      </c>
      <c r="C9" s="40">
        <v>8869</v>
      </c>
      <c r="D9" s="40">
        <v>9403</v>
      </c>
      <c r="E9" s="40">
        <v>9343</v>
      </c>
      <c r="F9" s="19">
        <f t="shared" si="0"/>
        <v>0.00327867932003637</v>
      </c>
      <c r="G9" s="19">
        <f t="shared" si="1"/>
        <v>0.05344458225279062</v>
      </c>
      <c r="H9" s="14">
        <f t="shared" si="2"/>
        <v>474</v>
      </c>
      <c r="I9" s="15">
        <f t="shared" si="3"/>
        <v>0.002390546749310322</v>
      </c>
    </row>
    <row r="10" spans="1:9" ht="15">
      <c r="A10" s="29">
        <v>9</v>
      </c>
      <c r="B10" s="30" t="s">
        <v>101</v>
      </c>
      <c r="C10" s="40">
        <v>33862</v>
      </c>
      <c r="D10" s="40">
        <v>35698</v>
      </c>
      <c r="E10" s="40">
        <v>35775</v>
      </c>
      <c r="F10" s="19">
        <f t="shared" si="0"/>
        <v>0.012554292269538813</v>
      </c>
      <c r="G10" s="19">
        <f t="shared" si="1"/>
        <v>0.05649400507944008</v>
      </c>
      <c r="H10" s="14">
        <f t="shared" si="2"/>
        <v>1913</v>
      </c>
      <c r="I10" s="15">
        <f t="shared" si="3"/>
        <v>0.009647923905971828</v>
      </c>
    </row>
    <row r="11" spans="1:9" ht="15">
      <c r="A11" s="29">
        <v>10</v>
      </c>
      <c r="B11" s="30" t="s">
        <v>102</v>
      </c>
      <c r="C11" s="40">
        <v>47267</v>
      </c>
      <c r="D11" s="40">
        <v>48516</v>
      </c>
      <c r="E11" s="40">
        <v>48956</v>
      </c>
      <c r="F11" s="19">
        <f t="shared" si="0"/>
        <v>0.017179816417820883</v>
      </c>
      <c r="G11" s="19">
        <f t="shared" si="1"/>
        <v>0.035733175365476974</v>
      </c>
      <c r="H11" s="14">
        <f t="shared" si="2"/>
        <v>1689</v>
      </c>
      <c r="I11" s="15">
        <f t="shared" si="3"/>
        <v>0.008518214049757666</v>
      </c>
    </row>
    <row r="12" spans="1:9" ht="15">
      <c r="A12" s="29">
        <v>11</v>
      </c>
      <c r="B12" s="30" t="s">
        <v>103</v>
      </c>
      <c r="C12" s="40">
        <v>8256</v>
      </c>
      <c r="D12" s="40">
        <v>9270</v>
      </c>
      <c r="E12" s="40">
        <v>9327</v>
      </c>
      <c r="F12" s="19">
        <f t="shared" si="0"/>
        <v>0.003273064542221901</v>
      </c>
      <c r="G12" s="19">
        <f t="shared" si="1"/>
        <v>0.12972383720930233</v>
      </c>
      <c r="H12" s="14">
        <f t="shared" si="2"/>
        <v>1071</v>
      </c>
      <c r="I12" s="15">
        <f t="shared" si="3"/>
        <v>0.005401425250023956</v>
      </c>
    </row>
    <row r="13" spans="1:9" ht="15">
      <c r="A13" s="29">
        <v>12</v>
      </c>
      <c r="B13" s="30" t="s">
        <v>104</v>
      </c>
      <c r="C13" s="40">
        <v>11685</v>
      </c>
      <c r="D13" s="40">
        <v>13069</v>
      </c>
      <c r="E13" s="40">
        <v>13118</v>
      </c>
      <c r="F13" s="19">
        <f t="shared" si="0"/>
        <v>0.0046034159606376</v>
      </c>
      <c r="G13" s="19">
        <f t="shared" si="1"/>
        <v>0.12263585793752674</v>
      </c>
      <c r="H13" s="14">
        <f t="shared" si="2"/>
        <v>1433</v>
      </c>
      <c r="I13" s="15">
        <f t="shared" si="3"/>
        <v>0.007227117071227198</v>
      </c>
    </row>
    <row r="14" spans="1:9" ht="15">
      <c r="A14" s="29">
        <v>13</v>
      </c>
      <c r="B14" s="30" t="s">
        <v>105</v>
      </c>
      <c r="C14" s="40">
        <v>13101</v>
      </c>
      <c r="D14" s="40">
        <v>14246</v>
      </c>
      <c r="E14" s="40">
        <v>14442</v>
      </c>
      <c r="F14" s="19">
        <f t="shared" si="0"/>
        <v>0.005068038824784893</v>
      </c>
      <c r="G14" s="19">
        <f t="shared" si="1"/>
        <v>0.10235859858026104</v>
      </c>
      <c r="H14" s="14">
        <f t="shared" si="2"/>
        <v>1341</v>
      </c>
      <c r="I14" s="15">
        <f t="shared" si="3"/>
        <v>0.006763129094567811</v>
      </c>
    </row>
    <row r="15" spans="1:9" ht="15">
      <c r="A15" s="29">
        <v>14</v>
      </c>
      <c r="B15" s="30" t="s">
        <v>106</v>
      </c>
      <c r="C15" s="40">
        <v>13824</v>
      </c>
      <c r="D15" s="40">
        <v>15108</v>
      </c>
      <c r="E15" s="40">
        <v>15222</v>
      </c>
      <c r="F15" s="19">
        <f t="shared" si="0"/>
        <v>0.005341759243240246</v>
      </c>
      <c r="G15" s="19">
        <f t="shared" si="1"/>
        <v>0.10112847222222222</v>
      </c>
      <c r="H15" s="14">
        <f t="shared" si="2"/>
        <v>1398</v>
      </c>
      <c r="I15" s="15">
        <f t="shared" si="3"/>
        <v>0.007050599906193735</v>
      </c>
    </row>
    <row r="16" spans="1:9" ht="15">
      <c r="A16" s="29">
        <v>15</v>
      </c>
      <c r="B16" s="30" t="s">
        <v>107</v>
      </c>
      <c r="C16" s="40">
        <v>11518</v>
      </c>
      <c r="D16" s="40">
        <v>12199</v>
      </c>
      <c r="E16" s="40">
        <v>12229</v>
      </c>
      <c r="F16" s="19">
        <f t="shared" si="0"/>
        <v>0.004291444868321178</v>
      </c>
      <c r="G16" s="19">
        <f t="shared" si="1"/>
        <v>0.06172946692134051</v>
      </c>
      <c r="H16" s="14">
        <f t="shared" si="2"/>
        <v>711</v>
      </c>
      <c r="I16" s="15">
        <f t="shared" si="3"/>
        <v>0.0035858201239654833</v>
      </c>
    </row>
    <row r="17" spans="1:9" ht="15">
      <c r="A17" s="29">
        <v>16</v>
      </c>
      <c r="B17" s="30" t="s">
        <v>108</v>
      </c>
      <c r="C17" s="40">
        <v>69401</v>
      </c>
      <c r="D17" s="40">
        <v>75151</v>
      </c>
      <c r="E17" s="40">
        <v>75176</v>
      </c>
      <c r="F17" s="19">
        <f t="shared" si="0"/>
        <v>0.026381033561281617</v>
      </c>
      <c r="G17" s="19">
        <f t="shared" si="1"/>
        <v>0.08321205746314894</v>
      </c>
      <c r="H17" s="14">
        <f t="shared" si="2"/>
        <v>5775</v>
      </c>
      <c r="I17" s="15">
        <f t="shared" si="3"/>
        <v>0.02912533223052133</v>
      </c>
    </row>
    <row r="18" spans="1:9" ht="15">
      <c r="A18" s="29">
        <v>17</v>
      </c>
      <c r="B18" s="30" t="s">
        <v>109</v>
      </c>
      <c r="C18" s="40">
        <v>21734</v>
      </c>
      <c r="D18" s="40">
        <v>23023</v>
      </c>
      <c r="E18" s="40">
        <v>23060</v>
      </c>
      <c r="F18" s="19">
        <f t="shared" si="0"/>
        <v>0.008092298525103144</v>
      </c>
      <c r="G18" s="19">
        <f t="shared" si="1"/>
        <v>0.06101039845403515</v>
      </c>
      <c r="H18" s="14">
        <f t="shared" si="2"/>
        <v>1326</v>
      </c>
      <c r="I18" s="15">
        <f t="shared" si="3"/>
        <v>0.006687478880982041</v>
      </c>
    </row>
    <row r="19" spans="1:9" ht="15">
      <c r="A19" s="29">
        <v>18</v>
      </c>
      <c r="B19" s="30" t="s">
        <v>110</v>
      </c>
      <c r="C19" s="40">
        <v>8947</v>
      </c>
      <c r="D19" s="40">
        <v>9761</v>
      </c>
      <c r="E19" s="40">
        <v>9788</v>
      </c>
      <c r="F19" s="19">
        <f t="shared" si="0"/>
        <v>0.003434840328001283</v>
      </c>
      <c r="G19" s="19">
        <f t="shared" si="1"/>
        <v>0.09399798815245333</v>
      </c>
      <c r="H19" s="14">
        <f t="shared" si="2"/>
        <v>841</v>
      </c>
      <c r="I19" s="15">
        <f t="shared" si="3"/>
        <v>0.004241455308375487</v>
      </c>
    </row>
    <row r="20" spans="1:9" ht="15">
      <c r="A20" s="29">
        <v>19</v>
      </c>
      <c r="B20" s="30" t="s">
        <v>111</v>
      </c>
      <c r="C20" s="40">
        <v>18781</v>
      </c>
      <c r="D20" s="40">
        <v>20246</v>
      </c>
      <c r="E20" s="40">
        <v>20237</v>
      </c>
      <c r="F20" s="19">
        <f t="shared" si="0"/>
        <v>0.007101641164462808</v>
      </c>
      <c r="G20" s="19">
        <f t="shared" si="1"/>
        <v>0.07752515840477078</v>
      </c>
      <c r="H20" s="14">
        <f t="shared" si="2"/>
        <v>1456</v>
      </c>
      <c r="I20" s="15">
        <f t="shared" si="3"/>
        <v>0.007343114065392045</v>
      </c>
    </row>
    <row r="21" spans="1:9" ht="15">
      <c r="A21" s="29">
        <v>20</v>
      </c>
      <c r="B21" s="30" t="s">
        <v>112</v>
      </c>
      <c r="C21" s="40">
        <v>32199</v>
      </c>
      <c r="D21" s="40">
        <v>34189</v>
      </c>
      <c r="E21" s="40">
        <v>34192</v>
      </c>
      <c r="F21" s="19">
        <f t="shared" si="0"/>
        <v>0.011998780189519807</v>
      </c>
      <c r="G21" s="19">
        <f t="shared" si="1"/>
        <v>0.061896332184229325</v>
      </c>
      <c r="H21" s="14">
        <f t="shared" si="2"/>
        <v>1993</v>
      </c>
      <c r="I21" s="15">
        <f t="shared" si="3"/>
        <v>0.0100513917117626</v>
      </c>
    </row>
    <row r="22" spans="1:9" ht="15">
      <c r="A22" s="29">
        <v>21</v>
      </c>
      <c r="B22" s="30" t="s">
        <v>113</v>
      </c>
      <c r="C22" s="40">
        <v>53548</v>
      </c>
      <c r="D22" s="40">
        <v>58135</v>
      </c>
      <c r="E22" s="40">
        <v>58148</v>
      </c>
      <c r="F22" s="19">
        <f t="shared" si="0"/>
        <v>0.020405506272233205</v>
      </c>
      <c r="G22" s="19">
        <f t="shared" si="1"/>
        <v>0.08590423545230448</v>
      </c>
      <c r="H22" s="14">
        <f t="shared" si="2"/>
        <v>4600</v>
      </c>
      <c r="I22" s="15">
        <f t="shared" si="3"/>
        <v>0.02319939883296937</v>
      </c>
    </row>
    <row r="23" spans="1:9" ht="15">
      <c r="A23" s="29">
        <v>22</v>
      </c>
      <c r="B23" s="30" t="s">
        <v>114</v>
      </c>
      <c r="C23" s="40">
        <v>18819</v>
      </c>
      <c r="D23" s="40">
        <v>19882</v>
      </c>
      <c r="E23" s="40">
        <v>19944</v>
      </c>
      <c r="F23" s="19">
        <f t="shared" si="0"/>
        <v>0.006998820545735348</v>
      </c>
      <c r="G23" s="19">
        <f t="shared" si="1"/>
        <v>0.05978000956480153</v>
      </c>
      <c r="H23" s="14">
        <f t="shared" si="2"/>
        <v>1125</v>
      </c>
      <c r="I23" s="15">
        <f t="shared" si="3"/>
        <v>0.005673766018932727</v>
      </c>
    </row>
    <row r="24" spans="1:9" ht="15">
      <c r="A24" s="29">
        <v>23</v>
      </c>
      <c r="B24" s="30" t="s">
        <v>115</v>
      </c>
      <c r="C24" s="40">
        <v>25278</v>
      </c>
      <c r="D24" s="40">
        <v>26349</v>
      </c>
      <c r="E24" s="40">
        <v>26433</v>
      </c>
      <c r="F24" s="19">
        <f t="shared" si="0"/>
        <v>0.009275963873115847</v>
      </c>
      <c r="G24" s="19">
        <f t="shared" si="1"/>
        <v>0.04569190600522193</v>
      </c>
      <c r="H24" s="14">
        <f t="shared" si="2"/>
        <v>1155</v>
      </c>
      <c r="I24" s="15">
        <f t="shared" si="3"/>
        <v>0.005825066446104266</v>
      </c>
    </row>
    <row r="25" spans="1:9" ht="15">
      <c r="A25" s="29">
        <v>24</v>
      </c>
      <c r="B25" s="30" t="s">
        <v>116</v>
      </c>
      <c r="C25" s="40">
        <v>12532</v>
      </c>
      <c r="D25" s="40">
        <v>13380</v>
      </c>
      <c r="E25" s="40">
        <v>13363</v>
      </c>
      <c r="F25" s="19">
        <f t="shared" si="0"/>
        <v>0.004689392245921653</v>
      </c>
      <c r="G25" s="19">
        <f t="shared" si="1"/>
        <v>0.06631024577082668</v>
      </c>
      <c r="H25" s="14">
        <f t="shared" si="2"/>
        <v>831</v>
      </c>
      <c r="I25" s="15">
        <f t="shared" si="3"/>
        <v>0.004191021832651641</v>
      </c>
    </row>
    <row r="26" spans="1:9" ht="15">
      <c r="A26" s="29">
        <v>25</v>
      </c>
      <c r="B26" s="30" t="s">
        <v>117</v>
      </c>
      <c r="C26" s="40">
        <v>36827</v>
      </c>
      <c r="D26" s="40">
        <v>38843</v>
      </c>
      <c r="E26" s="40">
        <v>39092</v>
      </c>
      <c r="F26" s="19">
        <f t="shared" si="0"/>
        <v>0.013718305895200874</v>
      </c>
      <c r="G26" s="19">
        <f t="shared" si="1"/>
        <v>0.0615037879816439</v>
      </c>
      <c r="H26" s="14">
        <f t="shared" si="2"/>
        <v>2265</v>
      </c>
      <c r="I26" s="15">
        <f t="shared" si="3"/>
        <v>0.011423182251451223</v>
      </c>
    </row>
    <row r="27" spans="1:9" ht="15">
      <c r="A27" s="29">
        <v>26</v>
      </c>
      <c r="B27" s="30" t="s">
        <v>118</v>
      </c>
      <c r="C27" s="40">
        <v>36370</v>
      </c>
      <c r="D27" s="40">
        <v>38464</v>
      </c>
      <c r="E27" s="40">
        <v>38528</v>
      </c>
      <c r="F27" s="19">
        <f t="shared" si="0"/>
        <v>0.013520384977240849</v>
      </c>
      <c r="G27" s="19">
        <f t="shared" si="1"/>
        <v>0.05933461644212263</v>
      </c>
      <c r="H27" s="14">
        <f t="shared" si="2"/>
        <v>2158</v>
      </c>
      <c r="I27" s="15">
        <f t="shared" si="3"/>
        <v>0.010883544061206066</v>
      </c>
    </row>
    <row r="28" spans="1:9" ht="15">
      <c r="A28" s="29">
        <v>27</v>
      </c>
      <c r="B28" s="30" t="s">
        <v>119</v>
      </c>
      <c r="C28" s="40">
        <v>43098</v>
      </c>
      <c r="D28" s="40">
        <v>47211</v>
      </c>
      <c r="E28" s="40">
        <v>47420</v>
      </c>
      <c r="F28" s="19">
        <f t="shared" si="0"/>
        <v>0.01664079774763188</v>
      </c>
      <c r="G28" s="19">
        <f t="shared" si="1"/>
        <v>0.10028307578077869</v>
      </c>
      <c r="H28" s="14">
        <f t="shared" si="2"/>
        <v>4322</v>
      </c>
      <c r="I28" s="15">
        <f t="shared" si="3"/>
        <v>0.02179734820784644</v>
      </c>
    </row>
    <row r="29" spans="1:9" ht="15">
      <c r="A29" s="29">
        <v>28</v>
      </c>
      <c r="B29" s="30" t="s">
        <v>120</v>
      </c>
      <c r="C29" s="40">
        <v>16158</v>
      </c>
      <c r="D29" s="40">
        <v>17980</v>
      </c>
      <c r="E29" s="40">
        <v>17995</v>
      </c>
      <c r="F29" s="19">
        <f t="shared" si="0"/>
        <v>0.006314870423210369</v>
      </c>
      <c r="G29" s="19">
        <f t="shared" si="1"/>
        <v>0.11368981309568016</v>
      </c>
      <c r="H29" s="14">
        <f t="shared" si="2"/>
        <v>1837</v>
      </c>
      <c r="I29" s="15">
        <f t="shared" si="3"/>
        <v>0.009264629490470595</v>
      </c>
    </row>
    <row r="30" spans="1:9" ht="15">
      <c r="A30" s="29">
        <v>29</v>
      </c>
      <c r="B30" s="30" t="s">
        <v>121</v>
      </c>
      <c r="C30" s="40">
        <v>6661</v>
      </c>
      <c r="D30" s="40">
        <v>7350</v>
      </c>
      <c r="E30" s="40">
        <v>7354</v>
      </c>
      <c r="F30" s="19">
        <f t="shared" si="0"/>
        <v>0.002580692252975218</v>
      </c>
      <c r="G30" s="19">
        <f t="shared" si="1"/>
        <v>0.1040384326677676</v>
      </c>
      <c r="H30" s="14">
        <f t="shared" si="2"/>
        <v>693</v>
      </c>
      <c r="I30" s="15">
        <f t="shared" si="3"/>
        <v>0.0034950398676625596</v>
      </c>
    </row>
    <row r="31" spans="1:9" ht="15">
      <c r="A31" s="29">
        <v>30</v>
      </c>
      <c r="B31" s="30" t="s">
        <v>122</v>
      </c>
      <c r="C31" s="40">
        <v>15068</v>
      </c>
      <c r="D31" s="40">
        <v>17985</v>
      </c>
      <c r="E31" s="40">
        <v>18346</v>
      </c>
      <c r="F31" s="19">
        <f t="shared" si="0"/>
        <v>0.006438044611515278</v>
      </c>
      <c r="G31" s="19">
        <f t="shared" si="1"/>
        <v>0.21754711972391824</v>
      </c>
      <c r="H31" s="14">
        <f t="shared" si="2"/>
        <v>3278</v>
      </c>
      <c r="I31" s="15">
        <f t="shared" si="3"/>
        <v>0.01653209334227687</v>
      </c>
    </row>
    <row r="32" spans="1:9" ht="15">
      <c r="A32" s="29">
        <v>31</v>
      </c>
      <c r="B32" s="30" t="s">
        <v>123</v>
      </c>
      <c r="C32" s="40">
        <v>41011</v>
      </c>
      <c r="D32" s="40">
        <v>44510</v>
      </c>
      <c r="E32" s="40">
        <v>44435</v>
      </c>
      <c r="F32" s="19">
        <f t="shared" si="0"/>
        <v>0.015593290761620046</v>
      </c>
      <c r="G32" s="19">
        <f t="shared" si="1"/>
        <v>0.08348979542074078</v>
      </c>
      <c r="H32" s="14">
        <f t="shared" si="2"/>
        <v>3424</v>
      </c>
      <c r="I32" s="15">
        <f t="shared" si="3"/>
        <v>0.01726842208784503</v>
      </c>
    </row>
    <row r="33" spans="1:9" ht="15">
      <c r="A33" s="29">
        <v>32</v>
      </c>
      <c r="B33" s="30" t="s">
        <v>124</v>
      </c>
      <c r="C33" s="40">
        <v>23398</v>
      </c>
      <c r="D33" s="40">
        <v>23239</v>
      </c>
      <c r="E33" s="40">
        <v>22889</v>
      </c>
      <c r="F33" s="19">
        <f t="shared" si="0"/>
        <v>0.00803229058721101</v>
      </c>
      <c r="G33" s="19">
        <f t="shared" si="1"/>
        <v>-0.021753996068040002</v>
      </c>
      <c r="H33" s="14">
        <f t="shared" si="2"/>
        <v>-509</v>
      </c>
      <c r="I33" s="15">
        <f t="shared" si="3"/>
        <v>-0.002567063914343785</v>
      </c>
    </row>
    <row r="34" spans="1:9" ht="15">
      <c r="A34" s="29">
        <v>33</v>
      </c>
      <c r="B34" s="30" t="s">
        <v>125</v>
      </c>
      <c r="C34" s="40">
        <v>53891</v>
      </c>
      <c r="D34" s="40">
        <v>57765</v>
      </c>
      <c r="E34" s="40">
        <v>57924</v>
      </c>
      <c r="F34" s="19">
        <f aca="true" t="shared" si="4" ref="F34:F65">E34/$E$83</f>
        <v>0.02032689938283064</v>
      </c>
      <c r="G34" s="19">
        <f aca="true" t="shared" si="5" ref="G34:G65">(E34-C34)/C34</f>
        <v>0.07483624352860403</v>
      </c>
      <c r="H34" s="14">
        <f aca="true" t="shared" si="6" ref="H34:H65">E34-C34</f>
        <v>4033</v>
      </c>
      <c r="I34" s="15">
        <f aca="true" t="shared" si="7" ref="I34:I65">H34/$H$83</f>
        <v>0.020339820759427276</v>
      </c>
    </row>
    <row r="35" spans="1:9" ht="15">
      <c r="A35" s="29">
        <v>34</v>
      </c>
      <c r="B35" s="30" t="s">
        <v>126</v>
      </c>
      <c r="C35" s="40">
        <v>305637</v>
      </c>
      <c r="D35" s="40">
        <v>332890</v>
      </c>
      <c r="E35" s="40">
        <v>334651</v>
      </c>
      <c r="F35" s="19">
        <f t="shared" si="4"/>
        <v>0.11743693814936221</v>
      </c>
      <c r="G35" s="19">
        <f t="shared" si="5"/>
        <v>0.09492960603591842</v>
      </c>
      <c r="H35" s="14">
        <f t="shared" si="6"/>
        <v>29014</v>
      </c>
      <c r="I35" s="15">
        <f t="shared" si="7"/>
        <v>0.1463276864651681</v>
      </c>
    </row>
    <row r="36" spans="1:9" ht="15">
      <c r="A36" s="29">
        <v>35</v>
      </c>
      <c r="B36" s="30" t="s">
        <v>127</v>
      </c>
      <c r="C36" s="40">
        <v>139374</v>
      </c>
      <c r="D36" s="40">
        <v>149649</v>
      </c>
      <c r="E36" s="40">
        <v>149451</v>
      </c>
      <c r="F36" s="19">
        <f t="shared" si="4"/>
        <v>0.05244588494688596</v>
      </c>
      <c r="G36" s="19">
        <f t="shared" si="5"/>
        <v>0.07230186404924878</v>
      </c>
      <c r="H36" s="14">
        <f t="shared" si="6"/>
        <v>10077</v>
      </c>
      <c r="I36" s="15">
        <f t="shared" si="7"/>
        <v>0.05082181348692008</v>
      </c>
    </row>
    <row r="37" spans="1:9" ht="15">
      <c r="A37" s="29">
        <v>36</v>
      </c>
      <c r="B37" s="30" t="s">
        <v>128</v>
      </c>
      <c r="C37" s="40">
        <v>12327</v>
      </c>
      <c r="D37" s="40">
        <v>13557</v>
      </c>
      <c r="E37" s="40">
        <v>13781</v>
      </c>
      <c r="F37" s="19">
        <f t="shared" si="4"/>
        <v>0.00483607831632465</v>
      </c>
      <c r="G37" s="19">
        <f t="shared" si="5"/>
        <v>0.11795246207511965</v>
      </c>
      <c r="H37" s="14">
        <f t="shared" si="6"/>
        <v>1454</v>
      </c>
      <c r="I37" s="15">
        <f t="shared" si="7"/>
        <v>0.007333027370247275</v>
      </c>
    </row>
    <row r="38" spans="1:9" ht="15">
      <c r="A38" s="29">
        <v>37</v>
      </c>
      <c r="B38" s="30" t="s">
        <v>129</v>
      </c>
      <c r="C38" s="40">
        <v>17527</v>
      </c>
      <c r="D38" s="40">
        <v>18424</v>
      </c>
      <c r="E38" s="40">
        <v>18434</v>
      </c>
      <c r="F38" s="19">
        <f t="shared" si="4"/>
        <v>0.006468925889494856</v>
      </c>
      <c r="G38" s="19">
        <f t="shared" si="5"/>
        <v>0.051748730530039366</v>
      </c>
      <c r="H38" s="14">
        <f t="shared" si="6"/>
        <v>907</v>
      </c>
      <c r="I38" s="15">
        <f t="shared" si="7"/>
        <v>0.004574316248152874</v>
      </c>
    </row>
    <row r="39" spans="1:9" ht="15">
      <c r="A39" s="29">
        <v>38</v>
      </c>
      <c r="B39" s="30" t="s">
        <v>130</v>
      </c>
      <c r="C39" s="40">
        <v>42759</v>
      </c>
      <c r="D39" s="40">
        <v>47114</v>
      </c>
      <c r="E39" s="40">
        <v>47231</v>
      </c>
      <c r="F39" s="19">
        <f t="shared" si="4"/>
        <v>0.016574473184698468</v>
      </c>
      <c r="G39" s="19">
        <f t="shared" si="5"/>
        <v>0.10458616899366216</v>
      </c>
      <c r="H39" s="14">
        <f t="shared" si="6"/>
        <v>4472</v>
      </c>
      <c r="I39" s="15">
        <f t="shared" si="7"/>
        <v>0.02255385034370414</v>
      </c>
    </row>
    <row r="40" spans="1:9" ht="15">
      <c r="A40" s="29">
        <v>39</v>
      </c>
      <c r="B40" s="30" t="s">
        <v>131</v>
      </c>
      <c r="C40" s="40">
        <v>12904</v>
      </c>
      <c r="D40" s="40">
        <v>13620</v>
      </c>
      <c r="E40" s="40">
        <v>13760</v>
      </c>
      <c r="F40" s="19">
        <f t="shared" si="4"/>
        <v>0.00482870892044316</v>
      </c>
      <c r="G40" s="19">
        <f t="shared" si="5"/>
        <v>0.06633601983880967</v>
      </c>
      <c r="H40" s="14">
        <f t="shared" si="6"/>
        <v>856</v>
      </c>
      <c r="I40" s="15">
        <f t="shared" si="7"/>
        <v>0.004317105521961257</v>
      </c>
    </row>
    <row r="41" spans="1:9" ht="15">
      <c r="A41" s="29">
        <v>40</v>
      </c>
      <c r="B41" s="30" t="s">
        <v>132</v>
      </c>
      <c r="C41" s="40">
        <v>11188</v>
      </c>
      <c r="D41" s="40">
        <v>11919</v>
      </c>
      <c r="E41" s="40">
        <v>11943</v>
      </c>
      <c r="F41" s="19">
        <f t="shared" si="4"/>
        <v>0.004191080714887548</v>
      </c>
      <c r="G41" s="19">
        <f t="shared" si="5"/>
        <v>0.06748301751877012</v>
      </c>
      <c r="H41" s="14">
        <f t="shared" si="6"/>
        <v>755</v>
      </c>
      <c r="I41" s="15">
        <f t="shared" si="7"/>
        <v>0.003807727417150408</v>
      </c>
    </row>
    <row r="42" spans="1:9" ht="15">
      <c r="A42" s="29">
        <v>41</v>
      </c>
      <c r="B42" s="30" t="s">
        <v>133</v>
      </c>
      <c r="C42" s="40">
        <v>49903</v>
      </c>
      <c r="D42" s="40">
        <v>53801</v>
      </c>
      <c r="E42" s="40">
        <v>54011</v>
      </c>
      <c r="F42" s="19">
        <f t="shared" si="4"/>
        <v>0.018953735283579617</v>
      </c>
      <c r="G42" s="19">
        <f t="shared" si="5"/>
        <v>0.08231970021842375</v>
      </c>
      <c r="H42" s="14">
        <f t="shared" si="6"/>
        <v>4108</v>
      </c>
      <c r="I42" s="15">
        <f t="shared" si="7"/>
        <v>0.020718071827356126</v>
      </c>
    </row>
    <row r="43" spans="1:9" ht="15">
      <c r="A43" s="29">
        <v>42</v>
      </c>
      <c r="B43" s="30" t="s">
        <v>134</v>
      </c>
      <c r="C43" s="40">
        <v>66733</v>
      </c>
      <c r="D43" s="40">
        <v>71471</v>
      </c>
      <c r="E43" s="40">
        <v>71406</v>
      </c>
      <c r="F43" s="19">
        <f t="shared" si="4"/>
        <v>0.025058051538747406</v>
      </c>
      <c r="G43" s="19">
        <f t="shared" si="5"/>
        <v>0.07002532480182219</v>
      </c>
      <c r="H43" s="14">
        <f t="shared" si="6"/>
        <v>4673</v>
      </c>
      <c r="I43" s="15">
        <f t="shared" si="7"/>
        <v>0.023567563205753452</v>
      </c>
    </row>
    <row r="44" spans="1:9" ht="15">
      <c r="A44" s="29">
        <v>43</v>
      </c>
      <c r="B44" s="30" t="s">
        <v>135</v>
      </c>
      <c r="C44" s="40">
        <v>20398</v>
      </c>
      <c r="D44" s="40">
        <v>21247</v>
      </c>
      <c r="E44" s="40">
        <v>21264</v>
      </c>
      <c r="F44" s="19">
        <f t="shared" si="4"/>
        <v>0.0074620397154290235</v>
      </c>
      <c r="G44" s="19">
        <f t="shared" si="5"/>
        <v>0.0424551426610452</v>
      </c>
      <c r="H44" s="14">
        <f t="shared" si="6"/>
        <v>866</v>
      </c>
      <c r="I44" s="15">
        <f t="shared" si="7"/>
        <v>0.004367538997685104</v>
      </c>
    </row>
    <row r="45" spans="1:9" ht="15">
      <c r="A45" s="29">
        <v>44</v>
      </c>
      <c r="B45" s="30" t="s">
        <v>136</v>
      </c>
      <c r="C45" s="40">
        <v>34209</v>
      </c>
      <c r="D45" s="40">
        <v>37342</v>
      </c>
      <c r="E45" s="40">
        <v>37425</v>
      </c>
      <c r="F45" s="19">
        <f t="shared" si="4"/>
        <v>0.013133316231655907</v>
      </c>
      <c r="G45" s="19">
        <f t="shared" si="5"/>
        <v>0.09401034815399456</v>
      </c>
      <c r="H45" s="14">
        <f t="shared" si="6"/>
        <v>3216</v>
      </c>
      <c r="I45" s="15">
        <f t="shared" si="7"/>
        <v>0.01621940579278902</v>
      </c>
    </row>
    <row r="46" spans="1:9" ht="15">
      <c r="A46" s="29">
        <v>45</v>
      </c>
      <c r="B46" s="30" t="s">
        <v>137</v>
      </c>
      <c r="C46" s="40">
        <v>39108</v>
      </c>
      <c r="D46" s="40">
        <v>41647</v>
      </c>
      <c r="E46" s="40">
        <v>41771</v>
      </c>
      <c r="F46" s="19">
        <f t="shared" si="4"/>
        <v>0.014658430255510993</v>
      </c>
      <c r="G46" s="19">
        <f t="shared" si="5"/>
        <v>0.06809348470901094</v>
      </c>
      <c r="H46" s="14">
        <f t="shared" si="6"/>
        <v>2663</v>
      </c>
      <c r="I46" s="15">
        <f t="shared" si="7"/>
        <v>0.013430434585260312</v>
      </c>
    </row>
    <row r="47" spans="1:9" ht="15">
      <c r="A47" s="29">
        <v>46</v>
      </c>
      <c r="B47" s="30" t="s">
        <v>138</v>
      </c>
      <c r="C47" s="40">
        <v>31701</v>
      </c>
      <c r="D47" s="40">
        <v>34090</v>
      </c>
      <c r="E47" s="40">
        <v>34275</v>
      </c>
      <c r="F47" s="19">
        <f t="shared" si="4"/>
        <v>0.012027906849432363</v>
      </c>
      <c r="G47" s="19">
        <f t="shared" si="5"/>
        <v>0.08119617677675783</v>
      </c>
      <c r="H47" s="14">
        <f t="shared" si="6"/>
        <v>2574</v>
      </c>
      <c r="I47" s="15">
        <f t="shared" si="7"/>
        <v>0.01298157665131808</v>
      </c>
    </row>
    <row r="48" spans="1:9" ht="15">
      <c r="A48" s="29">
        <v>47</v>
      </c>
      <c r="B48" s="30" t="s">
        <v>139</v>
      </c>
      <c r="C48" s="40">
        <v>22470</v>
      </c>
      <c r="D48" s="40">
        <v>23846</v>
      </c>
      <c r="E48" s="40">
        <v>24656</v>
      </c>
      <c r="F48" s="19">
        <f t="shared" si="4"/>
        <v>0.008652372612096407</v>
      </c>
      <c r="G48" s="19">
        <f t="shared" si="5"/>
        <v>0.09728526924788607</v>
      </c>
      <c r="H48" s="14">
        <f t="shared" si="6"/>
        <v>2186</v>
      </c>
      <c r="I48" s="15">
        <f t="shared" si="7"/>
        <v>0.011024757793232837</v>
      </c>
    </row>
    <row r="49" spans="1:9" ht="15">
      <c r="A49" s="29">
        <v>48</v>
      </c>
      <c r="B49" s="30" t="s">
        <v>140</v>
      </c>
      <c r="C49" s="40">
        <v>32433</v>
      </c>
      <c r="D49" s="40">
        <v>34684</v>
      </c>
      <c r="E49" s="40">
        <v>34405</v>
      </c>
      <c r="F49" s="19">
        <f t="shared" si="4"/>
        <v>0.012073526919174923</v>
      </c>
      <c r="G49" s="19">
        <f t="shared" si="5"/>
        <v>0.060802269293620696</v>
      </c>
      <c r="H49" s="14">
        <f t="shared" si="6"/>
        <v>1972</v>
      </c>
      <c r="I49" s="15">
        <f t="shared" si="7"/>
        <v>0.009945481412742522</v>
      </c>
    </row>
    <row r="50" spans="1:9" ht="15">
      <c r="A50" s="29">
        <v>49</v>
      </c>
      <c r="B50" s="30" t="s">
        <v>141</v>
      </c>
      <c r="C50" s="40">
        <v>12760</v>
      </c>
      <c r="D50" s="40">
        <v>14013</v>
      </c>
      <c r="E50" s="40">
        <v>14243</v>
      </c>
      <c r="F50" s="19">
        <f t="shared" si="4"/>
        <v>0.004998205025717437</v>
      </c>
      <c r="G50" s="19">
        <f t="shared" si="5"/>
        <v>0.11622257053291536</v>
      </c>
      <c r="H50" s="14">
        <f t="shared" si="6"/>
        <v>1483</v>
      </c>
      <c r="I50" s="15">
        <f t="shared" si="7"/>
        <v>0.00747928444984643</v>
      </c>
    </row>
    <row r="51" spans="1:9" ht="15">
      <c r="A51" s="29">
        <v>50</v>
      </c>
      <c r="B51" s="30" t="s">
        <v>142</v>
      </c>
      <c r="C51" s="40">
        <v>11141</v>
      </c>
      <c r="D51" s="40">
        <v>11808</v>
      </c>
      <c r="E51" s="40">
        <v>11819</v>
      </c>
      <c r="F51" s="19">
        <f t="shared" si="4"/>
        <v>0.0041475661868254155</v>
      </c>
      <c r="G51" s="19">
        <f t="shared" si="5"/>
        <v>0.06085629656224755</v>
      </c>
      <c r="H51" s="14">
        <f t="shared" si="6"/>
        <v>678</v>
      </c>
      <c r="I51" s="15">
        <f t="shared" si="7"/>
        <v>0.00341938965407679</v>
      </c>
    </row>
    <row r="52" spans="1:9" ht="15">
      <c r="A52" s="29">
        <v>51</v>
      </c>
      <c r="B52" s="30" t="s">
        <v>143</v>
      </c>
      <c r="C52" s="40">
        <v>13694</v>
      </c>
      <c r="D52" s="40">
        <v>14479</v>
      </c>
      <c r="E52" s="40">
        <v>14486</v>
      </c>
      <c r="F52" s="19">
        <f t="shared" si="4"/>
        <v>0.005083479463774682</v>
      </c>
      <c r="G52" s="19">
        <f t="shared" si="5"/>
        <v>0.057835548415364396</v>
      </c>
      <c r="H52" s="14">
        <f t="shared" si="6"/>
        <v>792</v>
      </c>
      <c r="I52" s="15">
        <f t="shared" si="7"/>
        <v>0.0039943312773286395</v>
      </c>
    </row>
    <row r="53" spans="1:9" ht="15">
      <c r="A53" s="29">
        <v>52</v>
      </c>
      <c r="B53" s="30" t="s">
        <v>144</v>
      </c>
      <c r="C53" s="40">
        <v>22785</v>
      </c>
      <c r="D53" s="40">
        <v>24476</v>
      </c>
      <c r="E53" s="40">
        <v>24599</v>
      </c>
      <c r="F53" s="19">
        <f t="shared" si="4"/>
        <v>0.008632369966132362</v>
      </c>
      <c r="G53" s="19">
        <f t="shared" si="5"/>
        <v>0.07961378099626948</v>
      </c>
      <c r="H53" s="14">
        <f t="shared" si="6"/>
        <v>1814</v>
      </c>
      <c r="I53" s="15">
        <f t="shared" si="7"/>
        <v>0.009148632496305749</v>
      </c>
    </row>
    <row r="54" spans="1:9" ht="15">
      <c r="A54" s="29">
        <v>53</v>
      </c>
      <c r="B54" s="30" t="s">
        <v>145</v>
      </c>
      <c r="C54" s="40">
        <v>14411</v>
      </c>
      <c r="D54" s="40">
        <v>15304</v>
      </c>
      <c r="E54" s="40">
        <v>15357</v>
      </c>
      <c r="F54" s="19">
        <f t="shared" si="4"/>
        <v>0.005389133931049827</v>
      </c>
      <c r="G54" s="19">
        <f t="shared" si="5"/>
        <v>0.06564429949344251</v>
      </c>
      <c r="H54" s="14">
        <f t="shared" si="6"/>
        <v>946</v>
      </c>
      <c r="I54" s="15">
        <f t="shared" si="7"/>
        <v>0.004771006803475875</v>
      </c>
    </row>
    <row r="55" spans="1:9" ht="15">
      <c r="A55" s="29">
        <v>54</v>
      </c>
      <c r="B55" s="30" t="s">
        <v>146</v>
      </c>
      <c r="C55" s="40">
        <v>26636</v>
      </c>
      <c r="D55" s="40">
        <v>28985</v>
      </c>
      <c r="E55" s="40">
        <v>28995</v>
      </c>
      <c r="F55" s="19">
        <f t="shared" si="4"/>
        <v>0.010175030170657663</v>
      </c>
      <c r="G55" s="19">
        <f t="shared" si="5"/>
        <v>0.08856434900135156</v>
      </c>
      <c r="H55" s="14">
        <f t="shared" si="6"/>
        <v>2359</v>
      </c>
      <c r="I55" s="15">
        <f t="shared" si="7"/>
        <v>0.01189725692325538</v>
      </c>
    </row>
    <row r="56" spans="1:9" ht="15">
      <c r="A56" s="29">
        <v>55</v>
      </c>
      <c r="B56" s="30" t="s">
        <v>147</v>
      </c>
      <c r="C56" s="40">
        <v>47810</v>
      </c>
      <c r="D56" s="40">
        <v>50369</v>
      </c>
      <c r="E56" s="40">
        <v>50136</v>
      </c>
      <c r="F56" s="19">
        <f t="shared" si="4"/>
        <v>0.017593906281637955</v>
      </c>
      <c r="G56" s="19">
        <f t="shared" si="5"/>
        <v>0.048650909851495505</v>
      </c>
      <c r="H56" s="14">
        <f t="shared" si="6"/>
        <v>2326</v>
      </c>
      <c r="I56" s="15">
        <f t="shared" si="7"/>
        <v>0.011730826453366686</v>
      </c>
    </row>
    <row r="57" spans="1:9" ht="15">
      <c r="A57" s="29">
        <v>56</v>
      </c>
      <c r="B57" s="30" t="s">
        <v>148</v>
      </c>
      <c r="C57" s="40">
        <v>13315</v>
      </c>
      <c r="D57" s="40">
        <v>14737</v>
      </c>
      <c r="E57" s="40">
        <v>14949</v>
      </c>
      <c r="F57" s="19">
        <f t="shared" si="4"/>
        <v>0.005245957096780872</v>
      </c>
      <c r="G57" s="19">
        <f t="shared" si="5"/>
        <v>0.12271873826511454</v>
      </c>
      <c r="H57" s="14">
        <f t="shared" si="6"/>
        <v>1634</v>
      </c>
      <c r="I57" s="15">
        <f t="shared" si="7"/>
        <v>0.008240829933276511</v>
      </c>
    </row>
    <row r="58" spans="1:9" ht="15">
      <c r="A58" s="29">
        <v>57</v>
      </c>
      <c r="B58" s="30" t="s">
        <v>149</v>
      </c>
      <c r="C58" s="40">
        <v>9528</v>
      </c>
      <c r="D58" s="40">
        <v>10259</v>
      </c>
      <c r="E58" s="40">
        <v>10294</v>
      </c>
      <c r="F58" s="19">
        <f t="shared" si="4"/>
        <v>0.0036124076763838584</v>
      </c>
      <c r="G58" s="19">
        <f t="shared" si="5"/>
        <v>0.08039462636439966</v>
      </c>
      <c r="H58" s="14">
        <f t="shared" si="6"/>
        <v>766</v>
      </c>
      <c r="I58" s="15">
        <f t="shared" si="7"/>
        <v>0.003863204240446639</v>
      </c>
    </row>
    <row r="59" spans="1:9" ht="15">
      <c r="A59" s="29">
        <v>58</v>
      </c>
      <c r="B59" s="30" t="s">
        <v>150</v>
      </c>
      <c r="C59" s="40">
        <v>27101</v>
      </c>
      <c r="D59" s="40">
        <v>28563</v>
      </c>
      <c r="E59" s="40">
        <v>28562</v>
      </c>
      <c r="F59" s="19">
        <f t="shared" si="4"/>
        <v>0.010023080246053601</v>
      </c>
      <c r="G59" s="19">
        <f t="shared" si="5"/>
        <v>0.053909449835799414</v>
      </c>
      <c r="H59" s="14">
        <f t="shared" si="6"/>
        <v>1461</v>
      </c>
      <c r="I59" s="15">
        <f t="shared" si="7"/>
        <v>0.007368330803253968</v>
      </c>
    </row>
    <row r="60" spans="1:9" ht="15">
      <c r="A60" s="29">
        <v>59</v>
      </c>
      <c r="B60" s="30" t="s">
        <v>151</v>
      </c>
      <c r="C60" s="40">
        <v>23319</v>
      </c>
      <c r="D60" s="40">
        <v>25697</v>
      </c>
      <c r="E60" s="40">
        <v>25749</v>
      </c>
      <c r="F60" s="19">
        <f t="shared" si="4"/>
        <v>0.009035932121547307</v>
      </c>
      <c r="G60" s="19">
        <f t="shared" si="5"/>
        <v>0.10420686993438827</v>
      </c>
      <c r="H60" s="14">
        <f t="shared" si="6"/>
        <v>2430</v>
      </c>
      <c r="I60" s="15">
        <f t="shared" si="7"/>
        <v>0.01225533460089469</v>
      </c>
    </row>
    <row r="61" spans="1:9" ht="15">
      <c r="A61" s="29">
        <v>60</v>
      </c>
      <c r="B61" s="30" t="s">
        <v>152</v>
      </c>
      <c r="C61" s="40">
        <v>23135</v>
      </c>
      <c r="D61" s="40">
        <v>24454</v>
      </c>
      <c r="E61" s="40">
        <v>24430</v>
      </c>
      <c r="F61" s="19">
        <f t="shared" si="4"/>
        <v>0.008573063875467036</v>
      </c>
      <c r="G61" s="19">
        <f t="shared" si="5"/>
        <v>0.05597579425113464</v>
      </c>
      <c r="H61" s="14">
        <f t="shared" si="6"/>
        <v>1295</v>
      </c>
      <c r="I61" s="15">
        <f t="shared" si="7"/>
        <v>0.006531135106238117</v>
      </c>
    </row>
    <row r="62" spans="1:9" ht="15">
      <c r="A62" s="29">
        <v>61</v>
      </c>
      <c r="B62" s="30" t="s">
        <v>153</v>
      </c>
      <c r="C62" s="40">
        <v>34762</v>
      </c>
      <c r="D62" s="40">
        <v>36304</v>
      </c>
      <c r="E62" s="40">
        <v>36311</v>
      </c>
      <c r="F62" s="19">
        <f t="shared" si="4"/>
        <v>0.012742387326323518</v>
      </c>
      <c r="G62" s="19">
        <f t="shared" si="5"/>
        <v>0.04456015188999482</v>
      </c>
      <c r="H62" s="14">
        <f t="shared" si="6"/>
        <v>1549</v>
      </c>
      <c r="I62" s="15">
        <f t="shared" si="7"/>
        <v>0.007812145389623817</v>
      </c>
    </row>
    <row r="63" spans="1:9" ht="15">
      <c r="A63" s="29">
        <v>62</v>
      </c>
      <c r="B63" s="30" t="s">
        <v>154</v>
      </c>
      <c r="C63" s="40">
        <v>8701</v>
      </c>
      <c r="D63" s="40">
        <v>9511</v>
      </c>
      <c r="E63" s="40">
        <v>9606</v>
      </c>
      <c r="F63" s="19">
        <f t="shared" si="4"/>
        <v>0.0033709722303617005</v>
      </c>
      <c r="G63" s="19">
        <f t="shared" si="5"/>
        <v>0.10401103321457304</v>
      </c>
      <c r="H63" s="14">
        <f t="shared" si="6"/>
        <v>905</v>
      </c>
      <c r="I63" s="15">
        <f t="shared" si="7"/>
        <v>0.004564229553008105</v>
      </c>
    </row>
    <row r="64" spans="1:9" ht="15">
      <c r="A64" s="29">
        <v>63</v>
      </c>
      <c r="B64" s="30" t="s">
        <v>155</v>
      </c>
      <c r="C64" s="40">
        <v>37006</v>
      </c>
      <c r="D64" s="40">
        <v>41946</v>
      </c>
      <c r="E64" s="40">
        <v>42136</v>
      </c>
      <c r="F64" s="19">
        <f t="shared" si="4"/>
        <v>0.014786517374403561</v>
      </c>
      <c r="G64" s="19">
        <f t="shared" si="5"/>
        <v>0.13862616872939523</v>
      </c>
      <c r="H64" s="14">
        <f t="shared" si="6"/>
        <v>5130</v>
      </c>
      <c r="I64" s="15">
        <f t="shared" si="7"/>
        <v>0.025872373046333233</v>
      </c>
    </row>
    <row r="65" spans="1:9" ht="15">
      <c r="A65" s="29">
        <v>64</v>
      </c>
      <c r="B65" s="30" t="s">
        <v>156</v>
      </c>
      <c r="C65" s="40">
        <v>11988</v>
      </c>
      <c r="D65" s="40">
        <v>12811</v>
      </c>
      <c r="E65" s="40">
        <v>12845</v>
      </c>
      <c r="F65" s="19">
        <f t="shared" si="4"/>
        <v>0.004507613814178226</v>
      </c>
      <c r="G65" s="19">
        <f t="shared" si="5"/>
        <v>0.07148815482148815</v>
      </c>
      <c r="H65" s="14">
        <f t="shared" si="6"/>
        <v>857</v>
      </c>
      <c r="I65" s="15">
        <f t="shared" si="7"/>
        <v>0.004322148869533642</v>
      </c>
    </row>
    <row r="66" spans="1:9" ht="15">
      <c r="A66" s="29">
        <v>65</v>
      </c>
      <c r="B66" s="30" t="s">
        <v>157</v>
      </c>
      <c r="C66" s="40">
        <v>30688</v>
      </c>
      <c r="D66" s="40">
        <v>35537</v>
      </c>
      <c r="E66" s="40">
        <v>35732</v>
      </c>
      <c r="F66" s="19">
        <f aca="true" t="shared" si="8" ref="F66:F82">E66/$E$83</f>
        <v>0.012539202554162427</v>
      </c>
      <c r="G66" s="19">
        <f aca="true" t="shared" si="9" ref="G66:G82">(E66-C66)/C66</f>
        <v>0.16436392075078207</v>
      </c>
      <c r="H66" s="14">
        <f aca="true" t="shared" si="10" ref="H66:H82">E66-C66</f>
        <v>5044</v>
      </c>
      <c r="I66" s="15">
        <f aca="true" t="shared" si="11" ref="I66:I82">H66/$H$83</f>
        <v>0.025438645155108155</v>
      </c>
    </row>
    <row r="67" spans="1:9" ht="15">
      <c r="A67" s="29">
        <v>66</v>
      </c>
      <c r="B67" s="30" t="s">
        <v>158</v>
      </c>
      <c r="C67" s="40">
        <v>18124</v>
      </c>
      <c r="D67" s="40">
        <v>19255</v>
      </c>
      <c r="E67" s="40">
        <v>19298</v>
      </c>
      <c r="F67" s="19">
        <f t="shared" si="8"/>
        <v>0.00677212389147617</v>
      </c>
      <c r="G67" s="19">
        <f t="shared" si="9"/>
        <v>0.06477598764069742</v>
      </c>
      <c r="H67" s="14">
        <f t="shared" si="10"/>
        <v>1174</v>
      </c>
      <c r="I67" s="15">
        <f t="shared" si="11"/>
        <v>0.005920890049979574</v>
      </c>
    </row>
    <row r="68" spans="1:9" ht="15">
      <c r="A68" s="29">
        <v>67</v>
      </c>
      <c r="B68" s="30" t="s">
        <v>159</v>
      </c>
      <c r="C68" s="40">
        <v>21549</v>
      </c>
      <c r="D68" s="40">
        <v>22845</v>
      </c>
      <c r="E68" s="40">
        <v>22805</v>
      </c>
      <c r="F68" s="19">
        <f t="shared" si="8"/>
        <v>0.008002813003685048</v>
      </c>
      <c r="G68" s="19">
        <f t="shared" si="9"/>
        <v>0.058285767320989376</v>
      </c>
      <c r="H68" s="14">
        <f t="shared" si="10"/>
        <v>1256</v>
      </c>
      <c r="I68" s="15">
        <f t="shared" si="11"/>
        <v>0.0063344445509151154</v>
      </c>
    </row>
    <row r="69" spans="1:9" ht="15">
      <c r="A69" s="29">
        <v>68</v>
      </c>
      <c r="B69" s="30" t="s">
        <v>160</v>
      </c>
      <c r="C69" s="40">
        <v>12972</v>
      </c>
      <c r="D69" s="40">
        <v>13524</v>
      </c>
      <c r="E69" s="40">
        <v>13559</v>
      </c>
      <c r="F69" s="19">
        <f t="shared" si="8"/>
        <v>0.004758173274148896</v>
      </c>
      <c r="G69" s="19">
        <f t="shared" si="9"/>
        <v>0.04525131051495529</v>
      </c>
      <c r="H69" s="14">
        <f t="shared" si="10"/>
        <v>587</v>
      </c>
      <c r="I69" s="15">
        <f t="shared" si="11"/>
        <v>0.002960445024989787</v>
      </c>
    </row>
    <row r="70" spans="1:9" ht="15">
      <c r="A70" s="29">
        <v>69</v>
      </c>
      <c r="B70" s="30" t="s">
        <v>161</v>
      </c>
      <c r="C70" s="40">
        <v>4942</v>
      </c>
      <c r="D70" s="40">
        <v>5269</v>
      </c>
      <c r="E70" s="40">
        <v>5311</v>
      </c>
      <c r="F70" s="19">
        <f t="shared" si="8"/>
        <v>0.0018637553107902344</v>
      </c>
      <c r="G70" s="19">
        <f t="shared" si="9"/>
        <v>0.07466612707405909</v>
      </c>
      <c r="H70" s="14">
        <f t="shared" si="10"/>
        <v>369</v>
      </c>
      <c r="I70" s="15">
        <f t="shared" si="11"/>
        <v>0.0018609952542099344</v>
      </c>
    </row>
    <row r="71" spans="1:9" ht="15">
      <c r="A71" s="29">
        <v>70</v>
      </c>
      <c r="B71" s="30" t="s">
        <v>162</v>
      </c>
      <c r="C71" s="40">
        <v>8401</v>
      </c>
      <c r="D71" s="40">
        <v>9022</v>
      </c>
      <c r="E71" s="40">
        <v>8977</v>
      </c>
      <c r="F71" s="19">
        <f t="shared" si="8"/>
        <v>0.003150241277530396</v>
      </c>
      <c r="G71" s="19">
        <f t="shared" si="9"/>
        <v>0.06856326627782407</v>
      </c>
      <c r="H71" s="14">
        <f t="shared" si="10"/>
        <v>576</v>
      </c>
      <c r="I71" s="15">
        <f t="shared" si="11"/>
        <v>0.002904968201693556</v>
      </c>
    </row>
    <row r="72" spans="1:9" ht="15">
      <c r="A72" s="29">
        <v>71</v>
      </c>
      <c r="B72" s="30" t="s">
        <v>163</v>
      </c>
      <c r="C72" s="40">
        <v>15867</v>
      </c>
      <c r="D72" s="40">
        <v>16316</v>
      </c>
      <c r="E72" s="40">
        <v>16367</v>
      </c>
      <c r="F72" s="19">
        <f t="shared" si="8"/>
        <v>0.005743566780588169</v>
      </c>
      <c r="G72" s="19">
        <f t="shared" si="9"/>
        <v>0.03151194302640701</v>
      </c>
      <c r="H72" s="14">
        <f t="shared" si="10"/>
        <v>500</v>
      </c>
      <c r="I72" s="15">
        <f t="shared" si="11"/>
        <v>0.002521673786192323</v>
      </c>
    </row>
    <row r="73" spans="1:9" ht="15">
      <c r="A73" s="29">
        <v>72</v>
      </c>
      <c r="B73" s="30" t="s">
        <v>164</v>
      </c>
      <c r="C73" s="40">
        <v>16864</v>
      </c>
      <c r="D73" s="40">
        <v>18141</v>
      </c>
      <c r="E73" s="40">
        <v>18302</v>
      </c>
      <c r="F73" s="19">
        <f t="shared" si="8"/>
        <v>0.006422603972525489</v>
      </c>
      <c r="G73" s="19">
        <f t="shared" si="9"/>
        <v>0.08527039848197343</v>
      </c>
      <c r="H73" s="14">
        <f t="shared" si="10"/>
        <v>1438</v>
      </c>
      <c r="I73" s="15">
        <f t="shared" si="11"/>
        <v>0.007252333809089121</v>
      </c>
    </row>
    <row r="74" spans="1:9" ht="15">
      <c r="A74" s="29">
        <v>73</v>
      </c>
      <c r="B74" s="30" t="s">
        <v>165</v>
      </c>
      <c r="C74" s="40">
        <v>18798</v>
      </c>
      <c r="D74" s="40">
        <v>21161</v>
      </c>
      <c r="E74" s="40">
        <v>21380</v>
      </c>
      <c r="F74" s="19">
        <f t="shared" si="8"/>
        <v>0.007502746854583922</v>
      </c>
      <c r="G74" s="19">
        <f t="shared" si="9"/>
        <v>0.13735503776997554</v>
      </c>
      <c r="H74" s="14">
        <f t="shared" si="10"/>
        <v>2582</v>
      </c>
      <c r="I74" s="15">
        <f t="shared" si="11"/>
        <v>0.013021923431897156</v>
      </c>
    </row>
    <row r="75" spans="1:9" ht="15">
      <c r="A75" s="29">
        <v>74</v>
      </c>
      <c r="B75" s="30" t="s">
        <v>166</v>
      </c>
      <c r="C75" s="40">
        <v>7525</v>
      </c>
      <c r="D75" s="40">
        <v>8105</v>
      </c>
      <c r="E75" s="40">
        <v>8140</v>
      </c>
      <c r="F75" s="19">
        <f t="shared" si="8"/>
        <v>0.0028565182131109973</v>
      </c>
      <c r="G75" s="19">
        <f t="shared" si="9"/>
        <v>0.08172757475083056</v>
      </c>
      <c r="H75" s="14">
        <f t="shared" si="10"/>
        <v>615</v>
      </c>
      <c r="I75" s="15">
        <f t="shared" si="11"/>
        <v>0.0031016587570165573</v>
      </c>
    </row>
    <row r="76" spans="1:9" ht="15">
      <c r="A76" s="29">
        <v>75</v>
      </c>
      <c r="B76" s="30" t="s">
        <v>167</v>
      </c>
      <c r="C76" s="40">
        <v>5075</v>
      </c>
      <c r="D76" s="40">
        <v>5417</v>
      </c>
      <c r="E76" s="40">
        <v>5466</v>
      </c>
      <c r="F76" s="19">
        <f t="shared" si="8"/>
        <v>0.0019181484708679008</v>
      </c>
      <c r="G76" s="19">
        <f t="shared" si="9"/>
        <v>0.07704433497536946</v>
      </c>
      <c r="H76" s="14">
        <f t="shared" si="10"/>
        <v>391</v>
      </c>
      <c r="I76" s="15">
        <f t="shared" si="11"/>
        <v>0.0019719489008023965</v>
      </c>
    </row>
    <row r="77" spans="1:9" ht="15">
      <c r="A77" s="29">
        <v>76</v>
      </c>
      <c r="B77" s="30" t="s">
        <v>168</v>
      </c>
      <c r="C77" s="40">
        <v>6493</v>
      </c>
      <c r="D77" s="40">
        <v>7270</v>
      </c>
      <c r="E77" s="40">
        <v>7341</v>
      </c>
      <c r="F77" s="19">
        <f t="shared" si="8"/>
        <v>0.002576130246000962</v>
      </c>
      <c r="G77" s="19">
        <f t="shared" si="9"/>
        <v>0.1306021869705837</v>
      </c>
      <c r="H77" s="14">
        <f t="shared" si="10"/>
        <v>848</v>
      </c>
      <c r="I77" s="15">
        <f t="shared" si="11"/>
        <v>0.00427675874138218</v>
      </c>
    </row>
    <row r="78" spans="1:9" ht="15">
      <c r="A78" s="29">
        <v>77</v>
      </c>
      <c r="B78" s="30" t="s">
        <v>169</v>
      </c>
      <c r="C78" s="40">
        <v>9086</v>
      </c>
      <c r="D78" s="40">
        <v>9853</v>
      </c>
      <c r="E78" s="40">
        <v>9844</v>
      </c>
      <c r="F78" s="19">
        <f t="shared" si="8"/>
        <v>0.0034544920503519236</v>
      </c>
      <c r="G78" s="19">
        <f t="shared" si="9"/>
        <v>0.08342504952674444</v>
      </c>
      <c r="H78" s="14">
        <f t="shared" si="10"/>
        <v>758</v>
      </c>
      <c r="I78" s="15">
        <f t="shared" si="11"/>
        <v>0.003822857459867562</v>
      </c>
    </row>
    <row r="79" spans="1:9" ht="15">
      <c r="A79" s="29">
        <v>78</v>
      </c>
      <c r="B79" s="30" t="s">
        <v>170</v>
      </c>
      <c r="C79" s="40">
        <v>10355</v>
      </c>
      <c r="D79" s="40">
        <v>11531</v>
      </c>
      <c r="E79" s="40">
        <v>11512</v>
      </c>
      <c r="F79" s="19">
        <f t="shared" si="8"/>
        <v>0.004039832637510296</v>
      </c>
      <c r="G79" s="19">
        <f t="shared" si="9"/>
        <v>0.11173346209560599</v>
      </c>
      <c r="H79" s="14">
        <f t="shared" si="10"/>
        <v>1157</v>
      </c>
      <c r="I79" s="15">
        <f t="shared" si="11"/>
        <v>0.005835153141249035</v>
      </c>
    </row>
    <row r="80" spans="1:9" ht="15">
      <c r="A80" s="29">
        <v>79</v>
      </c>
      <c r="B80" s="30" t="s">
        <v>171</v>
      </c>
      <c r="C80" s="40">
        <v>5141</v>
      </c>
      <c r="D80" s="40">
        <v>5667</v>
      </c>
      <c r="E80" s="40">
        <v>5695</v>
      </c>
      <c r="F80" s="19">
        <f t="shared" si="8"/>
        <v>0.0019985099783374856</v>
      </c>
      <c r="G80" s="19">
        <f t="shared" si="9"/>
        <v>0.10776113596576542</v>
      </c>
      <c r="H80" s="14">
        <f t="shared" si="10"/>
        <v>554</v>
      </c>
      <c r="I80" s="15">
        <f t="shared" si="11"/>
        <v>0.002794014555101094</v>
      </c>
    </row>
    <row r="81" spans="1:9" ht="15">
      <c r="A81" s="29">
        <v>80</v>
      </c>
      <c r="B81" s="30" t="s">
        <v>172</v>
      </c>
      <c r="C81" s="40">
        <v>15495</v>
      </c>
      <c r="D81" s="40">
        <v>17063</v>
      </c>
      <c r="E81" s="40">
        <v>17087</v>
      </c>
      <c r="F81" s="19">
        <f t="shared" si="8"/>
        <v>0.005996231782239265</v>
      </c>
      <c r="G81" s="19">
        <f t="shared" si="9"/>
        <v>0.10274282026460148</v>
      </c>
      <c r="H81" s="14">
        <f t="shared" si="10"/>
        <v>1592</v>
      </c>
      <c r="I81" s="15">
        <f t="shared" si="11"/>
        <v>0.008029009335236356</v>
      </c>
    </row>
    <row r="82" spans="1:9" ht="15.75" thickBot="1">
      <c r="A82" s="37">
        <v>81</v>
      </c>
      <c r="B82" s="43" t="s">
        <v>173</v>
      </c>
      <c r="C82" s="66">
        <v>11091</v>
      </c>
      <c r="D82" s="66">
        <v>11913</v>
      </c>
      <c r="E82" s="66">
        <v>12083</v>
      </c>
      <c r="F82" s="33">
        <f t="shared" si="8"/>
        <v>0.00424021002076415</v>
      </c>
      <c r="G82" s="33">
        <f t="shared" si="9"/>
        <v>0.08944188982057524</v>
      </c>
      <c r="H82" s="34">
        <f t="shared" si="10"/>
        <v>992</v>
      </c>
      <c r="I82" s="35">
        <f t="shared" si="11"/>
        <v>0.005003000791805569</v>
      </c>
    </row>
    <row r="83" spans="1:9" s="50" customFormat="1" ht="15.75" thickBot="1">
      <c r="A83" s="91" t="s">
        <v>174</v>
      </c>
      <c r="B83" s="91"/>
      <c r="C83" s="67">
        <v>2651342</v>
      </c>
      <c r="D83" s="67">
        <v>2836699</v>
      </c>
      <c r="E83" s="67">
        <v>2849623</v>
      </c>
      <c r="F83" s="21">
        <f>E83/$E$83</f>
        <v>1</v>
      </c>
      <c r="G83" s="21">
        <f>(E83-C83)/C83</f>
        <v>0.07478514654088382</v>
      </c>
      <c r="H83" s="20">
        <f>E83-C83</f>
        <v>198281</v>
      </c>
      <c r="I83" s="16">
        <f>H83/$H$83</f>
        <v>1</v>
      </c>
    </row>
    <row r="84" spans="3:9" ht="15">
      <c r="C84" s="46"/>
      <c r="D84" s="46"/>
      <c r="E84" s="46"/>
      <c r="I84" s="59"/>
    </row>
  </sheetData>
  <sheetProtection/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I1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6" sqref="H16"/>
    </sheetView>
  </sheetViews>
  <sheetFormatPr defaultColWidth="9.140625" defaultRowHeight="15"/>
  <cols>
    <col min="1" max="1" width="12.7109375" style="45" bestFit="1" customWidth="1"/>
    <col min="2" max="2" width="16.421875" style="45" bestFit="1" customWidth="1"/>
    <col min="3" max="3" width="12.00390625" style="45" bestFit="1" customWidth="1"/>
    <col min="4" max="4" width="12.00390625" style="45" customWidth="1"/>
    <col min="5" max="5" width="12.00390625" style="45" bestFit="1" customWidth="1"/>
    <col min="6" max="6" width="19.140625" style="45" customWidth="1"/>
    <col min="7" max="8" width="33.140625" style="45" customWidth="1"/>
    <col min="9" max="9" width="18.421875" style="45" customWidth="1"/>
    <col min="10" max="16384" width="9.140625" style="45" customWidth="1"/>
  </cols>
  <sheetData>
    <row r="1" spans="1:9" ht="30.75" thickBot="1">
      <c r="A1" s="8" t="s">
        <v>92</v>
      </c>
      <c r="B1" s="8" t="s">
        <v>175</v>
      </c>
      <c r="C1" s="8">
        <v>41334</v>
      </c>
      <c r="D1" s="8">
        <v>41671</v>
      </c>
      <c r="E1" s="8">
        <v>41699</v>
      </c>
      <c r="F1" s="4" t="s">
        <v>273</v>
      </c>
      <c r="G1" s="4" t="s">
        <v>271</v>
      </c>
      <c r="H1" s="4" t="s">
        <v>272</v>
      </c>
      <c r="I1" s="4" t="s">
        <v>274</v>
      </c>
    </row>
    <row r="2" spans="1:9" ht="15">
      <c r="A2" s="41">
        <v>1</v>
      </c>
      <c r="B2" s="42" t="s">
        <v>93</v>
      </c>
      <c r="C2" s="17">
        <v>36344</v>
      </c>
      <c r="D2" s="17">
        <v>37304</v>
      </c>
      <c r="E2" s="17">
        <v>37433</v>
      </c>
      <c r="F2" s="62">
        <f aca="true" t="shared" si="0" ref="F2:F33">E2/$E$83</f>
        <v>0.023226809644155074</v>
      </c>
      <c r="G2" s="62">
        <f aca="true" t="shared" si="1" ref="G2:G33">(E2-C2)/C2</f>
        <v>0.0299636803874092</v>
      </c>
      <c r="H2" s="65">
        <f aca="true" t="shared" si="2" ref="H2:H33">E2-C2</f>
        <v>1089</v>
      </c>
      <c r="I2" s="63">
        <f aca="true" t="shared" si="3" ref="I2:I33">H2/$H$83</f>
        <v>0.017080477437771538</v>
      </c>
    </row>
    <row r="3" spans="1:9" ht="15">
      <c r="A3" s="29">
        <v>2</v>
      </c>
      <c r="B3" s="36" t="s">
        <v>94</v>
      </c>
      <c r="C3" s="14">
        <v>5104</v>
      </c>
      <c r="D3" s="14">
        <v>5394</v>
      </c>
      <c r="E3" s="14">
        <v>5460</v>
      </c>
      <c r="F3" s="19">
        <f t="shared" si="0"/>
        <v>0.0033878764901847758</v>
      </c>
      <c r="G3" s="19">
        <f t="shared" si="1"/>
        <v>0.06974921630094044</v>
      </c>
      <c r="H3" s="40">
        <f t="shared" si="2"/>
        <v>356</v>
      </c>
      <c r="I3" s="15">
        <f t="shared" si="3"/>
        <v>0.005583700613265994</v>
      </c>
    </row>
    <row r="4" spans="1:9" ht="15">
      <c r="A4" s="29">
        <v>3</v>
      </c>
      <c r="B4" s="36" t="s">
        <v>95</v>
      </c>
      <c r="C4" s="14">
        <v>10649</v>
      </c>
      <c r="D4" s="14">
        <v>10987</v>
      </c>
      <c r="E4" s="14">
        <v>11078</v>
      </c>
      <c r="F4" s="19">
        <f t="shared" si="0"/>
        <v>0.006873790431917023</v>
      </c>
      <c r="G4" s="19">
        <f t="shared" si="1"/>
        <v>0.040285472814348765</v>
      </c>
      <c r="H4" s="40">
        <f t="shared" si="2"/>
        <v>429</v>
      </c>
      <c r="I4" s="15">
        <f t="shared" si="3"/>
        <v>0.006728672930031212</v>
      </c>
    </row>
    <row r="5" spans="1:9" ht="15">
      <c r="A5" s="29">
        <v>4</v>
      </c>
      <c r="B5" s="36" t="s">
        <v>96</v>
      </c>
      <c r="C5" s="14">
        <v>1975</v>
      </c>
      <c r="D5" s="14">
        <v>2071</v>
      </c>
      <c r="E5" s="14">
        <v>2086</v>
      </c>
      <c r="F5" s="19">
        <f t="shared" si="0"/>
        <v>0.0012943425565064913</v>
      </c>
      <c r="G5" s="19">
        <f t="shared" si="1"/>
        <v>0.05620253164556962</v>
      </c>
      <c r="H5" s="40">
        <f t="shared" si="2"/>
        <v>111</v>
      </c>
      <c r="I5" s="15">
        <f t="shared" si="3"/>
        <v>0.0017409853035745095</v>
      </c>
    </row>
    <row r="6" spans="1:9" ht="15">
      <c r="A6" s="29">
        <v>5</v>
      </c>
      <c r="B6" s="36" t="s">
        <v>97</v>
      </c>
      <c r="C6" s="14">
        <v>5074</v>
      </c>
      <c r="D6" s="14">
        <v>5279</v>
      </c>
      <c r="E6" s="14">
        <v>5356</v>
      </c>
      <c r="F6" s="19">
        <f t="shared" si="0"/>
        <v>0.0033233455094193514</v>
      </c>
      <c r="G6" s="19">
        <f t="shared" si="1"/>
        <v>0.05557745368545526</v>
      </c>
      <c r="H6" s="40">
        <f t="shared" si="2"/>
        <v>282</v>
      </c>
      <c r="I6" s="15">
        <f t="shared" si="3"/>
        <v>0.004423043744216321</v>
      </c>
    </row>
    <row r="7" spans="1:9" ht="15">
      <c r="A7" s="29">
        <v>6</v>
      </c>
      <c r="B7" s="30" t="s">
        <v>98</v>
      </c>
      <c r="C7" s="14">
        <v>121688</v>
      </c>
      <c r="D7" s="14">
        <v>126265</v>
      </c>
      <c r="E7" s="14">
        <v>127233</v>
      </c>
      <c r="F7" s="19">
        <f t="shared" si="0"/>
        <v>0.07894682957430028</v>
      </c>
      <c r="G7" s="19">
        <f t="shared" si="1"/>
        <v>0.04556735257379528</v>
      </c>
      <c r="H7" s="40">
        <f t="shared" si="2"/>
        <v>5545</v>
      </c>
      <c r="I7" s="15">
        <f t="shared" si="3"/>
        <v>0.0869708424173032</v>
      </c>
    </row>
    <row r="8" spans="1:9" ht="15">
      <c r="A8" s="29">
        <v>7</v>
      </c>
      <c r="B8" s="30" t="s">
        <v>99</v>
      </c>
      <c r="C8" s="14">
        <v>59041</v>
      </c>
      <c r="D8" s="14">
        <v>61793</v>
      </c>
      <c r="E8" s="14">
        <v>62541</v>
      </c>
      <c r="F8" s="19">
        <f t="shared" si="0"/>
        <v>0.038806077577407706</v>
      </c>
      <c r="G8" s="19">
        <f t="shared" si="1"/>
        <v>0.059280838739181246</v>
      </c>
      <c r="H8" s="40">
        <f t="shared" si="2"/>
        <v>3500</v>
      </c>
      <c r="I8" s="15">
        <f t="shared" si="3"/>
        <v>0.05489593299559264</v>
      </c>
    </row>
    <row r="9" spans="1:9" ht="15">
      <c r="A9" s="29">
        <v>8</v>
      </c>
      <c r="B9" s="36" t="s">
        <v>100</v>
      </c>
      <c r="C9" s="14">
        <v>3085</v>
      </c>
      <c r="D9" s="14">
        <v>3091</v>
      </c>
      <c r="E9" s="14">
        <v>3154</v>
      </c>
      <c r="F9" s="19">
        <f t="shared" si="0"/>
        <v>0.001957026089751425</v>
      </c>
      <c r="G9" s="19">
        <f t="shared" si="1"/>
        <v>0.022366288492706644</v>
      </c>
      <c r="H9" s="40">
        <f t="shared" si="2"/>
        <v>69</v>
      </c>
      <c r="I9" s="15">
        <f t="shared" si="3"/>
        <v>0.0010822341076273977</v>
      </c>
    </row>
    <row r="10" spans="1:9" ht="15">
      <c r="A10" s="29">
        <v>9</v>
      </c>
      <c r="B10" s="36" t="s">
        <v>101</v>
      </c>
      <c r="C10" s="14">
        <v>23188</v>
      </c>
      <c r="D10" s="14">
        <v>23783</v>
      </c>
      <c r="E10" s="14">
        <v>23900</v>
      </c>
      <c r="F10" s="19">
        <f t="shared" si="0"/>
        <v>0.014829715772054239</v>
      </c>
      <c r="G10" s="19">
        <f t="shared" si="1"/>
        <v>0.03070553734690357</v>
      </c>
      <c r="H10" s="40">
        <f t="shared" si="2"/>
        <v>712</v>
      </c>
      <c r="I10" s="15">
        <f t="shared" si="3"/>
        <v>0.011167401226531988</v>
      </c>
    </row>
    <row r="11" spans="1:9" ht="15">
      <c r="A11" s="29">
        <v>10</v>
      </c>
      <c r="B11" s="36" t="s">
        <v>102</v>
      </c>
      <c r="C11" s="14">
        <v>24554</v>
      </c>
      <c r="D11" s="14">
        <v>25368</v>
      </c>
      <c r="E11" s="14">
        <v>25435</v>
      </c>
      <c r="F11" s="19">
        <f t="shared" si="0"/>
        <v>0.015782168228543916</v>
      </c>
      <c r="G11" s="19">
        <f t="shared" si="1"/>
        <v>0.03588010100187342</v>
      </c>
      <c r="H11" s="40">
        <f t="shared" si="2"/>
        <v>881</v>
      </c>
      <c r="I11" s="15">
        <f t="shared" si="3"/>
        <v>0.01381809056260489</v>
      </c>
    </row>
    <row r="12" spans="1:9" ht="15">
      <c r="A12" s="29">
        <v>11</v>
      </c>
      <c r="B12" s="36" t="s">
        <v>103</v>
      </c>
      <c r="C12" s="14">
        <v>4051</v>
      </c>
      <c r="D12" s="14">
        <v>4208</v>
      </c>
      <c r="E12" s="14">
        <v>4228</v>
      </c>
      <c r="F12" s="19">
        <f t="shared" si="0"/>
        <v>0.002623432564194365</v>
      </c>
      <c r="G12" s="19">
        <f t="shared" si="1"/>
        <v>0.04369291532954826</v>
      </c>
      <c r="H12" s="40">
        <f t="shared" si="2"/>
        <v>177</v>
      </c>
      <c r="I12" s="15">
        <f t="shared" si="3"/>
        <v>0.002776165754348542</v>
      </c>
    </row>
    <row r="13" spans="1:9" ht="15">
      <c r="A13" s="29">
        <v>12</v>
      </c>
      <c r="B13" s="36" t="s">
        <v>104</v>
      </c>
      <c r="C13" s="14">
        <v>1402</v>
      </c>
      <c r="D13" s="14">
        <v>1503</v>
      </c>
      <c r="E13" s="14">
        <v>1508</v>
      </c>
      <c r="F13" s="19">
        <f t="shared" si="0"/>
        <v>0.0009356992210986523</v>
      </c>
      <c r="G13" s="19">
        <f t="shared" si="1"/>
        <v>0.07560627674750357</v>
      </c>
      <c r="H13" s="40">
        <f t="shared" si="2"/>
        <v>106</v>
      </c>
      <c r="I13" s="15">
        <f t="shared" si="3"/>
        <v>0.0016625625421522344</v>
      </c>
    </row>
    <row r="14" spans="1:9" ht="15">
      <c r="A14" s="29">
        <v>13</v>
      </c>
      <c r="B14" s="36" t="s">
        <v>105</v>
      </c>
      <c r="C14" s="14">
        <v>2233</v>
      </c>
      <c r="D14" s="14">
        <v>2285</v>
      </c>
      <c r="E14" s="14">
        <v>2305</v>
      </c>
      <c r="F14" s="19">
        <f t="shared" si="0"/>
        <v>0.0014302299102336828</v>
      </c>
      <c r="G14" s="19">
        <f t="shared" si="1"/>
        <v>0.032243618450515</v>
      </c>
      <c r="H14" s="40">
        <f t="shared" si="2"/>
        <v>72</v>
      </c>
      <c r="I14" s="15">
        <f t="shared" si="3"/>
        <v>0.0011292877644807629</v>
      </c>
    </row>
    <row r="15" spans="1:9" ht="15">
      <c r="A15" s="29">
        <v>14</v>
      </c>
      <c r="B15" s="36" t="s">
        <v>106</v>
      </c>
      <c r="C15" s="14">
        <v>6357</v>
      </c>
      <c r="D15" s="14">
        <v>6389</v>
      </c>
      <c r="E15" s="14">
        <v>6485</v>
      </c>
      <c r="F15" s="19">
        <f t="shared" si="0"/>
        <v>0.004023878944844006</v>
      </c>
      <c r="G15" s="19">
        <f t="shared" si="1"/>
        <v>0.02013528393896492</v>
      </c>
      <c r="H15" s="40">
        <f t="shared" si="2"/>
        <v>128</v>
      </c>
      <c r="I15" s="15">
        <f t="shared" si="3"/>
        <v>0.002007622692410245</v>
      </c>
    </row>
    <row r="16" spans="1:9" ht="15">
      <c r="A16" s="29">
        <v>15</v>
      </c>
      <c r="B16" s="36" t="s">
        <v>107</v>
      </c>
      <c r="C16" s="14">
        <v>5245</v>
      </c>
      <c r="D16" s="14">
        <v>5333</v>
      </c>
      <c r="E16" s="14">
        <v>5375</v>
      </c>
      <c r="F16" s="19">
        <f t="shared" si="0"/>
        <v>0.0033351348232130346</v>
      </c>
      <c r="G16" s="19">
        <f t="shared" si="1"/>
        <v>0.02478551000953289</v>
      </c>
      <c r="H16" s="40">
        <f t="shared" si="2"/>
        <v>130</v>
      </c>
      <c r="I16" s="15">
        <f t="shared" si="3"/>
        <v>0.0020389917969791554</v>
      </c>
    </row>
    <row r="17" spans="1:9" ht="15">
      <c r="A17" s="29">
        <v>16</v>
      </c>
      <c r="B17" s="30" t="s">
        <v>108</v>
      </c>
      <c r="C17" s="14">
        <v>63260</v>
      </c>
      <c r="D17" s="14">
        <v>65578</v>
      </c>
      <c r="E17" s="14">
        <v>66041</v>
      </c>
      <c r="F17" s="19">
        <f t="shared" si="0"/>
        <v>0.040977793276244096</v>
      </c>
      <c r="G17" s="19">
        <f t="shared" si="1"/>
        <v>0.043961429023079354</v>
      </c>
      <c r="H17" s="40">
        <f t="shared" si="2"/>
        <v>2781</v>
      </c>
      <c r="I17" s="15">
        <f t="shared" si="3"/>
        <v>0.04361873990306947</v>
      </c>
    </row>
    <row r="18" spans="1:9" ht="15">
      <c r="A18" s="29">
        <v>17</v>
      </c>
      <c r="B18" s="36" t="s">
        <v>109</v>
      </c>
      <c r="C18" s="14">
        <v>11922</v>
      </c>
      <c r="D18" s="14">
        <v>12273</v>
      </c>
      <c r="E18" s="14">
        <v>12280</v>
      </c>
      <c r="F18" s="19">
        <f t="shared" si="0"/>
        <v>0.007619619651917407</v>
      </c>
      <c r="G18" s="19">
        <f t="shared" si="1"/>
        <v>0.030028518704915283</v>
      </c>
      <c r="H18" s="40">
        <f t="shared" si="2"/>
        <v>358</v>
      </c>
      <c r="I18" s="15">
        <f t="shared" si="3"/>
        <v>0.005615069717834905</v>
      </c>
    </row>
    <row r="19" spans="1:9" ht="15">
      <c r="A19" s="29">
        <v>18</v>
      </c>
      <c r="B19" s="36" t="s">
        <v>110</v>
      </c>
      <c r="C19" s="14">
        <v>2626</v>
      </c>
      <c r="D19" s="14">
        <v>2575</v>
      </c>
      <c r="E19" s="14">
        <v>2626</v>
      </c>
      <c r="F19" s="19">
        <f t="shared" si="0"/>
        <v>0.0016294072643269636</v>
      </c>
      <c r="G19" s="19">
        <f t="shared" si="1"/>
        <v>0</v>
      </c>
      <c r="H19" s="40">
        <f t="shared" si="2"/>
        <v>0</v>
      </c>
      <c r="I19" s="15">
        <f t="shared" si="3"/>
        <v>0</v>
      </c>
    </row>
    <row r="20" spans="1:9" ht="15">
      <c r="A20" s="29">
        <v>19</v>
      </c>
      <c r="B20" s="36" t="s">
        <v>111</v>
      </c>
      <c r="C20" s="14">
        <v>7645</v>
      </c>
      <c r="D20" s="14">
        <v>7630</v>
      </c>
      <c r="E20" s="14">
        <v>7691</v>
      </c>
      <c r="F20" s="19">
        <f t="shared" si="0"/>
        <v>0.00477219012564306</v>
      </c>
      <c r="G20" s="19">
        <f t="shared" si="1"/>
        <v>0.006017004578155657</v>
      </c>
      <c r="H20" s="40">
        <f t="shared" si="2"/>
        <v>46</v>
      </c>
      <c r="I20" s="15">
        <f t="shared" si="3"/>
        <v>0.0007214894050849318</v>
      </c>
    </row>
    <row r="21" spans="1:9" ht="15">
      <c r="A21" s="29">
        <v>20</v>
      </c>
      <c r="B21" s="36" t="s">
        <v>112</v>
      </c>
      <c r="C21" s="14">
        <v>22177</v>
      </c>
      <c r="D21" s="14">
        <v>22858</v>
      </c>
      <c r="E21" s="14">
        <v>23003</v>
      </c>
      <c r="F21" s="19">
        <f t="shared" si="0"/>
        <v>0.014273136062952455</v>
      </c>
      <c r="G21" s="19">
        <f t="shared" si="1"/>
        <v>0.0372457951932182</v>
      </c>
      <c r="H21" s="40">
        <f t="shared" si="2"/>
        <v>826</v>
      </c>
      <c r="I21" s="15">
        <f t="shared" si="3"/>
        <v>0.012955440186959863</v>
      </c>
    </row>
    <row r="22" spans="1:9" ht="15">
      <c r="A22" s="29">
        <v>21</v>
      </c>
      <c r="B22" s="36" t="s">
        <v>113</v>
      </c>
      <c r="C22" s="14">
        <v>11292</v>
      </c>
      <c r="D22" s="14">
        <v>11999</v>
      </c>
      <c r="E22" s="14">
        <v>12213</v>
      </c>
      <c r="F22" s="19">
        <f t="shared" si="0"/>
        <v>0.007578046808539683</v>
      </c>
      <c r="G22" s="19">
        <f t="shared" si="1"/>
        <v>0.08156216790648246</v>
      </c>
      <c r="H22" s="40">
        <f t="shared" si="2"/>
        <v>921</v>
      </c>
      <c r="I22" s="15">
        <f t="shared" si="3"/>
        <v>0.014445472653983093</v>
      </c>
    </row>
    <row r="23" spans="1:9" ht="15">
      <c r="A23" s="29">
        <v>22</v>
      </c>
      <c r="B23" s="36" t="s">
        <v>114</v>
      </c>
      <c r="C23" s="14">
        <v>8658</v>
      </c>
      <c r="D23" s="14">
        <v>8789</v>
      </c>
      <c r="E23" s="14">
        <v>8832</v>
      </c>
      <c r="F23" s="19">
        <f t="shared" si="0"/>
        <v>0.005480169443463725</v>
      </c>
      <c r="G23" s="19">
        <f t="shared" si="1"/>
        <v>0.020097020097020097</v>
      </c>
      <c r="H23" s="40">
        <f t="shared" si="2"/>
        <v>174</v>
      </c>
      <c r="I23" s="15">
        <f t="shared" si="3"/>
        <v>0.002729112097495177</v>
      </c>
    </row>
    <row r="24" spans="1:9" ht="15">
      <c r="A24" s="29">
        <v>23</v>
      </c>
      <c r="B24" s="36" t="s">
        <v>115</v>
      </c>
      <c r="C24" s="14">
        <v>6064</v>
      </c>
      <c r="D24" s="14">
        <v>6174</v>
      </c>
      <c r="E24" s="14">
        <v>6275</v>
      </c>
      <c r="F24" s="19">
        <f t="shared" si="0"/>
        <v>0.003893576002913822</v>
      </c>
      <c r="G24" s="19">
        <f t="shared" si="1"/>
        <v>0.03479551451187335</v>
      </c>
      <c r="H24" s="40">
        <f t="shared" si="2"/>
        <v>211</v>
      </c>
      <c r="I24" s="15">
        <f t="shared" si="3"/>
        <v>0.0033094405320200134</v>
      </c>
    </row>
    <row r="25" spans="1:9" ht="15">
      <c r="A25" s="29">
        <v>24</v>
      </c>
      <c r="B25" s="36" t="s">
        <v>116</v>
      </c>
      <c r="C25" s="14">
        <v>2982</v>
      </c>
      <c r="D25" s="14">
        <v>2982</v>
      </c>
      <c r="E25" s="14">
        <v>3062</v>
      </c>
      <c r="F25" s="19">
        <f t="shared" si="0"/>
        <v>0.0018999409913820116</v>
      </c>
      <c r="G25" s="19">
        <f t="shared" si="1"/>
        <v>0.02682763246143528</v>
      </c>
      <c r="H25" s="40">
        <f t="shared" si="2"/>
        <v>80</v>
      </c>
      <c r="I25" s="15">
        <f t="shared" si="3"/>
        <v>0.0012547641827564031</v>
      </c>
    </row>
    <row r="26" spans="1:9" ht="15">
      <c r="A26" s="29">
        <v>25</v>
      </c>
      <c r="B26" s="36" t="s">
        <v>117</v>
      </c>
      <c r="C26" s="14">
        <v>8196</v>
      </c>
      <c r="D26" s="14">
        <v>8371</v>
      </c>
      <c r="E26" s="14">
        <v>8481</v>
      </c>
      <c r="F26" s="19">
        <f t="shared" si="0"/>
        <v>0.005262377383380418</v>
      </c>
      <c r="G26" s="19">
        <f t="shared" si="1"/>
        <v>0.03477306002928258</v>
      </c>
      <c r="H26" s="40">
        <f t="shared" si="2"/>
        <v>285</v>
      </c>
      <c r="I26" s="15">
        <f t="shared" si="3"/>
        <v>0.004470097401069686</v>
      </c>
    </row>
    <row r="27" spans="1:9" ht="15">
      <c r="A27" s="29">
        <v>26</v>
      </c>
      <c r="B27" s="36" t="s">
        <v>118</v>
      </c>
      <c r="C27" s="14">
        <v>17762</v>
      </c>
      <c r="D27" s="14">
        <v>17962</v>
      </c>
      <c r="E27" s="14">
        <v>18129</v>
      </c>
      <c r="F27" s="19">
        <f t="shared" si="0"/>
        <v>0.011248866829772858</v>
      </c>
      <c r="G27" s="19">
        <f t="shared" si="1"/>
        <v>0.020662087602747438</v>
      </c>
      <c r="H27" s="40">
        <f t="shared" si="2"/>
        <v>367</v>
      </c>
      <c r="I27" s="15">
        <f t="shared" si="3"/>
        <v>0.005756230688395</v>
      </c>
    </row>
    <row r="28" spans="1:9" ht="15">
      <c r="A28" s="29">
        <v>27</v>
      </c>
      <c r="B28" s="30" t="s">
        <v>119</v>
      </c>
      <c r="C28" s="14">
        <v>28155</v>
      </c>
      <c r="D28" s="14">
        <v>30218</v>
      </c>
      <c r="E28" s="14">
        <v>30475</v>
      </c>
      <c r="F28" s="19">
        <f t="shared" si="0"/>
        <v>0.01890943883486832</v>
      </c>
      <c r="G28" s="19">
        <f t="shared" si="1"/>
        <v>0.08240099449476114</v>
      </c>
      <c r="H28" s="40">
        <f t="shared" si="2"/>
        <v>2320</v>
      </c>
      <c r="I28" s="15">
        <f t="shared" si="3"/>
        <v>0.0363881612999357</v>
      </c>
    </row>
    <row r="29" spans="1:9" ht="15">
      <c r="A29" s="29">
        <v>28</v>
      </c>
      <c r="B29" s="36" t="s">
        <v>120</v>
      </c>
      <c r="C29" s="14">
        <v>7061</v>
      </c>
      <c r="D29" s="14">
        <v>7052</v>
      </c>
      <c r="E29" s="14">
        <v>7109</v>
      </c>
      <c r="F29" s="19">
        <f t="shared" si="0"/>
        <v>0.004411064829436552</v>
      </c>
      <c r="G29" s="19">
        <f t="shared" si="1"/>
        <v>0.006797903979606288</v>
      </c>
      <c r="H29" s="40">
        <f t="shared" si="2"/>
        <v>48</v>
      </c>
      <c r="I29" s="15">
        <f t="shared" si="3"/>
        <v>0.0007528585096538419</v>
      </c>
    </row>
    <row r="30" spans="1:9" ht="15">
      <c r="A30" s="29">
        <v>29</v>
      </c>
      <c r="B30" s="36" t="s">
        <v>121</v>
      </c>
      <c r="C30" s="14">
        <v>1757</v>
      </c>
      <c r="D30" s="14">
        <v>1814</v>
      </c>
      <c r="E30" s="14">
        <v>1831</v>
      </c>
      <c r="F30" s="19">
        <f t="shared" si="0"/>
        <v>0.0011361175555912682</v>
      </c>
      <c r="G30" s="19">
        <f t="shared" si="1"/>
        <v>0.0421172453044963</v>
      </c>
      <c r="H30" s="40">
        <f t="shared" si="2"/>
        <v>74</v>
      </c>
      <c r="I30" s="15">
        <f t="shared" si="3"/>
        <v>0.001160656869049673</v>
      </c>
    </row>
    <row r="31" spans="1:9" ht="15">
      <c r="A31" s="29">
        <v>30</v>
      </c>
      <c r="B31" s="36" t="s">
        <v>122</v>
      </c>
      <c r="C31" s="14">
        <v>972</v>
      </c>
      <c r="D31" s="14">
        <v>994</v>
      </c>
      <c r="E31" s="14">
        <v>1016</v>
      </c>
      <c r="F31" s="19">
        <f t="shared" si="0"/>
        <v>0.000630418042862222</v>
      </c>
      <c r="G31" s="19">
        <f t="shared" si="1"/>
        <v>0.04526748971193416</v>
      </c>
      <c r="H31" s="40">
        <f t="shared" si="2"/>
        <v>44</v>
      </c>
      <c r="I31" s="15">
        <f t="shared" si="3"/>
        <v>0.0006901203005160218</v>
      </c>
    </row>
    <row r="32" spans="1:9" ht="15">
      <c r="A32" s="29">
        <v>31</v>
      </c>
      <c r="B32" s="30" t="s">
        <v>123</v>
      </c>
      <c r="C32" s="14">
        <v>19086</v>
      </c>
      <c r="D32" s="14">
        <v>20025</v>
      </c>
      <c r="E32" s="14">
        <v>20175</v>
      </c>
      <c r="F32" s="19">
        <f t="shared" si="0"/>
        <v>0.012518389778292647</v>
      </c>
      <c r="G32" s="19">
        <f t="shared" si="1"/>
        <v>0.057057529078906</v>
      </c>
      <c r="H32" s="40">
        <f t="shared" si="2"/>
        <v>1089</v>
      </c>
      <c r="I32" s="15">
        <f t="shared" si="3"/>
        <v>0.017080477437771538</v>
      </c>
    </row>
    <row r="33" spans="1:9" ht="15">
      <c r="A33" s="29">
        <v>32</v>
      </c>
      <c r="B33" s="36" t="s">
        <v>124</v>
      </c>
      <c r="C33" s="14">
        <v>7615</v>
      </c>
      <c r="D33" s="14">
        <v>7780</v>
      </c>
      <c r="E33" s="14">
        <v>7758</v>
      </c>
      <c r="F33" s="19">
        <f t="shared" si="0"/>
        <v>0.0048137629690207856</v>
      </c>
      <c r="G33" s="19">
        <f t="shared" si="1"/>
        <v>0.018778726198292843</v>
      </c>
      <c r="H33" s="40">
        <f t="shared" si="2"/>
        <v>143</v>
      </c>
      <c r="I33" s="15">
        <f t="shared" si="3"/>
        <v>0.002242890976677071</v>
      </c>
    </row>
    <row r="34" spans="1:9" ht="15">
      <c r="A34" s="29">
        <v>33</v>
      </c>
      <c r="B34" s="30" t="s">
        <v>125</v>
      </c>
      <c r="C34" s="14">
        <v>31050</v>
      </c>
      <c r="D34" s="14">
        <v>31946</v>
      </c>
      <c r="E34" s="14">
        <v>32077</v>
      </c>
      <c r="F34" s="19">
        <f aca="true" t="shared" si="4" ref="F34:F65">E34/$E$83</f>
        <v>0.019903464134735725</v>
      </c>
      <c r="G34" s="19">
        <f aca="true" t="shared" si="5" ref="G34:G65">(E34-C34)/C34</f>
        <v>0.03307568438003221</v>
      </c>
      <c r="H34" s="40">
        <f aca="true" t="shared" si="6" ref="H34:H65">E34-C34</f>
        <v>1027</v>
      </c>
      <c r="I34" s="15">
        <f aca="true" t="shared" si="7" ref="I34:I65">H34/$H$83</f>
        <v>0.016108035196135326</v>
      </c>
    </row>
    <row r="35" spans="1:9" ht="15">
      <c r="A35" s="29">
        <v>34</v>
      </c>
      <c r="B35" s="30" t="s">
        <v>126</v>
      </c>
      <c r="C35" s="14">
        <v>455923</v>
      </c>
      <c r="D35" s="14">
        <v>470276</v>
      </c>
      <c r="E35" s="14">
        <v>473141</v>
      </c>
      <c r="F35" s="19">
        <f t="shared" si="4"/>
        <v>0.2935793535609002</v>
      </c>
      <c r="G35" s="19">
        <f t="shared" si="5"/>
        <v>0.03776514893962358</v>
      </c>
      <c r="H35" s="40">
        <f t="shared" si="6"/>
        <v>17218</v>
      </c>
      <c r="I35" s="15">
        <f t="shared" si="7"/>
        <v>0.2700566212337469</v>
      </c>
    </row>
    <row r="36" spans="1:9" ht="15">
      <c r="A36" s="29">
        <v>35</v>
      </c>
      <c r="B36" s="30" t="s">
        <v>127</v>
      </c>
      <c r="C36" s="14">
        <v>109276</v>
      </c>
      <c r="D36" s="14">
        <v>111805</v>
      </c>
      <c r="E36" s="14">
        <v>112621</v>
      </c>
      <c r="F36" s="19">
        <f t="shared" si="4"/>
        <v>0.06988022677675818</v>
      </c>
      <c r="G36" s="19">
        <f t="shared" si="5"/>
        <v>0.030610564076283906</v>
      </c>
      <c r="H36" s="40">
        <f t="shared" si="6"/>
        <v>3345</v>
      </c>
      <c r="I36" s="15">
        <f t="shared" si="7"/>
        <v>0.05246482739150211</v>
      </c>
    </row>
    <row r="37" spans="1:9" ht="15">
      <c r="A37" s="29">
        <v>36</v>
      </c>
      <c r="B37" s="36" t="s">
        <v>128</v>
      </c>
      <c r="C37" s="14">
        <v>2293</v>
      </c>
      <c r="D37" s="14">
        <v>2401</v>
      </c>
      <c r="E37" s="14">
        <v>2424</v>
      </c>
      <c r="F37" s="19">
        <f t="shared" si="4"/>
        <v>0.0015040682439941202</v>
      </c>
      <c r="G37" s="19">
        <f t="shared" si="5"/>
        <v>0.057130396860008724</v>
      </c>
      <c r="H37" s="40">
        <f t="shared" si="6"/>
        <v>131</v>
      </c>
      <c r="I37" s="15">
        <f t="shared" si="7"/>
        <v>0.0020546763492636103</v>
      </c>
    </row>
    <row r="38" spans="1:9" ht="15">
      <c r="A38" s="29">
        <v>37</v>
      </c>
      <c r="B38" s="36" t="s">
        <v>129</v>
      </c>
      <c r="C38" s="14">
        <v>5997</v>
      </c>
      <c r="D38" s="14">
        <v>6009</v>
      </c>
      <c r="E38" s="14">
        <v>6106</v>
      </c>
      <c r="F38" s="19">
        <f t="shared" si="4"/>
        <v>0.0037887131591700074</v>
      </c>
      <c r="G38" s="19">
        <f t="shared" si="5"/>
        <v>0.018175754543938636</v>
      </c>
      <c r="H38" s="40">
        <f t="shared" si="6"/>
        <v>109</v>
      </c>
      <c r="I38" s="15">
        <f t="shared" si="7"/>
        <v>0.0017096161990055993</v>
      </c>
    </row>
    <row r="39" spans="1:9" ht="15">
      <c r="A39" s="29">
        <v>38</v>
      </c>
      <c r="B39" s="30" t="s">
        <v>130</v>
      </c>
      <c r="C39" s="14">
        <v>25100</v>
      </c>
      <c r="D39" s="14">
        <v>26437</v>
      </c>
      <c r="E39" s="14">
        <v>26812</v>
      </c>
      <c r="F39" s="19">
        <f t="shared" si="4"/>
        <v>0.01663658323348612</v>
      </c>
      <c r="G39" s="19">
        <f t="shared" si="5"/>
        <v>0.06820717131474104</v>
      </c>
      <c r="H39" s="40">
        <f t="shared" si="6"/>
        <v>1712</v>
      </c>
      <c r="I39" s="15">
        <f t="shared" si="7"/>
        <v>0.02685195351098703</v>
      </c>
    </row>
    <row r="40" spans="1:9" ht="15">
      <c r="A40" s="29">
        <v>39</v>
      </c>
      <c r="B40" s="36" t="s">
        <v>131</v>
      </c>
      <c r="C40" s="14">
        <v>7172</v>
      </c>
      <c r="D40" s="14">
        <v>7203</v>
      </c>
      <c r="E40" s="14">
        <v>7293</v>
      </c>
      <c r="F40" s="19">
        <f t="shared" si="4"/>
        <v>0.004525235026175379</v>
      </c>
      <c r="G40" s="19">
        <f t="shared" si="5"/>
        <v>0.01687116564417178</v>
      </c>
      <c r="H40" s="40">
        <f t="shared" si="6"/>
        <v>121</v>
      </c>
      <c r="I40" s="15">
        <f t="shared" si="7"/>
        <v>0.0018978308264190598</v>
      </c>
    </row>
    <row r="41" spans="1:9" ht="15">
      <c r="A41" s="29">
        <v>40</v>
      </c>
      <c r="B41" s="36" t="s">
        <v>132</v>
      </c>
      <c r="C41" s="14">
        <v>3211</v>
      </c>
      <c r="D41" s="14">
        <v>3166</v>
      </c>
      <c r="E41" s="14">
        <v>3221</v>
      </c>
      <c r="F41" s="19">
        <f t="shared" si="4"/>
        <v>0.0019985989331291506</v>
      </c>
      <c r="G41" s="19">
        <f t="shared" si="5"/>
        <v>0.003114294612270321</v>
      </c>
      <c r="H41" s="40">
        <f t="shared" si="6"/>
        <v>10</v>
      </c>
      <c r="I41" s="15">
        <f t="shared" si="7"/>
        <v>0.0001568455228445504</v>
      </c>
    </row>
    <row r="42" spans="1:9" ht="15">
      <c r="A42" s="29">
        <v>41</v>
      </c>
      <c r="B42" s="30" t="s">
        <v>133</v>
      </c>
      <c r="C42" s="14">
        <v>37225</v>
      </c>
      <c r="D42" s="14">
        <v>38388</v>
      </c>
      <c r="E42" s="14">
        <v>38722</v>
      </c>
      <c r="F42" s="19">
        <f t="shared" si="4"/>
        <v>0.024026621511526538</v>
      </c>
      <c r="G42" s="19">
        <f t="shared" si="5"/>
        <v>0.04021490933512425</v>
      </c>
      <c r="H42" s="40">
        <f t="shared" si="6"/>
        <v>1497</v>
      </c>
      <c r="I42" s="15">
        <f t="shared" si="7"/>
        <v>0.023479774769829195</v>
      </c>
    </row>
    <row r="43" spans="1:9" ht="15">
      <c r="A43" s="29">
        <v>42</v>
      </c>
      <c r="B43" s="30" t="s">
        <v>134</v>
      </c>
      <c r="C43" s="14">
        <v>38007</v>
      </c>
      <c r="D43" s="14">
        <v>39204</v>
      </c>
      <c r="E43" s="14">
        <v>39524</v>
      </c>
      <c r="F43" s="19">
        <f t="shared" si="4"/>
        <v>0.024524254651659905</v>
      </c>
      <c r="G43" s="19">
        <f t="shared" si="5"/>
        <v>0.039913700107874865</v>
      </c>
      <c r="H43" s="40">
        <f t="shared" si="6"/>
        <v>1517</v>
      </c>
      <c r="I43" s="15">
        <f t="shared" si="7"/>
        <v>0.023793465815518295</v>
      </c>
    </row>
    <row r="44" spans="1:9" ht="15">
      <c r="A44" s="29">
        <v>43</v>
      </c>
      <c r="B44" s="36" t="s">
        <v>135</v>
      </c>
      <c r="C44" s="14">
        <v>9731</v>
      </c>
      <c r="D44" s="14">
        <v>9624</v>
      </c>
      <c r="E44" s="14">
        <v>9717</v>
      </c>
      <c r="F44" s="19">
        <f t="shared" si="4"/>
        <v>0.006029303270169499</v>
      </c>
      <c r="G44" s="19">
        <f t="shared" si="5"/>
        <v>-0.0014387010584729215</v>
      </c>
      <c r="H44" s="40">
        <f t="shared" si="6"/>
        <v>-14</v>
      </c>
      <c r="I44" s="15">
        <f t="shared" si="7"/>
        <v>-0.00021958373198237055</v>
      </c>
    </row>
    <row r="45" spans="1:9" ht="15">
      <c r="A45" s="29">
        <v>44</v>
      </c>
      <c r="B45" s="36" t="s">
        <v>136</v>
      </c>
      <c r="C45" s="14">
        <v>9737</v>
      </c>
      <c r="D45" s="14">
        <v>9845</v>
      </c>
      <c r="E45" s="14">
        <v>9931</v>
      </c>
      <c r="F45" s="19">
        <f t="shared" si="4"/>
        <v>0.006162088172898353</v>
      </c>
      <c r="G45" s="19">
        <f t="shared" si="5"/>
        <v>0.019924001232412447</v>
      </c>
      <c r="H45" s="40">
        <f t="shared" si="6"/>
        <v>194</v>
      </c>
      <c r="I45" s="15">
        <f t="shared" si="7"/>
        <v>0.003042803143184278</v>
      </c>
    </row>
    <row r="46" spans="1:9" ht="15">
      <c r="A46" s="29">
        <v>45</v>
      </c>
      <c r="B46" s="36" t="s">
        <v>137</v>
      </c>
      <c r="C46" s="14">
        <v>24189</v>
      </c>
      <c r="D46" s="14">
        <v>24800</v>
      </c>
      <c r="E46" s="14">
        <v>24868</v>
      </c>
      <c r="F46" s="19">
        <f t="shared" si="4"/>
        <v>0.015430350285332418</v>
      </c>
      <c r="G46" s="19">
        <f t="shared" si="5"/>
        <v>0.028070610608127662</v>
      </c>
      <c r="H46" s="40">
        <f t="shared" si="6"/>
        <v>679</v>
      </c>
      <c r="I46" s="15">
        <f t="shared" si="7"/>
        <v>0.010649811001144972</v>
      </c>
    </row>
    <row r="47" spans="1:9" ht="15">
      <c r="A47" s="29">
        <v>46</v>
      </c>
      <c r="B47" s="30" t="s">
        <v>138</v>
      </c>
      <c r="C47" s="14">
        <v>11631</v>
      </c>
      <c r="D47" s="14">
        <v>12588</v>
      </c>
      <c r="E47" s="14">
        <v>12701</v>
      </c>
      <c r="F47" s="19">
        <f t="shared" si="4"/>
        <v>0.007880846025977443</v>
      </c>
      <c r="G47" s="19">
        <f t="shared" si="5"/>
        <v>0.09199552918923566</v>
      </c>
      <c r="H47" s="40">
        <f t="shared" si="6"/>
        <v>1070</v>
      </c>
      <c r="I47" s="15">
        <f t="shared" si="7"/>
        <v>0.016782470944366894</v>
      </c>
    </row>
    <row r="48" spans="1:9" ht="15">
      <c r="A48" s="29">
        <v>47</v>
      </c>
      <c r="B48" s="36" t="s">
        <v>139</v>
      </c>
      <c r="C48" s="14">
        <v>4063</v>
      </c>
      <c r="D48" s="14">
        <v>4568</v>
      </c>
      <c r="E48" s="14">
        <v>4617</v>
      </c>
      <c r="F48" s="19">
        <f t="shared" si="4"/>
        <v>0.0028648032518650383</v>
      </c>
      <c r="G48" s="19">
        <f t="shared" si="5"/>
        <v>0.13635244892936255</v>
      </c>
      <c r="H48" s="40">
        <f t="shared" si="6"/>
        <v>554</v>
      </c>
      <c r="I48" s="15">
        <f t="shared" si="7"/>
        <v>0.008689241965588092</v>
      </c>
    </row>
    <row r="49" spans="1:9" ht="15">
      <c r="A49" s="29">
        <v>48</v>
      </c>
      <c r="B49" s="36" t="s">
        <v>140</v>
      </c>
      <c r="C49" s="14">
        <v>29329</v>
      </c>
      <c r="D49" s="14">
        <v>30076</v>
      </c>
      <c r="E49" s="14">
        <v>30471</v>
      </c>
      <c r="F49" s="19">
        <f t="shared" si="4"/>
        <v>0.018906956874069653</v>
      </c>
      <c r="G49" s="19">
        <f t="shared" si="5"/>
        <v>0.03893757032288861</v>
      </c>
      <c r="H49" s="40">
        <f t="shared" si="6"/>
        <v>1142</v>
      </c>
      <c r="I49" s="15">
        <f t="shared" si="7"/>
        <v>0.017911758708847658</v>
      </c>
    </row>
    <row r="50" spans="1:9" ht="15">
      <c r="A50" s="29">
        <v>49</v>
      </c>
      <c r="B50" s="36" t="s">
        <v>141</v>
      </c>
      <c r="C50" s="14">
        <v>1616</v>
      </c>
      <c r="D50" s="14">
        <v>1735</v>
      </c>
      <c r="E50" s="14">
        <v>1749</v>
      </c>
      <c r="F50" s="19">
        <f t="shared" si="4"/>
        <v>0.0010852373592185299</v>
      </c>
      <c r="G50" s="19">
        <f t="shared" si="5"/>
        <v>0.0823019801980198</v>
      </c>
      <c r="H50" s="40">
        <f t="shared" si="6"/>
        <v>133</v>
      </c>
      <c r="I50" s="15">
        <f t="shared" si="7"/>
        <v>0.0020860454538325205</v>
      </c>
    </row>
    <row r="51" spans="1:9" ht="15">
      <c r="A51" s="29">
        <v>50</v>
      </c>
      <c r="B51" s="36" t="s">
        <v>142</v>
      </c>
      <c r="C51" s="14">
        <v>5136</v>
      </c>
      <c r="D51" s="14">
        <v>5212</v>
      </c>
      <c r="E51" s="14">
        <v>5280</v>
      </c>
      <c r="F51" s="19">
        <f t="shared" si="4"/>
        <v>0.003276188254244618</v>
      </c>
      <c r="G51" s="19">
        <f t="shared" si="5"/>
        <v>0.028037383177570093</v>
      </c>
      <c r="H51" s="40">
        <f t="shared" si="6"/>
        <v>144</v>
      </c>
      <c r="I51" s="15">
        <f t="shared" si="7"/>
        <v>0.0022585755289615257</v>
      </c>
    </row>
    <row r="52" spans="1:9" ht="15">
      <c r="A52" s="29">
        <v>51</v>
      </c>
      <c r="B52" s="36" t="s">
        <v>143</v>
      </c>
      <c r="C52" s="14">
        <v>4641</v>
      </c>
      <c r="D52" s="14">
        <v>4842</v>
      </c>
      <c r="E52" s="14">
        <v>4847</v>
      </c>
      <c r="F52" s="19">
        <f t="shared" si="4"/>
        <v>0.003007515997788573</v>
      </c>
      <c r="G52" s="19">
        <f t="shared" si="5"/>
        <v>0.044386985563456154</v>
      </c>
      <c r="H52" s="40">
        <f t="shared" si="6"/>
        <v>206</v>
      </c>
      <c r="I52" s="15">
        <f t="shared" si="7"/>
        <v>0.0032310177705977385</v>
      </c>
    </row>
    <row r="53" spans="1:9" ht="15">
      <c r="A53" s="29">
        <v>52</v>
      </c>
      <c r="B53" s="36" t="s">
        <v>144</v>
      </c>
      <c r="C53" s="14">
        <v>10466</v>
      </c>
      <c r="D53" s="14">
        <v>10805</v>
      </c>
      <c r="E53" s="14">
        <v>10823</v>
      </c>
      <c r="F53" s="19">
        <f t="shared" si="4"/>
        <v>0.0067155654310018</v>
      </c>
      <c r="G53" s="19">
        <f t="shared" si="5"/>
        <v>0.03411045289508886</v>
      </c>
      <c r="H53" s="40">
        <f t="shared" si="6"/>
        <v>357</v>
      </c>
      <c r="I53" s="15">
        <f t="shared" si="7"/>
        <v>0.005599385165550449</v>
      </c>
    </row>
    <row r="54" spans="1:9" ht="15">
      <c r="A54" s="29">
        <v>53</v>
      </c>
      <c r="B54" s="36" t="s">
        <v>145</v>
      </c>
      <c r="C54" s="14">
        <v>5663</v>
      </c>
      <c r="D54" s="14">
        <v>5762</v>
      </c>
      <c r="E54" s="14">
        <v>5796</v>
      </c>
      <c r="F54" s="19">
        <f t="shared" si="4"/>
        <v>0.0035963611972730696</v>
      </c>
      <c r="G54" s="19">
        <f t="shared" si="5"/>
        <v>0.023485784919653894</v>
      </c>
      <c r="H54" s="40">
        <f t="shared" si="6"/>
        <v>133</v>
      </c>
      <c r="I54" s="15">
        <f t="shared" si="7"/>
        <v>0.0020860454538325205</v>
      </c>
    </row>
    <row r="55" spans="1:9" ht="15">
      <c r="A55" s="29">
        <v>54</v>
      </c>
      <c r="B55" s="36" t="s">
        <v>146</v>
      </c>
      <c r="C55" s="14">
        <v>18311</v>
      </c>
      <c r="D55" s="14">
        <v>19113</v>
      </c>
      <c r="E55" s="14">
        <v>19361</v>
      </c>
      <c r="F55" s="19">
        <f t="shared" si="4"/>
        <v>0.012013310755763269</v>
      </c>
      <c r="G55" s="19">
        <f t="shared" si="5"/>
        <v>0.05734258096226312</v>
      </c>
      <c r="H55" s="40">
        <f t="shared" si="6"/>
        <v>1050</v>
      </c>
      <c r="I55" s="15">
        <f t="shared" si="7"/>
        <v>0.01646877989867779</v>
      </c>
    </row>
    <row r="56" spans="1:9" ht="15">
      <c r="A56" s="29">
        <v>55</v>
      </c>
      <c r="B56" s="36" t="s">
        <v>147</v>
      </c>
      <c r="C56" s="14">
        <v>21200</v>
      </c>
      <c r="D56" s="14">
        <v>21709</v>
      </c>
      <c r="E56" s="14">
        <v>21906</v>
      </c>
      <c r="F56" s="19">
        <f t="shared" si="4"/>
        <v>0.013592458313917161</v>
      </c>
      <c r="G56" s="19">
        <f t="shared" si="5"/>
        <v>0.03330188679245283</v>
      </c>
      <c r="H56" s="40">
        <f t="shared" si="6"/>
        <v>706</v>
      </c>
      <c r="I56" s="15">
        <f t="shared" si="7"/>
        <v>0.011073293912825258</v>
      </c>
    </row>
    <row r="57" spans="1:9" ht="15">
      <c r="A57" s="29">
        <v>56</v>
      </c>
      <c r="B57" s="36" t="s">
        <v>148</v>
      </c>
      <c r="C57" s="14">
        <v>1761</v>
      </c>
      <c r="D57" s="14">
        <v>1834</v>
      </c>
      <c r="E57" s="14">
        <v>1845</v>
      </c>
      <c r="F57" s="19">
        <f t="shared" si="4"/>
        <v>0.001144804418386614</v>
      </c>
      <c r="G57" s="19">
        <f t="shared" si="5"/>
        <v>0.04770017035775128</v>
      </c>
      <c r="H57" s="40">
        <f t="shared" si="6"/>
        <v>84</v>
      </c>
      <c r="I57" s="15">
        <f t="shared" si="7"/>
        <v>0.0013175023918942234</v>
      </c>
    </row>
    <row r="58" spans="1:9" ht="15">
      <c r="A58" s="29">
        <v>57</v>
      </c>
      <c r="B58" s="36" t="s">
        <v>149</v>
      </c>
      <c r="C58" s="14">
        <v>3461</v>
      </c>
      <c r="D58" s="14">
        <v>3548</v>
      </c>
      <c r="E58" s="14">
        <v>3563</v>
      </c>
      <c r="F58" s="19">
        <f t="shared" si="4"/>
        <v>0.0022108065814154497</v>
      </c>
      <c r="G58" s="19">
        <f t="shared" si="5"/>
        <v>0.02947125108350188</v>
      </c>
      <c r="H58" s="40">
        <f t="shared" si="6"/>
        <v>102</v>
      </c>
      <c r="I58" s="15">
        <f t="shared" si="7"/>
        <v>0.0015998243330144141</v>
      </c>
    </row>
    <row r="59" spans="1:9" ht="15">
      <c r="A59" s="29">
        <v>58</v>
      </c>
      <c r="B59" s="36" t="s">
        <v>150</v>
      </c>
      <c r="C59" s="14">
        <v>7676</v>
      </c>
      <c r="D59" s="14">
        <v>7851</v>
      </c>
      <c r="E59" s="14">
        <v>7990</v>
      </c>
      <c r="F59" s="19">
        <f t="shared" si="4"/>
        <v>0.004957716695343655</v>
      </c>
      <c r="G59" s="19">
        <f t="shared" si="5"/>
        <v>0.040906722251172485</v>
      </c>
      <c r="H59" s="40">
        <f t="shared" si="6"/>
        <v>314</v>
      </c>
      <c r="I59" s="15">
        <f t="shared" si="7"/>
        <v>0.004924949417318882</v>
      </c>
    </row>
    <row r="60" spans="1:9" ht="15">
      <c r="A60" s="29">
        <v>59</v>
      </c>
      <c r="B60" s="30" t="s">
        <v>151</v>
      </c>
      <c r="C60" s="14">
        <v>19605</v>
      </c>
      <c r="D60" s="14">
        <v>20405</v>
      </c>
      <c r="E60" s="14">
        <v>20459</v>
      </c>
      <c r="F60" s="19">
        <f t="shared" si="4"/>
        <v>0.01269460899499823</v>
      </c>
      <c r="G60" s="19">
        <f t="shared" si="5"/>
        <v>0.04356031624585565</v>
      </c>
      <c r="H60" s="40">
        <f t="shared" si="6"/>
        <v>854</v>
      </c>
      <c r="I60" s="15">
        <f t="shared" si="7"/>
        <v>0.013394607650924603</v>
      </c>
    </row>
    <row r="61" spans="1:9" ht="15">
      <c r="A61" s="29">
        <v>60</v>
      </c>
      <c r="B61" s="36" t="s">
        <v>152</v>
      </c>
      <c r="C61" s="14">
        <v>6888</v>
      </c>
      <c r="D61" s="14">
        <v>7174</v>
      </c>
      <c r="E61" s="14">
        <v>7266</v>
      </c>
      <c r="F61" s="19">
        <f t="shared" si="4"/>
        <v>0.0045084817907843555</v>
      </c>
      <c r="G61" s="19">
        <f t="shared" si="5"/>
        <v>0.054878048780487805</v>
      </c>
      <c r="H61" s="40">
        <f t="shared" si="6"/>
        <v>378</v>
      </c>
      <c r="I61" s="15">
        <f t="shared" si="7"/>
        <v>0.005928760763524005</v>
      </c>
    </row>
    <row r="62" spans="1:9" ht="15">
      <c r="A62" s="29">
        <v>61</v>
      </c>
      <c r="B62" s="36" t="s">
        <v>153</v>
      </c>
      <c r="C62" s="14">
        <v>15103</v>
      </c>
      <c r="D62" s="14">
        <v>15556</v>
      </c>
      <c r="E62" s="14">
        <v>15663</v>
      </c>
      <c r="F62" s="19">
        <f t="shared" si="4"/>
        <v>0.0097187379973927</v>
      </c>
      <c r="G62" s="19">
        <f t="shared" si="5"/>
        <v>0.037078726080911076</v>
      </c>
      <c r="H62" s="40">
        <f t="shared" si="6"/>
        <v>560</v>
      </c>
      <c r="I62" s="15">
        <f t="shared" si="7"/>
        <v>0.008783349279294823</v>
      </c>
    </row>
    <row r="63" spans="1:9" ht="15">
      <c r="A63" s="29">
        <v>62</v>
      </c>
      <c r="B63" s="36" t="s">
        <v>154</v>
      </c>
      <c r="C63" s="14">
        <v>966</v>
      </c>
      <c r="D63" s="14">
        <v>1005</v>
      </c>
      <c r="E63" s="14">
        <v>1048</v>
      </c>
      <c r="F63" s="19">
        <f t="shared" si="4"/>
        <v>0.0006502737292515833</v>
      </c>
      <c r="G63" s="19">
        <f t="shared" si="5"/>
        <v>0.08488612836438923</v>
      </c>
      <c r="H63" s="40">
        <f t="shared" si="6"/>
        <v>82</v>
      </c>
      <c r="I63" s="15">
        <f t="shared" si="7"/>
        <v>0.0012861332873253133</v>
      </c>
    </row>
    <row r="64" spans="1:9" ht="15">
      <c r="A64" s="29">
        <v>63</v>
      </c>
      <c r="B64" s="30" t="s">
        <v>155</v>
      </c>
      <c r="C64" s="14">
        <v>9297</v>
      </c>
      <c r="D64" s="14">
        <v>10377</v>
      </c>
      <c r="E64" s="14">
        <v>10504</v>
      </c>
      <c r="F64" s="19">
        <f t="shared" si="4"/>
        <v>0.006517629057307854</v>
      </c>
      <c r="G64" s="19">
        <f t="shared" si="5"/>
        <v>0.12982682585780358</v>
      </c>
      <c r="H64" s="40">
        <f t="shared" si="6"/>
        <v>1207</v>
      </c>
      <c r="I64" s="15">
        <f t="shared" si="7"/>
        <v>0.018931254607337234</v>
      </c>
    </row>
    <row r="65" spans="1:9" ht="15">
      <c r="A65" s="29">
        <v>64</v>
      </c>
      <c r="B65" s="36" t="s">
        <v>156</v>
      </c>
      <c r="C65" s="14">
        <v>7450</v>
      </c>
      <c r="D65" s="14">
        <v>7685</v>
      </c>
      <c r="E65" s="14">
        <v>7739</v>
      </c>
      <c r="F65" s="19">
        <f t="shared" si="4"/>
        <v>0.004801973655227103</v>
      </c>
      <c r="G65" s="19">
        <f t="shared" si="5"/>
        <v>0.03879194630872483</v>
      </c>
      <c r="H65" s="40">
        <f t="shared" si="6"/>
        <v>289</v>
      </c>
      <c r="I65" s="15">
        <f t="shared" si="7"/>
        <v>0.004532835610207507</v>
      </c>
    </row>
    <row r="66" spans="1:9" ht="15">
      <c r="A66" s="29">
        <v>65</v>
      </c>
      <c r="B66" s="36" t="s">
        <v>157</v>
      </c>
      <c r="C66" s="14">
        <v>5558</v>
      </c>
      <c r="D66" s="14">
        <v>6003</v>
      </c>
      <c r="E66" s="14">
        <v>6115</v>
      </c>
      <c r="F66" s="19">
        <f aca="true" t="shared" si="8" ref="F66:F82">E66/$E$83</f>
        <v>0.0037942975709670153</v>
      </c>
      <c r="G66" s="19">
        <f aca="true" t="shared" si="9" ref="G66:G82">(E66-C66)/C66</f>
        <v>0.10021590500179921</v>
      </c>
      <c r="H66" s="40">
        <f aca="true" t="shared" si="10" ref="H66:H82">E66-C66</f>
        <v>557</v>
      </c>
      <c r="I66" s="15">
        <f aca="true" t="shared" si="11" ref="I66:I82">H66/$H$83</f>
        <v>0.008736295622441458</v>
      </c>
    </row>
    <row r="67" spans="1:9" ht="15">
      <c r="A67" s="29">
        <v>66</v>
      </c>
      <c r="B67" s="36" t="s">
        <v>158</v>
      </c>
      <c r="C67" s="14">
        <v>4775</v>
      </c>
      <c r="D67" s="14">
        <v>4889</v>
      </c>
      <c r="E67" s="14">
        <v>4983</v>
      </c>
      <c r="F67" s="19">
        <f t="shared" si="8"/>
        <v>0.0030919026649433587</v>
      </c>
      <c r="G67" s="19">
        <f t="shared" si="9"/>
        <v>0.04356020942408377</v>
      </c>
      <c r="H67" s="40">
        <f t="shared" si="10"/>
        <v>208</v>
      </c>
      <c r="I67" s="15">
        <f t="shared" si="11"/>
        <v>0.0032623868751666483</v>
      </c>
    </row>
    <row r="68" spans="1:9" ht="15">
      <c r="A68" s="29">
        <v>67</v>
      </c>
      <c r="B68" s="36" t="s">
        <v>159</v>
      </c>
      <c r="C68" s="14">
        <v>10227</v>
      </c>
      <c r="D68" s="14">
        <v>10203</v>
      </c>
      <c r="E68" s="14">
        <v>10317</v>
      </c>
      <c r="F68" s="19">
        <f t="shared" si="8"/>
        <v>0.006401597389970024</v>
      </c>
      <c r="G68" s="19">
        <f t="shared" si="9"/>
        <v>0.00880023467292461</v>
      </c>
      <c r="H68" s="40">
        <f t="shared" si="10"/>
        <v>90</v>
      </c>
      <c r="I68" s="15">
        <f t="shared" si="11"/>
        <v>0.0014116097056009536</v>
      </c>
    </row>
    <row r="69" spans="1:9" ht="15">
      <c r="A69" s="29">
        <v>68</v>
      </c>
      <c r="B69" s="36" t="s">
        <v>160</v>
      </c>
      <c r="C69" s="14">
        <v>5270</v>
      </c>
      <c r="D69" s="14">
        <v>5398</v>
      </c>
      <c r="E69" s="14">
        <v>5458</v>
      </c>
      <c r="F69" s="19">
        <f t="shared" si="8"/>
        <v>0.0033866355097854407</v>
      </c>
      <c r="G69" s="19">
        <f t="shared" si="9"/>
        <v>0.03567362428842505</v>
      </c>
      <c r="H69" s="40">
        <f t="shared" si="10"/>
        <v>188</v>
      </c>
      <c r="I69" s="15">
        <f t="shared" si="11"/>
        <v>0.0029486958294775477</v>
      </c>
    </row>
    <row r="70" spans="1:9" ht="15">
      <c r="A70" s="29">
        <v>69</v>
      </c>
      <c r="B70" s="36" t="s">
        <v>161</v>
      </c>
      <c r="C70" s="14">
        <v>953</v>
      </c>
      <c r="D70" s="14">
        <v>978</v>
      </c>
      <c r="E70" s="14">
        <v>983</v>
      </c>
      <c r="F70" s="19">
        <f t="shared" si="8"/>
        <v>0.0006099418662731932</v>
      </c>
      <c r="G70" s="19">
        <f t="shared" si="9"/>
        <v>0.03147953830010493</v>
      </c>
      <c r="H70" s="40">
        <f t="shared" si="10"/>
        <v>30</v>
      </c>
      <c r="I70" s="15">
        <f t="shared" si="11"/>
        <v>0.0004705365685336512</v>
      </c>
    </row>
    <row r="71" spans="1:9" ht="15">
      <c r="A71" s="29">
        <v>70</v>
      </c>
      <c r="B71" s="36" t="s">
        <v>162</v>
      </c>
      <c r="C71" s="14">
        <v>3456</v>
      </c>
      <c r="D71" s="14">
        <v>3592</v>
      </c>
      <c r="E71" s="14">
        <v>3654</v>
      </c>
      <c r="F71" s="19">
        <f t="shared" si="8"/>
        <v>0.002267271189585196</v>
      </c>
      <c r="G71" s="19">
        <f t="shared" si="9"/>
        <v>0.057291666666666664</v>
      </c>
      <c r="H71" s="40">
        <f t="shared" si="10"/>
        <v>198</v>
      </c>
      <c r="I71" s="15">
        <f t="shared" si="11"/>
        <v>0.003105541352322098</v>
      </c>
    </row>
    <row r="72" spans="1:9" ht="15">
      <c r="A72" s="29">
        <v>71</v>
      </c>
      <c r="B72" s="36" t="s">
        <v>163</v>
      </c>
      <c r="C72" s="14">
        <v>4000</v>
      </c>
      <c r="D72" s="14">
        <v>4126</v>
      </c>
      <c r="E72" s="14">
        <v>4163</v>
      </c>
      <c r="F72" s="19">
        <f t="shared" si="8"/>
        <v>0.0025831007012159747</v>
      </c>
      <c r="G72" s="19">
        <f t="shared" si="9"/>
        <v>0.04075</v>
      </c>
      <c r="H72" s="40">
        <f t="shared" si="10"/>
        <v>163</v>
      </c>
      <c r="I72" s="15">
        <f t="shared" si="11"/>
        <v>0.0025565820223661714</v>
      </c>
    </row>
    <row r="73" spans="1:9" ht="15">
      <c r="A73" s="29">
        <v>72</v>
      </c>
      <c r="B73" s="36" t="s">
        <v>164</v>
      </c>
      <c r="C73" s="14">
        <v>3039</v>
      </c>
      <c r="D73" s="14">
        <v>3264</v>
      </c>
      <c r="E73" s="14">
        <v>3282</v>
      </c>
      <c r="F73" s="19">
        <f t="shared" si="8"/>
        <v>0.002036448835308871</v>
      </c>
      <c r="G73" s="19">
        <f t="shared" si="9"/>
        <v>0.07996051332675222</v>
      </c>
      <c r="H73" s="40">
        <f t="shared" si="10"/>
        <v>243</v>
      </c>
      <c r="I73" s="15">
        <f t="shared" si="11"/>
        <v>0.003811346205122575</v>
      </c>
    </row>
    <row r="74" spans="1:9" ht="15">
      <c r="A74" s="29">
        <v>73</v>
      </c>
      <c r="B74" s="36" t="s">
        <v>165</v>
      </c>
      <c r="C74" s="14">
        <v>1588</v>
      </c>
      <c r="D74" s="14">
        <v>1827</v>
      </c>
      <c r="E74" s="14">
        <v>1842</v>
      </c>
      <c r="F74" s="19">
        <f t="shared" si="8"/>
        <v>0.001142942947787611</v>
      </c>
      <c r="G74" s="19">
        <f t="shared" si="9"/>
        <v>0.15994962216624686</v>
      </c>
      <c r="H74" s="40">
        <f t="shared" si="10"/>
        <v>254</v>
      </c>
      <c r="I74" s="15">
        <f t="shared" si="11"/>
        <v>0.0039838762802515805</v>
      </c>
    </row>
    <row r="75" spans="1:9" ht="15">
      <c r="A75" s="29">
        <v>74</v>
      </c>
      <c r="B75" s="36" t="s">
        <v>166</v>
      </c>
      <c r="C75" s="14">
        <v>3441</v>
      </c>
      <c r="D75" s="14">
        <v>3611</v>
      </c>
      <c r="E75" s="14">
        <v>3659</v>
      </c>
      <c r="F75" s="19">
        <f t="shared" si="8"/>
        <v>0.0022703736405835337</v>
      </c>
      <c r="G75" s="19">
        <f t="shared" si="9"/>
        <v>0.06335367625690207</v>
      </c>
      <c r="H75" s="40">
        <f t="shared" si="10"/>
        <v>218</v>
      </c>
      <c r="I75" s="15">
        <f t="shared" si="11"/>
        <v>0.0034192323980111986</v>
      </c>
    </row>
    <row r="76" spans="1:9" ht="15">
      <c r="A76" s="29">
        <v>75</v>
      </c>
      <c r="B76" s="36" t="s">
        <v>167</v>
      </c>
      <c r="C76" s="14">
        <v>966</v>
      </c>
      <c r="D76" s="14">
        <v>992</v>
      </c>
      <c r="E76" s="14">
        <v>994</v>
      </c>
      <c r="F76" s="19">
        <f t="shared" si="8"/>
        <v>0.0006167672584695361</v>
      </c>
      <c r="G76" s="19">
        <f t="shared" si="9"/>
        <v>0.028985507246376812</v>
      </c>
      <c r="H76" s="40">
        <f t="shared" si="10"/>
        <v>28</v>
      </c>
      <c r="I76" s="15">
        <f t="shared" si="11"/>
        <v>0.0004391674639647411</v>
      </c>
    </row>
    <row r="77" spans="1:9" ht="15">
      <c r="A77" s="29">
        <v>76</v>
      </c>
      <c r="B77" s="36" t="s">
        <v>168</v>
      </c>
      <c r="C77" s="14">
        <v>1390</v>
      </c>
      <c r="D77" s="14">
        <v>1475</v>
      </c>
      <c r="E77" s="14">
        <v>1484</v>
      </c>
      <c r="F77" s="19">
        <f t="shared" si="8"/>
        <v>0.0009208074563066314</v>
      </c>
      <c r="G77" s="19">
        <f t="shared" si="9"/>
        <v>0.06762589928057554</v>
      </c>
      <c r="H77" s="40">
        <f t="shared" si="10"/>
        <v>94</v>
      </c>
      <c r="I77" s="15">
        <f t="shared" si="11"/>
        <v>0.0014743479147387739</v>
      </c>
    </row>
    <row r="78" spans="1:9" ht="15">
      <c r="A78" s="29">
        <v>77</v>
      </c>
      <c r="B78" s="36" t="s">
        <v>169</v>
      </c>
      <c r="C78" s="14">
        <v>5458</v>
      </c>
      <c r="D78" s="14">
        <v>5689</v>
      </c>
      <c r="E78" s="14">
        <v>5710</v>
      </c>
      <c r="F78" s="19">
        <f t="shared" si="8"/>
        <v>0.003542999040101661</v>
      </c>
      <c r="G78" s="19">
        <f t="shared" si="9"/>
        <v>0.04617075851960425</v>
      </c>
      <c r="H78" s="40">
        <f t="shared" si="10"/>
        <v>252</v>
      </c>
      <c r="I78" s="15">
        <f t="shared" si="11"/>
        <v>0.00395250717568267</v>
      </c>
    </row>
    <row r="79" spans="1:9" ht="15">
      <c r="A79" s="29">
        <v>78</v>
      </c>
      <c r="B79" s="36" t="s">
        <v>170</v>
      </c>
      <c r="C79" s="14">
        <v>4603</v>
      </c>
      <c r="D79" s="14">
        <v>4749</v>
      </c>
      <c r="E79" s="14">
        <v>4780</v>
      </c>
      <c r="F79" s="19">
        <f t="shared" si="8"/>
        <v>0.002965943154410848</v>
      </c>
      <c r="G79" s="19">
        <f t="shared" si="9"/>
        <v>0.03845318270693026</v>
      </c>
      <c r="H79" s="40">
        <f t="shared" si="10"/>
        <v>177</v>
      </c>
      <c r="I79" s="15">
        <f t="shared" si="11"/>
        <v>0.002776165754348542</v>
      </c>
    </row>
    <row r="80" spans="1:9" ht="15">
      <c r="A80" s="29">
        <v>79</v>
      </c>
      <c r="B80" s="36" t="s">
        <v>171</v>
      </c>
      <c r="C80" s="14">
        <v>1247</v>
      </c>
      <c r="D80" s="14">
        <v>1398</v>
      </c>
      <c r="E80" s="14">
        <v>1400</v>
      </c>
      <c r="F80" s="19">
        <f t="shared" si="8"/>
        <v>0.0008686862795345579</v>
      </c>
      <c r="G80" s="19">
        <f t="shared" si="9"/>
        <v>0.1226944667201283</v>
      </c>
      <c r="H80" s="40">
        <f t="shared" si="10"/>
        <v>153</v>
      </c>
      <c r="I80" s="15">
        <f t="shared" si="11"/>
        <v>0.002399736499521621</v>
      </c>
    </row>
    <row r="81" spans="1:9" ht="15">
      <c r="A81" s="29">
        <v>80</v>
      </c>
      <c r="B81" s="36" t="s">
        <v>172</v>
      </c>
      <c r="C81" s="14">
        <v>5469</v>
      </c>
      <c r="D81" s="14">
        <v>5715</v>
      </c>
      <c r="E81" s="14">
        <v>5754</v>
      </c>
      <c r="F81" s="19">
        <f t="shared" si="8"/>
        <v>0.003570300608887033</v>
      </c>
      <c r="G81" s="19">
        <f t="shared" si="9"/>
        <v>0.05211190345584202</v>
      </c>
      <c r="H81" s="40">
        <f t="shared" si="10"/>
        <v>285</v>
      </c>
      <c r="I81" s="15">
        <f t="shared" si="11"/>
        <v>0.004470097401069686</v>
      </c>
    </row>
    <row r="82" spans="1:9" ht="15.75" thickBot="1">
      <c r="A82" s="37">
        <v>81</v>
      </c>
      <c r="B82" s="38" t="s">
        <v>173</v>
      </c>
      <c r="C82" s="34">
        <v>6038</v>
      </c>
      <c r="D82" s="34">
        <v>6342</v>
      </c>
      <c r="E82" s="34">
        <v>6392</v>
      </c>
      <c r="F82" s="33">
        <f t="shared" si="8"/>
        <v>0.003966173356274924</v>
      </c>
      <c r="G82" s="33">
        <f t="shared" si="9"/>
        <v>0.05862868499503147</v>
      </c>
      <c r="H82" s="66">
        <f t="shared" si="10"/>
        <v>354</v>
      </c>
      <c r="I82" s="35">
        <f t="shared" si="11"/>
        <v>0.005552331508697084</v>
      </c>
    </row>
    <row r="83" spans="1:9" s="50" customFormat="1" ht="15.75" thickBot="1">
      <c r="A83" s="91" t="s">
        <v>174</v>
      </c>
      <c r="B83" s="91"/>
      <c r="C83" s="67">
        <v>1547872</v>
      </c>
      <c r="D83" s="67">
        <v>1599327</v>
      </c>
      <c r="E83" s="67">
        <v>1611629</v>
      </c>
      <c r="F83" s="21">
        <f>E83/$E$83</f>
        <v>1</v>
      </c>
      <c r="G83" s="21">
        <f>(E83-C83)/C83</f>
        <v>0.041190098406069756</v>
      </c>
      <c r="H83" s="67">
        <f>E83-C83</f>
        <v>63757</v>
      </c>
      <c r="I83" s="16">
        <f>H83/$H$83</f>
        <v>1</v>
      </c>
    </row>
    <row r="84" spans="5:9" ht="15">
      <c r="E84" s="46"/>
      <c r="F84" s="55"/>
      <c r="I84" s="59"/>
    </row>
    <row r="85" spans="5:9" ht="15">
      <c r="E85" s="46"/>
      <c r="I85" s="59"/>
    </row>
    <row r="86" spans="5:9" ht="15">
      <c r="E86" s="46"/>
      <c r="I86" s="59"/>
    </row>
    <row r="87" spans="5:9" ht="15">
      <c r="E87" s="46"/>
      <c r="I87" s="59"/>
    </row>
    <row r="88" spans="5:9" ht="15">
      <c r="E88" s="46"/>
      <c r="I88" s="59"/>
    </row>
    <row r="89" spans="5:9" ht="15">
      <c r="E89" s="46"/>
      <c r="I89" s="59"/>
    </row>
    <row r="90" ht="15">
      <c r="E90" s="46"/>
    </row>
    <row r="91" ht="15">
      <c r="E91" s="46"/>
    </row>
    <row r="92" ht="15">
      <c r="E92" s="46"/>
    </row>
    <row r="93" ht="15">
      <c r="E93" s="46"/>
    </row>
    <row r="94" ht="15">
      <c r="E94" s="46"/>
    </row>
    <row r="95" ht="15">
      <c r="E95" s="46"/>
    </row>
    <row r="96" ht="15">
      <c r="E96" s="46"/>
    </row>
    <row r="97" ht="15">
      <c r="E97" s="46"/>
    </row>
    <row r="98" ht="15">
      <c r="E98" s="46"/>
    </row>
    <row r="99" ht="15">
      <c r="E99" s="46"/>
    </row>
    <row r="100" ht="15">
      <c r="E100" s="46"/>
    </row>
    <row r="101" spans="5:6" ht="15">
      <c r="E101" s="46"/>
      <c r="F101" s="54"/>
    </row>
    <row r="102" ht="15">
      <c r="E102" s="46"/>
    </row>
    <row r="103" ht="15">
      <c r="E103" s="46"/>
    </row>
    <row r="104" ht="15">
      <c r="E104" s="46"/>
    </row>
    <row r="105" ht="15">
      <c r="E105" s="46"/>
    </row>
    <row r="106" ht="15">
      <c r="E106" s="46"/>
    </row>
    <row r="107" ht="15">
      <c r="E107" s="46"/>
    </row>
    <row r="108" ht="15">
      <c r="E108" s="46"/>
    </row>
    <row r="109" ht="15">
      <c r="E109" s="46"/>
    </row>
    <row r="110" ht="15">
      <c r="E110" s="46"/>
    </row>
    <row r="111" ht="15">
      <c r="E111" s="46"/>
    </row>
    <row r="112" ht="15">
      <c r="E112" s="46"/>
    </row>
    <row r="113" ht="15">
      <c r="E113" s="46"/>
    </row>
    <row r="114" ht="15">
      <c r="E114" s="46"/>
    </row>
    <row r="115" ht="15">
      <c r="E115" s="46"/>
    </row>
    <row r="116" ht="15">
      <c r="E116" s="46"/>
    </row>
    <row r="117" ht="15">
      <c r="E117" s="46"/>
    </row>
    <row r="118" ht="15">
      <c r="E118" s="46"/>
    </row>
    <row r="119" ht="15">
      <c r="E119" s="46"/>
    </row>
    <row r="120" ht="15">
      <c r="E120" s="46"/>
    </row>
    <row r="121" ht="15">
      <c r="E121" s="46"/>
    </row>
    <row r="122" ht="15">
      <c r="E122" s="46"/>
    </row>
    <row r="123" ht="15">
      <c r="E123" s="46"/>
    </row>
    <row r="124" ht="15">
      <c r="E124" s="46"/>
    </row>
    <row r="125" ht="15">
      <c r="E125" s="46"/>
    </row>
    <row r="126" ht="15">
      <c r="E126" s="46"/>
    </row>
    <row r="127" ht="15">
      <c r="E127" s="46"/>
    </row>
    <row r="128" ht="15">
      <c r="E128" s="46"/>
    </row>
    <row r="129" ht="15">
      <c r="E129" s="46"/>
    </row>
    <row r="130" ht="15">
      <c r="E130" s="46"/>
    </row>
    <row r="131" ht="15">
      <c r="E131" s="46"/>
    </row>
    <row r="132" ht="15">
      <c r="E132" s="46"/>
    </row>
    <row r="133" ht="15">
      <c r="E133" s="46"/>
    </row>
    <row r="134" ht="15">
      <c r="E134" s="46"/>
    </row>
    <row r="135" ht="15">
      <c r="E135" s="46"/>
    </row>
    <row r="136" ht="15">
      <c r="E136" s="46"/>
    </row>
    <row r="137" ht="15">
      <c r="E137" s="46"/>
    </row>
    <row r="138" ht="15">
      <c r="E138" s="46"/>
    </row>
    <row r="139" ht="15">
      <c r="E139" s="46"/>
    </row>
    <row r="140" ht="15">
      <c r="E140" s="46"/>
    </row>
    <row r="141" ht="15">
      <c r="E141" s="46"/>
    </row>
    <row r="142" ht="15">
      <c r="E142" s="46"/>
    </row>
    <row r="143" ht="15">
      <c r="E143" s="68"/>
    </row>
  </sheetData>
  <sheetProtection/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J92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17" sqref="F17"/>
    </sheetView>
  </sheetViews>
  <sheetFormatPr defaultColWidth="9.140625" defaultRowHeight="15"/>
  <cols>
    <col min="1" max="1" width="13.7109375" style="45" bestFit="1" customWidth="1"/>
    <col min="2" max="2" width="34.421875" style="45" bestFit="1" customWidth="1"/>
    <col min="3" max="3" width="12.00390625" style="45" bestFit="1" customWidth="1"/>
    <col min="4" max="4" width="12.00390625" style="45" customWidth="1"/>
    <col min="5" max="5" width="12.00390625" style="45" bestFit="1" customWidth="1"/>
    <col min="6" max="6" width="33.140625" style="45" customWidth="1"/>
    <col min="7" max="7" width="28.421875" style="45" customWidth="1"/>
    <col min="8" max="8" width="26.7109375" style="45" customWidth="1"/>
    <col min="9" max="9" width="20.28125" style="45" customWidth="1"/>
    <col min="10" max="16384" width="9.140625" style="45" customWidth="1"/>
  </cols>
  <sheetData>
    <row r="1" spans="1:9" ht="30">
      <c r="A1" s="56" t="s">
        <v>1</v>
      </c>
      <c r="B1" s="44" t="s">
        <v>91</v>
      </c>
      <c r="C1" s="8">
        <v>41334</v>
      </c>
      <c r="D1" s="8">
        <v>41671</v>
      </c>
      <c r="E1" s="8">
        <v>41699</v>
      </c>
      <c r="F1" s="4" t="s">
        <v>279</v>
      </c>
      <c r="G1" s="4" t="s">
        <v>268</v>
      </c>
      <c r="H1" s="4" t="s">
        <v>269</v>
      </c>
      <c r="I1" s="4" t="s">
        <v>270</v>
      </c>
    </row>
    <row r="2" spans="1:9" ht="15">
      <c r="A2" s="28">
        <v>1</v>
      </c>
      <c r="B2" s="27" t="s">
        <v>2</v>
      </c>
      <c r="C2" s="11">
        <v>21511</v>
      </c>
      <c r="D2" s="11">
        <v>24152</v>
      </c>
      <c r="E2" s="11">
        <v>25205</v>
      </c>
      <c r="F2" s="19">
        <f aca="true" t="shared" si="0" ref="F2:F33">E2/$E$90</f>
        <v>0.00768579857749453</v>
      </c>
      <c r="G2" s="19">
        <f aca="true" t="shared" si="1" ref="G2:G33">(E2-C2)/C2</f>
        <v>0.17172609362651667</v>
      </c>
      <c r="H2" s="14">
        <f aca="true" t="shared" si="2" ref="H2:H33">E2-C2</f>
        <v>3694</v>
      </c>
      <c r="I2" s="15">
        <f aca="true" t="shared" si="3" ref="I2:I33">H2/$H$90</f>
        <v>0.01572416728743216</v>
      </c>
    </row>
    <row r="3" spans="1:9" ht="15">
      <c r="A3" s="28">
        <v>2</v>
      </c>
      <c r="B3" s="27" t="s">
        <v>3</v>
      </c>
      <c r="C3" s="11">
        <v>2785</v>
      </c>
      <c r="D3" s="11">
        <v>2977</v>
      </c>
      <c r="E3" s="11">
        <v>3147</v>
      </c>
      <c r="F3" s="19">
        <f t="shared" si="0"/>
        <v>0.0009596194454820586</v>
      </c>
      <c r="G3" s="19">
        <f t="shared" si="1"/>
        <v>0.12998204667863555</v>
      </c>
      <c r="H3" s="14">
        <f t="shared" si="2"/>
        <v>362</v>
      </c>
      <c r="I3" s="15">
        <f t="shared" si="3"/>
        <v>0.0015409173140363947</v>
      </c>
    </row>
    <row r="4" spans="1:9" ht="15">
      <c r="A4" s="28">
        <v>3</v>
      </c>
      <c r="B4" s="27" t="s">
        <v>4</v>
      </c>
      <c r="C4" s="11">
        <v>1570</v>
      </c>
      <c r="D4" s="11">
        <v>1360</v>
      </c>
      <c r="E4" s="11">
        <v>1360</v>
      </c>
      <c r="F4" s="19">
        <f t="shared" si="0"/>
        <v>0.00041470684647461066</v>
      </c>
      <c r="G4" s="19">
        <f t="shared" si="1"/>
        <v>-0.1337579617834395</v>
      </c>
      <c r="H4" s="14">
        <f t="shared" si="2"/>
        <v>-210</v>
      </c>
      <c r="I4" s="15">
        <f t="shared" si="3"/>
        <v>-0.0008939023092476322</v>
      </c>
    </row>
    <row r="5" spans="1:9" ht="15">
      <c r="A5" s="28">
        <v>5</v>
      </c>
      <c r="B5" s="27" t="s">
        <v>5</v>
      </c>
      <c r="C5" s="11">
        <v>424</v>
      </c>
      <c r="D5" s="11">
        <v>278</v>
      </c>
      <c r="E5" s="11">
        <v>451</v>
      </c>
      <c r="F5" s="19">
        <f t="shared" si="0"/>
        <v>0.00013752410864709515</v>
      </c>
      <c r="G5" s="19">
        <f t="shared" si="1"/>
        <v>0.06367924528301887</v>
      </c>
      <c r="H5" s="14">
        <f t="shared" si="2"/>
        <v>27</v>
      </c>
      <c r="I5" s="15">
        <f t="shared" si="3"/>
        <v>0.000114930296903267</v>
      </c>
    </row>
    <row r="6" spans="1:9" ht="15">
      <c r="A6" s="28">
        <v>6</v>
      </c>
      <c r="B6" s="27" t="s">
        <v>6</v>
      </c>
      <c r="C6" s="11">
        <v>86</v>
      </c>
      <c r="D6" s="11">
        <v>93</v>
      </c>
      <c r="E6" s="11">
        <v>86</v>
      </c>
      <c r="F6" s="19">
        <f t="shared" si="0"/>
        <v>2.622410940942391E-05</v>
      </c>
      <c r="G6" s="19">
        <f t="shared" si="1"/>
        <v>0</v>
      </c>
      <c r="H6" s="14">
        <f t="shared" si="2"/>
        <v>0</v>
      </c>
      <c r="I6" s="15">
        <f t="shared" si="3"/>
        <v>0</v>
      </c>
    </row>
    <row r="7" spans="1:9" ht="15">
      <c r="A7" s="28">
        <v>7</v>
      </c>
      <c r="B7" s="27" t="s">
        <v>7</v>
      </c>
      <c r="C7" s="11">
        <v>780</v>
      </c>
      <c r="D7" s="11">
        <v>798</v>
      </c>
      <c r="E7" s="11">
        <v>845</v>
      </c>
      <c r="F7" s="19">
        <f t="shared" si="0"/>
        <v>0.00025766712152282793</v>
      </c>
      <c r="G7" s="19">
        <f t="shared" si="1"/>
        <v>0.08333333333333333</v>
      </c>
      <c r="H7" s="14">
        <f t="shared" si="2"/>
        <v>65</v>
      </c>
      <c r="I7" s="15">
        <f t="shared" si="3"/>
        <v>0.0002766840481004576</v>
      </c>
    </row>
    <row r="8" spans="1:9" ht="15">
      <c r="A8" s="28">
        <v>8</v>
      </c>
      <c r="B8" s="27" t="s">
        <v>8</v>
      </c>
      <c r="C8" s="11">
        <v>2470</v>
      </c>
      <c r="D8" s="11">
        <v>2528</v>
      </c>
      <c r="E8" s="11">
        <v>2654</v>
      </c>
      <c r="F8" s="19">
        <f t="shared" si="0"/>
        <v>0.0008092882136350123</v>
      </c>
      <c r="G8" s="19">
        <f t="shared" si="1"/>
        <v>0.07449392712550608</v>
      </c>
      <c r="H8" s="14">
        <f t="shared" si="2"/>
        <v>184</v>
      </c>
      <c r="I8" s="15">
        <f t="shared" si="3"/>
        <v>0.0007832286900074491</v>
      </c>
    </row>
    <row r="9" spans="1:9" ht="15">
      <c r="A9" s="28">
        <v>9</v>
      </c>
      <c r="B9" s="27" t="s">
        <v>9</v>
      </c>
      <c r="C9" s="11">
        <v>262</v>
      </c>
      <c r="D9" s="11">
        <v>421</v>
      </c>
      <c r="E9" s="11">
        <v>443</v>
      </c>
      <c r="F9" s="19">
        <f t="shared" si="0"/>
        <v>0.0001350846566090092</v>
      </c>
      <c r="G9" s="19">
        <f t="shared" si="1"/>
        <v>0.6908396946564885</v>
      </c>
      <c r="H9" s="14">
        <f t="shared" si="2"/>
        <v>181</v>
      </c>
      <c r="I9" s="15">
        <f t="shared" si="3"/>
        <v>0.0007704586570181973</v>
      </c>
    </row>
    <row r="10" spans="1:9" ht="15">
      <c r="A10" s="26">
        <v>10</v>
      </c>
      <c r="B10" s="27" t="s">
        <v>10</v>
      </c>
      <c r="C10" s="11">
        <v>101544</v>
      </c>
      <c r="D10" s="11">
        <v>110376</v>
      </c>
      <c r="E10" s="11">
        <v>110590</v>
      </c>
      <c r="F10" s="19">
        <f t="shared" si="0"/>
        <v>0.03372237511149058</v>
      </c>
      <c r="G10" s="19">
        <f t="shared" si="1"/>
        <v>0.08908453478295124</v>
      </c>
      <c r="H10" s="14">
        <f t="shared" si="2"/>
        <v>9046</v>
      </c>
      <c r="I10" s="15">
        <f t="shared" si="3"/>
        <v>0.03850590614025753</v>
      </c>
    </row>
    <row r="11" spans="1:9" ht="15">
      <c r="A11" s="26">
        <v>11</v>
      </c>
      <c r="B11" s="27" t="s">
        <v>11</v>
      </c>
      <c r="C11" s="11">
        <v>1922</v>
      </c>
      <c r="D11" s="11">
        <v>2105</v>
      </c>
      <c r="E11" s="11">
        <v>2173</v>
      </c>
      <c r="F11" s="19">
        <f t="shared" si="0"/>
        <v>0.0006626161598450948</v>
      </c>
      <c r="G11" s="19">
        <f t="shared" si="1"/>
        <v>0.13059313215400625</v>
      </c>
      <c r="H11" s="14">
        <f t="shared" si="2"/>
        <v>251</v>
      </c>
      <c r="I11" s="15">
        <f t="shared" si="3"/>
        <v>0.0010684260934340746</v>
      </c>
    </row>
    <row r="12" spans="1:9" ht="15">
      <c r="A12" s="26">
        <v>12</v>
      </c>
      <c r="B12" s="27" t="s">
        <v>12</v>
      </c>
      <c r="C12" s="11">
        <v>1943</v>
      </c>
      <c r="D12" s="11">
        <v>992</v>
      </c>
      <c r="E12" s="11">
        <v>1253</v>
      </c>
      <c r="F12" s="19">
        <f t="shared" si="0"/>
        <v>0.0003820791754652111</v>
      </c>
      <c r="G12" s="19">
        <f t="shared" si="1"/>
        <v>-0.35512094698919194</v>
      </c>
      <c r="H12" s="14">
        <f t="shared" si="2"/>
        <v>-690</v>
      </c>
      <c r="I12" s="15">
        <f t="shared" si="3"/>
        <v>-0.0029371075875279343</v>
      </c>
    </row>
    <row r="13" spans="1:9" ht="15">
      <c r="A13" s="26">
        <v>13</v>
      </c>
      <c r="B13" s="27" t="s">
        <v>13</v>
      </c>
      <c r="C13" s="11">
        <v>127919</v>
      </c>
      <c r="D13" s="11">
        <v>125224</v>
      </c>
      <c r="E13" s="11">
        <v>127573</v>
      </c>
      <c r="F13" s="19">
        <f t="shared" si="0"/>
        <v>0.03890102685684228</v>
      </c>
      <c r="G13" s="19">
        <f t="shared" si="1"/>
        <v>-0.002704836654445391</v>
      </c>
      <c r="H13" s="14">
        <f t="shared" si="2"/>
        <v>-346</v>
      </c>
      <c r="I13" s="15">
        <f t="shared" si="3"/>
        <v>-0.0014728104714270512</v>
      </c>
    </row>
    <row r="14" spans="1:9" ht="15">
      <c r="A14" s="26">
        <v>14</v>
      </c>
      <c r="B14" s="27" t="s">
        <v>14</v>
      </c>
      <c r="C14" s="11">
        <v>221750</v>
      </c>
      <c r="D14" s="11">
        <v>236361</v>
      </c>
      <c r="E14" s="11">
        <v>238086</v>
      </c>
      <c r="F14" s="19">
        <f t="shared" si="0"/>
        <v>0.07259992224246628</v>
      </c>
      <c r="G14" s="19">
        <f t="shared" si="1"/>
        <v>0.07366854565952649</v>
      </c>
      <c r="H14" s="14">
        <f t="shared" si="2"/>
        <v>16336</v>
      </c>
      <c r="I14" s="15">
        <f t="shared" si="3"/>
        <v>0.06953708630413961</v>
      </c>
    </row>
    <row r="15" spans="1:9" ht="15">
      <c r="A15" s="26">
        <v>15</v>
      </c>
      <c r="B15" s="27" t="s">
        <v>15</v>
      </c>
      <c r="C15" s="11">
        <v>12222</v>
      </c>
      <c r="D15" s="11">
        <v>12790</v>
      </c>
      <c r="E15" s="11">
        <v>12779</v>
      </c>
      <c r="F15" s="19">
        <f t="shared" si="0"/>
        <v>0.003896719699337536</v>
      </c>
      <c r="G15" s="19">
        <f t="shared" si="1"/>
        <v>0.04557355588283423</v>
      </c>
      <c r="H15" s="14">
        <f t="shared" si="2"/>
        <v>557</v>
      </c>
      <c r="I15" s="15">
        <f t="shared" si="3"/>
        <v>0.002370969458337767</v>
      </c>
    </row>
    <row r="16" spans="1:9" ht="15">
      <c r="A16" s="26">
        <v>16</v>
      </c>
      <c r="B16" s="27" t="s">
        <v>16</v>
      </c>
      <c r="C16" s="11">
        <v>6489</v>
      </c>
      <c r="D16" s="11">
        <v>9193</v>
      </c>
      <c r="E16" s="11">
        <v>9414</v>
      </c>
      <c r="F16" s="19">
        <f t="shared" si="0"/>
        <v>0.0028706251858176355</v>
      </c>
      <c r="G16" s="19">
        <f t="shared" si="1"/>
        <v>0.4507628294036061</v>
      </c>
      <c r="H16" s="14">
        <f t="shared" si="2"/>
        <v>2925</v>
      </c>
      <c r="I16" s="15">
        <f t="shared" si="3"/>
        <v>0.012450782164520592</v>
      </c>
    </row>
    <row r="17" spans="1:9" ht="15">
      <c r="A17" s="26">
        <v>17</v>
      </c>
      <c r="B17" s="27" t="s">
        <v>17</v>
      </c>
      <c r="C17" s="11">
        <v>7996</v>
      </c>
      <c r="D17" s="11">
        <v>8703</v>
      </c>
      <c r="E17" s="11">
        <v>8835</v>
      </c>
      <c r="F17" s="19">
        <f t="shared" si="0"/>
        <v>0.0026940698445611653</v>
      </c>
      <c r="G17" s="19">
        <f t="shared" si="1"/>
        <v>0.10492746373186593</v>
      </c>
      <c r="H17" s="14">
        <f t="shared" si="2"/>
        <v>839</v>
      </c>
      <c r="I17" s="15">
        <f t="shared" si="3"/>
        <v>0.003571352559327445</v>
      </c>
    </row>
    <row r="18" spans="1:9" ht="15">
      <c r="A18" s="26">
        <v>18</v>
      </c>
      <c r="B18" s="27" t="s">
        <v>18</v>
      </c>
      <c r="C18" s="11">
        <v>16279</v>
      </c>
      <c r="D18" s="11">
        <v>16201</v>
      </c>
      <c r="E18" s="11">
        <v>16394</v>
      </c>
      <c r="F18" s="19">
        <f t="shared" si="0"/>
        <v>0.004999047089047623</v>
      </c>
      <c r="G18" s="19">
        <f t="shared" si="1"/>
        <v>0.007064315989925671</v>
      </c>
      <c r="H18" s="14">
        <f t="shared" si="2"/>
        <v>115</v>
      </c>
      <c r="I18" s="15">
        <f t="shared" si="3"/>
        <v>0.0004895179312546557</v>
      </c>
    </row>
    <row r="19" spans="1:9" ht="15">
      <c r="A19" s="26">
        <v>19</v>
      </c>
      <c r="B19" s="27" t="s">
        <v>19</v>
      </c>
      <c r="C19" s="11">
        <v>1025</v>
      </c>
      <c r="D19" s="11">
        <v>947</v>
      </c>
      <c r="E19" s="11">
        <v>961</v>
      </c>
      <c r="F19" s="19">
        <f t="shared" si="0"/>
        <v>0.00029303917607507416</v>
      </c>
      <c r="G19" s="19">
        <f t="shared" si="1"/>
        <v>-0.0624390243902439</v>
      </c>
      <c r="H19" s="14">
        <f t="shared" si="2"/>
        <v>-64</v>
      </c>
      <c r="I19" s="15">
        <f t="shared" si="3"/>
        <v>-0.00027242737043737365</v>
      </c>
    </row>
    <row r="20" spans="1:9" ht="15">
      <c r="A20" s="26">
        <v>20</v>
      </c>
      <c r="B20" s="27" t="s">
        <v>20</v>
      </c>
      <c r="C20" s="11">
        <v>15761</v>
      </c>
      <c r="D20" s="11">
        <v>15499</v>
      </c>
      <c r="E20" s="11">
        <v>15819</v>
      </c>
      <c r="F20" s="19">
        <f t="shared" si="0"/>
        <v>0.0048237114738101956</v>
      </c>
      <c r="G20" s="19">
        <f t="shared" si="1"/>
        <v>0.0036799695450796268</v>
      </c>
      <c r="H20" s="14">
        <f t="shared" si="2"/>
        <v>58</v>
      </c>
      <c r="I20" s="15">
        <f t="shared" si="3"/>
        <v>0.00024688730445886984</v>
      </c>
    </row>
    <row r="21" spans="1:9" ht="15">
      <c r="A21" s="26">
        <v>21</v>
      </c>
      <c r="B21" s="27" t="s">
        <v>21</v>
      </c>
      <c r="C21" s="11">
        <v>5864</v>
      </c>
      <c r="D21" s="11">
        <v>6412</v>
      </c>
      <c r="E21" s="11">
        <v>6554</v>
      </c>
      <c r="F21" s="19">
        <f t="shared" si="0"/>
        <v>0.0019985210822019103</v>
      </c>
      <c r="G21" s="19">
        <f t="shared" si="1"/>
        <v>0.11766712141882674</v>
      </c>
      <c r="H21" s="14">
        <f t="shared" si="2"/>
        <v>690</v>
      </c>
      <c r="I21" s="15">
        <f t="shared" si="3"/>
        <v>0.0029371075875279343</v>
      </c>
    </row>
    <row r="22" spans="1:9" ht="15">
      <c r="A22" s="26">
        <v>22</v>
      </c>
      <c r="B22" s="27" t="s">
        <v>22</v>
      </c>
      <c r="C22" s="11">
        <v>31774</v>
      </c>
      <c r="D22" s="11">
        <v>34203</v>
      </c>
      <c r="E22" s="11">
        <v>35329</v>
      </c>
      <c r="F22" s="19">
        <f t="shared" si="0"/>
        <v>0.010772925131692293</v>
      </c>
      <c r="G22" s="19">
        <f t="shared" si="1"/>
        <v>0.1118839302574432</v>
      </c>
      <c r="H22" s="14">
        <f t="shared" si="2"/>
        <v>3555</v>
      </c>
      <c r="I22" s="15">
        <f t="shared" si="3"/>
        <v>0.015132489092263487</v>
      </c>
    </row>
    <row r="23" spans="1:9" ht="15">
      <c r="A23" s="26">
        <v>23</v>
      </c>
      <c r="B23" s="27" t="s">
        <v>23</v>
      </c>
      <c r="C23" s="11">
        <v>22367</v>
      </c>
      <c r="D23" s="11">
        <v>23606</v>
      </c>
      <c r="E23" s="11">
        <v>24749</v>
      </c>
      <c r="F23" s="19">
        <f t="shared" si="0"/>
        <v>0.007546749811323632</v>
      </c>
      <c r="G23" s="19">
        <f t="shared" si="1"/>
        <v>0.10649617740421156</v>
      </c>
      <c r="H23" s="14">
        <f t="shared" si="2"/>
        <v>2382</v>
      </c>
      <c r="I23" s="15">
        <f t="shared" si="3"/>
        <v>0.010139406193466</v>
      </c>
    </row>
    <row r="24" spans="1:9" ht="15">
      <c r="A24" s="26">
        <v>24</v>
      </c>
      <c r="B24" s="27" t="s">
        <v>24</v>
      </c>
      <c r="C24" s="11">
        <v>12405</v>
      </c>
      <c r="D24" s="11">
        <v>10959</v>
      </c>
      <c r="E24" s="11">
        <v>11412</v>
      </c>
      <c r="F24" s="19">
        <f t="shared" si="0"/>
        <v>0.0034798783323296005</v>
      </c>
      <c r="G24" s="19">
        <f t="shared" si="1"/>
        <v>-0.08004836759371221</v>
      </c>
      <c r="H24" s="14">
        <f t="shared" si="2"/>
        <v>-993</v>
      </c>
      <c r="I24" s="15">
        <f t="shared" si="3"/>
        <v>-0.004226880919442375</v>
      </c>
    </row>
    <row r="25" spans="1:9" ht="15">
      <c r="A25" s="26">
        <v>25</v>
      </c>
      <c r="B25" s="27" t="s">
        <v>25</v>
      </c>
      <c r="C25" s="11">
        <v>44108</v>
      </c>
      <c r="D25" s="11">
        <v>47321</v>
      </c>
      <c r="E25" s="11">
        <v>47976</v>
      </c>
      <c r="F25" s="19">
        <f t="shared" si="0"/>
        <v>0.014629393872401412</v>
      </c>
      <c r="G25" s="19">
        <f t="shared" si="1"/>
        <v>0.0876938423868686</v>
      </c>
      <c r="H25" s="14">
        <f t="shared" si="2"/>
        <v>3868</v>
      </c>
      <c r="I25" s="15">
        <f t="shared" si="3"/>
        <v>0.01646482920080877</v>
      </c>
    </row>
    <row r="26" spans="1:9" ht="15">
      <c r="A26" s="26">
        <v>26</v>
      </c>
      <c r="B26" s="27" t="s">
        <v>26</v>
      </c>
      <c r="C26" s="11">
        <v>9780</v>
      </c>
      <c r="D26" s="11">
        <v>9984</v>
      </c>
      <c r="E26" s="11">
        <v>10027</v>
      </c>
      <c r="F26" s="19">
        <f t="shared" si="0"/>
        <v>0.0030575481982359713</v>
      </c>
      <c r="G26" s="19">
        <f t="shared" si="1"/>
        <v>0.02525562372188139</v>
      </c>
      <c r="H26" s="14">
        <f t="shared" si="2"/>
        <v>247</v>
      </c>
      <c r="I26" s="15">
        <f t="shared" si="3"/>
        <v>0.0010513993827817388</v>
      </c>
    </row>
    <row r="27" spans="1:9" ht="15">
      <c r="A27" s="26">
        <v>27</v>
      </c>
      <c r="B27" s="27" t="s">
        <v>27</v>
      </c>
      <c r="C27" s="11">
        <v>20236</v>
      </c>
      <c r="D27" s="11">
        <v>23487</v>
      </c>
      <c r="E27" s="11">
        <v>24129</v>
      </c>
      <c r="F27" s="19">
        <f t="shared" si="0"/>
        <v>0.00735769227837197</v>
      </c>
      <c r="G27" s="19">
        <f t="shared" si="1"/>
        <v>0.19237991697964024</v>
      </c>
      <c r="H27" s="14">
        <f t="shared" si="2"/>
        <v>3893</v>
      </c>
      <c r="I27" s="15">
        <f t="shared" si="3"/>
        <v>0.01657124614238587</v>
      </c>
    </row>
    <row r="28" spans="1:9" ht="15">
      <c r="A28" s="26">
        <v>28</v>
      </c>
      <c r="B28" s="27" t="s">
        <v>28</v>
      </c>
      <c r="C28" s="11">
        <v>22424</v>
      </c>
      <c r="D28" s="11">
        <v>22524</v>
      </c>
      <c r="E28" s="11">
        <v>22697</v>
      </c>
      <c r="F28" s="19">
        <f t="shared" si="0"/>
        <v>0.0069210303635545865</v>
      </c>
      <c r="G28" s="19">
        <f t="shared" si="1"/>
        <v>0.012174455940064216</v>
      </c>
      <c r="H28" s="14">
        <f t="shared" si="2"/>
        <v>273</v>
      </c>
      <c r="I28" s="15">
        <f t="shared" si="3"/>
        <v>0.001162073002021922</v>
      </c>
    </row>
    <row r="29" spans="1:9" ht="15">
      <c r="A29" s="26">
        <v>29</v>
      </c>
      <c r="B29" s="27" t="s">
        <v>29</v>
      </c>
      <c r="C29" s="11">
        <v>17077</v>
      </c>
      <c r="D29" s="11">
        <v>19711</v>
      </c>
      <c r="E29" s="11">
        <v>20415</v>
      </c>
      <c r="F29" s="19">
        <f t="shared" si="0"/>
        <v>0.006225176669690571</v>
      </c>
      <c r="G29" s="19">
        <f t="shared" si="1"/>
        <v>0.1954675879838379</v>
      </c>
      <c r="H29" s="14">
        <f t="shared" si="2"/>
        <v>3338</v>
      </c>
      <c r="I29" s="15">
        <f t="shared" si="3"/>
        <v>0.014208790039374268</v>
      </c>
    </row>
    <row r="30" spans="1:9" ht="15">
      <c r="A30" s="26">
        <v>30</v>
      </c>
      <c r="B30" s="27" t="s">
        <v>30</v>
      </c>
      <c r="C30" s="11">
        <v>2551</v>
      </c>
      <c r="D30" s="11">
        <v>2386</v>
      </c>
      <c r="E30" s="11">
        <v>2563</v>
      </c>
      <c r="F30" s="19">
        <f t="shared" si="0"/>
        <v>0.0007815394467017847</v>
      </c>
      <c r="G30" s="19">
        <f t="shared" si="1"/>
        <v>0.004704037632301058</v>
      </c>
      <c r="H30" s="14">
        <f t="shared" si="2"/>
        <v>12</v>
      </c>
      <c r="I30" s="15">
        <f t="shared" si="3"/>
        <v>5.1080131957007555E-05</v>
      </c>
    </row>
    <row r="31" spans="1:9" ht="15">
      <c r="A31" s="26">
        <v>31</v>
      </c>
      <c r="B31" s="27" t="s">
        <v>31</v>
      </c>
      <c r="C31" s="11">
        <v>16685</v>
      </c>
      <c r="D31" s="11">
        <v>18844</v>
      </c>
      <c r="E31" s="11">
        <v>19227</v>
      </c>
      <c r="F31" s="19">
        <f t="shared" si="0"/>
        <v>0.005862918042034808</v>
      </c>
      <c r="G31" s="19">
        <f t="shared" si="1"/>
        <v>0.15235241234641894</v>
      </c>
      <c r="H31" s="14">
        <f t="shared" si="2"/>
        <v>2542</v>
      </c>
      <c r="I31" s="15">
        <f t="shared" si="3"/>
        <v>0.010820474619559433</v>
      </c>
    </row>
    <row r="32" spans="1:9" ht="15">
      <c r="A32" s="26">
        <v>32</v>
      </c>
      <c r="B32" s="27" t="s">
        <v>32</v>
      </c>
      <c r="C32" s="11">
        <v>10834</v>
      </c>
      <c r="D32" s="11">
        <v>12625</v>
      </c>
      <c r="E32" s="11">
        <v>12745</v>
      </c>
      <c r="F32" s="19">
        <f t="shared" si="0"/>
        <v>0.003886352028175671</v>
      </c>
      <c r="G32" s="19">
        <f t="shared" si="1"/>
        <v>0.1763891452833672</v>
      </c>
      <c r="H32" s="14">
        <f t="shared" si="2"/>
        <v>1911</v>
      </c>
      <c r="I32" s="15">
        <f t="shared" si="3"/>
        <v>0.008134511014153453</v>
      </c>
    </row>
    <row r="33" spans="1:9" ht="15">
      <c r="A33" s="26">
        <v>33</v>
      </c>
      <c r="B33" s="27" t="s">
        <v>33</v>
      </c>
      <c r="C33" s="11">
        <v>18077</v>
      </c>
      <c r="D33" s="11">
        <v>16960</v>
      </c>
      <c r="E33" s="11">
        <v>17031</v>
      </c>
      <c r="F33" s="19">
        <f t="shared" si="0"/>
        <v>0.005193288457580216</v>
      </c>
      <c r="G33" s="19">
        <f t="shared" si="1"/>
        <v>-0.0578635835592189</v>
      </c>
      <c r="H33" s="14">
        <f t="shared" si="2"/>
        <v>-1046</v>
      </c>
      <c r="I33" s="15">
        <f t="shared" si="3"/>
        <v>-0.004452484835585825</v>
      </c>
    </row>
    <row r="34" spans="1:9" ht="15">
      <c r="A34" s="26">
        <v>35</v>
      </c>
      <c r="B34" s="27" t="s">
        <v>34</v>
      </c>
      <c r="C34" s="11">
        <v>10905</v>
      </c>
      <c r="D34" s="11">
        <v>11155</v>
      </c>
      <c r="E34" s="11">
        <v>11157</v>
      </c>
      <c r="F34" s="19">
        <f aca="true" t="shared" si="4" ref="F34:F65">E34/$E$90</f>
        <v>0.003402120798615611</v>
      </c>
      <c r="G34" s="19">
        <f aca="true" t="shared" si="5" ref="G34:G65">(E34-C34)/C34</f>
        <v>0.023108665749656122</v>
      </c>
      <c r="H34" s="14">
        <f aca="true" t="shared" si="6" ref="H34:H65">E34-C34</f>
        <v>252</v>
      </c>
      <c r="I34" s="15">
        <f aca="true" t="shared" si="7" ref="I34:I65">H34/$H$90</f>
        <v>0.0010726827710971587</v>
      </c>
    </row>
    <row r="35" spans="1:9" ht="15">
      <c r="A35" s="26">
        <v>36</v>
      </c>
      <c r="B35" s="27" t="s">
        <v>35</v>
      </c>
      <c r="C35" s="11">
        <v>1440</v>
      </c>
      <c r="D35" s="11">
        <v>1198</v>
      </c>
      <c r="E35" s="11">
        <v>1351</v>
      </c>
      <c r="F35" s="19">
        <f t="shared" si="4"/>
        <v>0.000411962462931764</v>
      </c>
      <c r="G35" s="19">
        <f t="shared" si="5"/>
        <v>-0.06180555555555556</v>
      </c>
      <c r="H35" s="14">
        <f t="shared" si="6"/>
        <v>-89</v>
      </c>
      <c r="I35" s="15">
        <f t="shared" si="7"/>
        <v>-0.0003788443120144727</v>
      </c>
    </row>
    <row r="36" spans="1:9" ht="15">
      <c r="A36" s="26">
        <v>37</v>
      </c>
      <c r="B36" s="27" t="s">
        <v>36</v>
      </c>
      <c r="C36" s="11">
        <v>310</v>
      </c>
      <c r="D36" s="11">
        <v>378</v>
      </c>
      <c r="E36" s="11">
        <v>418</v>
      </c>
      <c r="F36" s="19">
        <f t="shared" si="4"/>
        <v>0.00012746136898999063</v>
      </c>
      <c r="G36" s="19">
        <f t="shared" si="5"/>
        <v>0.34838709677419355</v>
      </c>
      <c r="H36" s="14">
        <f t="shared" si="6"/>
        <v>108</v>
      </c>
      <c r="I36" s="15">
        <f t="shared" si="7"/>
        <v>0.000459721187613068</v>
      </c>
    </row>
    <row r="37" spans="1:9" ht="15">
      <c r="A37" s="26">
        <v>38</v>
      </c>
      <c r="B37" s="27" t="s">
        <v>37</v>
      </c>
      <c r="C37" s="11">
        <v>5753</v>
      </c>
      <c r="D37" s="11">
        <v>5930</v>
      </c>
      <c r="E37" s="11">
        <v>6409</v>
      </c>
      <c r="F37" s="19">
        <f t="shared" si="4"/>
        <v>0.0019543060140116025</v>
      </c>
      <c r="G37" s="19">
        <f t="shared" si="5"/>
        <v>0.11402746393186164</v>
      </c>
      <c r="H37" s="14">
        <f t="shared" si="6"/>
        <v>656</v>
      </c>
      <c r="I37" s="15">
        <f t="shared" si="7"/>
        <v>0.0027923805469830796</v>
      </c>
    </row>
    <row r="38" spans="1:9" ht="15">
      <c r="A38" s="26">
        <v>39</v>
      </c>
      <c r="B38" s="27" t="s">
        <v>38</v>
      </c>
      <c r="C38" s="11">
        <v>427</v>
      </c>
      <c r="D38" s="11">
        <v>270</v>
      </c>
      <c r="E38" s="11">
        <v>288</v>
      </c>
      <c r="F38" s="19">
        <f t="shared" si="4"/>
        <v>8.782027337109401E-05</v>
      </c>
      <c r="G38" s="19">
        <f t="shared" si="5"/>
        <v>-0.3255269320843091</v>
      </c>
      <c r="H38" s="14">
        <f t="shared" si="6"/>
        <v>-139</v>
      </c>
      <c r="I38" s="15">
        <f t="shared" si="7"/>
        <v>-0.0005916781951686708</v>
      </c>
    </row>
    <row r="39" spans="1:9" ht="15">
      <c r="A39" s="26">
        <v>41</v>
      </c>
      <c r="B39" s="27" t="s">
        <v>39</v>
      </c>
      <c r="C39" s="11">
        <v>28206</v>
      </c>
      <c r="D39" s="11">
        <v>28498</v>
      </c>
      <c r="E39" s="11">
        <v>30182</v>
      </c>
      <c r="F39" s="19">
        <f t="shared" si="4"/>
        <v>0.00920344267668875</v>
      </c>
      <c r="G39" s="19">
        <f t="shared" si="5"/>
        <v>0.07005601645040062</v>
      </c>
      <c r="H39" s="14">
        <f t="shared" si="6"/>
        <v>1976</v>
      </c>
      <c r="I39" s="15">
        <f t="shared" si="7"/>
        <v>0.00841119506225391</v>
      </c>
    </row>
    <row r="40" spans="1:9" ht="15">
      <c r="A40" s="26">
        <v>42</v>
      </c>
      <c r="B40" s="27" t="s">
        <v>40</v>
      </c>
      <c r="C40" s="11">
        <v>14177</v>
      </c>
      <c r="D40" s="11">
        <v>13102</v>
      </c>
      <c r="E40" s="11">
        <v>14242</v>
      </c>
      <c r="F40" s="19">
        <f t="shared" si="4"/>
        <v>0.004342834490802503</v>
      </c>
      <c r="G40" s="19">
        <f t="shared" si="5"/>
        <v>0.004584891020667278</v>
      </c>
      <c r="H40" s="14">
        <f t="shared" si="6"/>
        <v>65</v>
      </c>
      <c r="I40" s="15">
        <f t="shared" si="7"/>
        <v>0.0002766840481004576</v>
      </c>
    </row>
    <row r="41" spans="1:9" ht="15">
      <c r="A41" s="26">
        <v>43</v>
      </c>
      <c r="B41" s="27" t="s">
        <v>41</v>
      </c>
      <c r="C41" s="11">
        <v>48148</v>
      </c>
      <c r="D41" s="11">
        <v>43534</v>
      </c>
      <c r="E41" s="11">
        <v>43479</v>
      </c>
      <c r="F41" s="19">
        <f t="shared" si="4"/>
        <v>0.01325811689549235</v>
      </c>
      <c r="G41" s="19">
        <f t="shared" si="5"/>
        <v>-0.09697183683642104</v>
      </c>
      <c r="H41" s="14">
        <f t="shared" si="6"/>
        <v>-4669</v>
      </c>
      <c r="I41" s="15">
        <f t="shared" si="7"/>
        <v>-0.019874428008939023</v>
      </c>
    </row>
    <row r="42" spans="1:9" ht="15">
      <c r="A42" s="26">
        <v>45</v>
      </c>
      <c r="B42" s="27" t="s">
        <v>42</v>
      </c>
      <c r="C42" s="11">
        <v>22389</v>
      </c>
      <c r="D42" s="11">
        <v>26332</v>
      </c>
      <c r="E42" s="11">
        <v>26455</v>
      </c>
      <c r="F42" s="19">
        <f t="shared" si="4"/>
        <v>0.008066962958445459</v>
      </c>
      <c r="G42" s="19">
        <f t="shared" si="5"/>
        <v>0.18160703917102147</v>
      </c>
      <c r="H42" s="14">
        <f t="shared" si="6"/>
        <v>4066</v>
      </c>
      <c r="I42" s="15">
        <f t="shared" si="7"/>
        <v>0.017307651378099392</v>
      </c>
    </row>
    <row r="43" spans="1:9" ht="15">
      <c r="A43" s="26">
        <v>46</v>
      </c>
      <c r="B43" s="27" t="s">
        <v>43</v>
      </c>
      <c r="C43" s="11">
        <v>139281</v>
      </c>
      <c r="D43" s="11">
        <v>155303</v>
      </c>
      <c r="E43" s="11">
        <v>156622</v>
      </c>
      <c r="F43" s="19">
        <f t="shared" si="4"/>
        <v>0.04775898213863711</v>
      </c>
      <c r="G43" s="19">
        <f t="shared" si="5"/>
        <v>0.12450370115091075</v>
      </c>
      <c r="H43" s="14">
        <f t="shared" si="6"/>
        <v>17341</v>
      </c>
      <c r="I43" s="15">
        <f t="shared" si="7"/>
        <v>0.073815047355539</v>
      </c>
    </row>
    <row r="44" spans="1:9" ht="15">
      <c r="A44" s="26">
        <v>47</v>
      </c>
      <c r="B44" s="27" t="s">
        <v>44</v>
      </c>
      <c r="C44" s="11">
        <v>387082</v>
      </c>
      <c r="D44" s="11">
        <v>415619</v>
      </c>
      <c r="E44" s="11">
        <v>417160</v>
      </c>
      <c r="F44" s="19">
        <f t="shared" si="4"/>
        <v>0.1272052265259916</v>
      </c>
      <c r="G44" s="19">
        <f t="shared" si="5"/>
        <v>0.07770446572044166</v>
      </c>
      <c r="H44" s="14">
        <f t="shared" si="6"/>
        <v>30078</v>
      </c>
      <c r="I44" s="15">
        <f t="shared" si="7"/>
        <v>0.12803235075023944</v>
      </c>
    </row>
    <row r="45" spans="1:9" ht="15">
      <c r="A45" s="26">
        <v>49</v>
      </c>
      <c r="B45" s="27" t="s">
        <v>45</v>
      </c>
      <c r="C45" s="11">
        <v>62330</v>
      </c>
      <c r="D45" s="11">
        <v>58871</v>
      </c>
      <c r="E45" s="11">
        <v>58439</v>
      </c>
      <c r="F45" s="19">
        <f t="shared" si="4"/>
        <v>0.017819892206713067</v>
      </c>
      <c r="G45" s="19">
        <f t="shared" si="5"/>
        <v>-0.06242579817102519</v>
      </c>
      <c r="H45" s="14">
        <f t="shared" si="6"/>
        <v>-3891</v>
      </c>
      <c r="I45" s="15">
        <f t="shared" si="7"/>
        <v>-0.0165627327870597</v>
      </c>
    </row>
    <row r="46" spans="1:9" ht="15">
      <c r="A46" s="26">
        <v>50</v>
      </c>
      <c r="B46" s="27" t="s">
        <v>46</v>
      </c>
      <c r="C46" s="11">
        <v>1621</v>
      </c>
      <c r="D46" s="11">
        <v>1590</v>
      </c>
      <c r="E46" s="11">
        <v>1609</v>
      </c>
      <c r="F46" s="19">
        <f t="shared" si="4"/>
        <v>0.0004906347911600357</v>
      </c>
      <c r="G46" s="19">
        <f t="shared" si="5"/>
        <v>-0.007402837754472548</v>
      </c>
      <c r="H46" s="14">
        <f t="shared" si="6"/>
        <v>-12</v>
      </c>
      <c r="I46" s="15">
        <f t="shared" si="7"/>
        <v>-5.1080131957007555E-05</v>
      </c>
    </row>
    <row r="47" spans="1:9" ht="15">
      <c r="A47" s="26">
        <v>51</v>
      </c>
      <c r="B47" s="27" t="s">
        <v>47</v>
      </c>
      <c r="C47" s="11">
        <v>7911</v>
      </c>
      <c r="D47" s="11">
        <v>8658</v>
      </c>
      <c r="E47" s="11">
        <v>8889</v>
      </c>
      <c r="F47" s="19">
        <f t="shared" si="4"/>
        <v>0.0027105361458182454</v>
      </c>
      <c r="G47" s="19">
        <f t="shared" si="5"/>
        <v>0.1236253318164581</v>
      </c>
      <c r="H47" s="14">
        <f t="shared" si="6"/>
        <v>978</v>
      </c>
      <c r="I47" s="15">
        <f t="shared" si="7"/>
        <v>0.004163030754496116</v>
      </c>
    </row>
    <row r="48" spans="1:9" ht="15">
      <c r="A48" s="26">
        <v>52</v>
      </c>
      <c r="B48" s="27" t="s">
        <v>48</v>
      </c>
      <c r="C48" s="11">
        <v>38551</v>
      </c>
      <c r="D48" s="11">
        <v>40889</v>
      </c>
      <c r="E48" s="11">
        <v>41409</v>
      </c>
      <c r="F48" s="19">
        <f t="shared" si="4"/>
        <v>0.012626908680637611</v>
      </c>
      <c r="G48" s="19">
        <f t="shared" si="5"/>
        <v>0.07413556068584473</v>
      </c>
      <c r="H48" s="14">
        <f t="shared" si="6"/>
        <v>2858</v>
      </c>
      <c r="I48" s="15">
        <f t="shared" si="7"/>
        <v>0.012165584761093966</v>
      </c>
    </row>
    <row r="49" spans="1:9" ht="15">
      <c r="A49" s="26">
        <v>53</v>
      </c>
      <c r="B49" s="27" t="s">
        <v>49</v>
      </c>
      <c r="C49" s="11">
        <v>3191</v>
      </c>
      <c r="D49" s="11">
        <v>4624</v>
      </c>
      <c r="E49" s="11">
        <v>4828</v>
      </c>
      <c r="F49" s="19">
        <f t="shared" si="4"/>
        <v>0.0014722093049848678</v>
      </c>
      <c r="G49" s="19">
        <f t="shared" si="5"/>
        <v>0.5130053274835474</v>
      </c>
      <c r="H49" s="14">
        <f t="shared" si="6"/>
        <v>1637</v>
      </c>
      <c r="I49" s="15">
        <f t="shared" si="7"/>
        <v>0.006968181334468447</v>
      </c>
    </row>
    <row r="50" spans="1:9" ht="15">
      <c r="A50" s="26">
        <v>55</v>
      </c>
      <c r="B50" s="27" t="s">
        <v>50</v>
      </c>
      <c r="C50" s="11">
        <v>60768</v>
      </c>
      <c r="D50" s="11">
        <v>59888</v>
      </c>
      <c r="E50" s="11">
        <v>69941</v>
      </c>
      <c r="F50" s="19">
        <f t="shared" si="4"/>
        <v>0.021327214374471135</v>
      </c>
      <c r="G50" s="19">
        <f t="shared" si="5"/>
        <v>0.15095115850447605</v>
      </c>
      <c r="H50" s="14">
        <f t="shared" si="6"/>
        <v>9173</v>
      </c>
      <c r="I50" s="15">
        <f t="shared" si="7"/>
        <v>0.039046504203469196</v>
      </c>
    </row>
    <row r="51" spans="1:9" ht="15">
      <c r="A51" s="26">
        <v>56</v>
      </c>
      <c r="B51" s="27" t="s">
        <v>51</v>
      </c>
      <c r="C51" s="11">
        <v>115830</v>
      </c>
      <c r="D51" s="11">
        <v>134326</v>
      </c>
      <c r="E51" s="11">
        <v>136649</v>
      </c>
      <c r="F51" s="19">
        <f t="shared" si="4"/>
        <v>0.04166858519405078</v>
      </c>
      <c r="G51" s="19">
        <f t="shared" si="5"/>
        <v>0.17973754640421308</v>
      </c>
      <c r="H51" s="14">
        <f t="shared" si="6"/>
        <v>20819</v>
      </c>
      <c r="I51" s="15">
        <f t="shared" si="7"/>
        <v>0.08861977226774502</v>
      </c>
    </row>
    <row r="52" spans="1:9" ht="15">
      <c r="A52" s="26">
        <v>58</v>
      </c>
      <c r="B52" s="27" t="s">
        <v>52</v>
      </c>
      <c r="C52" s="11">
        <v>5708</v>
      </c>
      <c r="D52" s="11">
        <v>5918</v>
      </c>
      <c r="E52" s="11">
        <v>5884</v>
      </c>
      <c r="F52" s="19">
        <f t="shared" si="4"/>
        <v>0.0017942169740122124</v>
      </c>
      <c r="G52" s="19">
        <f t="shared" si="5"/>
        <v>0.030833917309039945</v>
      </c>
      <c r="H52" s="14">
        <f t="shared" si="6"/>
        <v>176</v>
      </c>
      <c r="I52" s="15">
        <f t="shared" si="7"/>
        <v>0.0007491752687027775</v>
      </c>
    </row>
    <row r="53" spans="1:9" ht="15">
      <c r="A53" s="26">
        <v>59</v>
      </c>
      <c r="B53" s="27" t="s">
        <v>53</v>
      </c>
      <c r="C53" s="11">
        <v>8062</v>
      </c>
      <c r="D53" s="11">
        <v>8512</v>
      </c>
      <c r="E53" s="11">
        <v>8529</v>
      </c>
      <c r="F53" s="19">
        <f t="shared" si="4"/>
        <v>0.002600760804104378</v>
      </c>
      <c r="G53" s="19">
        <f t="shared" si="5"/>
        <v>0.05792607293475564</v>
      </c>
      <c r="H53" s="14">
        <f t="shared" si="6"/>
        <v>467</v>
      </c>
      <c r="I53" s="15">
        <f t="shared" si="7"/>
        <v>0.0019878684686602107</v>
      </c>
    </row>
    <row r="54" spans="1:9" ht="15">
      <c r="A54" s="26">
        <v>60</v>
      </c>
      <c r="B54" s="27" t="s">
        <v>54</v>
      </c>
      <c r="C54" s="11">
        <v>2425</v>
      </c>
      <c r="D54" s="11">
        <v>2675</v>
      </c>
      <c r="E54" s="11">
        <v>2629</v>
      </c>
      <c r="F54" s="19">
        <f t="shared" si="4"/>
        <v>0.0008016649260159937</v>
      </c>
      <c r="G54" s="19">
        <f t="shared" si="5"/>
        <v>0.08412371134020619</v>
      </c>
      <c r="H54" s="14">
        <f t="shared" si="6"/>
        <v>204</v>
      </c>
      <c r="I54" s="15">
        <f t="shared" si="7"/>
        <v>0.0008683622432691285</v>
      </c>
    </row>
    <row r="55" spans="1:9" ht="15">
      <c r="A55" s="26">
        <v>61</v>
      </c>
      <c r="B55" s="27" t="s">
        <v>55</v>
      </c>
      <c r="C55" s="11">
        <v>6411</v>
      </c>
      <c r="D55" s="11">
        <v>6966</v>
      </c>
      <c r="E55" s="11">
        <v>7026</v>
      </c>
      <c r="F55" s="19">
        <f t="shared" si="4"/>
        <v>0.002142448752448981</v>
      </c>
      <c r="G55" s="19">
        <f t="shared" si="5"/>
        <v>0.0959288722508189</v>
      </c>
      <c r="H55" s="14">
        <f t="shared" si="6"/>
        <v>615</v>
      </c>
      <c r="I55" s="15">
        <f t="shared" si="7"/>
        <v>0.002617856762796637</v>
      </c>
    </row>
    <row r="56" spans="1:9" ht="15">
      <c r="A56" s="26">
        <v>62</v>
      </c>
      <c r="B56" s="27" t="s">
        <v>56</v>
      </c>
      <c r="C56" s="11">
        <v>16711</v>
      </c>
      <c r="D56" s="11">
        <v>19248</v>
      </c>
      <c r="E56" s="11">
        <v>19245</v>
      </c>
      <c r="F56" s="19">
        <f t="shared" si="4"/>
        <v>0.005868406809120501</v>
      </c>
      <c r="G56" s="19">
        <f t="shared" si="5"/>
        <v>0.15163664652025613</v>
      </c>
      <c r="H56" s="14">
        <f t="shared" si="6"/>
        <v>2534</v>
      </c>
      <c r="I56" s="15">
        <f t="shared" si="7"/>
        <v>0.010786421198254762</v>
      </c>
    </row>
    <row r="57" spans="1:9" ht="15">
      <c r="A57" s="26">
        <v>63</v>
      </c>
      <c r="B57" s="27" t="s">
        <v>57</v>
      </c>
      <c r="C57" s="11">
        <v>28945</v>
      </c>
      <c r="D57" s="11">
        <v>32547</v>
      </c>
      <c r="E57" s="11">
        <v>32253</v>
      </c>
      <c r="F57" s="19">
        <f t="shared" si="4"/>
        <v>0.009834955823048247</v>
      </c>
      <c r="G57" s="19">
        <f t="shared" si="5"/>
        <v>0.11428571428571428</v>
      </c>
      <c r="H57" s="14">
        <f t="shared" si="6"/>
        <v>3308</v>
      </c>
      <c r="I57" s="15">
        <f t="shared" si="7"/>
        <v>0.01408108970948175</v>
      </c>
    </row>
    <row r="58" spans="1:9" ht="15">
      <c r="A58" s="26">
        <v>64</v>
      </c>
      <c r="B58" s="27" t="s">
        <v>58</v>
      </c>
      <c r="C58" s="11">
        <v>40446</v>
      </c>
      <c r="D58" s="11">
        <v>43142</v>
      </c>
      <c r="E58" s="11">
        <v>43346</v>
      </c>
      <c r="F58" s="19">
        <f t="shared" si="4"/>
        <v>0.01321756100535917</v>
      </c>
      <c r="G58" s="19">
        <f t="shared" si="5"/>
        <v>0.07170053899025862</v>
      </c>
      <c r="H58" s="14">
        <f t="shared" si="6"/>
        <v>2900</v>
      </c>
      <c r="I58" s="15">
        <f t="shared" si="7"/>
        <v>0.012344365222943493</v>
      </c>
    </row>
    <row r="59" spans="1:9" ht="15">
      <c r="A59" s="26">
        <v>65</v>
      </c>
      <c r="B59" s="27" t="s">
        <v>59</v>
      </c>
      <c r="C59" s="11">
        <v>12957</v>
      </c>
      <c r="D59" s="11">
        <v>13907</v>
      </c>
      <c r="E59" s="11">
        <v>13889</v>
      </c>
      <c r="F59" s="19">
        <f t="shared" si="4"/>
        <v>0.004235193669621961</v>
      </c>
      <c r="G59" s="19">
        <f t="shared" si="5"/>
        <v>0.07193023076329397</v>
      </c>
      <c r="H59" s="14">
        <f t="shared" si="6"/>
        <v>932</v>
      </c>
      <c r="I59" s="15">
        <f t="shared" si="7"/>
        <v>0.003967223581994254</v>
      </c>
    </row>
    <row r="60" spans="1:9" ht="15">
      <c r="A60" s="26">
        <v>66</v>
      </c>
      <c r="B60" s="27" t="s">
        <v>60</v>
      </c>
      <c r="C60" s="11">
        <v>20515</v>
      </c>
      <c r="D60" s="11">
        <v>21945</v>
      </c>
      <c r="E60" s="11">
        <v>21936</v>
      </c>
      <c r="F60" s="19">
        <f t="shared" si="4"/>
        <v>0.006688977488431661</v>
      </c>
      <c r="G60" s="19">
        <f t="shared" si="5"/>
        <v>0.06926639044601511</v>
      </c>
      <c r="H60" s="14">
        <f t="shared" si="6"/>
        <v>1421</v>
      </c>
      <c r="I60" s="15">
        <f t="shared" si="7"/>
        <v>0.006048738959242311</v>
      </c>
    </row>
    <row r="61" spans="1:9" ht="15">
      <c r="A61" s="26">
        <v>68</v>
      </c>
      <c r="B61" s="27" t="s">
        <v>61</v>
      </c>
      <c r="C61" s="11">
        <v>11056</v>
      </c>
      <c r="D61" s="11">
        <v>13979</v>
      </c>
      <c r="E61" s="11">
        <v>14112</v>
      </c>
      <c r="F61" s="19">
        <f t="shared" si="4"/>
        <v>0.004303193395183607</v>
      </c>
      <c r="G61" s="19">
        <f t="shared" si="5"/>
        <v>0.276410998552822</v>
      </c>
      <c r="H61" s="14">
        <f t="shared" si="6"/>
        <v>3056</v>
      </c>
      <c r="I61" s="15">
        <f t="shared" si="7"/>
        <v>0.01300840693838459</v>
      </c>
    </row>
    <row r="62" spans="1:9" ht="15">
      <c r="A62" s="26">
        <v>69</v>
      </c>
      <c r="B62" s="27" t="s">
        <v>62</v>
      </c>
      <c r="C62" s="11">
        <v>65757</v>
      </c>
      <c r="D62" s="11">
        <v>69615</v>
      </c>
      <c r="E62" s="11">
        <v>69611</v>
      </c>
      <c r="F62" s="19">
        <f t="shared" si="4"/>
        <v>0.02122658697790009</v>
      </c>
      <c r="G62" s="19">
        <f t="shared" si="5"/>
        <v>0.05860972976261083</v>
      </c>
      <c r="H62" s="14">
        <f t="shared" si="6"/>
        <v>3854</v>
      </c>
      <c r="I62" s="15">
        <f t="shared" si="7"/>
        <v>0.016405235713525593</v>
      </c>
    </row>
    <row r="63" spans="1:9" ht="15">
      <c r="A63" s="26">
        <v>70</v>
      </c>
      <c r="B63" s="27" t="s">
        <v>63</v>
      </c>
      <c r="C63" s="11">
        <v>93973</v>
      </c>
      <c r="D63" s="11">
        <v>90118</v>
      </c>
      <c r="E63" s="11">
        <v>90391</v>
      </c>
      <c r="F63" s="19">
        <f t="shared" si="4"/>
        <v>0.027563063646828333</v>
      </c>
      <c r="G63" s="19">
        <f t="shared" si="5"/>
        <v>-0.038117331573962736</v>
      </c>
      <c r="H63" s="14">
        <f t="shared" si="6"/>
        <v>-3582</v>
      </c>
      <c r="I63" s="15">
        <f t="shared" si="7"/>
        <v>-0.015247419389166756</v>
      </c>
    </row>
    <row r="64" spans="1:9" ht="15">
      <c r="A64" s="26">
        <v>71</v>
      </c>
      <c r="B64" s="27" t="s">
        <v>64</v>
      </c>
      <c r="C64" s="11">
        <v>37556</v>
      </c>
      <c r="D64" s="11">
        <v>40096</v>
      </c>
      <c r="E64" s="11">
        <v>40526</v>
      </c>
      <c r="F64" s="19">
        <f t="shared" si="4"/>
        <v>0.012357654161933875</v>
      </c>
      <c r="G64" s="19">
        <f t="shared" si="5"/>
        <v>0.07908190435616147</v>
      </c>
      <c r="H64" s="14">
        <f t="shared" si="6"/>
        <v>2970</v>
      </c>
      <c r="I64" s="15">
        <f t="shared" si="7"/>
        <v>0.01264233265935937</v>
      </c>
    </row>
    <row r="65" spans="1:9" ht="15">
      <c r="A65" s="26">
        <v>72</v>
      </c>
      <c r="B65" s="27" t="s">
        <v>65</v>
      </c>
      <c r="C65" s="11">
        <v>2980</v>
      </c>
      <c r="D65" s="11">
        <v>3379</v>
      </c>
      <c r="E65" s="11">
        <v>3406</v>
      </c>
      <c r="F65" s="19">
        <f t="shared" si="4"/>
        <v>0.001038596705215091</v>
      </c>
      <c r="G65" s="19">
        <f t="shared" si="5"/>
        <v>0.1429530201342282</v>
      </c>
      <c r="H65" s="14">
        <f t="shared" si="6"/>
        <v>426</v>
      </c>
      <c r="I65" s="15">
        <f t="shared" si="7"/>
        <v>0.0018133446844737682</v>
      </c>
    </row>
    <row r="66" spans="1:9" ht="15">
      <c r="A66" s="26">
        <v>73</v>
      </c>
      <c r="B66" s="27" t="s">
        <v>66</v>
      </c>
      <c r="C66" s="11">
        <v>24021</v>
      </c>
      <c r="D66" s="11">
        <v>25291</v>
      </c>
      <c r="E66" s="11">
        <v>25812</v>
      </c>
      <c r="F66" s="19">
        <f aca="true" t="shared" si="8" ref="F66:F89">E66/$E$90</f>
        <v>0.007870892000884302</v>
      </c>
      <c r="G66" s="19">
        <f aca="true" t="shared" si="9" ref="G66:G89">(E66-C66)/C66</f>
        <v>0.07455976020981642</v>
      </c>
      <c r="H66" s="14">
        <f aca="true" t="shared" si="10" ref="H66:H89">E66-C66</f>
        <v>1791</v>
      </c>
      <c r="I66" s="15">
        <f aca="true" t="shared" si="11" ref="I66:I89">H66/$H$90</f>
        <v>0.007623709694583378</v>
      </c>
    </row>
    <row r="67" spans="1:9" ht="15">
      <c r="A67" s="26">
        <v>74</v>
      </c>
      <c r="B67" s="27" t="s">
        <v>67</v>
      </c>
      <c r="C67" s="11">
        <v>5812</v>
      </c>
      <c r="D67" s="11">
        <v>7617</v>
      </c>
      <c r="E67" s="11">
        <v>7799</v>
      </c>
      <c r="F67" s="19">
        <f t="shared" si="8"/>
        <v>0.0023781608056290355</v>
      </c>
      <c r="G67" s="19">
        <f t="shared" si="9"/>
        <v>0.34187887130075706</v>
      </c>
      <c r="H67" s="14">
        <f t="shared" si="10"/>
        <v>1987</v>
      </c>
      <c r="I67" s="15">
        <f t="shared" si="11"/>
        <v>0.008458018516547835</v>
      </c>
    </row>
    <row r="68" spans="1:9" ht="15">
      <c r="A68" s="26">
        <v>75</v>
      </c>
      <c r="B68" s="27" t="s">
        <v>68</v>
      </c>
      <c r="C68" s="11">
        <v>3553</v>
      </c>
      <c r="D68" s="11">
        <v>2185</v>
      </c>
      <c r="E68" s="11">
        <v>2198</v>
      </c>
      <c r="F68" s="19">
        <f t="shared" si="8"/>
        <v>0.0006702394474641134</v>
      </c>
      <c r="G68" s="19">
        <f t="shared" si="9"/>
        <v>-0.3813678581480439</v>
      </c>
      <c r="H68" s="14">
        <f t="shared" si="10"/>
        <v>-1355</v>
      </c>
      <c r="I68" s="15">
        <f t="shared" si="11"/>
        <v>-0.0057677982334787695</v>
      </c>
    </row>
    <row r="69" spans="1:9" ht="15">
      <c r="A69" s="26">
        <v>77</v>
      </c>
      <c r="B69" s="27" t="s">
        <v>69</v>
      </c>
      <c r="C69" s="11">
        <v>6368</v>
      </c>
      <c r="D69" s="11">
        <v>6164</v>
      </c>
      <c r="E69" s="11">
        <v>6319</v>
      </c>
      <c r="F69" s="19">
        <f t="shared" si="8"/>
        <v>0.0019268621785831358</v>
      </c>
      <c r="G69" s="19">
        <f t="shared" si="9"/>
        <v>-0.007694723618090453</v>
      </c>
      <c r="H69" s="14">
        <f t="shared" si="10"/>
        <v>-49</v>
      </c>
      <c r="I69" s="15">
        <f t="shared" si="11"/>
        <v>-0.0002085772054911142</v>
      </c>
    </row>
    <row r="70" spans="1:9" ht="15">
      <c r="A70" s="26">
        <v>78</v>
      </c>
      <c r="B70" s="27" t="s">
        <v>70</v>
      </c>
      <c r="C70" s="11">
        <v>5337</v>
      </c>
      <c r="D70" s="11">
        <v>5530</v>
      </c>
      <c r="E70" s="11">
        <v>6619</v>
      </c>
      <c r="F70" s="19">
        <f t="shared" si="8"/>
        <v>0.0020183416300113585</v>
      </c>
      <c r="G70" s="19">
        <f t="shared" si="9"/>
        <v>0.24020985572418962</v>
      </c>
      <c r="H70" s="14">
        <f t="shared" si="10"/>
        <v>1282</v>
      </c>
      <c r="I70" s="15">
        <f t="shared" si="11"/>
        <v>0.005457060764073641</v>
      </c>
    </row>
    <row r="71" spans="1:9" ht="15">
      <c r="A71" s="26">
        <v>79</v>
      </c>
      <c r="B71" s="27" t="s">
        <v>71</v>
      </c>
      <c r="C71" s="11">
        <v>17704</v>
      </c>
      <c r="D71" s="11">
        <v>18226</v>
      </c>
      <c r="E71" s="11">
        <v>19000</v>
      </c>
      <c r="F71" s="19">
        <f t="shared" si="8"/>
        <v>0.0057936985904541195</v>
      </c>
      <c r="G71" s="19">
        <f t="shared" si="9"/>
        <v>0.07320379575237235</v>
      </c>
      <c r="H71" s="14">
        <f t="shared" si="10"/>
        <v>1296</v>
      </c>
      <c r="I71" s="15">
        <f t="shared" si="11"/>
        <v>0.005516654251356816</v>
      </c>
    </row>
    <row r="72" spans="1:9" ht="15">
      <c r="A72" s="26">
        <v>80</v>
      </c>
      <c r="B72" s="27" t="s">
        <v>72</v>
      </c>
      <c r="C72" s="11">
        <v>23747</v>
      </c>
      <c r="D72" s="11">
        <v>25943</v>
      </c>
      <c r="E72" s="11">
        <v>26835</v>
      </c>
      <c r="F72" s="19">
        <f t="shared" si="8"/>
        <v>0.008182836930254542</v>
      </c>
      <c r="G72" s="19">
        <f t="shared" si="9"/>
        <v>0.13003747841832652</v>
      </c>
      <c r="H72" s="14">
        <f t="shared" si="10"/>
        <v>3088</v>
      </c>
      <c r="I72" s="15">
        <f t="shared" si="11"/>
        <v>0.013144620623603278</v>
      </c>
    </row>
    <row r="73" spans="1:9" ht="15">
      <c r="A73" s="26">
        <v>81</v>
      </c>
      <c r="B73" s="27" t="s">
        <v>73</v>
      </c>
      <c r="C73" s="11">
        <v>94016</v>
      </c>
      <c r="D73" s="11">
        <v>147610</v>
      </c>
      <c r="E73" s="11">
        <v>156736</v>
      </c>
      <c r="F73" s="19">
        <f t="shared" si="8"/>
        <v>0.047793744330179834</v>
      </c>
      <c r="G73" s="19">
        <f t="shared" si="9"/>
        <v>0.6671204901293397</v>
      </c>
      <c r="H73" s="14">
        <f t="shared" si="10"/>
        <v>62720</v>
      </c>
      <c r="I73" s="15">
        <f t="shared" si="11"/>
        <v>0.26697882302862613</v>
      </c>
    </row>
    <row r="74" spans="1:9" ht="15">
      <c r="A74" s="26">
        <v>82</v>
      </c>
      <c r="B74" s="27" t="s">
        <v>74</v>
      </c>
      <c r="C74" s="11">
        <v>125475</v>
      </c>
      <c r="D74" s="11">
        <v>140165</v>
      </c>
      <c r="E74" s="11">
        <v>142771</v>
      </c>
      <c r="F74" s="19">
        <f t="shared" si="8"/>
        <v>0.043535375866196054</v>
      </c>
      <c r="G74" s="19">
        <f t="shared" si="9"/>
        <v>0.1378441920701335</v>
      </c>
      <c r="H74" s="14">
        <f t="shared" si="10"/>
        <v>17296</v>
      </c>
      <c r="I74" s="15">
        <f t="shared" si="11"/>
        <v>0.07362349686070023</v>
      </c>
    </row>
    <row r="75" spans="1:9" ht="15">
      <c r="A75" s="26">
        <v>84</v>
      </c>
      <c r="B75" s="27" t="s">
        <v>75</v>
      </c>
      <c r="C75" s="11">
        <v>672</v>
      </c>
      <c r="D75" s="11">
        <v>658</v>
      </c>
      <c r="E75" s="11">
        <v>753</v>
      </c>
      <c r="F75" s="19">
        <f t="shared" si="8"/>
        <v>0.00022961342308483958</v>
      </c>
      <c r="G75" s="19">
        <f t="shared" si="9"/>
        <v>0.12053571428571429</v>
      </c>
      <c r="H75" s="14">
        <f t="shared" si="10"/>
        <v>81</v>
      </c>
      <c r="I75" s="15">
        <f t="shared" si="11"/>
        <v>0.000344790890709801</v>
      </c>
    </row>
    <row r="76" spans="1:9" ht="15">
      <c r="A76" s="26">
        <v>85</v>
      </c>
      <c r="B76" s="27" t="s">
        <v>76</v>
      </c>
      <c r="C76" s="11">
        <v>281568</v>
      </c>
      <c r="D76" s="11">
        <v>292415</v>
      </c>
      <c r="E76" s="11">
        <v>296973</v>
      </c>
      <c r="F76" s="19">
        <f t="shared" si="8"/>
        <v>0.09055642376331216</v>
      </c>
      <c r="G76" s="19">
        <f t="shared" si="9"/>
        <v>0.05471147289464712</v>
      </c>
      <c r="H76" s="14">
        <f t="shared" si="10"/>
        <v>15405</v>
      </c>
      <c r="I76" s="15">
        <f t="shared" si="11"/>
        <v>0.06557411939980845</v>
      </c>
    </row>
    <row r="77" spans="1:9" ht="15">
      <c r="A77" s="26">
        <v>86</v>
      </c>
      <c r="B77" s="27" t="s">
        <v>77</v>
      </c>
      <c r="C77" s="11">
        <v>161716</v>
      </c>
      <c r="D77" s="11">
        <v>149767</v>
      </c>
      <c r="E77" s="11">
        <v>151250</v>
      </c>
      <c r="F77" s="19">
        <f t="shared" si="8"/>
        <v>0.04612089009506239</v>
      </c>
      <c r="G77" s="19">
        <f t="shared" si="9"/>
        <v>-0.06471839521135818</v>
      </c>
      <c r="H77" s="14">
        <f t="shared" si="10"/>
        <v>-10466</v>
      </c>
      <c r="I77" s="15">
        <f t="shared" si="11"/>
        <v>-0.044550388421836756</v>
      </c>
    </row>
    <row r="78" spans="1:9" ht="15">
      <c r="A78" s="26">
        <v>87</v>
      </c>
      <c r="B78" s="27" t="s">
        <v>78</v>
      </c>
      <c r="C78" s="11">
        <v>12700</v>
      </c>
      <c r="D78" s="11">
        <v>12984</v>
      </c>
      <c r="E78" s="11">
        <v>12433</v>
      </c>
      <c r="F78" s="19">
        <f t="shared" si="8"/>
        <v>0.0037912133986903193</v>
      </c>
      <c r="G78" s="19">
        <f t="shared" si="9"/>
        <v>-0.021023622047244093</v>
      </c>
      <c r="H78" s="14">
        <f t="shared" si="10"/>
        <v>-267</v>
      </c>
      <c r="I78" s="15">
        <f t="shared" si="11"/>
        <v>-0.0011365329360434181</v>
      </c>
    </row>
    <row r="79" spans="1:9" ht="15">
      <c r="A79" s="26">
        <v>88</v>
      </c>
      <c r="B79" s="27" t="s">
        <v>79</v>
      </c>
      <c r="C79" s="11">
        <v>21233</v>
      </c>
      <c r="D79" s="11">
        <v>23647</v>
      </c>
      <c r="E79" s="11">
        <v>23791</v>
      </c>
      <c r="F79" s="19">
        <f t="shared" si="8"/>
        <v>0.00725462542976284</v>
      </c>
      <c r="G79" s="19">
        <f t="shared" si="9"/>
        <v>0.12047284886732916</v>
      </c>
      <c r="H79" s="14">
        <f t="shared" si="10"/>
        <v>2558</v>
      </c>
      <c r="I79" s="15">
        <f t="shared" si="11"/>
        <v>0.010888581462168777</v>
      </c>
    </row>
    <row r="80" spans="1:10" ht="15">
      <c r="A80" s="26">
        <v>90</v>
      </c>
      <c r="B80" s="27" t="s">
        <v>80</v>
      </c>
      <c r="C80" s="11">
        <v>4394</v>
      </c>
      <c r="D80" s="11">
        <v>4140</v>
      </c>
      <c r="E80" s="11">
        <v>4071</v>
      </c>
      <c r="F80" s="19">
        <f t="shared" si="8"/>
        <v>0.0012413761558809852</v>
      </c>
      <c r="G80" s="19">
        <f t="shared" si="9"/>
        <v>-0.07350933090578061</v>
      </c>
      <c r="H80" s="14">
        <f t="shared" si="10"/>
        <v>-323</v>
      </c>
      <c r="I80" s="15">
        <f t="shared" si="11"/>
        <v>-0.00137490688517612</v>
      </c>
      <c r="J80" s="50"/>
    </row>
    <row r="81" spans="1:10" ht="15">
      <c r="A81" s="26">
        <v>91</v>
      </c>
      <c r="B81" s="27" t="s">
        <v>81</v>
      </c>
      <c r="C81" s="11">
        <v>765</v>
      </c>
      <c r="D81" s="11">
        <v>833</v>
      </c>
      <c r="E81" s="11">
        <v>889</v>
      </c>
      <c r="F81" s="19">
        <f t="shared" si="8"/>
        <v>0.0002710841077323006</v>
      </c>
      <c r="G81" s="19">
        <f t="shared" si="9"/>
        <v>0.16209150326797386</v>
      </c>
      <c r="H81" s="14">
        <f t="shared" si="10"/>
        <v>124</v>
      </c>
      <c r="I81" s="15">
        <f t="shared" si="11"/>
        <v>0.0005278280302224114</v>
      </c>
      <c r="J81" s="47"/>
    </row>
    <row r="82" spans="1:9" ht="15">
      <c r="A82" s="26">
        <v>92</v>
      </c>
      <c r="B82" s="27" t="s">
        <v>82</v>
      </c>
      <c r="C82" s="11">
        <v>3355</v>
      </c>
      <c r="D82" s="11">
        <v>3279</v>
      </c>
      <c r="E82" s="11">
        <v>3327</v>
      </c>
      <c r="F82" s="19">
        <f t="shared" si="8"/>
        <v>0.0010145071163389923</v>
      </c>
      <c r="G82" s="19">
        <f t="shared" si="9"/>
        <v>-0.00834575260804769</v>
      </c>
      <c r="H82" s="14">
        <f t="shared" si="10"/>
        <v>-28</v>
      </c>
      <c r="I82" s="15">
        <f t="shared" si="11"/>
        <v>-0.00011918697456635097</v>
      </c>
    </row>
    <row r="83" spans="1:9" ht="15">
      <c r="A83" s="26">
        <v>93</v>
      </c>
      <c r="B83" s="27" t="s">
        <v>83</v>
      </c>
      <c r="C83" s="11">
        <v>15624</v>
      </c>
      <c r="D83" s="11">
        <v>17298</v>
      </c>
      <c r="E83" s="11">
        <v>17745</v>
      </c>
      <c r="F83" s="19">
        <f t="shared" si="8"/>
        <v>0.005411009551979386</v>
      </c>
      <c r="G83" s="19">
        <f t="shared" si="9"/>
        <v>0.135752688172043</v>
      </c>
      <c r="H83" s="14">
        <f t="shared" si="10"/>
        <v>2121</v>
      </c>
      <c r="I83" s="15">
        <f t="shared" si="11"/>
        <v>0.009028413323401086</v>
      </c>
    </row>
    <row r="84" spans="1:9" ht="15">
      <c r="A84" s="26">
        <v>94</v>
      </c>
      <c r="B84" s="27" t="s">
        <v>84</v>
      </c>
      <c r="C84" s="11">
        <v>15097</v>
      </c>
      <c r="D84" s="11">
        <v>17161</v>
      </c>
      <c r="E84" s="11">
        <v>17165</v>
      </c>
      <c r="F84" s="19">
        <f t="shared" si="8"/>
        <v>0.005234149279218156</v>
      </c>
      <c r="G84" s="19">
        <f t="shared" si="9"/>
        <v>0.1369808571239319</v>
      </c>
      <c r="H84" s="14">
        <f t="shared" si="10"/>
        <v>2068</v>
      </c>
      <c r="I84" s="15">
        <f t="shared" si="11"/>
        <v>0.008802809407257636</v>
      </c>
    </row>
    <row r="85" spans="1:9" ht="15">
      <c r="A85" s="26">
        <v>95</v>
      </c>
      <c r="B85" s="27" t="s">
        <v>85</v>
      </c>
      <c r="C85" s="11">
        <v>14242</v>
      </c>
      <c r="D85" s="11">
        <v>14106</v>
      </c>
      <c r="E85" s="11">
        <v>14236</v>
      </c>
      <c r="F85" s="19">
        <f t="shared" si="8"/>
        <v>0.004341004901773939</v>
      </c>
      <c r="G85" s="19">
        <f t="shared" si="9"/>
        <v>-0.0004212891447830361</v>
      </c>
      <c r="H85" s="14">
        <f t="shared" si="10"/>
        <v>-6</v>
      </c>
      <c r="I85" s="15">
        <f t="shared" si="11"/>
        <v>-2.5540065978503778E-05</v>
      </c>
    </row>
    <row r="86" spans="1:9" ht="15">
      <c r="A86" s="26">
        <v>96</v>
      </c>
      <c r="B86" s="27" t="s">
        <v>86</v>
      </c>
      <c r="C86" s="11">
        <v>112742</v>
      </c>
      <c r="D86" s="11">
        <v>85073</v>
      </c>
      <c r="E86" s="11">
        <v>84200</v>
      </c>
      <c r="F86" s="19">
        <f t="shared" si="8"/>
        <v>0.02567523270085457</v>
      </c>
      <c r="G86" s="19">
        <f t="shared" si="9"/>
        <v>-0.25316208688864844</v>
      </c>
      <c r="H86" s="14">
        <f t="shared" si="10"/>
        <v>-28542</v>
      </c>
      <c r="I86" s="15">
        <f t="shared" si="11"/>
        <v>-0.12149409385974247</v>
      </c>
    </row>
    <row r="87" spans="1:9" ht="15">
      <c r="A87" s="26">
        <v>97</v>
      </c>
      <c r="B87" s="27" t="s">
        <v>87</v>
      </c>
      <c r="C87" s="11">
        <v>11104</v>
      </c>
      <c r="D87" s="11">
        <v>19602</v>
      </c>
      <c r="E87" s="11">
        <v>20678</v>
      </c>
      <c r="F87" s="19">
        <f t="shared" si="8"/>
        <v>0.006305373655442646</v>
      </c>
      <c r="G87" s="19">
        <f t="shared" si="9"/>
        <v>0.8622118155619597</v>
      </c>
      <c r="H87" s="14">
        <f t="shared" si="10"/>
        <v>9574</v>
      </c>
      <c r="I87" s="15">
        <f t="shared" si="11"/>
        <v>0.04075343194636586</v>
      </c>
    </row>
    <row r="88" spans="1:9" ht="15">
      <c r="A88" s="26">
        <v>98</v>
      </c>
      <c r="B88" s="27" t="s">
        <v>88</v>
      </c>
      <c r="C88" s="11">
        <v>983</v>
      </c>
      <c r="D88" s="11">
        <v>970</v>
      </c>
      <c r="E88" s="11">
        <v>1015</v>
      </c>
      <c r="F88" s="19">
        <f t="shared" si="8"/>
        <v>0.0003095054773321543</v>
      </c>
      <c r="G88" s="19">
        <f t="shared" si="9"/>
        <v>0.03255340793489318</v>
      </c>
      <c r="H88" s="14">
        <f t="shared" si="10"/>
        <v>32</v>
      </c>
      <c r="I88" s="15">
        <f t="shared" si="11"/>
        <v>0.00013621368521868682</v>
      </c>
    </row>
    <row r="89" spans="1:9" ht="15.75" thickBot="1">
      <c r="A89" s="31">
        <v>99</v>
      </c>
      <c r="B89" s="32" t="s">
        <v>89</v>
      </c>
      <c r="C89" s="12">
        <v>1530</v>
      </c>
      <c r="D89" s="12">
        <v>1561</v>
      </c>
      <c r="E89" s="12">
        <v>1578</v>
      </c>
      <c r="F89" s="33">
        <f t="shared" si="8"/>
        <v>0.00048118191451245265</v>
      </c>
      <c r="G89" s="33">
        <f t="shared" si="9"/>
        <v>0.03137254901960784</v>
      </c>
      <c r="H89" s="34">
        <f t="shared" si="10"/>
        <v>48</v>
      </c>
      <c r="I89" s="35">
        <f t="shared" si="11"/>
        <v>0.00020432052782803022</v>
      </c>
    </row>
    <row r="90" spans="1:10" s="50" customFormat="1" ht="15.75" thickBot="1">
      <c r="A90" s="89" t="s">
        <v>90</v>
      </c>
      <c r="B90" s="89"/>
      <c r="C90" s="58">
        <v>3044500</v>
      </c>
      <c r="D90" s="58">
        <v>3224457</v>
      </c>
      <c r="E90" s="58">
        <v>3279425</v>
      </c>
      <c r="F90" s="21">
        <f>E90/$E$90</f>
        <v>1</v>
      </c>
      <c r="G90" s="21">
        <f>(E90-C90)/C90</f>
        <v>0.07716373788799474</v>
      </c>
      <c r="H90" s="20">
        <f>E90-C90</f>
        <v>234925</v>
      </c>
      <c r="I90" s="16">
        <f>H90/$H$90</f>
        <v>1</v>
      </c>
      <c r="J90" s="45"/>
    </row>
    <row r="91" spans="3:10" s="47" customFormat="1" ht="15">
      <c r="C91" s="69"/>
      <c r="D91" s="46"/>
      <c r="E91" s="46"/>
      <c r="H91" s="70"/>
      <c r="I91" s="70"/>
      <c r="J91" s="45"/>
    </row>
    <row r="92" spans="3:5" ht="15">
      <c r="C92" s="46"/>
      <c r="D92" s="46"/>
      <c r="E92" s="46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Elvan</cp:lastModifiedBy>
  <dcterms:created xsi:type="dcterms:W3CDTF">2011-08-11T09:01:00Z</dcterms:created>
  <dcterms:modified xsi:type="dcterms:W3CDTF">2014-08-12T08:40:43Z</dcterms:modified>
  <cp:category/>
  <cp:version/>
  <cp:contentType/>
  <cp:contentStatus/>
</cp:coreProperties>
</file>